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5" name="Z_DCEBE272_D0CE_47AE_9276_CEEF6871B77C_.wvu.FilterData">Scenarios!$A$3:$G$63</definedName>
    <definedName hidden="1" localSheetId="6" name="Z_DCEBE272_D0CE_47AE_9276_CEEF6871B77C_.wvu.FilterData">'Plan-A'!$A$5:$I$15</definedName>
    <definedName hidden="1" localSheetId="7" name="Z_DCEBE272_D0CE_47AE_9276_CEEF6871B77C_.wvu.FilterData">'Plan-B'!$A$5:$M$15</definedName>
    <definedName hidden="1" localSheetId="8" name="Z_DCEBE272_D0CE_47AE_9276_CEEF6871B77C_.wvu.FilterData">'Plan-C'!$A$5:$S$15</definedName>
    <definedName hidden="1" localSheetId="9" name="Z_DCEBE272_D0CE_47AE_9276_CEEF6871B77C_.wvu.FilterData">'Plan-A Valuation'!$A$7:$T$17</definedName>
    <definedName hidden="1" localSheetId="10" name="Z_DCEBE272_D0CE_47AE_9276_CEEF6871B77C_.wvu.FilterData">'Plan-B Valuation'!$A$7:$T$187</definedName>
    <definedName hidden="1" localSheetId="11" name="Z_DCEBE272_D0CE_47AE_9276_CEEF6871B77C_.wvu.FilterData">'Plan-C Valuation'!$A$7:$T$187</definedName>
    <definedName hidden="1" localSheetId="12" name="Z_DCEBE272_D0CE_47AE_9276_CEEF6871B77C_.wvu.FilterData">api_stage!$A$11:$AU$191</definedName>
    <definedName hidden="1" localSheetId="9" name="Z_4F3FE4C3_CC7E_4130_BB99_87FFFF804BB3_.wvu.FilterData">'Plan-A Valuation'!$A$7:$T$17</definedName>
    <definedName hidden="1" localSheetId="10" name="Z_4F3FE4C3_CC7E_4130_BB99_87FFFF804BB3_.wvu.FilterData">'Plan-B Valuation'!$A$7:$T$187</definedName>
    <definedName hidden="1" localSheetId="11" name="Z_4F3FE4C3_CC7E_4130_BB99_87FFFF804BB3_.wvu.FilterData">'Plan-C Valuation'!$A$7:$T$187</definedName>
    <definedName hidden="1" localSheetId="5" name="Z_76E5695D_A577_4632_8D06_474E88456C9D_.wvu.FilterData">Scenarios!$A$3:$G$63</definedName>
    <definedName hidden="1" localSheetId="7" name="Z_76E5695D_A577_4632_8D06_474E88456C9D_.wvu.FilterData">'Plan-B'!$A$5:$M$15</definedName>
    <definedName hidden="1" localSheetId="8" name="Z_76E5695D_A577_4632_8D06_474E88456C9D_.wvu.FilterData">'Plan-C'!$A$5:$S$15</definedName>
    <definedName hidden="1" localSheetId="9" name="Z_76E5695D_A577_4632_8D06_474E88456C9D_.wvu.FilterData">'Plan-A Valuation'!$A$7:$T$17</definedName>
    <definedName hidden="1" localSheetId="10" name="Z_76E5695D_A577_4632_8D06_474E88456C9D_.wvu.FilterData">'Plan-B Valuation'!$A$7:$T$187</definedName>
    <definedName hidden="1" localSheetId="11" name="Z_76E5695D_A577_4632_8D06_474E88456C9D_.wvu.FilterData">'Plan-C Valuation'!$A$7:$T$187</definedName>
    <definedName hidden="1" localSheetId="7" name="Z_E8951D00_03A1_4EEF_A849_56DF72E4109C_.wvu.FilterData">'Plan-B'!$A$5:$M$15</definedName>
    <definedName hidden="1" localSheetId="9" name="Z_EF0FC726_4390_4B5B_BCFA_B05961571508_.wvu.FilterData">'Plan-A Valuation'!$A$7:$T$17</definedName>
    <definedName hidden="1" localSheetId="10" name="Z_EF0FC726_4390_4B5B_BCFA_B05961571508_.wvu.FilterData">'Plan-B Valuation'!$A$7:$T$187</definedName>
    <definedName hidden="1" localSheetId="11" name="Z_EF0FC726_4390_4B5B_BCFA_B05961571508_.wvu.FilterData">'Plan-C Valuation'!$A$7:$T$187</definedName>
    <definedName hidden="1" localSheetId="10" name="Z_768D8DD1_7500_4D1E_98C7_F004ED894A83_.wvu.FilterData">'Plan-B Valuation'!$A$7:$AR$187</definedName>
    <definedName hidden="1" localSheetId="5" name="Z_6687CC98_74C2_4F9F_B903_3507D3B5A3B8_.wvu.FilterData">Scenarios!$A$3:$G$63</definedName>
    <definedName hidden="1" localSheetId="6" name="Z_6687CC98_74C2_4F9F_B903_3507D3B5A3B8_.wvu.FilterData">'Plan-A'!$A$5:$I$15</definedName>
    <definedName hidden="1" localSheetId="7" name="Z_6687CC98_74C2_4F9F_B903_3507D3B5A3B8_.wvu.FilterData">'Plan-B'!$A$5:$M$15</definedName>
    <definedName hidden="1" localSheetId="8" name="Z_6687CC98_74C2_4F9F_B903_3507D3B5A3B8_.wvu.FilterData">'Plan-C'!$A$5:$M$15</definedName>
    <definedName hidden="1" localSheetId="9" name="Z_6687CC98_74C2_4F9F_B903_3507D3B5A3B8_.wvu.FilterData">'Plan-A Valuation'!$A$7:$T$17</definedName>
    <definedName hidden="1" localSheetId="10" name="Z_6687CC98_74C2_4F9F_B903_3507D3B5A3B8_.wvu.FilterData">'Plan-B Valuation'!$A$7:$T$187</definedName>
    <definedName hidden="1" localSheetId="11" name="Z_6687CC98_74C2_4F9F_B903_3507D3B5A3B8_.wvu.FilterData">'Plan-C Valuation'!$A$7:$T$187</definedName>
    <definedName hidden="1" localSheetId="5" name="Z_F87AD898_4523_430E_ACD5_2F787919A24E_.wvu.FilterData">Scenarios!$A$3:$G$63</definedName>
    <definedName hidden="1" localSheetId="9" name="Z_A1E05B64_0301_447E_8DE0_24711B639C1C_.wvu.FilterData">'Plan-A Valuation'!$A$7:$AR$17</definedName>
    <definedName hidden="1" localSheetId="11" name="Z_A1E05B64_0301_447E_8DE0_24711B639C1C_.wvu.FilterData">'Plan-C Valuation'!$A$7:$AR$187</definedName>
    <definedName hidden="1" localSheetId="5" name="Z_CA578929_E183_46DF_8E35_77EDCF1750C4_.wvu.FilterData">Scenarios!$A$3:$G$63</definedName>
  </definedNames>
  <calcPr/>
  <customWorkbookViews>
    <customWorkbookView activeSheetId="0" maximized="1" tabRatio="600" windowHeight="0" windowWidth="0" guid="{A1E05B64-0301-447E-8DE0-24711B639C1C}" name="Filter 6"/>
    <customWorkbookView activeSheetId="0" maximized="1" tabRatio="600" windowHeight="0" windowWidth="0" guid="{E8951D00-03A1-4EEF-A849-56DF72E4109C}" name="Corey Worbench"/>
    <customWorkbookView activeSheetId="0" maximized="1" tabRatio="600" windowHeight="0" windowWidth="0" guid="{4F3FE4C3-CC7E-4130-BB99-87FFFF804BB3}" name="Filter 4"/>
    <customWorkbookView activeSheetId="0" maximized="1" tabRatio="600" windowHeight="0" windowWidth="0" guid="{EF0FC726-4390-4B5B-BCFA-B05961571508}" name="Filter 5"/>
    <customWorkbookView activeSheetId="0" maximized="1" tabRatio="600" windowHeight="0" windowWidth="0" guid="{6687CC98-74C2-4F9F-B903-3507D3B5A3B8}" name="Filter 2"/>
    <customWorkbookView activeSheetId="0" maximized="1" tabRatio="600" windowHeight="0" windowWidth="0" guid="{76E5695D-A577-4632-8D06-474E88456C9D}" name="Filter 3"/>
    <customWorkbookView activeSheetId="0" maximized="1" tabRatio="600" windowHeight="0" windowWidth="0" guid="{DCEBE272-D0CE-47AE-9276-CEEF6871B77C}" name="Filter 1"/>
    <customWorkbookView activeSheetId="0" maximized="1" tabRatio="600" windowHeight="0" windowWidth="0" guid="{768D8DD1-7500-4D1E-98C7-F004ED894A83}" name="App MFA Addition"/>
    <customWorkbookView activeSheetId="0" maximized="1" tabRatio="600" windowHeight="0" windowWidth="0" guid="{CA578929-E183-46DF-8E35-77EDCF1750C4}" name="Sort by Avg Model H to Low"/>
    <customWorkbookView activeSheetId="0" maximized="1" tabRatio="600" windowHeight="0" windowWidth="0" guid="{F87AD898-4523-430E-ACD5-2F787919A24E}" name="Sorted"/>
  </customWorkbookViews>
</workbook>
</file>

<file path=xl/sharedStrings.xml><?xml version="1.0" encoding="utf-8"?>
<sst xmlns="http://schemas.openxmlformats.org/spreadsheetml/2006/main" count="13566" uniqueCount="378">
  <si>
    <t>Section</t>
  </si>
  <si>
    <t>Contents</t>
  </si>
  <si>
    <t>Subsection</t>
  </si>
  <si>
    <t>Commentary</t>
  </si>
  <si>
    <t>Header</t>
  </si>
  <si>
    <t>This Google Sheet Book:</t>
  </si>
  <si>
    <t>This is the user input google sheet for Quant Risk Assessments. The input is downloaded and processed in R. The resulting data is uploaded back to the Google Sheet and a PDF report is generated.</t>
  </si>
  <si>
    <t>Tab</t>
  </si>
  <si>
    <t>Title</t>
  </si>
  <si>
    <t>ServGauge Risk Assessment</t>
  </si>
  <si>
    <t>Description</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</si>
  <si>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</si>
  <si>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</si>
  <si>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</si>
  <si>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</si>
  <si>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</si>
  <si>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</si>
  <si>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</si>
  <si>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</si>
  <si>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</si>
  <si>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</si>
  <si>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</si>
  <si>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</si>
  <si>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</si>
  <si>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Authors</t>
  </si>
  <si>
    <t>Plan-C</t>
  </si>
  <si>
    <t>Where Plan-B is defined by users i.e. a set of controls under consideration to mitigate risk. Differs from those listed in Plan-B to compare different control combinations.</t>
  </si>
  <si>
    <t>John Smith, Risk Analyst</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</si>
  <si>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</si>
  <si>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</si>
  <si>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</si>
  <si>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</si>
  <si>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</si>
  <si>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</si>
  <si>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Date</t>
  </si>
  <si>
    <t>Executive Summary</t>
  </si>
  <si>
    <t>Background</t>
  </si>
  <si>
    <t>Director Bob Bobson has requested that a risk assessment be performed that illustrates the risk associated with Derp Corp's adoption of server performance monitoring solution ServGauge.</t>
  </si>
  <si>
    <t>Benefits</t>
  </si>
  <si>
    <t>Areas were excluded as was considered reasonable and appropriate with the resources provided and time constraints set but do make up the larger system of supporting technologies. The subnet chosen formost components is Derp Corp's subnet called "Oak-Net".</t>
  </si>
  <si>
    <t>Recommendation</t>
  </si>
  <si>
    <t>It is recommended that Derp Corp proceed with control Plan B to mitigate risk associated with introducing ServGauge to Derp Corp's server infrastructure.</t>
  </si>
  <si>
    <t>Known Costs</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</si>
  <si>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</si>
  <si>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</si>
  <si>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</si>
  <si>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</si>
  <si>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</si>
  <si>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</si>
  <si>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</si>
  <si>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</si>
  <si>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</si>
  <si>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Benefits timeframe (years):</t>
  </si>
  <si>
    <t>1</t>
  </si>
  <si>
    <t>ECDF</t>
  </si>
  <si>
    <t>The ECDF herp derp</t>
  </si>
  <si>
    <t>Density</t>
  </si>
  <si>
    <t>The Density herp derp</t>
  </si>
  <si>
    <t>Violin</t>
  </si>
  <si>
    <t>The Violin herp derp</t>
  </si>
  <si>
    <t>Swarm</t>
  </si>
  <si>
    <t>The Swarm herp derp</t>
  </si>
  <si>
    <t>Box</t>
  </si>
  <si>
    <t>The Box herp derp</t>
  </si>
  <si>
    <t>Ridge</t>
  </si>
  <si>
    <t>The Ridge herp derp</t>
  </si>
  <si>
    <t>Benefit UID</t>
  </si>
  <si>
    <t>Known Costs UID</t>
  </si>
  <si>
    <t>Known Cost Event</t>
  </si>
  <si>
    <t>Benefit Event</t>
  </si>
  <si>
    <t>Lower Bound</t>
  </si>
  <si>
    <t>Most Likely</t>
  </si>
  <si>
    <t>Upper Bound</t>
  </si>
  <si>
    <t>Rationale</t>
  </si>
  <si>
    <t>Recurring Expense</t>
  </si>
  <si>
    <t>Probability</t>
  </si>
  <si>
    <t>cost-1</t>
  </si>
  <si>
    <t>Assets at risk</t>
  </si>
  <si>
    <t>Product (ServerGauge) direct purchase costs</t>
  </si>
  <si>
    <t>Containers/Points of attack</t>
  </si>
  <si>
    <t>Agent/Threat communities</t>
  </si>
  <si>
    <t>Recurring_Ben</t>
  </si>
  <si>
    <t>Threat Types</t>
  </si>
  <si>
    <t>Effects</t>
  </si>
  <si>
    <t>Included</t>
  </si>
  <si>
    <t>Actual Contract</t>
  </si>
  <si>
    <t>benefit-1</t>
  </si>
  <si>
    <t>System performance monitoring and alerting to prevent outages where possible and reduce outage duration.</t>
  </si>
  <si>
    <t>Excluded</t>
  </si>
  <si>
    <t>cost-2</t>
  </si>
  <si>
    <t>Product (ServerGauge) support and pro services</t>
  </si>
  <si>
    <t>LowEnd = .5 hrs of outages for 2k employees making 75k+30%bens,
MostLikely = 1 hrs of outages 1.5k emps making 100k+30%bens,
HighEnd = 4 hrs outages 3k emps making 300k+30%bens,</t>
  </si>
  <si>
    <t>benefit-2</t>
  </si>
  <si>
    <t>No Pro Services</t>
  </si>
  <si>
    <t>Remote command execution via performance agent.</t>
  </si>
  <si>
    <t>Non Public Information (NPI)</t>
  </si>
  <si>
    <t>Other</t>
  </si>
  <si>
    <t>cost-3</t>
  </si>
  <si>
    <t>Internal setup and testing</t>
  </si>
  <si>
    <t>Subnet Neighbors on Oak-Net</t>
  </si>
  <si>
    <t>Wage-based - Sys Engineer x 2 - 1-12 week, ML 4 weeks</t>
  </si>
  <si>
    <t>cost-4</t>
  </si>
  <si>
    <t>Internal initial security review</t>
  </si>
  <si>
    <t>DerpCorp AD Systems</t>
  </si>
  <si>
    <t>Wage-based - Security Analyst x 1</t>
  </si>
  <si>
    <t>Assumes Upper Bound is cost of one FTE.
Not part of original use-case but may be used.</t>
  </si>
  <si>
    <t>cost-5</t>
  </si>
  <si>
    <t>Ongoing maintenance and systems administration</t>
  </si>
  <si>
    <t>privileged insiders (DerpCorp &amp; Vendors)</t>
  </si>
  <si>
    <t>non-privileged insiders (DerpCorp &amp; Vendors)</t>
  </si>
  <si>
    <t>Wage-based - Sys Engineer x 1 - 1 to 8 weeks ML 2</t>
  </si>
  <si>
    <t>deliberately</t>
  </si>
  <si>
    <t>Mechanical</t>
  </si>
  <si>
    <t>confidentiality</t>
  </si>
  <si>
    <t>integrity</t>
  </si>
  <si>
    <t>ServerGaugeMgmt Server on Oak-Net</t>
  </si>
  <si>
    <t>DerpCorp SMTP Systems</t>
  </si>
  <si>
    <t>malicious software</t>
  </si>
  <si>
    <t>Process Failure</t>
  </si>
  <si>
    <t>availability</t>
  </si>
  <si>
    <t>ServerGaugeReport Server on Oak-Net</t>
  </si>
  <si>
    <t>DerpCorp Networking and FW Systems</t>
  </si>
  <si>
    <t>external attackers</t>
  </si>
  <si>
    <t>Natural</t>
  </si>
  <si>
    <t>ServerGaugeIndex Server on Oak-Net</t>
  </si>
  <si>
    <t>DerpCorp Vulnerability Scanner Systems</t>
  </si>
  <si>
    <t>accidentally</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</si>
  <si>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</si>
  <si>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</si>
  <si>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</si>
  <si>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</si>
  <si>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</si>
  <si>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</si>
  <si>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</si>
  <si>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</si>
  <si>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</si>
  <si>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</si>
  <si>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</si>
  <si>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</si>
  <si>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</si>
  <si>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</si>
  <si>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</si>
  <si>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</si>
  <si>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</si>
  <si>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</si>
  <si>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</si>
  <si>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</si>
  <si>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</si>
  <si>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</si>
  <si>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</si>
  <si>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</si>
  <si>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</si>
  <si>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</si>
  <si>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</si>
  <si>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</si>
  <si>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</si>
  <si>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</si>
  <si>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</si>
  <si>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</si>
  <si>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</si>
  <si>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</si>
  <si>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</si>
  <si>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</si>
  <si>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malicious software deliberately impact the confidentiality of Non Public Information (NPI) through Subnet Neighbors on Oak-Net.</t>
  </si>
  <si>
    <t>Risk-12</t>
  </si>
  <si>
    <t>malicious software deliberately impact the confidentiality of Non Public Information (NPI) through ServerGaugeMgmt Server on Oak-Net.</t>
  </si>
  <si>
    <t>Risk-13</t>
  </si>
  <si>
    <t>malicious software deliberately impact the confidentiality of Non Public Information (NPI) through ServerGaugeReport Server on Oak-Net.</t>
  </si>
  <si>
    <t>Risk-14</t>
  </si>
  <si>
    <t>malicious software deliberately impact the confidentiality of Non Public Information (NPI) through ServerGaugeIndex Server on Oak-Net.</t>
  </si>
  <si>
    <t>Risk-15</t>
  </si>
  <si>
    <t>malicious software deliberately impact the confidentiality of Non Public Information (NPI) through ServerGaugeMonitor Server on Oak-Net.</t>
  </si>
  <si>
    <t>Risk-16</t>
  </si>
  <si>
    <t>malicious software deliberately impact the confidentiality of Non Public Information (NPI) through ServerGaugeSQL Server on Oak-Net.</t>
  </si>
  <si>
    <t>Risk-17</t>
  </si>
  <si>
    <t>malicious software deliberately impact the confidentiality of Non Public Information (NPI) through DerpCorp hypervisor Server on Oak-Net.</t>
  </si>
  <si>
    <t>Risk-18</t>
  </si>
  <si>
    <t>malicious software deliberately impact the confidentiality of Non Public Information (NPI) through DerpCorp sysadmin jump stations on Oak-Net.</t>
  </si>
  <si>
    <t>Risk-19</t>
  </si>
  <si>
    <t>malicious software deliberately impact the confidentiality of Non Public Information (NPI) through Monitored servers on Maple-Net.</t>
  </si>
  <si>
    <t>Risk-20</t>
  </si>
  <si>
    <t>malicious software deliberately impact the confidentiality of Non Public Information (NPI) through Monitored servers on Birch-Net.</t>
  </si>
  <si>
    <t>Risk-21</t>
  </si>
  <si>
    <t>external attackers deliberately impact the confidentiality of Non Public Information (NPI) through Subnet Neighbors on Oak-Net.</t>
  </si>
  <si>
    <t>Risk-22</t>
  </si>
  <si>
    <t>external attackers deliberately impact the confidentiality of Non Public Information (NPI) through ServerGaugeMgmt Server on Oak-Net.</t>
  </si>
  <si>
    <t>Risk-23</t>
  </si>
  <si>
    <t>external attackers deliberately impact the confidentiality of Non Public Information (NPI) through ServerGaugeReport Server on Oak-Net.</t>
  </si>
  <si>
    <t>Risk-24</t>
  </si>
  <si>
    <t>external attackers deliberately impact the confidentiality of Non Public Information (NPI) through ServerGaugeIndex Server on Oak-Net.</t>
  </si>
  <si>
    <t>Risk-25</t>
  </si>
  <si>
    <t>external attackers deliberately impact the confidentiality of Non Public Information (NPI) through ServerGaugeMonitor Server on Oak-Net.</t>
  </si>
  <si>
    <t>Risk-26</t>
  </si>
  <si>
    <t>external attackers deliberately impact the confidentiality of Non Public Information (NPI) through ServerGaugeSQL Server on Oak-Net.</t>
  </si>
  <si>
    <t>Risk-27</t>
  </si>
  <si>
    <t>external attackers deliberately impact the confidentiality of Non Public Information (NPI) through DerpCorp hypervisor Server on Oak-Net.</t>
  </si>
  <si>
    <t>Risk-28</t>
  </si>
  <si>
    <t>external attackers deliberately impact the confidentiality of Non Public Information (NPI) through DerpCorp sysadmin jump stations on Oak-Net.</t>
  </si>
  <si>
    <t>Risk-29</t>
  </si>
  <si>
    <t>external attackers deliberately impact the confidentiality of Non Public Information (NPI) through Monitored servers on Maple-Net.</t>
  </si>
  <si>
    <t>Risk-30</t>
  </si>
  <si>
    <t>external attackers deliberately impact the confidentiality of Non Public Information (NPI) through Monitored servers on Birch-Net.</t>
  </si>
  <si>
    <t>Risk-31</t>
  </si>
  <si>
    <t>privileged insiders (DerpCorp &amp; Vendors) deliberately impact the availability of Non Public Information (NPI) through Subnet Neighbors on Oak-Net.</t>
  </si>
  <si>
    <t>Risk-32</t>
  </si>
  <si>
    <t>privileged insiders (DerpCorp &amp; Vendors) deliberately impact the availability of Non Public Information (NPI) through ServerGaugeMgmt Server on Oak-Net.</t>
  </si>
  <si>
    <t>Risk-33</t>
  </si>
  <si>
    <t>privileged insiders (DerpCorp &amp; Vendors) deliberately impact the availability of Non Public Information (NPI) through ServerGaugeReport Server on Oak-Net.</t>
  </si>
  <si>
    <t>Risk-34</t>
  </si>
  <si>
    <t>privileged insiders (DerpCorp &amp; Vendors) deliberately impact the availability of Non Public Information (NPI) through ServerGaugeIndex Server on Oak-Net.</t>
  </si>
  <si>
    <t>Risk-35</t>
  </si>
  <si>
    <t>privileged insiders (DerpCorp &amp; Vendors) deliberately impact the availability of Non Public Information (NPI) through ServerGaugeMonitor Server on Oak-Net.</t>
  </si>
  <si>
    <t>Risk-36</t>
  </si>
  <si>
    <t>privileged insiders (DerpCorp &amp; Vendors) deliberately impact the availability of Non Public Information (NPI) through ServerGaugeSQL Server on Oak-Net.</t>
  </si>
  <si>
    <t>Risk-37</t>
  </si>
  <si>
    <t>privileged insiders (DerpCorp &amp; Vendors) deliberately impact the availability of Non Public Information (NPI) through DerpCorp hypervisor Server on Oak-Net.</t>
  </si>
  <si>
    <t>Risk-38</t>
  </si>
  <si>
    <t>privileged insiders (DerpCorp &amp; Vendors) deliberately impact the availability of Non Public Information (NPI) through DerpCorp sysadmin jump stations on Oak-Net.</t>
  </si>
  <si>
    <t>Risk-39</t>
  </si>
  <si>
    <t>privileged insiders (DerpCorp &amp; Vendors) deliberately impact the availability of Non Public Information (NPI) through Monitored servers on Maple-Net.</t>
  </si>
  <si>
    <t>Risk-40</t>
  </si>
  <si>
    <t>privileged insiders (DerpCorp &amp; Vendors) deliberately impact the availability of Non Public Information (NPI) through Monitored servers on Birch-Net.</t>
  </si>
  <si>
    <t>Risk-41</t>
  </si>
  <si>
    <t>malicious software deliberately impact the availability of Non Public Information (NPI) through Subnet Neighbors on Oak-Net.</t>
  </si>
  <si>
    <t>Risk-42</t>
  </si>
  <si>
    <t>malicious software deliberately impact the availability of Non Public Information (NPI) through ServerGaugeMgmt Server on Oak-Net.</t>
  </si>
  <si>
    <t>Risk-43</t>
  </si>
  <si>
    <t>malicious software deliberately impact the availability of Non Public Information (NPI) through ServerGaugeReport Server on Oak-Net.</t>
  </si>
  <si>
    <t>Risk-44</t>
  </si>
  <si>
    <t>malicious software deliberately impact the availability of Non Public Information (NPI) through ServerGaugeIndex Server on Oak-Net.</t>
  </si>
  <si>
    <t>Risk-45</t>
  </si>
  <si>
    <t>malicious software deliberately impact the availability of Non Public Information (NPI) through ServerGaugeMonitor Server on Oak-Net.</t>
  </si>
  <si>
    <t>Risk-46</t>
  </si>
  <si>
    <t>malicious software deliberately impact the availability of Non Public Information (NPI) through ServerGaugeSQL Server on Oak-Net.</t>
  </si>
  <si>
    <t>Risk-47</t>
  </si>
  <si>
    <t>malicious software deliberately impact the availability of Non Public Information (NPI) through DerpCorp hypervisor Server on Oak-Net.</t>
  </si>
  <si>
    <t>Risk-48</t>
  </si>
  <si>
    <t>malicious software deliberately impact the availability of Non Public Information (NPI) through DerpCorp sysadmin jump stations on Oak-Net.</t>
  </si>
  <si>
    <t>Risk-49</t>
  </si>
  <si>
    <t>malicious software deliberately impact the availability of Non Public Information (NPI) through Monitored servers on Maple-Net.</t>
  </si>
  <si>
    <t>Risk-50</t>
  </si>
  <si>
    <t>malicious software deliberately impact the availability of Non Public Information (NPI) through Monitored servers on Birch-Net.</t>
  </si>
  <si>
    <t>Risk-51</t>
  </si>
  <si>
    <t>external attackers deliberately impact the availability of Non Public Information (NPI) through Subnet Neighbors on Oak-Net.</t>
  </si>
  <si>
    <t>Risk-52</t>
  </si>
  <si>
    <t>external attackers deliberately impact the availability of Non Public Information (NPI) through ServerGaugeMgmt Server on Oak-Net.</t>
  </si>
  <si>
    <t>Risk-53</t>
  </si>
  <si>
    <t>external attackers deliberately impact the availability of Non Public Information (NPI) through ServerGaugeReport Server on Oak-Net.</t>
  </si>
  <si>
    <t>Risk-54</t>
  </si>
  <si>
    <t>external attackers deliberately impact the availability of Non Public Information (NPI) through ServerGaugeIndex Server on Oak-Net.</t>
  </si>
  <si>
    <t>Risk-55</t>
  </si>
  <si>
    <t>external attackers deliberately impact the availability of Non Public Information (NPI) through ServerGaugeMonitor Server on Oak-Net.</t>
  </si>
  <si>
    <t>Risk-56</t>
  </si>
  <si>
    <t>external attackers deliberately impact the availability of Non Public Information (NPI) through ServerGaugeSQL Server on Oak-Net.</t>
  </si>
  <si>
    <t>Risk-57</t>
  </si>
  <si>
    <t>external attackers deliberately impact the availability of Non Public Information (NPI) through DerpCorp hypervisor Server on Oak-Net.</t>
  </si>
  <si>
    <t>Risk-58</t>
  </si>
  <si>
    <t>external attackers deliberately impact the availability of Non Public Information (NPI) through DerpCorp sysadmin jump stations on Oak-Net.</t>
  </si>
  <si>
    <t>Risk-59</t>
  </si>
  <si>
    <t>external attackers deliberately impact the availability of Non Public Information (NPI) through Monitored servers on Maple-Net.</t>
  </si>
  <si>
    <t>Risk-60</t>
  </si>
  <si>
    <t>external attackers deliberately impact the availability of Non Public Information (NPI) through Monitored servers on Birch-Net.</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</si>
  <si>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</si>
  <si>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</si>
  <si>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</si>
  <si>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</si>
  <si>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</si>
  <si>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</si>
  <si>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</si>
  <si>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</si>
  <si>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</si>
  <si>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</si>
  <si>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</si>
  <si>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</si>
  <si>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</si>
  <si>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</si>
  <si>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</si>
  <si>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</si>
  <si>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</si>
  <si>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</si>
  <si>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</si>
  <si>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</si>
  <si>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</si>
  <si>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</si>
  <si>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</si>
  <si>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</si>
  <si>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</si>
  <si>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</si>
  <si>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</si>
  <si>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</si>
  <si>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</si>
  <si>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</si>
  <si>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</si>
  <si>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</si>
  <si>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</si>
  <si>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</si>
  <si>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Crit. sec. patches monthly, OS MFA, App MFA, Net ACL/FW Default Deny IN,</t>
  </si>
  <si>
    <t>1 in 20</t>
  </si>
  <si>
    <t>1 in 5</t>
  </si>
  <si>
    <t>1 in 25</t>
  </si>
  <si>
    <t>1 in 3</t>
  </si>
  <si>
    <t>1 in 8</t>
  </si>
  <si>
    <t>1 in 6</t>
  </si>
  <si>
    <t>Malware scans nightly, Crit. sec. patches monthly, App MFA,</t>
  </si>
  <si>
    <t>1 in 10</t>
  </si>
  <si>
    <t>1 in 15</t>
  </si>
  <si>
    <t>App MFA,</t>
  </si>
  <si>
    <t>Crit. sec. patches monthly, OS MFA, Net ACL/FW Default Deny IN,</t>
  </si>
  <si>
    <t>1 in 30</t>
  </si>
  <si>
    <t>Vuln. scan remediation, Host FW Default Deny IN, Host FW Default Deny OUT, All Sec Patches Monthly, Server log SIEM, NPI Scanning and Response, OS MFA, App MFA, Net ACL/FW Default Deny IN,</t>
  </si>
  <si>
    <t>Vuln. scan remediation, CIS Hardened Windows Server Image, Host FW Default Deny IN, Host FW Default Deny OUT, All Sec Patches Monthly, Server log SIEM, NPI Scanning and Response, OS MFA, App MFA, Net ACL/FW Default Deny IN,</t>
  </si>
  <si>
    <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</si>
  <si>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</si>
  <si>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</si>
  <si>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</si>
  <si>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OS MFA, App MFA, Net ACL/FW Default Deny IN,</t>
  </si>
  <si>
    <t>Priors</t>
  </si>
  <si>
    <t>min</t>
  </si>
  <si>
    <t>Malware scans nightly, Crit. sec. patches monthly,</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</si>
  <si>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</si>
  <si>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</si>
  <si>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avg</t>
  </si>
  <si>
    <t>75th ptile</t>
  </si>
  <si>
    <t>max</t>
  </si>
  <si>
    <t>Rng</t>
  </si>
  <si>
    <t>Interval estimates from other sheets</t>
  </si>
  <si>
    <t>Net ACL/FW Default Deny IN,</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</si>
  <si>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</si>
  <si>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</si>
  <si>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</si>
  <si>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</si>
  <si>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</si>
  <si>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</si>
  <si>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</si>
  <si>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</si>
  <si>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</si>
  <si>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</si>
  <si>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</si>
  <si>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</si>
  <si>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</si>
  <si>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</si>
  <si>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</si>
  <si>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</si>
  <si>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</si>
  <si>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</si>
  <si>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</si>
  <si>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</si>
  <si>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</si>
  <si>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</si>
  <si>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</si>
  <si>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</si>
  <si>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</si>
  <si>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</si>
  <si>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</si>
  <si>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</si>
  <si>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</si>
  <si>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</si>
  <si>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</si>
  <si>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</si>
  <si>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</si>
  <si>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</si>
  <si>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</si>
  <si>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</si>
  <si>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</si>
  <si>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</si>
  <si>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</si>
  <si>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</si>
  <si>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</si>
  <si>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</si>
  <si>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</si>
  <si>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</si>
  <si>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</si>
  <si>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</si>
  <si>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Vuln. scan remediation, All Sec Patches Monthly, NPI Scanning and Response, OS MFA, Net ACL/FW Default Deny IN,</t>
  </si>
  <si>
    <t>Vuln. scan remediation, CIS Hardened Windows Server Image, All Sec Patches Monthly, NPI Scanning and Response, OS MFA, Net ACL/FW Default Deny IN,</t>
  </si>
  <si>
    <t>NPI Scanning and Response,</t>
  </si>
  <si>
    <t>90th</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</si>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</sst>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
    <numFmt numFmtId="166" formatCode="[$₹]#,##0.00"/>
  </numFmts>
  <fonts count="13">
    <font>
      <sz val="10.0"/>
      <color rgb="FF000000"/>
      <name val="Arial"/>
    </font>
    <font>
      <color theme="1"/>
      <name val="Calibri"/>
    </font>
    <font>
      <sz val="10.0"/>
      <color theme="1"/>
      <name val="Calibri"/>
    </font>
    <font/>
    <font>
      <sz val="10.0"/>
      <color theme="1"/>
      <name val="Arial"/>
    </font>
    <font>
      <color theme="1"/>
      <name val="Arial"/>
    </font>
    <font>
      <sz val="10.0"/>
    </font>
    <font>
      <sz val="20.0"/>
      <color theme="1"/>
      <name val="Calibri"/>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6">
    <border/>
    <border>
      <left style="thin">
        <color rgb="FFFFFFFF"/>
      </left>
      <right style="thin">
        <color rgb="FFFFFFFF"/>
      </right>
      <top style="thin">
        <color rgb="FFFFFFFF"/>
      </top>
      <bottom style="thin">
        <color rgb="FFFFFFFF"/>
      </bottom>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000000"/>
      </bottom>
    </border>
    <border>
      <top style="thick">
        <color rgb="FFFFFFFF"/>
      </top>
      <bottom style="thick">
        <color rgb="FFFFFFFF"/>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n">
        <color rgb="FF000000"/>
      </left>
      <bottom style="thin">
        <color rgb="FFFFFFFF"/>
      </bottom>
    </border>
    <border>
      <left style="thin">
        <color rgb="FF000000"/>
      </left>
      <top style="thick">
        <color rgb="FFFFFFFF"/>
      </top>
      <bottom style="thick">
        <color rgb="FFFFFFFF"/>
      </bottom>
    </border>
    <border>
      <left style="thin">
        <color rgb="FFFFFFFF"/>
      </left>
      <right style="thin">
        <color rgb="FFFFFFFF"/>
      </right>
      <top style="hair">
        <color rgb="FF000000"/>
      </top>
      <bottom style="thin">
        <color rgb="FFFFFFFF"/>
      </bottom>
    </border>
    <border>
      <bottom style="thin">
        <color rgb="FFFFFFFF"/>
      </bottom>
    </border>
    <border>
      <left style="thin">
        <color rgb="FF000000"/>
      </left>
    </border>
    <border>
      <right style="thin">
        <color rgb="FFFFFFFF"/>
      </right>
      <bottom style="thin">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right style="thin">
        <color rgb="FF000000"/>
      </right>
      <top style="thin">
        <color rgb="FF000000"/>
      </top>
      <bottom style="thin">
        <color rgb="FFFFFFFF"/>
      </bottom>
    </border>
    <border>
      <top style="thin">
        <color rgb="FFFFFFFF"/>
      </top>
      <bottom style="thin">
        <color rgb="FF000000"/>
      </bottom>
    </border>
    <border>
      <left style="thin">
        <color rgb="FF000000"/>
      </left>
      <right style="thin">
        <color rgb="FFFFFFFF"/>
      </right>
      <bottom style="thin">
        <color rgb="FFFFFFFF"/>
      </bottom>
    </border>
    <border>
      <top style="thin">
        <color rgb="FF000000"/>
      </top>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right style="thin">
        <color rgb="FF000000"/>
      </right>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000000"/>
      </right>
      <top style="thin">
        <color rgb="FF000000"/>
      </top>
      <bottom style="thin">
        <color rgb="FFFFFFFF"/>
      </bottom>
    </border>
    <border>
      <left style="thin">
        <color rgb="FF000000"/>
      </left>
      <right style="thin">
        <color rgb="FFFFFFFF"/>
      </right>
    </border>
    <border>
      <left style="thin">
        <color rgb="FF000000"/>
      </left>
      <right style="thin">
        <color rgb="FF000000"/>
      </right>
      <bottom style="thin">
        <color rgb="FFFFFFFF"/>
      </bottom>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left style="thin">
        <color rgb="FFFFFFFF"/>
      </left>
      <top style="thin">
        <color rgb="FFFFFFFF"/>
      </top>
    </border>
    <border>
      <right style="thin">
        <color rgb="FF4A86E8"/>
      </right>
      <bottom style="thin">
        <color rgb="FF4A86E8"/>
      </bottom>
    </border>
    <border>
      <left style="thin">
        <color rgb="FFFFFFFF"/>
      </left>
      <right style="thin">
        <color rgb="FFFFFFFF"/>
      </right>
    </border>
    <border>
      <left style="thin">
        <color rgb="FFFFFFFF"/>
      </left>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28">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49" xfId="0" applyAlignment="1" applyBorder="1" applyFill="1" applyFont="1" applyNumberFormat="1">
      <alignment horizontal="left"/>
    </xf>
    <xf borderId="1" fillId="0" fontId="1" numFmtId="0" xfId="0" applyAlignment="1" applyBorder="1" applyFont="1">
      <alignment shrinkToFit="0" vertical="bottom" wrapText="1"/>
    </xf>
    <xf borderId="1" fillId="0" fontId="1" numFmtId="0" xfId="0" applyAlignment="1" applyBorder="1" applyFont="1">
      <alignment readingOrder="0"/>
    </xf>
    <xf borderId="1" fillId="0" fontId="1" numFmtId="0" xfId="0" applyAlignment="1" applyBorder="1" applyFont="1">
      <alignment shrinkToFit="0" vertical="top" wrapText="0"/>
    </xf>
    <xf borderId="3" fillId="0" fontId="1" numFmtId="0" xfId="0" applyAlignment="1" applyBorder="1" applyFont="1">
      <alignment readingOrder="0"/>
    </xf>
    <xf borderId="4" fillId="2" fontId="2" numFmtId="0" xfId="0" applyAlignment="1" applyBorder="1" applyFont="1">
      <alignment horizontal="left"/>
    </xf>
    <xf borderId="4" fillId="2" fontId="2" numFmtId="164" xfId="0" applyAlignment="1" applyBorder="1" applyFont="1" applyNumberFormat="1">
      <alignment horizontal="left"/>
    </xf>
    <xf borderId="5" fillId="0" fontId="1" numFmtId="0" xfId="0" applyAlignment="1" applyBorder="1" applyFont="1">
      <alignment readingOrder="0"/>
    </xf>
    <xf borderId="1" fillId="3" fontId="1" numFmtId="0" xfId="0" applyAlignment="1" applyBorder="1" applyFill="1" applyFont="1">
      <alignment readingOrder="0" shrinkToFit="0" vertical="bottom" wrapText="1"/>
    </xf>
    <xf borderId="6" fillId="2" fontId="2" numFmtId="164" xfId="0" applyAlignment="1" applyBorder="1" applyFont="1" applyNumberFormat="1">
      <alignment horizontal="left"/>
    </xf>
    <xf borderId="7" fillId="0" fontId="1" numFmtId="0" xfId="0" applyAlignment="1" applyBorder="1" applyFont="1">
      <alignment shrinkToFit="0" vertical="top" wrapText="0"/>
    </xf>
    <xf borderId="6" fillId="2" fontId="2" numFmtId="0" xfId="0" applyAlignment="1" applyBorder="1" applyFont="1">
      <alignment horizontal="left"/>
    </xf>
    <xf borderId="1" fillId="3" fontId="1" numFmtId="165" xfId="0" applyAlignment="1" applyBorder="1" applyFont="1" applyNumberFormat="1">
      <alignment horizontal="left" readingOrder="0" shrinkToFit="0" vertical="bottom" wrapText="1"/>
    </xf>
    <xf borderId="0" fillId="0" fontId="2" numFmtId="0" xfId="0" applyFont="1"/>
    <xf borderId="8" fillId="0" fontId="1" numFmtId="0" xfId="0" applyAlignment="1" applyBorder="1" applyFont="1">
      <alignment shrinkToFit="0" vertical="top" wrapText="0"/>
    </xf>
    <xf borderId="0" fillId="4" fontId="2" numFmtId="49" xfId="0" applyAlignment="1" applyFill="1" applyFont="1" applyNumberFormat="1">
      <alignment horizontal="left"/>
    </xf>
    <xf borderId="7" fillId="3" fontId="1" numFmtId="0" xfId="0" applyAlignment="1" applyBorder="1" applyFont="1">
      <alignment readingOrder="0" shrinkToFit="0" vertical="bottom" wrapText="1"/>
    </xf>
    <xf borderId="2" fillId="5" fontId="2" numFmtId="49" xfId="0" applyAlignment="1" applyBorder="1" applyFill="1" applyFont="1" applyNumberFormat="1">
      <alignment horizontal="left"/>
    </xf>
    <xf borderId="9" fillId="0" fontId="2" numFmtId="0" xfId="0" applyAlignment="1" applyBorder="1" applyFont="1">
      <alignment horizontal="left" readingOrder="0"/>
    </xf>
    <xf borderId="10" fillId="5" fontId="2" numFmtId="0" xfId="0" applyAlignment="1" applyBorder="1" applyFont="1">
      <alignment horizontal="left"/>
    </xf>
    <xf borderId="11" fillId="0" fontId="1" numFmtId="0" xfId="0" applyAlignment="1" applyBorder="1" applyFont="1">
      <alignment shrinkToFit="0" vertical="top" wrapText="0"/>
    </xf>
    <xf borderId="4" fillId="5" fontId="2" numFmtId="164" xfId="0" applyAlignment="1" applyBorder="1" applyFont="1" applyNumberFormat="1">
      <alignment horizontal="center"/>
    </xf>
    <xf borderId="12" fillId="0" fontId="3" numFmtId="0" xfId="0" applyBorder="1" applyFont="1"/>
    <xf borderId="4" fillId="5" fontId="2" numFmtId="0" xfId="0" applyAlignment="1" applyBorder="1" applyFont="1">
      <alignment horizontal="left"/>
    </xf>
    <xf borderId="11" fillId="6" fontId="1" numFmtId="0" xfId="0" applyAlignment="1" applyBorder="1" applyFill="1" applyFont="1">
      <alignment readingOrder="0" shrinkToFit="0" vertical="bottom" wrapText="1"/>
    </xf>
    <xf borderId="13" fillId="0" fontId="2" numFmtId="0" xfId="0" applyAlignment="1" applyBorder="1" applyFont="1">
      <alignment horizontal="left"/>
    </xf>
    <xf borderId="1" fillId="6" fontId="1" numFmtId="49" xfId="0" applyAlignment="1" applyBorder="1" applyFont="1" applyNumberFormat="1">
      <alignment readingOrder="0" shrinkToFit="0" vertical="bottom" wrapText="1"/>
    </xf>
    <xf borderId="14" fillId="0" fontId="3" numFmtId="0" xfId="0" applyBorder="1" applyFont="1"/>
    <xf borderId="1" fillId="6" fontId="1" numFmtId="0" xfId="0" applyAlignment="1" applyBorder="1" applyFont="1">
      <alignment readingOrder="0" shrinkToFit="0" vertical="bottom" wrapText="1"/>
    </xf>
    <xf borderId="0" fillId="0" fontId="2" numFmtId="0" xfId="0" applyAlignment="1" applyFont="1">
      <alignment vertical="bottom"/>
    </xf>
    <xf borderId="0" fillId="0" fontId="2" numFmtId="164" xfId="0" applyAlignment="1" applyFont="1" applyNumberFormat="1">
      <alignment horizontal="center"/>
    </xf>
    <xf borderId="0" fillId="0" fontId="2" numFmtId="0" xfId="0" applyAlignment="1" applyFont="1">
      <alignment horizontal="left"/>
    </xf>
    <xf borderId="15" fillId="7" fontId="2" numFmtId="49" xfId="0" applyAlignment="1" applyBorder="1" applyFill="1" applyFont="1" applyNumberFormat="1">
      <alignment horizontal="center"/>
    </xf>
    <xf borderId="0" fillId="4" fontId="2" numFmtId="49" xfId="0" applyAlignment="1" applyFont="1" applyNumberFormat="1">
      <alignment horizontal="left" shrinkToFit="0" wrapText="0"/>
    </xf>
    <xf borderId="16" fillId="0" fontId="2" numFmtId="49" xfId="0" applyAlignment="1" applyBorder="1" applyFont="1" applyNumberFormat="1">
      <alignment horizontal="left"/>
    </xf>
    <xf borderId="15" fillId="0" fontId="2" numFmtId="49" xfId="0" applyAlignment="1" applyBorder="1" applyFont="1" applyNumberFormat="1">
      <alignment horizontal="right"/>
    </xf>
    <xf borderId="16" fillId="0" fontId="2" numFmtId="164" xfId="0" applyAlignment="1" applyBorder="1" applyFont="1" applyNumberFormat="1">
      <alignment horizontal="left"/>
    </xf>
    <xf borderId="1" fillId="0" fontId="2" numFmtId="164" xfId="0" applyAlignment="1" applyBorder="1" applyFont="1" applyNumberFormat="1">
      <alignment horizontal="center"/>
    </xf>
    <xf borderId="0" fillId="0" fontId="2" numFmtId="49" xfId="0" applyAlignment="1" applyFont="1" applyNumberFormat="1">
      <alignment vertical="bottom"/>
    </xf>
    <xf borderId="0" fillId="0" fontId="2" numFmtId="49" xfId="0" applyAlignment="1" applyFont="1" applyNumberFormat="1">
      <alignment horizontal="left"/>
    </xf>
    <xf borderId="2" fillId="8" fontId="1" numFmtId="0" xfId="0" applyAlignment="1" applyBorder="1" applyFill="1" applyFont="1">
      <alignment shrinkToFit="0" wrapText="0"/>
    </xf>
    <xf borderId="17" fillId="4" fontId="2" numFmtId="49" xfId="0" applyAlignment="1" applyBorder="1" applyFont="1" applyNumberFormat="1">
      <alignment horizontal="left"/>
    </xf>
    <xf borderId="18" fillId="4" fontId="2" numFmtId="49" xfId="0" applyAlignment="1" applyBorder="1" applyFont="1" applyNumberFormat="1">
      <alignment horizontal="left"/>
    </xf>
    <xf borderId="4" fillId="0" fontId="3" numFmtId="0" xfId="0" applyBorder="1" applyFont="1"/>
    <xf borderId="17" fillId="4" fontId="2" numFmtId="164" xfId="0" applyAlignment="1" applyBorder="1" applyFont="1" applyNumberFormat="1">
      <alignment horizontal="left"/>
    </xf>
    <xf borderId="14" fillId="0" fontId="1" numFmtId="0" xfId="0" applyAlignment="1" applyBorder="1" applyFont="1">
      <alignment shrinkToFit="0" wrapText="0"/>
    </xf>
    <xf borderId="5" fillId="0" fontId="1" numFmtId="0" xfId="0" applyAlignment="1" applyBorder="1" applyFont="1">
      <alignment shrinkToFit="0" wrapText="0"/>
    </xf>
    <xf borderId="18" fillId="4" fontId="2" numFmtId="49" xfId="0" applyAlignment="1" applyBorder="1" applyFont="1" applyNumberFormat="1">
      <alignment horizontal="left" readingOrder="0"/>
    </xf>
    <xf borderId="19" fillId="0" fontId="1" numFmtId="0" xfId="0" applyAlignment="1" applyBorder="1" applyFont="1">
      <alignment shrinkToFit="0" wrapText="0"/>
    </xf>
    <xf borderId="17" fillId="4" fontId="2" numFmtId="9" xfId="0" applyAlignment="1" applyBorder="1" applyFont="1" applyNumberFormat="1">
      <alignment horizontal="left"/>
    </xf>
    <xf borderId="20" fillId="0" fontId="1" numFmtId="0" xfId="0" applyAlignment="1" applyBorder="1" applyFont="1">
      <alignment shrinkToFit="0" wrapText="0"/>
    </xf>
    <xf borderId="0" fillId="4" fontId="2" numFmtId="49" xfId="0" applyAlignment="1" applyFont="1" applyNumberFormat="1">
      <alignment horizontal="center"/>
    </xf>
    <xf borderId="21" fillId="0" fontId="1" numFmtId="0" xfId="0" applyAlignment="1" applyBorder="1" applyFont="1">
      <alignment shrinkToFit="0" wrapText="0"/>
    </xf>
    <xf borderId="18" fillId="4" fontId="2" numFmtId="164" xfId="0" applyAlignment="1" applyBorder="1" applyFont="1" applyNumberFormat="1">
      <alignment horizontal="left"/>
    </xf>
    <xf borderId="22" fillId="0" fontId="1" numFmtId="0" xfId="0" applyAlignment="1" applyBorder="1" applyFont="1">
      <alignment shrinkToFit="0" wrapText="0"/>
    </xf>
    <xf borderId="23" fillId="7" fontId="4" numFmtId="49" xfId="0" applyAlignment="1" applyBorder="1" applyFont="1" applyNumberFormat="1">
      <alignment horizontal="left" readingOrder="0" vertical="bottom"/>
    </xf>
    <xf borderId="1" fillId="0" fontId="1" numFmtId="0" xfId="0" applyAlignment="1" applyBorder="1" applyFont="1">
      <alignment shrinkToFit="0" wrapText="0"/>
    </xf>
    <xf borderId="17" fillId="4" fontId="2" numFmtId="49" xfId="0" applyAlignment="1" applyBorder="1" applyFont="1" applyNumberFormat="1">
      <alignment horizontal="left" shrinkToFit="0" wrapText="1"/>
    </xf>
    <xf borderId="22" fillId="0" fontId="1" numFmtId="0" xfId="0" applyAlignment="1" applyBorder="1" applyFont="1">
      <alignment readingOrder="0" shrinkToFit="0" wrapText="0"/>
    </xf>
    <xf borderId="24" fillId="7" fontId="4" numFmtId="164" xfId="0" applyAlignment="1" applyBorder="1" applyFont="1" applyNumberFormat="1">
      <alignment horizontal="center" vertical="bottom"/>
    </xf>
    <xf borderId="18" fillId="0" fontId="2" numFmtId="49" xfId="0" applyAlignment="1" applyBorder="1" applyFont="1" applyNumberFormat="1">
      <alignment readingOrder="0" vertical="bottom"/>
    </xf>
    <xf borderId="25" fillId="7" fontId="4" numFmtId="164" xfId="0" applyAlignment="1" applyBorder="1" applyFont="1" applyNumberFormat="1">
      <alignment horizontal="right" vertical="bottom"/>
    </xf>
    <xf borderId="26" fillId="0" fontId="1" numFmtId="0" xfId="0" applyAlignment="1" applyBorder="1" applyFont="1">
      <alignment shrinkToFit="0" wrapText="0"/>
    </xf>
    <xf borderId="27" fillId="7" fontId="2" numFmtId="49" xfId="0" applyAlignment="1" applyBorder="1" applyFont="1" applyNumberFormat="1">
      <alignment horizontal="left" readingOrder="0" shrinkToFit="0" wrapText="1"/>
    </xf>
    <xf borderId="19" fillId="7" fontId="2" numFmtId="9" xfId="0" applyAlignment="1" applyBorder="1" applyFont="1" applyNumberFormat="1">
      <alignment horizontal="center" readingOrder="0"/>
    </xf>
    <xf borderId="28" fillId="7" fontId="4" numFmtId="164" xfId="0" applyAlignment="1" applyBorder="1" applyFont="1" applyNumberFormat="1">
      <alignment vertical="bottom"/>
    </xf>
    <xf borderId="29" fillId="0" fontId="1" numFmtId="0" xfId="0" applyAlignment="1" applyBorder="1" applyFont="1">
      <alignment shrinkToFit="0" wrapText="0"/>
    </xf>
    <xf borderId="28" fillId="7" fontId="4" numFmtId="164" xfId="0" applyBorder="1" applyFont="1" applyNumberFormat="1"/>
    <xf borderId="23" fillId="7" fontId="4" numFmtId="164" xfId="0" applyAlignment="1" applyBorder="1" applyFont="1" applyNumberFormat="1">
      <alignment horizontal="center" vertical="bottom"/>
    </xf>
    <xf borderId="27" fillId="7" fontId="4" numFmtId="49" xfId="0" applyAlignment="1" applyBorder="1" applyFont="1" applyNumberFormat="1">
      <alignment horizontal="left" readingOrder="0" vertical="bottom"/>
    </xf>
    <xf borderId="24" fillId="7" fontId="4" numFmtId="164" xfId="0" applyAlignment="1" applyBorder="1" applyFont="1" applyNumberFormat="1">
      <alignment horizontal="right" vertical="bottom"/>
    </xf>
    <xf borderId="30" fillId="0" fontId="1" numFmtId="0" xfId="0" applyAlignment="1" applyBorder="1" applyFont="1">
      <alignment shrinkToFit="0" wrapText="0"/>
    </xf>
    <xf borderId="14" fillId="7" fontId="4" numFmtId="164" xfId="0" applyAlignment="1" applyBorder="1" applyFont="1" applyNumberFormat="1">
      <alignment horizontal="center" vertical="bottom"/>
    </xf>
    <xf borderId="24" fillId="7" fontId="4" numFmtId="164" xfId="0" applyAlignment="1" applyBorder="1" applyFont="1" applyNumberFormat="1">
      <alignment readingOrder="0" shrinkToFit="0" vertical="bottom" wrapText="1"/>
    </xf>
    <xf borderId="31" fillId="7" fontId="4" numFmtId="164" xfId="0" applyAlignment="1" applyBorder="1" applyFont="1" applyNumberFormat="1">
      <alignment horizontal="right" vertical="bottom"/>
    </xf>
    <xf borderId="0" fillId="7" fontId="4" numFmtId="164" xfId="0" applyAlignment="1" applyFont="1" applyNumberFormat="1">
      <alignment vertical="bottom"/>
    </xf>
    <xf borderId="3" fillId="0" fontId="1" numFmtId="0" xfId="0" applyAlignment="1" applyBorder="1" applyFont="1">
      <alignment shrinkToFit="0" wrapText="0"/>
    </xf>
    <xf borderId="0" fillId="7" fontId="4" numFmtId="164" xfId="0" applyFont="1" applyNumberFormat="1"/>
    <xf borderId="16" fillId="0" fontId="1" numFmtId="0" xfId="0" applyAlignment="1" applyBorder="1" applyFont="1">
      <alignment readingOrder="0" shrinkToFit="0" wrapText="0"/>
    </xf>
    <xf borderId="32" fillId="7" fontId="4" numFmtId="9" xfId="0" applyAlignment="1" applyBorder="1" applyFont="1" applyNumberFormat="1">
      <alignment horizontal="center" vertical="bottom"/>
    </xf>
    <xf borderId="27" fillId="7" fontId="4" numFmtId="49" xfId="0" applyAlignment="1" applyBorder="1" applyFont="1" applyNumberFormat="1">
      <alignment horizontal="left" vertical="bottom"/>
    </xf>
    <xf borderId="9" fillId="0" fontId="1" numFmtId="0" xfId="0" applyAlignment="1" applyBorder="1" applyFont="1">
      <alignment shrinkToFit="0" wrapText="0"/>
    </xf>
    <xf borderId="20" fillId="7" fontId="4" numFmtId="164" xfId="0" applyAlignment="1" applyBorder="1" applyFont="1" applyNumberFormat="1">
      <alignment horizontal="center" vertical="bottom"/>
    </xf>
    <xf borderId="0" fillId="7" fontId="4" numFmtId="164" xfId="0" applyAlignment="1" applyFont="1" applyNumberFormat="1">
      <alignment readingOrder="0" vertical="bottom"/>
    </xf>
    <xf borderId="33" fillId="9" fontId="5" numFmtId="0" xfId="0" applyAlignment="1" applyBorder="1" applyFill="1" applyFont="1">
      <alignment vertical="bottom"/>
    </xf>
    <xf borderId="20" fillId="7" fontId="4" numFmtId="164" xfId="0" applyAlignment="1" applyBorder="1" applyFont="1" applyNumberFormat="1">
      <alignment horizontal="right" vertical="bottom"/>
    </xf>
    <xf borderId="33" fillId="10" fontId="5" numFmtId="0" xfId="0" applyAlignment="1" applyBorder="1" applyFill="1" applyFont="1">
      <alignment readingOrder="0" vertical="bottom"/>
    </xf>
    <xf borderId="0" fillId="0" fontId="2" numFmtId="164" xfId="0" applyFont="1" applyNumberFormat="1"/>
    <xf borderId="34" fillId="7" fontId="4" numFmtId="49" xfId="0" applyAlignment="1" applyBorder="1" applyFont="1" applyNumberFormat="1">
      <alignment horizontal="left" readingOrder="0" vertical="bottom"/>
    </xf>
    <xf borderId="33" fillId="9" fontId="5" numFmtId="0" xfId="0" applyAlignment="1" applyBorder="1" applyFont="1">
      <alignment readingOrder="0" vertical="bottom"/>
    </xf>
    <xf borderId="31" fillId="7" fontId="4" numFmtId="164" xfId="0" applyAlignment="1" applyBorder="1" applyFont="1" applyNumberFormat="1">
      <alignment horizontal="right" readingOrder="0" vertical="bottom"/>
    </xf>
    <xf borderId="9" fillId="0" fontId="1" numFmtId="0" xfId="0" applyAlignment="1" applyBorder="1" applyFont="1">
      <alignment readingOrder="0" shrinkToFit="0" wrapText="0"/>
    </xf>
    <xf borderId="27" fillId="0" fontId="1" numFmtId="0" xfId="0" applyAlignment="1" applyBorder="1" applyFont="1">
      <alignment shrinkToFit="0" wrapText="0"/>
    </xf>
    <xf borderId="0" fillId="0" fontId="2" numFmtId="0" xfId="0" applyAlignment="1" applyFont="1">
      <alignment horizontal="left"/>
    </xf>
    <xf borderId="15" fillId="0" fontId="1" numFmtId="0" xfId="0" applyAlignment="1" applyBorder="1" applyFont="1">
      <alignment readingOrder="0" shrinkToFit="0" wrapText="0"/>
    </xf>
    <xf borderId="35" fillId="9" fontId="5" numFmtId="0" xfId="0" applyAlignment="1" applyBorder="1" applyFont="1">
      <alignment vertical="bottom"/>
    </xf>
    <xf borderId="35" fillId="10" fontId="5" numFmtId="0" xfId="0" applyAlignment="1" applyBorder="1" applyFont="1">
      <alignment readingOrder="0" vertical="bottom"/>
    </xf>
    <xf borderId="35" fillId="9" fontId="5" numFmtId="0" xfId="0" applyAlignment="1" applyBorder="1" applyFont="1">
      <alignment vertical="bottom"/>
    </xf>
    <xf borderId="15" fillId="0" fontId="1" numFmtId="0" xfId="0" applyAlignment="1" applyBorder="1" applyFont="1">
      <alignment shrinkToFit="0" wrapText="0"/>
    </xf>
    <xf borderId="22" fillId="0" fontId="3" numFmtId="0" xfId="0" applyAlignment="1" applyBorder="1" applyFont="1">
      <alignment readingOrder="0" shrinkToFit="0" wrapText="0"/>
    </xf>
    <xf borderId="16" fillId="0" fontId="1" numFmtId="0" xfId="0" applyAlignment="1" applyBorder="1" applyFont="1">
      <alignment shrinkToFit="0" wrapText="0"/>
    </xf>
    <xf borderId="36" fillId="0" fontId="1" numFmtId="0" xfId="0" applyAlignment="1" applyBorder="1" applyFont="1">
      <alignment shrinkToFit="0" wrapText="0"/>
    </xf>
    <xf borderId="37" fillId="0" fontId="1" numFmtId="0" xfId="0" applyAlignment="1" applyBorder="1" applyFont="1">
      <alignment shrinkToFit="0" wrapText="0"/>
    </xf>
    <xf borderId="38" fillId="9" fontId="5" numFmtId="0" xfId="0" applyAlignment="1" applyBorder="1" applyFont="1">
      <alignment vertical="bottom"/>
    </xf>
    <xf borderId="38" fillId="10" fontId="5" numFmtId="0" xfId="0" applyAlignment="1" applyBorder="1" applyFont="1">
      <alignment readingOrder="0" vertical="bottom"/>
    </xf>
    <xf borderId="39" fillId="0" fontId="1" numFmtId="0" xfId="0" applyAlignment="1" applyBorder="1" applyFont="1">
      <alignment shrinkToFit="0" wrapText="0"/>
    </xf>
    <xf borderId="2" fillId="11" fontId="1" numFmtId="49" xfId="0" applyAlignment="1" applyBorder="1" applyFill="1" applyFont="1" applyNumberFormat="1">
      <alignment horizontal="left"/>
    </xf>
    <xf borderId="4" fillId="11" fontId="1" numFmtId="49" xfId="0" applyAlignment="1" applyBorder="1" applyFont="1" applyNumberFormat="1">
      <alignment horizontal="left"/>
    </xf>
    <xf borderId="4" fillId="11" fontId="1" numFmtId="49" xfId="0" applyAlignment="1" applyBorder="1" applyFont="1" applyNumberFormat="1">
      <alignment horizontal="left" shrinkToFit="0" wrapText="0"/>
    </xf>
    <xf borderId="13" fillId="0" fontId="2" numFmtId="49" xfId="0" applyAlignment="1" applyBorder="1" applyFont="1" applyNumberFormat="1">
      <alignment horizontal="left"/>
    </xf>
    <xf borderId="0" fillId="0" fontId="2" numFmtId="49" xfId="0" applyAlignment="1" applyFont="1" applyNumberFormat="1">
      <alignment horizontal="left" shrinkToFit="0" wrapText="0"/>
    </xf>
    <xf borderId="18" fillId="0" fontId="2" numFmtId="49" xfId="0" applyAlignment="1" applyBorder="1" applyFont="1" applyNumberFormat="1">
      <alignment horizontal="left"/>
    </xf>
    <xf borderId="17" fillId="0" fontId="2" numFmtId="49" xfId="0" applyAlignment="1" applyBorder="1" applyFont="1" applyNumberFormat="1">
      <alignment horizontal="left"/>
    </xf>
    <xf borderId="17" fillId="12" fontId="2" numFmtId="49" xfId="0" applyAlignment="1" applyBorder="1" applyFill="1" applyFont="1" applyNumberFormat="1">
      <alignment horizontal="left" shrinkToFit="0" wrapText="0"/>
    </xf>
    <xf borderId="12" fillId="0" fontId="2" numFmtId="49" xfId="0" applyBorder="1" applyFont="1" applyNumberFormat="1"/>
    <xf borderId="22" fillId="7" fontId="6" numFmtId="49" xfId="0" applyAlignment="1" applyBorder="1" applyFont="1" applyNumberFormat="1">
      <alignment readingOrder="0"/>
    </xf>
    <xf borderId="5" fillId="7" fontId="6" numFmtId="49" xfId="0" applyAlignment="1" applyBorder="1" applyFont="1" applyNumberFormat="1">
      <alignment readingOrder="0"/>
    </xf>
    <xf borderId="1" fillId="7" fontId="6" numFmtId="49" xfId="0" applyAlignment="1" applyBorder="1" applyFont="1" applyNumberFormat="1">
      <alignment readingOrder="0"/>
    </xf>
    <xf borderId="12" fillId="13" fontId="2" numFmtId="49" xfId="0" applyAlignment="1" applyBorder="1" applyFill="1" applyFont="1" applyNumberFormat="1">
      <alignment horizontal="left" shrinkToFit="0" wrapText="0"/>
    </xf>
    <xf borderId="16" fillId="0" fontId="2" numFmtId="49" xfId="0" applyBorder="1" applyFont="1" applyNumberFormat="1"/>
    <xf borderId="0" fillId="7" fontId="6" numFmtId="0" xfId="0" applyAlignment="1" applyFont="1">
      <alignment readingOrder="0"/>
    </xf>
    <xf borderId="0" fillId="13" fontId="2" numFmtId="49" xfId="0" applyAlignment="1" applyFont="1" applyNumberFormat="1">
      <alignment horizontal="left" shrinkToFit="0" wrapText="0"/>
    </xf>
    <xf borderId="0" fillId="0" fontId="6" numFmtId="0" xfId="0" applyAlignment="1" applyFont="1">
      <alignment readingOrder="0"/>
    </xf>
    <xf borderId="2" fillId="14" fontId="1" numFmtId="0" xfId="0" applyBorder="1" applyFill="1" applyFont="1"/>
    <xf borderId="4"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13" fillId="0" fontId="1" numFmtId="49" xfId="0" applyAlignment="1" applyBorder="1" applyFont="1" applyNumberFormat="1">
      <alignment horizontal="left" shrinkToFit="0" wrapText="0"/>
    </xf>
    <xf borderId="0" fillId="12" fontId="1" numFmtId="49" xfId="0" applyFont="1" applyNumberFormat="1"/>
    <xf borderId="17" fillId="0" fontId="1" numFmtId="49" xfId="0" applyAlignment="1" applyBorder="1" applyFont="1" applyNumberFormat="1">
      <alignment horizontal="left" shrinkToFit="0" wrapText="1"/>
    </xf>
    <xf borderId="40" fillId="7" fontId="1" numFmtId="49" xfId="0" applyAlignment="1" applyBorder="1" applyFont="1" applyNumberFormat="1">
      <alignment horizontal="center" shrinkToFit="0" wrapText="1"/>
    </xf>
    <xf borderId="5" fillId="0" fontId="1" numFmtId="49" xfId="0" applyAlignment="1" applyBorder="1" applyFont="1" applyNumberFormat="1">
      <alignment shrinkToFit="0" wrapText="0"/>
    </xf>
    <xf borderId="5" fillId="13" fontId="1" numFmtId="49" xfId="0" applyAlignment="1" applyBorder="1" applyFont="1" applyNumberFormat="1">
      <alignment shrinkToFit="0" wrapText="0"/>
    </xf>
    <xf borderId="19" fillId="13" fontId="1" numFmtId="49" xfId="0" applyAlignment="1" applyBorder="1" applyFont="1" applyNumberFormat="1">
      <alignment shrinkToFit="0" wrapText="0"/>
    </xf>
    <xf borderId="27" fillId="15" fontId="1" numFmtId="0" xfId="0" applyAlignment="1" applyBorder="1" applyFill="1" applyFont="1">
      <alignment shrinkToFit="0" wrapText="0"/>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21" fillId="13" fontId="1" numFmtId="49" xfId="0" applyAlignment="1" applyBorder="1" applyFont="1" applyNumberFormat="1">
      <alignment shrinkToFit="0" wrapText="0"/>
    </xf>
    <xf borderId="22" fillId="15" fontId="1" numFmtId="0" xfId="0" applyAlignment="1" applyBorder="1" applyFont="1">
      <alignment shrinkToFit="0" wrapText="0"/>
    </xf>
    <xf borderId="0" fillId="0" fontId="1" numFmtId="49" xfId="0" applyAlignment="1" applyFont="1" applyNumberFormat="1">
      <alignment shrinkToFit="0" wrapText="0"/>
    </xf>
    <xf borderId="0" fillId="13" fontId="1" numFmtId="49" xfId="0" applyAlignment="1" applyFont="1" applyNumberFormat="1">
      <alignment shrinkToFit="0" wrapText="0"/>
    </xf>
    <xf borderId="0" fillId="15" fontId="1" numFmtId="0" xfId="0" applyAlignment="1" applyFont="1">
      <alignment shrinkToFit="0" wrapText="0"/>
    </xf>
    <xf borderId="2" fillId="16" fontId="1" numFmtId="0" xfId="0" applyBorder="1" applyFill="1" applyFont="1"/>
    <xf borderId="4" fillId="16" fontId="1" numFmtId="49" xfId="0" applyAlignment="1" applyBorder="1" applyFont="1" applyNumberFormat="1">
      <alignment horizontal="left" shrinkToFit="0" wrapText="0"/>
    </xf>
    <xf borderId="4" fillId="16" fontId="5" numFmtId="49" xfId="0" applyAlignment="1" applyBorder="1" applyFont="1" applyNumberFormat="1">
      <alignment vertical="bottom"/>
    </xf>
    <xf borderId="0" fillId="0" fontId="7" numFmtId="0" xfId="0" applyFont="1"/>
    <xf borderId="0" fillId="0" fontId="7" numFmtId="49" xfId="0" applyAlignment="1" applyFont="1" applyNumberFormat="1">
      <alignment horizontal="left" shrinkToFit="0" wrapText="0"/>
    </xf>
    <xf borderId="13" fillId="0" fontId="5" numFmtId="49" xfId="0" applyAlignment="1" applyBorder="1" applyFont="1" applyNumberFormat="1">
      <alignment vertical="bottom"/>
    </xf>
    <xf borderId="0" fillId="0" fontId="5" numFmtId="49" xfId="0" applyAlignment="1" applyFont="1" applyNumberFormat="1">
      <alignment vertical="bottom"/>
    </xf>
    <xf borderId="0" fillId="0" fontId="7" numFmtId="49" xfId="0" applyFont="1" applyNumberFormat="1"/>
    <xf borderId="17" fillId="0" fontId="7" numFmtId="49" xfId="0" applyAlignment="1" applyBorder="1" applyFont="1" applyNumberFormat="1">
      <alignment horizontal="left" shrinkToFit="0" wrapText="1"/>
    </xf>
    <xf borderId="40" fillId="7" fontId="8" numFmtId="49" xfId="0" applyAlignment="1" applyBorder="1" applyFont="1" applyNumberFormat="1">
      <alignment horizontal="center" readingOrder="0" shrinkToFit="0" textRotation="0" vertical="bottom" wrapText="1"/>
    </xf>
    <xf borderId="41" fillId="7" fontId="8" numFmtId="49" xfId="0" applyAlignment="1" applyBorder="1" applyFont="1" applyNumberFormat="1">
      <alignment horizontal="center" shrinkToFit="0" textRotation="0" vertical="bottom" wrapText="1"/>
    </xf>
    <xf borderId="0" fillId="0" fontId="7" numFmtId="49" xfId="0" applyAlignment="1" applyFont="1" applyNumberFormat="1">
      <alignment shrinkToFit="0" wrapText="0"/>
    </xf>
    <xf borderId="5" fillId="17" fontId="7" numFmtId="49" xfId="0" applyAlignment="1" applyBorder="1" applyFill="1" applyFont="1" applyNumberFormat="1">
      <alignment shrinkToFit="0" wrapText="0"/>
    </xf>
    <xf borderId="19" fillId="17" fontId="1" numFmtId="49" xfId="0" applyAlignment="1" applyBorder="1" applyFont="1" applyNumberFormat="1">
      <alignment shrinkToFit="0" wrapText="0"/>
    </xf>
    <xf borderId="27" fillId="7" fontId="8" numFmtId="0" xfId="0" applyBorder="1" applyFont="1"/>
    <xf borderId="14" fillId="7" fontId="8" numFmtId="0" xfId="0" applyBorder="1" applyFont="1"/>
    <xf borderId="1" fillId="17" fontId="7" numFmtId="49" xfId="0" applyAlignment="1" applyBorder="1" applyFont="1" applyNumberFormat="1">
      <alignment shrinkToFit="0" wrapText="0"/>
    </xf>
    <xf borderId="21" fillId="17" fontId="1" numFmtId="49" xfId="0" applyAlignment="1" applyBorder="1" applyFont="1" applyNumberFormat="1">
      <alignment shrinkToFit="0" wrapText="0"/>
    </xf>
    <xf borderId="0" fillId="17" fontId="7" numFmtId="49" xfId="0" applyAlignment="1" applyFont="1" applyNumberFormat="1">
      <alignment shrinkToFit="0" wrapText="0"/>
    </xf>
    <xf borderId="0" fillId="17" fontId="1" numFmtId="49" xfId="0" applyAlignment="1" applyFont="1" applyNumberFormat="1">
      <alignment shrinkToFit="0" wrapText="0"/>
    </xf>
    <xf borderId="0" fillId="7" fontId="8" numFmtId="0" xfId="0" applyFont="1"/>
    <xf borderId="0" fillId="7" fontId="8" numFmtId="0" xfId="0" applyFont="1"/>
    <xf borderId="42" fillId="7" fontId="8" numFmtId="0" xfId="0" applyBorder="1" applyFont="1"/>
    <xf borderId="42" fillId="7" fontId="8" numFmtId="0" xfId="0" applyAlignment="1" applyBorder="1" applyFont="1">
      <alignment readingOrder="0"/>
    </xf>
    <xf borderId="14" fillId="7" fontId="8" numFmtId="0" xfId="0" applyAlignment="1" applyBorder="1" applyFont="1">
      <alignment readingOrder="0"/>
    </xf>
    <xf borderId="0" fillId="7" fontId="8" numFmtId="0" xfId="0" applyAlignment="1" applyFont="1">
      <alignment readingOrder="0"/>
    </xf>
    <xf borderId="2" fillId="18" fontId="1" numFmtId="0" xfId="0" applyBorder="1" applyFill="1" applyFont="1"/>
    <xf borderId="4" fillId="18" fontId="1" numFmtId="49" xfId="0" applyAlignment="1" applyBorder="1" applyFont="1" applyNumberFormat="1">
      <alignment horizontal="left" shrinkToFit="0" wrapText="0"/>
    </xf>
    <xf borderId="4" fillId="18" fontId="5" numFmtId="49" xfId="0" applyAlignment="1" applyBorder="1" applyFont="1" applyNumberFormat="1">
      <alignment vertical="bottom"/>
    </xf>
    <xf borderId="13" fillId="0" fontId="5" numFmtId="0" xfId="0" applyBorder="1" applyFont="1"/>
    <xf borderId="0" fillId="0" fontId="5" numFmtId="0" xfId="0" applyFont="1"/>
    <xf borderId="17" fillId="7" fontId="8" numFmtId="49" xfId="0" applyAlignment="1" applyBorder="1" applyFont="1" applyNumberFormat="1">
      <alignment horizontal="center" shrinkToFit="0" textRotation="0" vertical="bottom" wrapText="1"/>
    </xf>
    <xf borderId="5" fillId="17" fontId="1" numFmtId="49" xfId="0" applyAlignment="1" applyBorder="1" applyFont="1" applyNumberFormat="1">
      <alignment shrinkToFit="0" wrapText="0"/>
    </xf>
    <xf borderId="27" fillId="7" fontId="8" numFmtId="0" xfId="0" applyBorder="1" applyFont="1"/>
    <xf borderId="1" fillId="17" fontId="1" numFmtId="49" xfId="0" applyAlignment="1" applyBorder="1" applyFont="1" applyNumberFormat="1">
      <alignment shrinkToFit="0" wrapText="0"/>
    </xf>
    <xf borderId="4" fillId="14" fontId="1" numFmtId="3" xfId="0" applyAlignment="1" applyBorder="1" applyFont="1" applyNumberFormat="1">
      <alignment horizontal="left" shrinkToFit="0" wrapText="0"/>
    </xf>
    <xf borderId="4" fillId="14" fontId="1" numFmtId="3" xfId="0" applyAlignment="1" applyBorder="1" applyFont="1" applyNumberFormat="1">
      <alignment horizontal="left" shrinkToFit="0" wrapText="1"/>
    </xf>
    <xf borderId="4" fillId="14" fontId="1" numFmtId="164" xfId="0" applyAlignment="1" applyBorder="1" applyFont="1" applyNumberFormat="1">
      <alignment horizontal="left" shrinkToFit="0" wrapText="0"/>
    </xf>
    <xf borderId="4" fillId="14" fontId="1" numFmtId="166" xfId="0" applyAlignment="1" applyBorder="1" applyFont="1" applyNumberFormat="1">
      <alignment horizontal="left" shrinkToFit="0" wrapText="0"/>
    </xf>
    <xf borderId="4" fillId="14" fontId="5" numFmtId="3" xfId="0" applyAlignment="1" applyBorder="1" applyFont="1" applyNumberFormat="1">
      <alignment vertical="bottom"/>
    </xf>
    <xf borderId="4" fillId="11" fontId="1" numFmtId="164" xfId="0" applyAlignment="1" applyBorder="1" applyFont="1" applyNumberFormat="1">
      <alignment horizontal="left" shrinkToFit="0" wrapText="0"/>
    </xf>
    <xf borderId="21" fillId="14" fontId="1" numFmtId="3" xfId="0" applyAlignment="1" applyBorder="1" applyFont="1" applyNumberFormat="1">
      <alignment horizontal="left" shrinkToFit="0" wrapText="0"/>
    </xf>
    <xf borderId="16" fillId="0" fontId="3" numFmtId="0" xfId="0" applyBorder="1" applyFont="1"/>
    <xf borderId="0" fillId="0" fontId="1" numFmtId="49" xfId="0" applyAlignment="1" applyFont="1" applyNumberFormat="1">
      <alignment horizontal="left" shrinkToFit="0" wrapText="1"/>
    </xf>
    <xf borderId="20" fillId="0" fontId="3" numFmtId="0" xfId="0" applyBorder="1" applyFont="1"/>
    <xf borderId="0" fillId="0" fontId="1" numFmtId="3" xfId="0" applyAlignment="1" applyFont="1" applyNumberFormat="1">
      <alignment horizontal="left" shrinkToFit="0" wrapText="0"/>
    </xf>
    <xf borderId="1" fillId="14" fontId="1" numFmtId="166" xfId="0" applyAlignment="1" applyBorder="1" applyFont="1" applyNumberFormat="1">
      <alignment horizontal="left" shrinkToFit="0" wrapText="0"/>
    </xf>
    <xf borderId="0" fillId="0" fontId="1" numFmtId="164" xfId="0" applyAlignment="1" applyFont="1" applyNumberFormat="1">
      <alignment horizontal="left" shrinkToFit="0" wrapText="0"/>
    </xf>
    <xf borderId="1" fillId="11" fontId="1" numFmtId="166" xfId="0" applyAlignment="1" applyBorder="1" applyFont="1" applyNumberFormat="1">
      <alignment horizontal="left" shrinkToFit="0" wrapText="0"/>
    </xf>
    <xf borderId="0" fillId="0" fontId="1" numFmtId="166" xfId="0" applyAlignment="1" applyFont="1" applyNumberFormat="1">
      <alignment horizontal="left" shrinkToFit="0" wrapText="0"/>
    </xf>
    <xf borderId="12" fillId="0" fontId="5" numFmtId="3" xfId="0" applyAlignment="1" applyBorder="1" applyFont="1" applyNumberFormat="1">
      <alignment vertical="bottom"/>
    </xf>
    <xf borderId="1" fillId="11" fontId="1" numFmtId="164" xfId="0" applyAlignment="1" applyBorder="1" applyFont="1" applyNumberFormat="1">
      <alignment horizontal="left" shrinkToFit="0" wrapText="0"/>
    </xf>
    <xf borderId="43" fillId="14" fontId="9" numFmtId="3" xfId="0" applyAlignment="1" applyBorder="1" applyFont="1" applyNumberFormat="1">
      <alignment horizontal="left" shrinkToFit="0" wrapText="0"/>
    </xf>
    <xf borderId="44" fillId="14" fontId="9" numFmtId="164" xfId="0" applyAlignment="1" applyBorder="1" applyFont="1" applyNumberFormat="1">
      <alignment horizontal="left" shrinkToFit="0" wrapText="0"/>
    </xf>
    <xf borderId="21" fillId="11" fontId="1" numFmtId="166" xfId="0" applyAlignment="1" applyBorder="1" applyFont="1" applyNumberFormat="1">
      <alignment horizontal="left" shrinkToFit="0" wrapText="0"/>
    </xf>
    <xf borderId="45" fillId="14" fontId="9" numFmtId="164" xfId="0" applyAlignment="1" applyBorder="1" applyFont="1" applyNumberFormat="1">
      <alignment horizontal="left" shrinkToFit="0" wrapText="0"/>
    </xf>
    <xf borderId="1" fillId="0" fontId="1" numFmtId="0" xfId="0" applyBorder="1" applyFont="1"/>
    <xf borderId="1" fillId="0" fontId="1" numFmtId="49" xfId="0" applyAlignment="1" applyBorder="1" applyFont="1" applyNumberFormat="1">
      <alignment horizontal="left" shrinkToFit="0" wrapText="0"/>
    </xf>
    <xf borderId="46" fillId="14" fontId="9" numFmtId="164" xfId="0" applyAlignment="1" applyBorder="1" applyFont="1" applyNumberFormat="1">
      <alignment horizontal="left" shrinkToFit="0" wrapText="0"/>
    </xf>
    <xf borderId="1" fillId="0" fontId="1" numFmtId="49" xfId="0" applyAlignment="1" applyBorder="1" applyFont="1" applyNumberFormat="1">
      <alignment horizontal="left" shrinkToFit="0" wrapText="0"/>
    </xf>
    <xf borderId="1" fillId="0" fontId="1" numFmtId="3" xfId="0" applyAlignment="1" applyBorder="1" applyFont="1" applyNumberFormat="1">
      <alignment horizontal="left" shrinkToFit="0" wrapText="1"/>
    </xf>
    <xf borderId="46" fillId="14" fontId="9" numFmtId="166" xfId="0" applyAlignment="1" applyBorder="1" applyFont="1" applyNumberFormat="1">
      <alignment horizontal="left" shrinkToFit="0" wrapText="0"/>
    </xf>
    <xf borderId="1" fillId="0" fontId="1" numFmtId="164" xfId="0" applyAlignment="1" applyBorder="1" applyFont="1" applyNumberFormat="1">
      <alignment horizontal="left" shrinkToFit="0" wrapText="0"/>
    </xf>
    <xf borderId="1" fillId="0" fontId="1" numFmtId="166" xfId="0" applyAlignment="1" applyBorder="1" applyFont="1" applyNumberFormat="1">
      <alignment horizontal="left" shrinkToFit="0" wrapText="0"/>
    </xf>
    <xf borderId="0" fillId="14" fontId="10" numFmtId="3" xfId="0" applyAlignment="1" applyFont="1" applyNumberFormat="1">
      <alignment vertical="bottom"/>
    </xf>
    <xf borderId="47" fillId="0" fontId="3" numFmtId="0" xfId="0" applyBorder="1" applyFont="1"/>
    <xf borderId="36" fillId="5" fontId="9" numFmtId="164" xfId="0" applyAlignment="1" applyBorder="1" applyFont="1" applyNumberFormat="1">
      <alignment horizontal="center" shrinkToFit="0" wrapText="0"/>
    </xf>
    <xf borderId="36" fillId="0" fontId="3" numFmtId="0" xfId="0" applyBorder="1" applyFont="1"/>
    <xf borderId="0" fillId="7" fontId="5" numFmtId="0" xfId="0" applyFont="1"/>
    <xf borderId="48" fillId="0" fontId="3" numFmtId="0" xfId="0" applyBorder="1" applyFont="1"/>
    <xf borderId="49" fillId="0" fontId="3" numFmtId="0" xfId="0" applyBorder="1" applyFont="1"/>
    <xf borderId="50" fillId="14" fontId="9" numFmtId="164" xfId="0" applyAlignment="1" applyBorder="1" applyFont="1" applyNumberFormat="1">
      <alignment horizontal="left" shrinkToFit="0" wrapText="0"/>
    </xf>
    <xf borderId="7" fillId="14" fontId="9" numFmtId="3" xfId="0" applyAlignment="1" applyBorder="1" applyFont="1" applyNumberFormat="1">
      <alignment horizontal="left" shrinkToFit="0" wrapText="1"/>
    </xf>
    <xf borderId="51" fillId="14" fontId="9" numFmtId="164" xfId="0" applyAlignment="1" applyBorder="1" applyFont="1" applyNumberFormat="1">
      <alignment horizontal="left" shrinkToFit="0" wrapText="0"/>
    </xf>
    <xf borderId="1" fillId="14" fontId="9" numFmtId="164" xfId="0" applyAlignment="1" applyBorder="1" applyFont="1" applyNumberFormat="1">
      <alignment horizontal="left" shrinkToFit="0" wrapText="0"/>
    </xf>
    <xf borderId="52" fillId="14" fontId="9" numFmtId="164" xfId="0" applyAlignment="1" applyBorder="1" applyFont="1" applyNumberFormat="1">
      <alignment horizontal="left" shrinkToFit="0" wrapText="0"/>
    </xf>
    <xf borderId="52" fillId="14" fontId="9" numFmtId="166" xfId="0" applyAlignment="1" applyBorder="1" applyFont="1" applyNumberFormat="1">
      <alignment horizontal="left" shrinkToFit="0" wrapText="0"/>
    </xf>
    <xf borderId="1" fillId="14" fontId="9" numFmtId="166" xfId="0" applyAlignment="1" applyBorder="1" applyFont="1" applyNumberFormat="1">
      <alignment horizontal="left" shrinkToFit="0" wrapText="0"/>
    </xf>
    <xf borderId="53" fillId="0" fontId="3" numFmtId="0" xfId="0" applyBorder="1" applyFont="1"/>
    <xf borderId="54" fillId="14" fontId="9" numFmtId="166" xfId="0" applyAlignment="1" applyBorder="1" applyFont="1" applyNumberFormat="1">
      <alignment horizontal="center" shrinkToFit="0" wrapText="0"/>
    </xf>
    <xf borderId="52" fillId="14" fontId="9" numFmtId="164" xfId="0" applyAlignment="1" applyBorder="1" applyFont="1" applyNumberFormat="1">
      <alignment horizontal="left" readingOrder="0" shrinkToFit="0" wrapText="0"/>
    </xf>
    <xf borderId="54" fillId="5" fontId="9" numFmtId="166" xfId="0" applyAlignment="1" applyBorder="1" applyFont="1" applyNumberFormat="1">
      <alignment horizontal="center" shrinkToFit="0" wrapText="0"/>
    </xf>
    <xf borderId="52" fillId="0" fontId="3" numFmtId="0" xfId="0" applyBorder="1" applyFont="1"/>
    <xf borderId="55" fillId="0" fontId="3" numFmtId="0" xfId="0" applyBorder="1" applyFont="1"/>
    <xf borderId="16" fillId="5" fontId="9" numFmtId="164" xfId="0" applyAlignment="1" applyBorder="1" applyFont="1" applyNumberFormat="1">
      <alignment horizontal="center" shrinkToFit="0" wrapText="0"/>
    </xf>
    <xf borderId="21" fillId="5" fontId="10" numFmtId="164" xfId="0" applyAlignment="1" applyBorder="1" applyFont="1" applyNumberFormat="1">
      <alignment horizontal="center" shrinkToFit="0" vertical="bottom" wrapText="0"/>
    </xf>
    <xf borderId="56" fillId="0" fontId="3" numFmtId="0" xfId="0" applyBorder="1" applyFont="1"/>
    <xf borderId="21" fillId="5" fontId="9" numFmtId="164" xfId="0" applyAlignment="1" applyBorder="1" applyFont="1" applyNumberFormat="1">
      <alignment horizontal="center" shrinkToFit="0" wrapText="0"/>
    </xf>
    <xf borderId="57" fillId="0" fontId="3" numFmtId="0" xfId="0" applyBorder="1" applyFont="1"/>
    <xf borderId="42" fillId="0" fontId="3" numFmtId="0" xfId="0" applyBorder="1" applyFont="1"/>
    <xf borderId="5" fillId="0" fontId="3" numFmtId="0" xfId="0" applyBorder="1" applyFont="1"/>
    <xf borderId="1" fillId="14" fontId="9" numFmtId="164" xfId="0" applyAlignment="1" applyBorder="1" applyFont="1" applyNumberFormat="1">
      <alignment horizontal="left" readingOrder="0" shrinkToFit="0" wrapText="0"/>
    </xf>
    <xf borderId="19" fillId="0" fontId="3" numFmtId="0" xfId="0" applyBorder="1" applyFont="1"/>
    <xf borderId="0" fillId="0" fontId="1" numFmtId="49" xfId="0" applyFont="1" applyNumberFormat="1"/>
    <xf borderId="13" fillId="0" fontId="1" numFmtId="164" xfId="0" applyAlignment="1" applyBorder="1" applyFont="1" applyNumberFormat="1">
      <alignment horizontal="right" shrinkToFit="0" wrapText="1"/>
    </xf>
    <xf borderId="13" fillId="0" fontId="1" numFmtId="164" xfId="0" applyAlignment="1" applyBorder="1" applyFont="1" applyNumberFormat="1">
      <alignment horizontal="right" shrinkToFit="0" wrapText="1"/>
    </xf>
    <xf borderId="1" fillId="0" fontId="1" numFmtId="49" xfId="0" applyBorder="1" applyFont="1" applyNumberFormat="1"/>
    <xf borderId="0" fillId="0" fontId="1" numFmtId="164" xfId="0" applyAlignment="1" applyFont="1" applyNumberFormat="1">
      <alignment horizontal="right" shrinkToFit="0" wrapText="1"/>
    </xf>
    <xf borderId="1" fillId="0" fontId="1" numFmtId="49" xfId="0" applyAlignment="1" applyBorder="1" applyFont="1" applyNumberFormat="1">
      <alignment horizontal="left" shrinkToFit="0" wrapText="1"/>
    </xf>
    <xf borderId="13" fillId="0" fontId="1" numFmtId="164" xfId="0" applyAlignment="1" applyBorder="1" applyFont="1" applyNumberFormat="1">
      <alignment horizontal="left" shrinkToFit="0" wrapText="0"/>
    </xf>
    <xf borderId="0" fillId="0" fontId="1" numFmtId="166" xfId="0" applyAlignment="1" applyFont="1" applyNumberFormat="1">
      <alignment horizontal="right" shrinkToFit="0" wrapText="1"/>
    </xf>
    <xf borderId="1" fillId="0" fontId="1" numFmtId="164" xfId="0" applyAlignment="1" applyBorder="1" applyFont="1" applyNumberFormat="1">
      <alignment horizontal="right" shrinkToFit="0" wrapText="1"/>
    </xf>
    <xf borderId="13" fillId="0" fontId="5" numFmtId="164" xfId="0" applyAlignment="1" applyBorder="1" applyFont="1" applyNumberFormat="1">
      <alignment vertical="bottom"/>
    </xf>
    <xf borderId="1" fillId="0" fontId="1" numFmtId="164" xfId="0" applyAlignment="1" applyBorder="1" applyFont="1" applyNumberFormat="1">
      <alignment horizontal="right" shrinkToFit="0" wrapText="1"/>
    </xf>
    <xf borderId="0" fillId="0" fontId="5" numFmtId="164" xfId="0" applyAlignment="1" applyFont="1" applyNumberFormat="1">
      <alignment vertical="bottom"/>
    </xf>
    <xf borderId="58" fillId="0" fontId="5" numFmtId="164" xfId="0" applyAlignment="1" applyBorder="1" applyFont="1" applyNumberFormat="1">
      <alignment vertical="bottom"/>
    </xf>
    <xf borderId="1" fillId="0" fontId="1" numFmtId="166" xfId="0" applyAlignment="1" applyBorder="1" applyFont="1" applyNumberFormat="1">
      <alignment horizontal="right" shrinkToFit="0" wrapText="1"/>
    </xf>
    <xf borderId="13" fillId="0" fontId="1" numFmtId="164" xfId="0" applyAlignment="1" applyBorder="1" applyFont="1" applyNumberFormat="1">
      <alignment horizontal="center" shrinkToFit="0" wrapText="1"/>
    </xf>
    <xf borderId="0" fillId="0" fontId="1" numFmtId="164" xfId="0" applyAlignment="1" applyFont="1" applyNumberFormat="1">
      <alignment horizontal="center" shrinkToFit="0" wrapText="1"/>
    </xf>
    <xf borderId="1" fillId="0" fontId="1" numFmtId="166" xfId="0" applyAlignment="1" applyBorder="1" applyFont="1" applyNumberFormat="1">
      <alignment horizontal="center" shrinkToFit="0" wrapText="1"/>
    </xf>
    <xf borderId="0" fillId="0" fontId="1" numFmtId="164" xfId="0" applyAlignment="1" applyFont="1" applyNumberFormat="1">
      <alignment horizontal="left" shrinkToFit="0" wrapText="1"/>
    </xf>
    <xf borderId="1" fillId="0" fontId="1" numFmtId="164" xfId="0" applyAlignment="1" applyBorder="1" applyFont="1" applyNumberFormat="1">
      <alignment horizontal="center" shrinkToFit="0" wrapText="1"/>
    </xf>
    <xf borderId="18" fillId="0" fontId="1" numFmtId="164" xfId="0" applyAlignment="1" applyBorder="1" applyFont="1" applyNumberFormat="1">
      <alignment horizontal="right" shrinkToFit="0" wrapText="1"/>
    </xf>
    <xf borderId="18" fillId="19" fontId="1" numFmtId="164" xfId="0" applyAlignment="1" applyBorder="1" applyFill="1" applyFont="1" applyNumberFormat="1">
      <alignment horizontal="right" shrinkToFit="0" wrapText="1"/>
    </xf>
    <xf borderId="17" fillId="19" fontId="1" numFmtId="164" xfId="0" applyAlignment="1" applyBorder="1" applyFont="1" applyNumberFormat="1">
      <alignment horizontal="right" shrinkToFit="0" wrapText="1"/>
    </xf>
    <xf borderId="17" fillId="19" fontId="1" numFmtId="164" xfId="0" applyAlignment="1" applyBorder="1" applyFont="1" applyNumberFormat="1">
      <alignment horizontal="center" shrinkToFit="0" wrapText="1"/>
    </xf>
    <xf borderId="18" fillId="0" fontId="5" numFmtId="164" xfId="0" applyAlignment="1" applyBorder="1" applyFont="1" applyNumberFormat="1">
      <alignment horizontal="right" shrinkToFit="0" vertical="bottom" wrapText="1"/>
    </xf>
    <xf borderId="17" fillId="0" fontId="5" numFmtId="164" xfId="0" applyAlignment="1" applyBorder="1" applyFont="1" applyNumberFormat="1">
      <alignment horizontal="right" shrinkToFit="0" vertical="bottom" wrapText="1"/>
    </xf>
    <xf borderId="59" fillId="0" fontId="5" numFmtId="164" xfId="0" applyAlignment="1" applyBorder="1" applyFont="1" applyNumberFormat="1">
      <alignment horizontal="center" shrinkToFit="0" vertical="bottom" wrapText="1"/>
    </xf>
    <xf borderId="18" fillId="0" fontId="1" numFmtId="164" xfId="0" applyAlignment="1" applyBorder="1" applyFont="1" applyNumberFormat="1">
      <alignment horizontal="left" shrinkToFit="0" wrapText="1"/>
    </xf>
    <xf borderId="17" fillId="0" fontId="1" numFmtId="164" xfId="0" applyAlignment="1" applyBorder="1" applyFont="1" applyNumberFormat="1">
      <alignment horizontal="left" shrinkToFit="0" wrapText="1"/>
    </xf>
    <xf borderId="17" fillId="0" fontId="1" numFmtId="164" xfId="0" applyAlignment="1" applyBorder="1" applyFont="1" applyNumberFormat="1">
      <alignment horizontal="center" shrinkToFit="0" wrapText="1"/>
    </xf>
    <xf borderId="18" fillId="0" fontId="5" numFmtId="49" xfId="0" applyAlignment="1" applyBorder="1" applyFont="1" applyNumberFormat="1">
      <alignment shrinkToFit="0" vertical="bottom" wrapText="1"/>
    </xf>
    <xf borderId="17" fillId="0" fontId="5" numFmtId="49" xfId="0" applyAlignment="1" applyBorder="1" applyFont="1" applyNumberFormat="1">
      <alignment shrinkToFit="0" vertical="bottom" wrapText="1"/>
    </xf>
    <xf borderId="59" fillId="0" fontId="5" numFmtId="49" xfId="0" applyAlignment="1" applyBorder="1" applyFont="1" applyNumberFormat="1">
      <alignment horizontal="center" shrinkToFit="0" vertical="bottom" wrapText="1"/>
    </xf>
    <xf borderId="12" fillId="0" fontId="1" numFmtId="49" xfId="0" applyAlignment="1" applyBorder="1" applyFont="1" applyNumberFormat="1">
      <alignment shrinkToFit="0" wrapText="0"/>
    </xf>
    <xf borderId="5" fillId="13" fontId="1" numFmtId="49" xfId="0" applyAlignment="1" applyBorder="1" applyFont="1" applyNumberFormat="1">
      <alignment shrinkToFit="0" wrapText="1"/>
    </xf>
    <xf borderId="12" fillId="13" fontId="1" numFmtId="49" xfId="0" applyAlignment="1" applyBorder="1" applyFont="1" applyNumberFormat="1">
      <alignment shrinkToFit="0" wrapText="1"/>
    </xf>
    <xf borderId="60" fillId="15" fontId="1" numFmtId="9" xfId="0" applyAlignment="1" applyBorder="1" applyFont="1" applyNumberFormat="1">
      <alignment horizontal="center" shrinkToFit="0" wrapText="0"/>
    </xf>
    <xf borderId="27" fillId="15" fontId="1" numFmtId="164" xfId="0" applyAlignment="1" applyBorder="1" applyFont="1" applyNumberFormat="1">
      <alignment readingOrder="0" shrinkToFit="0" wrapText="0"/>
    </xf>
    <xf borderId="5" fillId="15" fontId="1" numFmtId="164" xfId="0" applyAlignment="1" applyBorder="1" applyFont="1" applyNumberFormat="1">
      <alignment readingOrder="0" shrinkToFit="0" wrapText="0"/>
    </xf>
    <xf borderId="19" fillId="15" fontId="1" numFmtId="164" xfId="0" applyAlignment="1" applyBorder="1" applyFont="1" applyNumberFormat="1">
      <alignment readingOrder="0" shrinkToFit="0" wrapText="0"/>
    </xf>
    <xf borderId="19" fillId="15" fontId="1" numFmtId="164" xfId="0" applyAlignment="1" applyBorder="1" applyFont="1" applyNumberFormat="1">
      <alignment horizontal="center" shrinkToFit="0" wrapText="0"/>
    </xf>
    <xf borderId="19" fillId="15" fontId="1" numFmtId="164" xfId="0" applyAlignment="1" applyBorder="1" applyFont="1" applyNumberFormat="1">
      <alignment shrinkToFit="0" wrapText="0"/>
    </xf>
    <xf borderId="61" fillId="7" fontId="8" numFmtId="9" xfId="0" applyAlignment="1" applyBorder="1" applyFont="1" applyNumberFormat="1">
      <alignment horizontal="center" shrinkToFit="0" vertical="bottom" wrapText="0"/>
    </xf>
    <xf borderId="24" fillId="7" fontId="8" numFmtId="9" xfId="0" applyAlignment="1" applyBorder="1" applyFont="1" applyNumberFormat="1">
      <alignment horizontal="center" shrinkToFit="0" vertical="bottom" wrapText="0"/>
    </xf>
    <xf borderId="31" fillId="7" fontId="5" numFmtId="9" xfId="0" applyAlignment="1" applyBorder="1" applyFont="1" applyNumberFormat="1">
      <alignment horizontal="center" shrinkToFit="0" vertical="bottom" wrapText="0"/>
    </xf>
    <xf borderId="27" fillId="7" fontId="1" numFmtId="164" xfId="0" applyAlignment="1" applyBorder="1" applyFont="1" applyNumberFormat="1">
      <alignment shrinkToFit="0" wrapText="0"/>
    </xf>
    <xf borderId="5" fillId="7" fontId="1" numFmtId="164" xfId="0" applyAlignment="1" applyBorder="1" applyFont="1" applyNumberFormat="1">
      <alignment shrinkToFit="0" wrapText="0"/>
    </xf>
    <xf borderId="19" fillId="7" fontId="1" numFmtId="164" xfId="0" applyAlignment="1" applyBorder="1" applyFont="1" applyNumberFormat="1">
      <alignment shrinkToFit="0" wrapText="0"/>
    </xf>
    <xf borderId="19" fillId="7" fontId="1" numFmtId="164" xfId="0" applyAlignment="1" applyBorder="1" applyFont="1" applyNumberFormat="1">
      <alignment horizontal="center" shrinkToFit="0" wrapText="0"/>
    </xf>
    <xf borderId="19" fillId="7" fontId="1" numFmtId="164" xfId="0" applyAlignment="1" applyBorder="1" applyFont="1" applyNumberFormat="1">
      <alignment horizontal="left" readingOrder="0" shrinkToFit="0" wrapText="0"/>
    </xf>
    <xf borderId="12" fillId="7" fontId="1" numFmtId="164" xfId="0" applyAlignment="1" applyBorder="1" applyFont="1" applyNumberFormat="1">
      <alignment shrinkToFit="0" wrapText="0"/>
    </xf>
    <xf borderId="23" fillId="7" fontId="8" numFmtId="164" xfId="0" applyAlignment="1" applyBorder="1" applyFont="1" applyNumberFormat="1">
      <alignment horizontal="right" shrinkToFit="0" vertical="bottom" wrapText="0"/>
    </xf>
    <xf borderId="24" fillId="7" fontId="8" numFmtId="164" xfId="0" applyAlignment="1" applyBorder="1" applyFont="1" applyNumberFormat="1">
      <alignment horizontal="right" shrinkToFit="0" vertical="bottom" wrapText="0"/>
    </xf>
    <xf borderId="61" fillId="7" fontId="8" numFmtId="164" xfId="0" applyAlignment="1" applyBorder="1" applyFont="1" applyNumberFormat="1">
      <alignment horizontal="right" shrinkToFit="0" vertical="bottom" wrapText="0"/>
    </xf>
    <xf borderId="31" fillId="7" fontId="5" numFmtId="164" xfId="0" applyAlignment="1" applyBorder="1" applyFont="1" applyNumberFormat="1">
      <alignment vertical="bottom"/>
    </xf>
    <xf borderId="12" fillId="7" fontId="1" numFmtId="164" xfId="0" applyAlignment="1" applyBorder="1" applyFont="1" applyNumberFormat="1">
      <alignment horizontal="center" shrinkToFit="0" wrapText="0"/>
    </xf>
    <xf borderId="12" fillId="7" fontId="8" numFmtId="9" xfId="0" applyAlignment="1" applyBorder="1" applyFont="1" applyNumberFormat="1">
      <alignment horizontal="center" shrinkToFit="0" vertical="bottom" wrapText="0"/>
    </xf>
    <xf borderId="14" fillId="7" fontId="8" numFmtId="9" xfId="0" applyAlignment="1" applyBorder="1" applyFont="1" applyNumberFormat="1">
      <alignment horizontal="center" shrinkToFit="0" vertical="bottom" wrapText="0"/>
    </xf>
    <xf borderId="1" fillId="0" fontId="1" numFmtId="164" xfId="0" applyAlignment="1" applyBorder="1" applyFont="1" applyNumberFormat="1">
      <alignment horizontal="left" shrinkToFit="0" wrapText="1"/>
    </xf>
    <xf borderId="1" fillId="0" fontId="5" numFmtId="164" xfId="0" applyAlignment="1" applyBorder="1" applyFont="1" applyNumberFormat="1">
      <alignment horizontal="right" shrinkToFit="0" vertical="bottom" wrapText="1"/>
    </xf>
    <xf borderId="27" fillId="7" fontId="8" numFmtId="164" xfId="0" applyAlignment="1" applyBorder="1" applyFont="1" applyNumberFormat="1">
      <alignment horizontal="right" shrinkToFit="0" vertical="bottom" wrapText="0"/>
    </xf>
    <xf borderId="1" fillId="0" fontId="5" numFmtId="164" xfId="0" applyAlignment="1" applyBorder="1" applyFont="1" applyNumberFormat="1">
      <alignment horizontal="center" shrinkToFit="0" vertical="bottom" wrapText="1"/>
    </xf>
    <xf borderId="14" fillId="7" fontId="8" numFmtId="164" xfId="0" applyAlignment="1" applyBorder="1" applyFont="1" applyNumberFormat="1">
      <alignment horizontal="right" shrinkToFit="0" vertical="bottom" wrapText="0"/>
    </xf>
    <xf borderId="12" fillId="7" fontId="8" numFmtId="164" xfId="0" applyAlignment="1" applyBorder="1" applyFont="1" applyNumberFormat="1">
      <alignment horizontal="right" shrinkToFit="0" vertical="bottom" wrapText="0"/>
    </xf>
    <xf borderId="1" fillId="0" fontId="5" numFmtId="49" xfId="0" applyAlignment="1" applyBorder="1" applyFont="1" applyNumberFormat="1">
      <alignment shrinkToFit="0" vertical="bottom" wrapText="1"/>
    </xf>
    <xf borderId="1" fillId="0" fontId="5" numFmtId="49" xfId="0" applyAlignment="1" applyBorder="1" applyFont="1" applyNumberFormat="1">
      <alignment horizontal="center" shrinkToFit="0" vertical="bottom" wrapText="1"/>
    </xf>
    <xf borderId="1" fillId="13" fontId="1" numFmtId="49" xfId="0" applyAlignment="1" applyBorder="1" applyFont="1" applyNumberFormat="1">
      <alignment shrinkToFit="0" wrapText="0"/>
    </xf>
    <xf borderId="1" fillId="7" fontId="1" numFmtId="9" xfId="0" applyAlignment="1" applyBorder="1" applyFont="1" applyNumberFormat="1">
      <alignment horizontal="left" shrinkToFit="0" wrapText="1"/>
    </xf>
    <xf borderId="1" fillId="7" fontId="8" numFmtId="164" xfId="0" applyAlignment="1" applyBorder="1" applyFont="1" applyNumberFormat="1">
      <alignment horizontal="right" shrinkToFit="0" vertical="bottom" wrapText="0"/>
    </xf>
    <xf borderId="1" fillId="7" fontId="5" numFmtId="9" xfId="0" applyAlignment="1" applyBorder="1" applyFont="1" applyNumberFormat="1">
      <alignment vertical="bottom"/>
    </xf>
    <xf borderId="1" fillId="7" fontId="5" numFmtId="164" xfId="0" applyAlignment="1" applyBorder="1" applyFont="1" applyNumberFormat="1">
      <alignment horizontal="right" shrinkToFit="0" vertical="bottom" wrapText="0"/>
    </xf>
    <xf borderId="1" fillId="7" fontId="8" numFmtId="9" xfId="0" applyAlignment="1" applyBorder="1" applyFont="1" applyNumberFormat="1">
      <alignment horizontal="center" shrinkToFit="0" vertical="bottom" wrapText="0"/>
    </xf>
    <xf borderId="1" fillId="7" fontId="5" numFmtId="164" xfId="0" applyAlignment="1" applyBorder="1" applyFont="1" applyNumberFormat="1">
      <alignment shrinkToFit="0" vertical="bottom" wrapText="0"/>
    </xf>
    <xf borderId="1" fillId="7" fontId="5" numFmtId="164" xfId="0" applyAlignment="1" applyBorder="1" applyFont="1" applyNumberFormat="1">
      <alignment vertical="bottom"/>
    </xf>
    <xf borderId="1" fillId="7" fontId="5" numFmtId="9" xfId="0" applyAlignment="1" applyBorder="1" applyFont="1" applyNumberFormat="1">
      <alignment horizontal="center" shrinkToFit="0" vertical="bottom" wrapText="0"/>
    </xf>
    <xf borderId="0" fillId="13" fontId="1" numFmtId="49" xfId="0" applyAlignment="1" applyFont="1" applyNumberFormat="1">
      <alignment shrinkToFit="0" wrapText="1"/>
    </xf>
    <xf borderId="0" fillId="15" fontId="1" numFmtId="164" xfId="0" applyAlignment="1" applyFont="1" applyNumberFormat="1">
      <alignment shrinkToFit="0" wrapText="0"/>
    </xf>
    <xf borderId="0" fillId="7" fontId="5" numFmtId="9" xfId="0" applyAlignment="1" applyFont="1" applyNumberFormat="1">
      <alignment horizontal="center" shrinkToFit="0" vertical="bottom" wrapText="0"/>
    </xf>
    <xf borderId="0" fillId="7" fontId="5" numFmtId="164" xfId="0" applyAlignment="1" applyFont="1" applyNumberFormat="1">
      <alignment vertical="bottom"/>
    </xf>
    <xf borderId="62" fillId="14" fontId="9" numFmtId="3" xfId="0" applyAlignment="1" applyBorder="1" applyFont="1" applyNumberFormat="1">
      <alignment horizontal="left" shrinkToFit="0" wrapText="0"/>
    </xf>
    <xf borderId="63" fillId="14" fontId="9" numFmtId="164" xfId="0" applyAlignment="1" applyBorder="1" applyFont="1" applyNumberFormat="1">
      <alignment horizontal="left" shrinkToFit="0" wrapText="0"/>
    </xf>
    <xf borderId="36" fillId="14" fontId="9" numFmtId="166" xfId="0" applyAlignment="1" applyBorder="1" applyFont="1" applyNumberFormat="1">
      <alignment horizontal="left" shrinkToFit="0" wrapText="0"/>
    </xf>
    <xf borderId="64" fillId="0" fontId="3" numFmtId="0" xfId="0" applyBorder="1" applyFont="1"/>
    <xf borderId="65" fillId="0" fontId="3" numFmtId="0" xfId="0" applyBorder="1" applyFont="1"/>
    <xf borderId="66" fillId="14" fontId="9" numFmtId="164" xfId="0" applyAlignment="1" applyBorder="1" applyFont="1" applyNumberFormat="1">
      <alignment horizontal="left" shrinkToFit="0" wrapText="0"/>
    </xf>
    <xf borderId="67" fillId="0" fontId="3" numFmtId="0" xfId="0" applyBorder="1" applyFont="1"/>
    <xf borderId="13" fillId="0" fontId="1" numFmtId="166" xfId="0" applyAlignment="1" applyBorder="1" applyFont="1" applyNumberFormat="1">
      <alignment horizontal="right" shrinkToFit="0" wrapText="1"/>
    </xf>
    <xf borderId="18" fillId="0" fontId="1" numFmtId="164" xfId="0" applyAlignment="1" applyBorder="1" applyFont="1" applyNumberFormat="1">
      <alignment horizontal="left" shrinkToFit="0" wrapText="1"/>
    </xf>
    <xf borderId="17" fillId="0" fontId="5" numFmtId="49" xfId="0" applyAlignment="1" applyBorder="1" applyFont="1" applyNumberFormat="1">
      <alignment horizontal="center" shrinkToFit="0" vertical="bottom" wrapText="1"/>
    </xf>
    <xf borderId="12" fillId="13" fontId="1" numFmtId="49" xfId="0" applyAlignment="1" applyBorder="1" applyFont="1" applyNumberFormat="1">
      <alignment shrinkToFit="0" wrapText="0"/>
    </xf>
    <xf borderId="27" fillId="7" fontId="1" numFmtId="9" xfId="0" applyAlignment="1" applyBorder="1" applyFont="1" applyNumberFormat="1">
      <alignment horizontal="left" shrinkToFit="0" wrapText="0"/>
    </xf>
    <xf borderId="61" fillId="7" fontId="8" numFmtId="9" xfId="0" applyAlignment="1" applyBorder="1" applyFont="1" applyNumberFormat="1">
      <alignment vertical="bottom"/>
    </xf>
    <xf borderId="24" fillId="7" fontId="8" numFmtId="9" xfId="0" applyAlignment="1" applyBorder="1" applyFont="1" applyNumberFormat="1">
      <alignment vertical="bottom"/>
    </xf>
    <xf borderId="25" fillId="7" fontId="8" numFmtId="9" xfId="0" applyAlignment="1" applyBorder="1" applyFont="1" applyNumberFormat="1">
      <alignment vertical="bottom"/>
    </xf>
    <xf borderId="14" fillId="7" fontId="5" numFmtId="164" xfId="0" applyAlignment="1" applyBorder="1" applyFont="1" applyNumberFormat="1">
      <alignment shrinkToFit="0" vertical="bottom" wrapText="0"/>
    </xf>
    <xf borderId="31" fillId="7" fontId="5" numFmtId="9" xfId="0" applyAlignment="1" applyBorder="1" applyFont="1" applyNumberFormat="1">
      <alignment vertical="bottom"/>
    </xf>
    <xf borderId="12" fillId="7" fontId="5" numFmtId="164" xfId="0" applyAlignment="1" applyBorder="1" applyFont="1" applyNumberFormat="1">
      <alignment shrinkToFit="0" vertical="bottom" wrapText="0"/>
    </xf>
    <xf borderId="12" fillId="7" fontId="5" numFmtId="9" xfId="0" applyAlignment="1" applyBorder="1" applyFont="1" applyNumberFormat="1">
      <alignment horizontal="center" shrinkToFit="0" vertical="bottom" wrapText="0"/>
    </xf>
    <xf borderId="12" fillId="7" fontId="8" numFmtId="9" xfId="0" applyAlignment="1" applyBorder="1" applyFont="1" applyNumberFormat="1">
      <alignment vertical="bottom"/>
    </xf>
    <xf borderId="14" fillId="7" fontId="8" numFmtId="9" xfId="0" applyAlignment="1" applyBorder="1" applyFont="1" applyNumberFormat="1">
      <alignment vertical="bottom"/>
    </xf>
    <xf borderId="31" fillId="7" fontId="8" numFmtId="9" xfId="0" applyAlignment="1" applyBorder="1" applyFont="1" applyNumberFormat="1">
      <alignment vertical="bottom"/>
    </xf>
    <xf borderId="0" fillId="7" fontId="1" numFmtId="9" xfId="0" applyAlignment="1" applyFont="1" applyNumberFormat="1">
      <alignment horizontal="left" shrinkToFit="0" wrapText="0"/>
    </xf>
    <xf borderId="0" fillId="7" fontId="5" numFmtId="164" xfId="0" applyAlignment="1" applyFont="1" applyNumberFormat="1">
      <alignment shrinkToFit="0" vertical="bottom" wrapText="0"/>
    </xf>
    <xf borderId="0" fillId="7" fontId="5" numFmtId="9" xfId="0" applyAlignment="1" applyFont="1" applyNumberFormat="1">
      <alignment vertical="bottom"/>
    </xf>
    <xf borderId="68" fillId="0" fontId="1" numFmtId="49" xfId="0" applyAlignment="1" applyBorder="1" applyFont="1" applyNumberFormat="1">
      <alignment vertical="bottom"/>
    </xf>
    <xf borderId="0" fillId="0" fontId="1" numFmtId="49" xfId="0" applyAlignment="1" applyFont="1" applyNumberFormat="1">
      <alignment vertical="bottom"/>
    </xf>
    <xf borderId="69" fillId="0" fontId="1" numFmtId="49" xfId="0" applyAlignment="1" applyBorder="1" applyFont="1" applyNumberFormat="1">
      <alignment vertical="bottom"/>
    </xf>
    <xf borderId="68" fillId="0" fontId="1" numFmtId="3" xfId="0" applyAlignment="1" applyBorder="1" applyFont="1" applyNumberFormat="1">
      <alignment vertical="bottom"/>
    </xf>
    <xf borderId="0" fillId="0" fontId="1" numFmtId="3" xfId="0" applyAlignment="1" applyFont="1" applyNumberFormat="1">
      <alignment vertical="bottom"/>
    </xf>
    <xf borderId="70" fillId="0" fontId="1" numFmtId="164" xfId="0" applyAlignment="1" applyBorder="1" applyFont="1" applyNumberFormat="1">
      <alignment vertical="bottom"/>
    </xf>
    <xf borderId="0" fillId="0" fontId="1" numFmtId="164" xfId="0" applyAlignment="1" applyFont="1" applyNumberFormat="1">
      <alignment vertical="bottom"/>
    </xf>
    <xf borderId="69" fillId="0" fontId="1" numFmtId="164" xfId="0" applyAlignment="1" applyBorder="1" applyFont="1" applyNumberFormat="1">
      <alignment vertical="bottom"/>
    </xf>
    <xf borderId="71" fillId="0" fontId="1" numFmtId="164" xfId="0" applyAlignment="1" applyBorder="1" applyFont="1" applyNumberFormat="1">
      <alignment vertical="bottom"/>
    </xf>
    <xf borderId="0" fillId="0" fontId="1" numFmtId="164" xfId="0" applyAlignment="1" applyFont="1" applyNumberFormat="1">
      <alignment horizontal="right" vertical="bottom"/>
    </xf>
    <xf borderId="71" fillId="0" fontId="1" numFmtId="164" xfId="0" applyAlignment="1" applyBorder="1" applyFont="1" applyNumberFormat="1">
      <alignment horizontal="right" vertical="bottom"/>
    </xf>
    <xf borderId="71" fillId="0" fontId="1" numFmtId="3" xfId="0" applyAlignment="1" applyBorder="1" applyFont="1" applyNumberFormat="1">
      <alignment vertical="bottom"/>
    </xf>
    <xf borderId="72" fillId="0" fontId="1" numFmtId="164" xfId="0" applyAlignment="1" applyBorder="1" applyFont="1" applyNumberFormat="1">
      <alignment vertical="bottom"/>
    </xf>
    <xf borderId="73" fillId="0" fontId="1" numFmtId="164" xfId="0" applyAlignment="1" applyBorder="1" applyFont="1" applyNumberFormat="1">
      <alignment horizontal="right" vertical="bottom"/>
    </xf>
    <xf borderId="74" fillId="0" fontId="1" numFmtId="164" xfId="0" applyAlignment="1" applyBorder="1" applyFont="1" applyNumberFormat="1">
      <alignment horizontal="right" vertical="bottom"/>
    </xf>
    <xf borderId="75" fillId="0" fontId="11" numFmtId="0" xfId="0" applyAlignment="1" applyBorder="1" applyFont="1">
      <alignment vertical="bottom"/>
    </xf>
    <xf borderId="71" fillId="0" fontId="1" numFmtId="0" xfId="0" applyAlignment="1" applyBorder="1" applyFont="1">
      <alignment vertical="bottom"/>
    </xf>
    <xf borderId="73" fillId="0" fontId="11" numFmtId="164" xfId="0" applyAlignment="1" applyBorder="1" applyFont="1" applyNumberFormat="1">
      <alignment horizontal="right" vertical="bottom"/>
    </xf>
    <xf borderId="74" fillId="0" fontId="11" numFmtId="164" xfId="0" applyAlignment="1" applyBorder="1" applyFont="1" applyNumberFormat="1">
      <alignment horizontal="right" vertical="bottom"/>
    </xf>
    <xf borderId="76" fillId="0" fontId="1" numFmtId="164" xfId="0" applyAlignment="1" applyBorder="1" applyFont="1" applyNumberFormat="1">
      <alignment vertical="bottom"/>
    </xf>
    <xf borderId="77" fillId="0" fontId="1" numFmtId="164" xfId="0" applyAlignment="1" applyBorder="1" applyFont="1" applyNumberFormat="1">
      <alignment horizontal="right" vertical="bottom"/>
    </xf>
    <xf borderId="78" fillId="0" fontId="1" numFmtId="164" xfId="0" applyAlignment="1" applyBorder="1" applyFont="1" applyNumberFormat="1">
      <alignment horizontal="right" vertical="bottom"/>
    </xf>
    <xf borderId="79" fillId="0" fontId="1" numFmtId="164" xfId="0" applyAlignment="1" applyBorder="1" applyFont="1" applyNumberFormat="1">
      <alignment vertical="bottom"/>
    </xf>
    <xf borderId="68" fillId="20" fontId="1" numFmtId="164" xfId="0" applyAlignment="1" applyBorder="1" applyFill="1" applyFont="1" applyNumberFormat="1">
      <alignment horizontal="right" vertical="bottom"/>
    </xf>
    <xf borderId="80" fillId="20" fontId="1" numFmtId="164" xfId="0" applyAlignment="1" applyBorder="1" applyFont="1" applyNumberFormat="1">
      <alignment horizontal="right" vertical="bottom"/>
    </xf>
    <xf borderId="80" fillId="21" fontId="1" numFmtId="164" xfId="0" applyAlignment="1" applyBorder="1" applyFill="1" applyFont="1" applyNumberFormat="1">
      <alignment horizontal="right" vertical="bottom"/>
    </xf>
    <xf borderId="68" fillId="22" fontId="1" numFmtId="164" xfId="0" applyAlignment="1" applyBorder="1" applyFill="1" applyFont="1" applyNumberFormat="1">
      <alignment horizontal="right" vertical="bottom"/>
    </xf>
    <xf borderId="80" fillId="23" fontId="1" numFmtId="164" xfId="0" applyAlignment="1" applyBorder="1" applyFill="1" applyFont="1" applyNumberFormat="1">
      <alignment horizontal="right" vertical="bottom"/>
    </xf>
    <xf borderId="68" fillId="21" fontId="1" numFmtId="164" xfId="0" applyAlignment="1" applyBorder="1" applyFont="1" applyNumberFormat="1">
      <alignment horizontal="right" vertical="bottom"/>
    </xf>
    <xf borderId="81" fillId="0" fontId="1" numFmtId="0" xfId="0" applyAlignment="1" applyBorder="1" applyFont="1">
      <alignment shrinkToFit="0" vertical="bottom" wrapText="0"/>
    </xf>
    <xf borderId="81" fillId="0" fontId="1" numFmtId="3" xfId="0" applyAlignment="1" applyBorder="1" applyFont="1" applyNumberFormat="1">
      <alignment vertical="bottom"/>
    </xf>
    <xf borderId="73" fillId="0" fontId="1" numFmtId="3" xfId="0" applyAlignment="1" applyBorder="1" applyFont="1" applyNumberFormat="1">
      <alignment vertical="bottom"/>
    </xf>
    <xf borderId="73" fillId="0" fontId="1" numFmtId="0" xfId="0" applyAlignment="1" applyBorder="1" applyFont="1">
      <alignment vertical="bottom"/>
    </xf>
    <xf borderId="69" fillId="0" fontId="1" numFmtId="3" xfId="0" applyAlignment="1" applyBorder="1" applyFont="1" applyNumberFormat="1">
      <alignment vertical="bottom"/>
    </xf>
    <xf borderId="81" fillId="0" fontId="1" numFmtId="49" xfId="0" applyAlignment="1" applyBorder="1" applyFont="1" applyNumberFormat="1">
      <alignment shrinkToFit="0" vertical="bottom" wrapText="0"/>
    </xf>
    <xf borderId="81" fillId="0" fontId="1" numFmtId="3" xfId="0" applyAlignment="1" applyBorder="1" applyFont="1" applyNumberFormat="1">
      <alignment shrinkToFit="0" vertical="bottom" wrapText="0"/>
    </xf>
    <xf borderId="81" fillId="0" fontId="1" numFmtId="3" xfId="0" applyAlignment="1" applyBorder="1" applyFont="1" applyNumberFormat="1">
      <alignment readingOrder="0" shrinkToFit="0" vertical="bottom" wrapText="0"/>
    </xf>
    <xf borderId="69" fillId="0" fontId="9" numFmtId="49" xfId="0" applyAlignment="1" applyBorder="1" applyFont="1" applyNumberFormat="1">
      <alignment vertical="bottom"/>
    </xf>
    <xf borderId="58" fillId="0" fontId="1" numFmtId="49" xfId="0" applyAlignment="1" applyBorder="1" applyFont="1" applyNumberFormat="1">
      <alignment vertical="bottom"/>
    </xf>
    <xf borderId="58" fillId="0" fontId="1" numFmtId="3" xfId="0" applyAlignment="1" applyBorder="1" applyFont="1" applyNumberFormat="1">
      <alignment vertical="bottom"/>
    </xf>
    <xf borderId="0" fillId="0" fontId="1" numFmtId="3" xfId="0" applyAlignment="1" applyFont="1" applyNumberFormat="1">
      <alignment readingOrder="0" vertical="bottom"/>
    </xf>
    <xf borderId="58" fillId="0" fontId="1" numFmtId="3" xfId="0" applyAlignment="1" applyBorder="1" applyFont="1" applyNumberFormat="1">
      <alignment readingOrder="0" vertical="bottom"/>
    </xf>
    <xf borderId="0" fillId="11" fontId="1" numFmtId="3" xfId="0" applyAlignment="1" applyFont="1" applyNumberFormat="1">
      <alignment vertical="bottom"/>
    </xf>
    <xf borderId="69" fillId="11" fontId="1" numFmtId="3" xfId="0" applyAlignment="1" applyBorder="1" applyFont="1" applyNumberFormat="1">
      <alignment vertical="bottom"/>
    </xf>
    <xf borderId="82" fillId="0" fontId="1" numFmtId="49" xfId="0" applyAlignment="1" applyBorder="1" applyFont="1" applyNumberFormat="1">
      <alignment vertical="bottom"/>
    </xf>
    <xf borderId="0" fillId="0" fontId="1" numFmtId="3" xfId="0" applyAlignment="1" applyFont="1" applyNumberFormat="1">
      <alignment horizontal="right" vertical="bottom"/>
    </xf>
    <xf borderId="69" fillId="0" fontId="1" numFmtId="3" xfId="0" applyAlignment="1" applyBorder="1" applyFont="1" applyNumberFormat="1">
      <alignment horizontal="right" vertical="bottom"/>
    </xf>
    <xf borderId="83" fillId="0" fontId="1" numFmtId="0" xfId="0" applyAlignment="1" applyBorder="1" applyFont="1">
      <alignment vertical="bottom"/>
    </xf>
    <xf borderId="68" fillId="0" fontId="1" numFmtId="4" xfId="0" applyAlignment="1" applyBorder="1" applyFont="1" applyNumberFormat="1">
      <alignment vertical="bottom"/>
    </xf>
    <xf borderId="68" fillId="0" fontId="1" numFmtId="0" xfId="0" applyAlignment="1" applyBorder="1" applyFont="1">
      <alignment vertical="bottom"/>
    </xf>
    <xf borderId="68" fillId="19" fontId="1" numFmtId="0" xfId="0" applyAlignment="1" applyBorder="1" applyFont="1">
      <alignment vertical="bottom"/>
    </xf>
    <xf borderId="84" fillId="0" fontId="1" numFmtId="164" xfId="0" applyAlignment="1" applyBorder="1" applyFont="1" applyNumberFormat="1">
      <alignment vertical="bottom"/>
    </xf>
    <xf borderId="0" fillId="20" fontId="1" numFmtId="164" xfId="0" applyAlignment="1" applyFont="1" applyNumberFormat="1">
      <alignment horizontal="right" vertical="bottom"/>
    </xf>
    <xf borderId="0" fillId="24" fontId="1" numFmtId="164" xfId="0" applyAlignment="1" applyFill="1" applyFont="1" applyNumberFormat="1">
      <alignment horizontal="right" vertical="bottom"/>
    </xf>
    <xf borderId="0" fillId="21" fontId="1" numFmtId="164" xfId="0" applyAlignment="1" applyFont="1" applyNumberFormat="1">
      <alignment horizontal="right" vertical="bottom"/>
    </xf>
    <xf borderId="0" fillId="19" fontId="1" numFmtId="164" xfId="0" applyAlignment="1" applyFont="1" applyNumberFormat="1">
      <alignment vertical="bottom"/>
    </xf>
    <xf borderId="0" fillId="22" fontId="1" numFmtId="164" xfId="0" applyAlignment="1" applyFont="1" applyNumberFormat="1">
      <alignment horizontal="right" vertical="bottom"/>
    </xf>
    <xf borderId="0" fillId="0" fontId="1" numFmtId="4" xfId="0" applyAlignment="1" applyFont="1" applyNumberFormat="1">
      <alignment vertical="bottom"/>
    </xf>
    <xf borderId="0" fillId="25" fontId="1" numFmtId="164" xfId="0" applyAlignment="1" applyFill="1" applyFont="1" applyNumberFormat="1">
      <alignment horizontal="right" vertical="bottom"/>
    </xf>
    <xf borderId="0" fillId="26" fontId="1" numFmtId="164" xfId="0" applyAlignment="1" applyFill="1" applyFont="1" applyNumberFormat="1">
      <alignment horizontal="right" vertical="bottom"/>
    </xf>
    <xf borderId="0" fillId="27" fontId="1" numFmtId="164" xfId="0" applyAlignment="1" applyFill="1" applyFont="1" applyNumberFormat="1">
      <alignment horizontal="right" vertical="bottom"/>
    </xf>
    <xf borderId="0" fillId="28" fontId="1" numFmtId="164" xfId="0" applyAlignment="1" applyFill="1" applyFont="1" applyNumberFormat="1">
      <alignment horizontal="right" vertical="bottom"/>
    </xf>
    <xf borderId="84" fillId="0" fontId="1" numFmtId="0" xfId="0" applyAlignment="1" applyBorder="1" applyFont="1">
      <alignment vertical="bottom"/>
    </xf>
    <xf borderId="0" fillId="29" fontId="1" numFmtId="164" xfId="0" applyAlignment="1" applyFill="1" applyFont="1" applyNumberFormat="1">
      <alignment horizontal="right" vertical="bottom"/>
    </xf>
    <xf borderId="0" fillId="30" fontId="1" numFmtId="164" xfId="0" applyAlignment="1" applyFill="1" applyFont="1" applyNumberFormat="1">
      <alignment horizontal="right" vertical="bottom"/>
    </xf>
    <xf borderId="0" fillId="31" fontId="1" numFmtId="164" xfId="0" applyAlignment="1" applyFill="1" applyFont="1" applyNumberFormat="1">
      <alignment horizontal="right" vertical="bottom"/>
    </xf>
    <xf borderId="0" fillId="32" fontId="1" numFmtId="164" xfId="0" applyAlignment="1" applyFill="1" applyFont="1" applyNumberFormat="1">
      <alignment horizontal="right" vertical="bottom"/>
    </xf>
    <xf borderId="0" fillId="33" fontId="1" numFmtId="164" xfId="0" applyAlignment="1" applyFill="1" applyFont="1" applyNumberFormat="1">
      <alignment horizontal="right" vertical="bottom"/>
    </xf>
    <xf borderId="85" fillId="0" fontId="1" numFmtId="164" xfId="0" applyAlignment="1" applyBorder="1" applyFont="1" applyNumberFormat="1">
      <alignment vertical="bottom"/>
    </xf>
    <xf borderId="68" fillId="0" fontId="1" numFmtId="164" xfId="0" applyAlignment="1" applyBorder="1" applyFont="1" applyNumberFormat="1">
      <alignment vertical="bottom"/>
    </xf>
    <xf borderId="68" fillId="34" fontId="1" numFmtId="164" xfId="0" applyAlignment="1" applyBorder="1" applyFill="1" applyFont="1" applyNumberFormat="1">
      <alignment horizontal="right" vertical="bottom"/>
    </xf>
    <xf borderId="68" fillId="35" fontId="1" numFmtId="164" xfId="0" applyAlignment="1" applyBorder="1" applyFill="1" applyFont="1" applyNumberFormat="1">
      <alignment horizontal="right" vertical="bottom"/>
    </xf>
    <xf borderId="68" fillId="19" fontId="1" numFmtId="164" xfId="0" applyAlignment="1" applyBorder="1" applyFont="1" applyNumberFormat="1">
      <alignment vertical="bottom"/>
    </xf>
    <xf borderId="68" fillId="33" fontId="1" numFmtId="164" xfId="0" applyAlignment="1" applyBorder="1" applyFont="1" applyNumberFormat="1">
      <alignment horizontal="right" vertical="bottom"/>
    </xf>
    <xf borderId="0" fillId="19" fontId="1" numFmtId="49" xfId="0" applyAlignment="1" applyFont="1" applyNumberFormat="1">
      <alignment vertical="bottom"/>
    </xf>
    <xf borderId="58"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58" fillId="19" fontId="1" numFmtId="49" xfId="0" applyAlignment="1" applyBorder="1" applyFont="1" applyNumberFormat="1">
      <alignment vertical="bottom"/>
    </xf>
    <xf borderId="0" fillId="0" fontId="1" numFmtId="4" xfId="0" applyAlignment="1" applyFont="1" applyNumberFormat="1">
      <alignment horizontal="right" vertical="bottom"/>
    </xf>
    <xf borderId="17" fillId="11" fontId="1" numFmtId="49" xfId="0" applyAlignment="1" applyBorder="1" applyFont="1" applyNumberFormat="1">
      <alignment vertical="bottom"/>
    </xf>
    <xf borderId="59" fillId="0" fontId="1" numFmtId="49" xfId="0" applyAlignment="1" applyBorder="1" applyFont="1" applyNumberFormat="1">
      <alignment vertical="bottom"/>
    </xf>
    <xf borderId="17" fillId="0" fontId="1" numFmtId="49" xfId="0" applyAlignment="1" applyBorder="1" applyFont="1" applyNumberFormat="1">
      <alignment vertical="bottom"/>
    </xf>
    <xf borderId="17" fillId="0" fontId="1" numFmtId="4" xfId="0" applyAlignment="1" applyBorder="1" applyFont="1" applyNumberFormat="1">
      <alignment vertical="bottom"/>
    </xf>
    <xf borderId="0" fillId="0" fontId="1" numFmtId="49" xfId="0" applyAlignment="1" applyFont="1" applyNumberFormat="1">
      <alignment shrinkToFit="0" vertical="bottom" wrapText="0"/>
    </xf>
    <xf borderId="17" fillId="0" fontId="1" numFmtId="0" xfId="0" applyAlignment="1" applyBorder="1" applyFont="1">
      <alignment vertical="bottom"/>
    </xf>
    <xf borderId="0" fillId="0" fontId="12" numFmtId="164" xfId="0" applyAlignment="1" applyFont="1" applyNumberFormat="1">
      <alignment vertical="bottom"/>
    </xf>
    <xf borderId="0" fillId="7" fontId="1" numFmtId="4" xfId="0" applyAlignment="1" applyFont="1" applyNumberFormat="1">
      <alignment horizontal="center"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4" t="s">
        <v>1</v>
      </c>
      <c r="B1" s="4"/>
    </row>
    <row r="2">
      <c r="A2" s="4" t="s">
        <v>5</v>
      </c>
      <c r="B2" s="4" t="s">
        <v>6</v>
      </c>
    </row>
    <row r="3">
      <c r="A3" s="4"/>
      <c r="B3" s="4"/>
    </row>
    <row r="4">
      <c r="A4" s="6" t="s">
        <v>7</v>
      </c>
      <c r="B4" s="6" t="s">
        <v>10</v>
      </c>
    </row>
    <row r="5">
      <c r="A5" s="9" t="s">
        <v>3</v>
      </c>
      <c r="B5" s="9" t="s">
        <v>11</v>
      </c>
    </row>
    <row r="6">
      <c r="A6" s="9" t="s">
        <v>12</v>
      </c>
      <c r="B6" s="9" t="s">
        <v>13</v>
      </c>
    </row>
    <row r="7">
      <c r="A7" s="4" t="s">
        <v>14</v>
      </c>
      <c r="B7" s="9" t="s">
        <v>15</v>
      </c>
    </row>
    <row r="8">
      <c r="A8" s="4" t="s">
        <v>16</v>
      </c>
      <c r="B8" s="9" t="s">
        <v>17</v>
      </c>
    </row>
    <row r="9">
      <c r="A9" s="4" t="s">
        <v>18</v>
      </c>
      <c r="B9" s="4" t="s">
        <v>19</v>
      </c>
    </row>
    <row r="10">
      <c r="A10" s="4" t="s">
        <v>20</v>
      </c>
      <c r="B10" s="4" t="s">
        <v>21</v>
      </c>
    </row>
    <row r="11">
      <c r="A11" s="4" t="s">
        <v>22</v>
      </c>
      <c r="B11" s="4" t="s">
        <v>23</v>
      </c>
    </row>
    <row r="12">
      <c r="A12" s="4" t="s">
        <v>25</v>
      </c>
      <c r="B12" s="4" t="s">
        <v>26</v>
      </c>
    </row>
    <row r="13">
      <c r="A13" s="4" t="s">
        <v>28</v>
      </c>
      <c r="B13" s="4" t="s">
        <v>29</v>
      </c>
    </row>
    <row r="14">
      <c r="A14" s="4" t="s">
        <v>30</v>
      </c>
      <c r="B14" s="4" t="s">
        <v>31</v>
      </c>
    </row>
    <row r="15">
      <c r="A15" s="4" t="s">
        <v>32</v>
      </c>
      <c r="B15" s="4"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1" t="s">
        <v>0</v>
      </c>
      <c r="B1" s="1" t="s">
        <v>2</v>
      </c>
      <c r="C1" s="3" t="s">
        <v>3</v>
      </c>
    </row>
    <row r="2">
      <c r="A2" s="5" t="s">
        <v>4</v>
      </c>
      <c r="B2" s="5" t="s">
        <v>8</v>
      </c>
      <c r="C2" s="10" t="s">
        <v>9</v>
      </c>
    </row>
    <row r="3">
      <c r="A3" s="5"/>
      <c r="B3" s="5" t="s">
        <v>24</v>
      </c>
      <c r="C3" s="10" t="s">
        <v>27</v>
      </c>
    </row>
    <row r="4">
      <c r="A4" s="12"/>
      <c r="B4" s="12" t="s">
        <v>34</v>
      </c>
      <c r="C4" s="14">
        <v>43971.0</v>
      </c>
    </row>
    <row r="5">
      <c r="A5" s="16" t="s">
        <v>35</v>
      </c>
      <c r="B5" s="16" t="s">
        <v>36</v>
      </c>
      <c r="C5" s="10" t="s">
        <v>37</v>
      </c>
    </row>
    <row r="6">
      <c r="A6" s="12"/>
      <c r="B6" s="12" t="s">
        <v>16</v>
      </c>
      <c r="C6" s="18" t="s">
        <v>39</v>
      </c>
    </row>
    <row r="7">
      <c r="A7" s="22"/>
      <c r="B7" s="22" t="s">
        <v>40</v>
      </c>
      <c r="C7" s="26" t="s">
        <v>41</v>
      </c>
    </row>
    <row r="8">
      <c r="A8" s="12"/>
      <c r="B8" s="12" t="s">
        <v>43</v>
      </c>
      <c r="C8" s="28" t="s">
        <v>44</v>
      </c>
    </row>
    <row r="9">
      <c r="A9" s="16" t="s">
        <v>45</v>
      </c>
      <c r="B9" s="16" t="s">
        <v>46</v>
      </c>
      <c r="C9" s="30" t="s">
        <v>47</v>
      </c>
    </row>
    <row r="10">
      <c r="A10" s="5"/>
      <c r="B10" s="5" t="s">
        <v>38</v>
      </c>
      <c r="C10" s="30" t="s">
        <v>48</v>
      </c>
    </row>
    <row r="11">
      <c r="A11" s="5"/>
      <c r="B11" s="5" t="s">
        <v>49</v>
      </c>
      <c r="C11" s="30" t="s">
        <v>50</v>
      </c>
    </row>
    <row r="12">
      <c r="A12" s="5"/>
      <c r="B12" s="5" t="s">
        <v>18</v>
      </c>
      <c r="C12" s="30" t="s">
        <v>51</v>
      </c>
    </row>
    <row r="13">
      <c r="A13" s="5"/>
      <c r="B13" s="5" t="s">
        <v>54</v>
      </c>
      <c r="C13" s="30" t="s">
        <v>55</v>
      </c>
    </row>
    <row r="14">
      <c r="A14" s="5"/>
      <c r="B14" s="5" t="s">
        <v>56</v>
      </c>
      <c r="C14" s="30" t="s">
        <v>57</v>
      </c>
    </row>
    <row r="15">
      <c r="A15" s="5"/>
      <c r="B15" s="5" t="s">
        <v>58</v>
      </c>
      <c r="C15" s="30" t="s">
        <v>59</v>
      </c>
    </row>
    <row r="16">
      <c r="A16" s="5"/>
      <c r="B16" s="5" t="s">
        <v>60</v>
      </c>
      <c r="C16" s="30" t="s">
        <v>61</v>
      </c>
    </row>
    <row r="17">
      <c r="A17" s="5"/>
      <c r="B17" s="5" t="s">
        <v>62</v>
      </c>
      <c r="C17" s="30" t="s">
        <v>63</v>
      </c>
    </row>
    <row r="18">
      <c r="A18" s="5"/>
      <c r="B18" s="5" t="s">
        <v>64</v>
      </c>
      <c r="C18" s="30"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2"/>
      <c r="B1" s="7"/>
      <c r="C1" s="7"/>
      <c r="D1" s="8"/>
      <c r="E1" s="8"/>
      <c r="F1" s="11"/>
      <c r="G1" s="13"/>
      <c r="H1" s="13"/>
      <c r="I1" s="15"/>
      <c r="J1" s="15"/>
      <c r="K1" s="15"/>
      <c r="L1" s="15"/>
      <c r="M1" s="15"/>
      <c r="N1" s="15"/>
      <c r="O1" s="15"/>
      <c r="P1" s="15"/>
      <c r="Q1" s="15"/>
      <c r="R1" s="15"/>
      <c r="S1" s="15"/>
      <c r="T1" s="15"/>
      <c r="U1" s="15"/>
      <c r="V1" s="15"/>
      <c r="W1" s="15"/>
      <c r="X1" s="15"/>
      <c r="Y1" s="15"/>
      <c r="Z1" s="15"/>
    </row>
    <row r="2" ht="15.75" customHeight="1">
      <c r="A2" s="17" t="s">
        <v>38</v>
      </c>
      <c r="B2" s="20"/>
      <c r="C2" s="24"/>
      <c r="D2" s="24"/>
      <c r="E2" s="24"/>
      <c r="F2" s="29"/>
      <c r="G2" s="15"/>
      <c r="H2" s="31"/>
      <c r="I2" s="15"/>
      <c r="J2" s="15"/>
      <c r="K2" s="15"/>
      <c r="L2" s="15"/>
      <c r="M2" s="15"/>
      <c r="N2" s="15"/>
      <c r="O2" s="15"/>
      <c r="P2" s="15"/>
      <c r="Q2" s="15"/>
      <c r="R2" s="15"/>
      <c r="S2" s="15"/>
      <c r="T2" s="15"/>
      <c r="U2" s="15"/>
      <c r="V2" s="15"/>
      <c r="W2" s="15"/>
      <c r="X2" s="15"/>
      <c r="Y2" s="15"/>
      <c r="Z2" s="15"/>
    </row>
    <row r="3" ht="15.75" customHeight="1">
      <c r="A3" s="17" t="s">
        <v>52</v>
      </c>
      <c r="B3" s="34" t="s">
        <v>53</v>
      </c>
      <c r="C3" s="36"/>
      <c r="D3" s="38"/>
      <c r="E3" s="38"/>
      <c r="F3" s="38"/>
      <c r="G3" s="36"/>
      <c r="H3" s="40"/>
      <c r="I3" s="15"/>
      <c r="J3" s="15"/>
      <c r="K3" s="15"/>
      <c r="L3" s="15"/>
      <c r="M3" s="15"/>
      <c r="N3" s="15"/>
      <c r="O3" s="15"/>
      <c r="P3" s="15"/>
      <c r="Q3" s="15"/>
      <c r="R3" s="15"/>
      <c r="S3" s="15"/>
      <c r="T3" s="15"/>
      <c r="U3" s="15"/>
      <c r="V3" s="15"/>
      <c r="W3" s="15"/>
      <c r="X3" s="15"/>
      <c r="Y3" s="15"/>
      <c r="Z3" s="15"/>
    </row>
    <row r="4" ht="15.75" customHeight="1">
      <c r="A4" s="43" t="s">
        <v>66</v>
      </c>
      <c r="B4" s="44" t="s">
        <v>69</v>
      </c>
      <c r="C4" s="51" t="s">
        <v>75</v>
      </c>
      <c r="D4" s="55" t="s">
        <v>70</v>
      </c>
      <c r="E4" s="46" t="s">
        <v>71</v>
      </c>
      <c r="F4" s="46" t="s">
        <v>72</v>
      </c>
      <c r="G4" s="59" t="s">
        <v>73</v>
      </c>
      <c r="H4" s="62" t="s">
        <v>81</v>
      </c>
      <c r="I4" s="15"/>
      <c r="J4" s="15"/>
      <c r="K4" s="15"/>
      <c r="L4" s="15"/>
      <c r="M4" s="15"/>
      <c r="N4" s="15"/>
      <c r="O4" s="15"/>
      <c r="P4" s="15"/>
      <c r="Q4" s="15"/>
      <c r="R4" s="15"/>
      <c r="S4" s="15"/>
      <c r="T4" s="15"/>
      <c r="U4" s="15"/>
      <c r="V4" s="15"/>
      <c r="W4" s="15"/>
      <c r="X4" s="15"/>
      <c r="Y4" s="15"/>
      <c r="Z4" s="15"/>
    </row>
    <row r="5">
      <c r="A5" s="53" t="s">
        <v>86</v>
      </c>
      <c r="B5" s="65" t="s">
        <v>87</v>
      </c>
      <c r="C5" s="66">
        <v>0.9</v>
      </c>
      <c r="D5" s="70">
        <f>(((((75000+(75000*0.3))/12)/4)/24)*1500)*0.5</f>
        <v>63476.5625</v>
      </c>
      <c r="E5" s="72">
        <f>(((((75000+(100000*0.3))/12)/4)/24)*2000)*1</f>
        <v>182291.6667</v>
      </c>
      <c r="F5" s="72">
        <f>(((((75000+(300000*0.3))/12)/4)/24)*3000)*4</f>
        <v>1718750</v>
      </c>
      <c r="G5" s="75" t="s">
        <v>91</v>
      </c>
      <c r="H5" s="75" t="b">
        <v>1</v>
      </c>
      <c r="I5" s="15"/>
      <c r="J5" s="15"/>
      <c r="K5" s="15"/>
      <c r="L5" s="15"/>
      <c r="M5" s="15"/>
      <c r="N5" s="15"/>
      <c r="O5" s="15"/>
      <c r="P5" s="15"/>
      <c r="Q5" s="15"/>
      <c r="R5" s="15"/>
      <c r="S5" s="15"/>
      <c r="T5" s="15"/>
      <c r="U5" s="15"/>
      <c r="V5" s="15"/>
      <c r="W5" s="15"/>
      <c r="X5" s="15"/>
      <c r="Y5" s="15"/>
      <c r="Z5" s="15"/>
    </row>
    <row r="6" ht="15.75" customHeight="1">
      <c r="A6" s="53" t="s">
        <v>92</v>
      </c>
      <c r="B6" s="65" t="s">
        <v>94</v>
      </c>
      <c r="C6" s="81">
        <v>0.5</v>
      </c>
      <c r="D6" s="84">
        <v>30.0</v>
      </c>
      <c r="E6" s="87">
        <v>2000.0</v>
      </c>
      <c r="F6" s="87">
        <v>200000.0</v>
      </c>
      <c r="G6" s="75" t="s">
        <v>105</v>
      </c>
      <c r="H6" s="75" t="b">
        <v>1</v>
      </c>
      <c r="I6" s="15"/>
      <c r="J6" s="15"/>
      <c r="K6" s="15"/>
      <c r="L6" s="15"/>
      <c r="M6" s="15"/>
      <c r="N6" s="15"/>
      <c r="O6" s="15"/>
      <c r="P6" s="15"/>
      <c r="Q6" s="15"/>
      <c r="R6" s="15"/>
      <c r="S6" s="15"/>
      <c r="T6" s="15"/>
      <c r="U6" s="15"/>
      <c r="V6" s="15"/>
      <c r="W6" s="15"/>
      <c r="X6" s="15"/>
      <c r="Y6" s="15"/>
      <c r="Z6" s="15"/>
    </row>
    <row r="7" ht="15.75" customHeight="1">
      <c r="A7" s="15"/>
      <c r="B7" s="15"/>
      <c r="C7" s="15"/>
      <c r="D7" s="89"/>
      <c r="E7" s="89"/>
      <c r="F7" s="89"/>
      <c r="G7" s="15"/>
      <c r="H7" s="15"/>
      <c r="I7" s="15"/>
      <c r="J7" s="15"/>
      <c r="K7" s="15"/>
      <c r="L7" s="15"/>
      <c r="M7" s="15"/>
      <c r="N7" s="15"/>
      <c r="O7" s="15"/>
      <c r="P7" s="15"/>
      <c r="Q7" s="15"/>
      <c r="R7" s="15"/>
      <c r="S7" s="15"/>
      <c r="T7" s="15"/>
      <c r="U7" s="15"/>
      <c r="V7" s="15"/>
      <c r="W7" s="15"/>
      <c r="X7" s="15"/>
      <c r="Y7" s="15"/>
      <c r="Z7" s="15"/>
    </row>
    <row r="8" ht="15.75" customHeight="1">
      <c r="A8" s="15"/>
      <c r="B8" s="15"/>
      <c r="C8" s="15"/>
      <c r="D8" s="89"/>
      <c r="E8" s="89"/>
      <c r="F8" s="89"/>
      <c r="G8" s="15"/>
      <c r="H8" s="15"/>
      <c r="I8" s="15"/>
      <c r="J8" s="15"/>
      <c r="K8" s="15"/>
      <c r="L8" s="15"/>
      <c r="M8" s="15"/>
      <c r="N8" s="15"/>
      <c r="O8" s="15"/>
      <c r="P8" s="15"/>
      <c r="Q8" s="15"/>
      <c r="R8" s="15"/>
      <c r="S8" s="15"/>
      <c r="T8" s="15"/>
      <c r="U8" s="15"/>
      <c r="V8" s="15"/>
      <c r="W8" s="15"/>
      <c r="X8" s="15"/>
      <c r="Y8" s="15"/>
      <c r="Z8" s="15"/>
    </row>
    <row r="9" ht="15.75" customHeight="1">
      <c r="A9" s="15"/>
      <c r="B9" s="15"/>
      <c r="C9" s="15"/>
      <c r="D9" s="89"/>
      <c r="E9" s="89"/>
      <c r="F9" s="89"/>
      <c r="G9" s="15"/>
      <c r="H9" s="15"/>
      <c r="I9" s="15"/>
      <c r="J9" s="15"/>
      <c r="K9" s="15"/>
      <c r="L9" s="15"/>
      <c r="M9" s="15"/>
      <c r="N9" s="15"/>
      <c r="O9" s="15"/>
      <c r="P9" s="15"/>
      <c r="Q9" s="15"/>
      <c r="R9" s="15"/>
      <c r="S9" s="15"/>
      <c r="T9" s="15"/>
      <c r="U9" s="15"/>
      <c r="V9" s="15"/>
      <c r="W9" s="15"/>
      <c r="X9" s="15"/>
      <c r="Y9" s="15"/>
      <c r="Z9" s="15"/>
    </row>
    <row r="10" ht="15.75" customHeight="1">
      <c r="A10" s="15"/>
      <c r="B10" s="15"/>
      <c r="C10" s="15"/>
      <c r="D10" s="89"/>
      <c r="E10" s="89"/>
      <c r="F10" s="89"/>
      <c r="G10" s="15"/>
      <c r="H10" s="15"/>
      <c r="I10" s="15"/>
      <c r="J10" s="15"/>
      <c r="K10" s="15"/>
      <c r="L10" s="15"/>
      <c r="M10" s="15"/>
      <c r="N10" s="15"/>
      <c r="O10" s="15"/>
      <c r="P10" s="15"/>
      <c r="Q10" s="15"/>
      <c r="R10" s="15"/>
      <c r="S10" s="15"/>
      <c r="T10" s="15"/>
      <c r="U10" s="15"/>
      <c r="V10" s="15"/>
      <c r="W10" s="15"/>
      <c r="X10" s="15"/>
      <c r="Y10" s="15"/>
      <c r="Z10" s="15"/>
    </row>
    <row r="11" ht="15.75" customHeight="1">
      <c r="A11" s="15"/>
      <c r="B11" s="15"/>
      <c r="C11" s="15"/>
      <c r="D11" s="89"/>
      <c r="E11" s="89"/>
      <c r="F11" s="89"/>
      <c r="G11" s="15"/>
      <c r="H11" s="15"/>
      <c r="I11" s="15"/>
      <c r="J11" s="15"/>
      <c r="K11" s="15"/>
      <c r="L11" s="15"/>
      <c r="M11" s="15"/>
      <c r="N11" s="15"/>
      <c r="O11" s="15"/>
      <c r="P11" s="15"/>
      <c r="Q11" s="15"/>
      <c r="R11" s="15"/>
      <c r="S11" s="15"/>
      <c r="T11" s="15"/>
      <c r="U11" s="15"/>
      <c r="V11" s="15"/>
      <c r="W11" s="15"/>
      <c r="X11" s="15"/>
      <c r="Y11" s="15"/>
      <c r="Z11" s="15"/>
    </row>
    <row r="12" ht="15.75" customHeight="1">
      <c r="A12" s="15"/>
      <c r="B12" s="15"/>
      <c r="C12" s="15"/>
      <c r="D12" s="89"/>
      <c r="E12" s="89"/>
      <c r="F12" s="89"/>
      <c r="G12" s="15"/>
      <c r="H12" s="15"/>
      <c r="I12" s="15"/>
      <c r="J12" s="15"/>
      <c r="K12" s="15"/>
      <c r="L12" s="15"/>
      <c r="M12" s="15"/>
      <c r="N12" s="15"/>
      <c r="O12" s="15"/>
      <c r="P12" s="15"/>
      <c r="Q12" s="15"/>
      <c r="R12" s="15"/>
      <c r="S12" s="15"/>
      <c r="T12" s="15"/>
      <c r="U12" s="15"/>
      <c r="V12" s="15"/>
      <c r="W12" s="15"/>
      <c r="X12" s="15"/>
      <c r="Y12" s="15"/>
      <c r="Z12" s="15"/>
    </row>
    <row r="13" ht="15.75" customHeight="1">
      <c r="A13" s="15"/>
      <c r="B13" s="15"/>
      <c r="C13" s="15"/>
      <c r="D13" s="89"/>
      <c r="E13" s="89"/>
      <c r="F13" s="89"/>
      <c r="G13" s="15"/>
      <c r="H13" s="15"/>
      <c r="I13" s="15"/>
      <c r="J13" s="15"/>
      <c r="K13" s="15"/>
      <c r="L13" s="15"/>
      <c r="M13" s="15"/>
      <c r="N13" s="15"/>
      <c r="O13" s="15"/>
      <c r="P13" s="15"/>
      <c r="Q13" s="15"/>
      <c r="R13" s="15"/>
      <c r="S13" s="15"/>
      <c r="T13" s="15"/>
      <c r="U13" s="15"/>
      <c r="V13" s="15"/>
      <c r="W13" s="15"/>
      <c r="X13" s="15"/>
      <c r="Y13" s="15"/>
      <c r="Z13" s="15"/>
    </row>
    <row r="14" ht="15.75" customHeight="1">
      <c r="A14" s="15"/>
      <c r="B14" s="15"/>
      <c r="C14" s="15"/>
      <c r="D14" s="89"/>
      <c r="E14" s="89"/>
      <c r="F14" s="89"/>
      <c r="G14" s="15"/>
      <c r="H14" s="15"/>
      <c r="I14" s="15"/>
      <c r="J14" s="15"/>
      <c r="K14" s="15"/>
      <c r="L14" s="15"/>
      <c r="M14" s="15"/>
      <c r="N14" s="15"/>
      <c r="O14" s="15"/>
      <c r="P14" s="15"/>
      <c r="Q14" s="15"/>
      <c r="R14" s="15"/>
      <c r="S14" s="15"/>
      <c r="T14" s="15"/>
      <c r="U14" s="15"/>
      <c r="V14" s="15"/>
      <c r="W14" s="15"/>
      <c r="X14" s="15"/>
      <c r="Y14" s="15"/>
      <c r="Z14" s="15"/>
    </row>
    <row r="15" ht="15.75" customHeight="1">
      <c r="A15" s="15"/>
      <c r="B15" s="15"/>
      <c r="C15" s="15"/>
      <c r="D15" s="89"/>
      <c r="E15" s="89"/>
      <c r="F15" s="89"/>
      <c r="G15" s="15"/>
      <c r="H15" s="15"/>
      <c r="I15" s="15"/>
      <c r="J15" s="15"/>
      <c r="K15" s="15"/>
      <c r="L15" s="15"/>
      <c r="M15" s="15"/>
      <c r="N15" s="15"/>
      <c r="O15" s="15"/>
      <c r="P15" s="15"/>
      <c r="Q15" s="15"/>
      <c r="R15" s="15"/>
      <c r="S15" s="15"/>
      <c r="T15" s="15"/>
      <c r="U15" s="15"/>
      <c r="V15" s="15"/>
      <c r="W15" s="15"/>
      <c r="X15" s="15"/>
      <c r="Y15" s="15"/>
      <c r="Z15" s="15"/>
    </row>
    <row r="16" ht="15.75" customHeight="1">
      <c r="A16" s="15"/>
      <c r="B16" s="15"/>
      <c r="C16" s="15"/>
      <c r="D16" s="89"/>
      <c r="E16" s="89"/>
      <c r="F16" s="89"/>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89"/>
      <c r="E17" s="89"/>
      <c r="F17" s="89"/>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89"/>
      <c r="E18" s="89"/>
      <c r="F18" s="89"/>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89"/>
      <c r="E19" s="89"/>
      <c r="F19" s="89"/>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89"/>
      <c r="E20" s="89"/>
      <c r="F20" s="89"/>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89"/>
      <c r="E21" s="89"/>
      <c r="F21" s="89"/>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89"/>
      <c r="E22" s="89"/>
      <c r="F22" s="89"/>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89"/>
      <c r="E23" s="89"/>
      <c r="F23" s="89"/>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89"/>
      <c r="E24" s="89"/>
      <c r="F24" s="89"/>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89"/>
      <c r="E25" s="89"/>
      <c r="F25" s="89"/>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89"/>
      <c r="E26" s="89"/>
      <c r="F26" s="89"/>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89"/>
      <c r="E27" s="89"/>
      <c r="F27" s="89"/>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89"/>
      <c r="E28" s="89"/>
      <c r="F28" s="89"/>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89"/>
      <c r="E29" s="89"/>
      <c r="F29" s="89"/>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89"/>
      <c r="E30" s="89"/>
      <c r="F30" s="89"/>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89"/>
      <c r="E31" s="89"/>
      <c r="F31" s="89"/>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89"/>
      <c r="E32" s="89"/>
      <c r="F32" s="89"/>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89"/>
      <c r="E33" s="89"/>
      <c r="F33" s="89"/>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89"/>
      <c r="E34" s="89"/>
      <c r="F34" s="89"/>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89"/>
      <c r="E35" s="89"/>
      <c r="F35" s="89"/>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89"/>
      <c r="E36" s="89"/>
      <c r="F36" s="89"/>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89"/>
      <c r="E37" s="89"/>
      <c r="F37" s="89"/>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89"/>
      <c r="E38" s="89"/>
      <c r="F38" s="89"/>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89"/>
      <c r="E39" s="89"/>
      <c r="F39" s="89"/>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89"/>
      <c r="E40" s="89"/>
      <c r="F40" s="89"/>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89"/>
      <c r="E41" s="89"/>
      <c r="F41" s="89"/>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89"/>
      <c r="E42" s="89"/>
      <c r="F42" s="89"/>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89"/>
      <c r="E43" s="89"/>
      <c r="F43" s="89"/>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89"/>
      <c r="E44" s="89"/>
      <c r="F44" s="89"/>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89"/>
      <c r="E45" s="89"/>
      <c r="F45" s="89"/>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89"/>
      <c r="E46" s="89"/>
      <c r="F46" s="89"/>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89"/>
      <c r="E47" s="89"/>
      <c r="F47" s="89"/>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89"/>
      <c r="E48" s="89"/>
      <c r="F48" s="89"/>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89"/>
      <c r="E49" s="89"/>
      <c r="F49" s="89"/>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89"/>
      <c r="E50" s="89"/>
      <c r="F50" s="89"/>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89"/>
      <c r="E51" s="89"/>
      <c r="F51" s="89"/>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89"/>
      <c r="E52" s="89"/>
      <c r="F52" s="89"/>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89"/>
      <c r="E53" s="89"/>
      <c r="F53" s="89"/>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89"/>
      <c r="E54" s="89"/>
      <c r="F54" s="89"/>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89"/>
      <c r="E55" s="89"/>
      <c r="F55" s="89"/>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89"/>
      <c r="E56" s="89"/>
      <c r="F56" s="89"/>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89"/>
      <c r="E57" s="89"/>
      <c r="F57" s="89"/>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89"/>
      <c r="E58" s="89"/>
      <c r="F58" s="89"/>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89"/>
      <c r="E59" s="89"/>
      <c r="F59" s="89"/>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89"/>
      <c r="E60" s="89"/>
      <c r="F60" s="89"/>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89"/>
      <c r="E61" s="89"/>
      <c r="F61" s="89"/>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89"/>
      <c r="E62" s="89"/>
      <c r="F62" s="89"/>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89"/>
      <c r="E63" s="89"/>
      <c r="F63" s="89"/>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89"/>
      <c r="E64" s="89"/>
      <c r="F64" s="89"/>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89"/>
      <c r="E65" s="89"/>
      <c r="F65" s="89"/>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89"/>
      <c r="E66" s="89"/>
      <c r="F66" s="89"/>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89"/>
      <c r="E67" s="89"/>
      <c r="F67" s="89"/>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89"/>
      <c r="E68" s="89"/>
      <c r="F68" s="89"/>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89"/>
      <c r="E69" s="89"/>
      <c r="F69" s="89"/>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89"/>
      <c r="E70" s="89"/>
      <c r="F70" s="89"/>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89"/>
      <c r="E71" s="89"/>
      <c r="F71" s="89"/>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89"/>
      <c r="E72" s="89"/>
      <c r="F72" s="89"/>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89"/>
      <c r="E73" s="89"/>
      <c r="F73" s="89"/>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89"/>
      <c r="E74" s="89"/>
      <c r="F74" s="89"/>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89"/>
      <c r="E75" s="89"/>
      <c r="F75" s="89"/>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89"/>
      <c r="E76" s="89"/>
      <c r="F76" s="89"/>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89"/>
      <c r="E77" s="89"/>
      <c r="F77" s="89"/>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89"/>
      <c r="E78" s="89"/>
      <c r="F78" s="89"/>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89"/>
      <c r="E79" s="89"/>
      <c r="F79" s="89"/>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89"/>
      <c r="E80" s="89"/>
      <c r="F80" s="89"/>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89"/>
      <c r="E81" s="89"/>
      <c r="F81" s="89"/>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89"/>
      <c r="E82" s="89"/>
      <c r="F82" s="89"/>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89"/>
      <c r="E83" s="89"/>
      <c r="F83" s="89"/>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89"/>
      <c r="E84" s="89"/>
      <c r="F84" s="89"/>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89"/>
      <c r="E85" s="89"/>
      <c r="F85" s="89"/>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89"/>
      <c r="E86" s="89"/>
      <c r="F86" s="89"/>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89"/>
      <c r="E87" s="89"/>
      <c r="F87" s="89"/>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89"/>
      <c r="E88" s="89"/>
      <c r="F88" s="89"/>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89"/>
      <c r="E89" s="89"/>
      <c r="F89" s="89"/>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89"/>
      <c r="E90" s="89"/>
      <c r="F90" s="89"/>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89"/>
      <c r="E91" s="89"/>
      <c r="F91" s="89"/>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89"/>
      <c r="E92" s="89"/>
      <c r="F92" s="89"/>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89"/>
      <c r="E93" s="89"/>
      <c r="F93" s="89"/>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89"/>
      <c r="E94" s="89"/>
      <c r="F94" s="89"/>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89"/>
      <c r="E95" s="89"/>
      <c r="F95" s="89"/>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89"/>
      <c r="E96" s="89"/>
      <c r="F96" s="89"/>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89"/>
      <c r="E97" s="89"/>
      <c r="F97" s="89"/>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89"/>
      <c r="E98" s="89"/>
      <c r="F98" s="89"/>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89"/>
      <c r="E99" s="89"/>
      <c r="F99" s="89"/>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89"/>
      <c r="E100" s="89"/>
      <c r="F100" s="89"/>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89"/>
      <c r="E101" s="89"/>
      <c r="F101" s="89"/>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89"/>
      <c r="E102" s="89"/>
      <c r="F102" s="89"/>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89"/>
      <c r="E103" s="89"/>
      <c r="F103" s="89"/>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89"/>
      <c r="E104" s="89"/>
      <c r="F104" s="89"/>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89"/>
      <c r="E105" s="89"/>
      <c r="F105" s="89"/>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89"/>
      <c r="E106" s="89"/>
      <c r="F106" s="89"/>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89"/>
      <c r="E107" s="89"/>
      <c r="F107" s="89"/>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89"/>
      <c r="E108" s="89"/>
      <c r="F108" s="89"/>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89"/>
      <c r="E109" s="89"/>
      <c r="F109" s="89"/>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89"/>
      <c r="E110" s="89"/>
      <c r="F110" s="89"/>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89"/>
      <c r="E111" s="89"/>
      <c r="F111" s="89"/>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89"/>
      <c r="E112" s="89"/>
      <c r="F112" s="89"/>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89"/>
      <c r="E113" s="89"/>
      <c r="F113" s="89"/>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89"/>
      <c r="E114" s="89"/>
      <c r="F114" s="89"/>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89"/>
      <c r="E115" s="89"/>
      <c r="F115" s="89"/>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89"/>
      <c r="E116" s="89"/>
      <c r="F116" s="89"/>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89"/>
      <c r="E117" s="89"/>
      <c r="F117" s="89"/>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89"/>
      <c r="E118" s="89"/>
      <c r="F118" s="89"/>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89"/>
      <c r="E119" s="89"/>
      <c r="F119" s="89"/>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89"/>
      <c r="E120" s="89"/>
      <c r="F120" s="89"/>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89"/>
      <c r="E121" s="89"/>
      <c r="F121" s="89"/>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89"/>
      <c r="E122" s="89"/>
      <c r="F122" s="89"/>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89"/>
      <c r="E123" s="89"/>
      <c r="F123" s="89"/>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89"/>
      <c r="E124" s="89"/>
      <c r="F124" s="89"/>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89"/>
      <c r="E125" s="89"/>
      <c r="F125" s="89"/>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89"/>
      <c r="E126" s="89"/>
      <c r="F126" s="89"/>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89"/>
      <c r="E127" s="89"/>
      <c r="F127" s="89"/>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89"/>
      <c r="E128" s="89"/>
      <c r="F128" s="89"/>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89"/>
      <c r="E129" s="89"/>
      <c r="F129" s="89"/>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89"/>
      <c r="E130" s="89"/>
      <c r="F130" s="89"/>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89"/>
      <c r="E131" s="89"/>
      <c r="F131" s="89"/>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89"/>
      <c r="E132" s="89"/>
      <c r="F132" s="89"/>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89"/>
      <c r="E133" s="89"/>
      <c r="F133" s="89"/>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89"/>
      <c r="E134" s="89"/>
      <c r="F134" s="89"/>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89"/>
      <c r="E135" s="89"/>
      <c r="F135" s="89"/>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89"/>
      <c r="E136" s="89"/>
      <c r="F136" s="89"/>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89"/>
      <c r="E137" s="89"/>
      <c r="F137" s="89"/>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89"/>
      <c r="E138" s="89"/>
      <c r="F138" s="89"/>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89"/>
      <c r="E139" s="89"/>
      <c r="F139" s="89"/>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89"/>
      <c r="E140" s="89"/>
      <c r="F140" s="89"/>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89"/>
      <c r="E141" s="89"/>
      <c r="F141" s="89"/>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89"/>
      <c r="E142" s="89"/>
      <c r="F142" s="89"/>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89"/>
      <c r="E143" s="89"/>
      <c r="F143" s="89"/>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89"/>
      <c r="E144" s="89"/>
      <c r="F144" s="89"/>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89"/>
      <c r="E145" s="89"/>
      <c r="F145" s="89"/>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89"/>
      <c r="E146" s="89"/>
      <c r="F146" s="89"/>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89"/>
      <c r="E147" s="89"/>
      <c r="F147" s="89"/>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89"/>
      <c r="E148" s="89"/>
      <c r="F148" s="89"/>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89"/>
      <c r="E149" s="89"/>
      <c r="F149" s="89"/>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89"/>
      <c r="E150" s="89"/>
      <c r="F150" s="89"/>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89"/>
      <c r="E151" s="89"/>
      <c r="F151" s="89"/>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89"/>
      <c r="E152" s="89"/>
      <c r="F152" s="89"/>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89"/>
      <c r="E153" s="89"/>
      <c r="F153" s="89"/>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89"/>
      <c r="E154" s="89"/>
      <c r="F154" s="89"/>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89"/>
      <c r="E155" s="89"/>
      <c r="F155" s="89"/>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89"/>
      <c r="E156" s="89"/>
      <c r="F156" s="89"/>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89"/>
      <c r="E157" s="89"/>
      <c r="F157" s="89"/>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89"/>
      <c r="E158" s="89"/>
      <c r="F158" s="89"/>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89"/>
      <c r="E159" s="89"/>
      <c r="F159" s="89"/>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89"/>
      <c r="E160" s="89"/>
      <c r="F160" s="89"/>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89"/>
      <c r="E161" s="89"/>
      <c r="F161" s="89"/>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89"/>
      <c r="E162" s="89"/>
      <c r="F162" s="89"/>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89"/>
      <c r="E163" s="89"/>
      <c r="F163" s="89"/>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89"/>
      <c r="E164" s="89"/>
      <c r="F164" s="89"/>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89"/>
      <c r="E165" s="89"/>
      <c r="F165" s="89"/>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89"/>
      <c r="E166" s="89"/>
      <c r="F166" s="89"/>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89"/>
      <c r="E167" s="89"/>
      <c r="F167" s="89"/>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89"/>
      <c r="E168" s="89"/>
      <c r="F168" s="89"/>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89"/>
      <c r="E169" s="89"/>
      <c r="F169" s="89"/>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89"/>
      <c r="E170" s="89"/>
      <c r="F170" s="89"/>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89"/>
      <c r="E171" s="89"/>
      <c r="F171" s="89"/>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89"/>
      <c r="E172" s="89"/>
      <c r="F172" s="89"/>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89"/>
      <c r="E173" s="89"/>
      <c r="F173" s="89"/>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89"/>
      <c r="E174" s="89"/>
      <c r="F174" s="89"/>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89"/>
      <c r="E175" s="89"/>
      <c r="F175" s="89"/>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89"/>
      <c r="E176" s="89"/>
      <c r="F176" s="89"/>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89"/>
      <c r="E177" s="89"/>
      <c r="F177" s="89"/>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89"/>
      <c r="E178" s="89"/>
      <c r="F178" s="89"/>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89"/>
      <c r="E179" s="89"/>
      <c r="F179" s="89"/>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89"/>
      <c r="E180" s="89"/>
      <c r="F180" s="89"/>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89"/>
      <c r="E181" s="89"/>
      <c r="F181" s="89"/>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89"/>
      <c r="E182" s="89"/>
      <c r="F182" s="89"/>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89"/>
      <c r="E183" s="89"/>
      <c r="F183" s="89"/>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89"/>
      <c r="E184" s="89"/>
      <c r="F184" s="89"/>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89"/>
      <c r="E185" s="89"/>
      <c r="F185" s="89"/>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89"/>
      <c r="E186" s="89"/>
      <c r="F186" s="89"/>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89"/>
      <c r="E187" s="89"/>
      <c r="F187" s="89"/>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89"/>
      <c r="E188" s="89"/>
      <c r="F188" s="89"/>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89"/>
      <c r="E189" s="89"/>
      <c r="F189" s="89"/>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89"/>
      <c r="E190" s="89"/>
      <c r="F190" s="89"/>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89"/>
      <c r="E191" s="89"/>
      <c r="F191" s="89"/>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89"/>
      <c r="E192" s="89"/>
      <c r="F192" s="89"/>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89"/>
      <c r="E193" s="89"/>
      <c r="F193" s="89"/>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89"/>
      <c r="E194" s="89"/>
      <c r="F194" s="89"/>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89"/>
      <c r="E195" s="89"/>
      <c r="F195" s="89"/>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89"/>
      <c r="E196" s="89"/>
      <c r="F196" s="89"/>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89"/>
      <c r="E197" s="89"/>
      <c r="F197" s="89"/>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89"/>
      <c r="E198" s="89"/>
      <c r="F198" s="89"/>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89"/>
      <c r="E199" s="89"/>
      <c r="F199" s="89"/>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89"/>
      <c r="E200" s="89"/>
      <c r="F200" s="89"/>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89"/>
      <c r="E201" s="89"/>
      <c r="F201" s="89"/>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89"/>
      <c r="E202" s="89"/>
      <c r="F202" s="89"/>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89"/>
      <c r="E203" s="89"/>
      <c r="F203" s="89"/>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89"/>
      <c r="E204" s="89"/>
      <c r="F204" s="89"/>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89"/>
      <c r="E205" s="89"/>
      <c r="F205" s="89"/>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89"/>
      <c r="E206" s="89"/>
      <c r="F206" s="89"/>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89"/>
      <c r="E207" s="89"/>
      <c r="F207" s="89"/>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89"/>
      <c r="E208" s="89"/>
      <c r="F208" s="89"/>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89"/>
      <c r="E209" s="89"/>
      <c r="F209" s="89"/>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89"/>
      <c r="E210" s="89"/>
      <c r="F210" s="89"/>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89"/>
      <c r="E211" s="89"/>
      <c r="F211" s="89"/>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89"/>
      <c r="E212" s="89"/>
      <c r="F212" s="89"/>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89"/>
      <c r="E213" s="89"/>
      <c r="F213" s="89"/>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89"/>
      <c r="E214" s="89"/>
      <c r="F214" s="89"/>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89"/>
      <c r="E215" s="89"/>
      <c r="F215" s="89"/>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89"/>
      <c r="E216" s="89"/>
      <c r="F216" s="89"/>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89"/>
      <c r="E217" s="89"/>
      <c r="F217" s="89"/>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89"/>
      <c r="E218" s="89"/>
      <c r="F218" s="89"/>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89"/>
      <c r="E219" s="89"/>
      <c r="F219" s="89"/>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89"/>
      <c r="E220" s="89"/>
      <c r="F220" s="89"/>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89"/>
      <c r="E221" s="89"/>
      <c r="F221" s="89"/>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89"/>
      <c r="E222" s="89"/>
      <c r="F222" s="89"/>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89"/>
      <c r="E223" s="89"/>
      <c r="F223" s="89"/>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89"/>
      <c r="E224" s="89"/>
      <c r="F224" s="89"/>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89"/>
      <c r="E225" s="89"/>
      <c r="F225" s="89"/>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89"/>
      <c r="E226" s="89"/>
      <c r="F226" s="89"/>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89"/>
      <c r="E227" s="89"/>
      <c r="F227" s="89"/>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89"/>
      <c r="E228" s="89"/>
      <c r="F228" s="89"/>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89"/>
      <c r="E229" s="89"/>
      <c r="F229" s="89"/>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89"/>
      <c r="E230" s="89"/>
      <c r="F230" s="89"/>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89"/>
      <c r="E231" s="89"/>
      <c r="F231" s="89"/>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89"/>
      <c r="E232" s="89"/>
      <c r="F232" s="89"/>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89"/>
      <c r="E233" s="89"/>
      <c r="F233" s="89"/>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89"/>
      <c r="E234" s="89"/>
      <c r="F234" s="89"/>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89"/>
      <c r="E235" s="89"/>
      <c r="F235" s="89"/>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89"/>
      <c r="E236" s="89"/>
      <c r="F236" s="89"/>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89"/>
      <c r="E237" s="89"/>
      <c r="F237" s="89"/>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89"/>
      <c r="E238" s="89"/>
      <c r="F238" s="89"/>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89"/>
      <c r="E239" s="89"/>
      <c r="F239" s="89"/>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89"/>
      <c r="E240" s="89"/>
      <c r="F240" s="89"/>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89"/>
      <c r="E241" s="89"/>
      <c r="F241" s="89"/>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89"/>
      <c r="E242" s="89"/>
      <c r="F242" s="89"/>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89"/>
      <c r="E243" s="89"/>
      <c r="F243" s="89"/>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89"/>
      <c r="E244" s="89"/>
      <c r="F244" s="89"/>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89"/>
      <c r="E245" s="89"/>
      <c r="F245" s="89"/>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89"/>
      <c r="E246" s="89"/>
      <c r="F246" s="89"/>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89"/>
      <c r="E247" s="89"/>
      <c r="F247" s="89"/>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89"/>
      <c r="E248" s="89"/>
      <c r="F248" s="89"/>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89"/>
      <c r="E249" s="89"/>
      <c r="F249" s="89"/>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89"/>
      <c r="E250" s="89"/>
      <c r="F250" s="89"/>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89"/>
      <c r="E251" s="89"/>
      <c r="F251" s="89"/>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89"/>
      <c r="E252" s="89"/>
      <c r="F252" s="89"/>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89"/>
      <c r="E253" s="89"/>
      <c r="F253" s="89"/>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89"/>
      <c r="E254" s="89"/>
      <c r="F254" s="89"/>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89"/>
      <c r="E255" s="89"/>
      <c r="F255" s="89"/>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89"/>
      <c r="E256" s="89"/>
      <c r="F256" s="89"/>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89"/>
      <c r="E257" s="89"/>
      <c r="F257" s="89"/>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89"/>
      <c r="E258" s="89"/>
      <c r="F258" s="89"/>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89"/>
      <c r="E259" s="89"/>
      <c r="F259" s="89"/>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89"/>
      <c r="E260" s="89"/>
      <c r="F260" s="89"/>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89"/>
      <c r="E261" s="89"/>
      <c r="F261" s="89"/>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89"/>
      <c r="E262" s="89"/>
      <c r="F262" s="89"/>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89"/>
      <c r="E263" s="89"/>
      <c r="F263" s="89"/>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89"/>
      <c r="E264" s="89"/>
      <c r="F264" s="89"/>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89"/>
      <c r="E265" s="89"/>
      <c r="F265" s="89"/>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89"/>
      <c r="E266" s="89"/>
      <c r="F266" s="89"/>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89"/>
      <c r="E267" s="89"/>
      <c r="F267" s="89"/>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89"/>
      <c r="E268" s="89"/>
      <c r="F268" s="89"/>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89"/>
      <c r="E269" s="89"/>
      <c r="F269" s="89"/>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89"/>
      <c r="E270" s="89"/>
      <c r="F270" s="89"/>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89"/>
      <c r="E271" s="89"/>
      <c r="F271" s="89"/>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89"/>
      <c r="E272" s="89"/>
      <c r="F272" s="89"/>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89"/>
      <c r="E273" s="89"/>
      <c r="F273" s="89"/>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89"/>
      <c r="E274" s="89"/>
      <c r="F274" s="89"/>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89"/>
      <c r="E275" s="89"/>
      <c r="F275" s="89"/>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89"/>
      <c r="E276" s="89"/>
      <c r="F276" s="89"/>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89"/>
      <c r="E277" s="89"/>
      <c r="F277" s="89"/>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89"/>
      <c r="E278" s="89"/>
      <c r="F278" s="89"/>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89"/>
      <c r="E279" s="89"/>
      <c r="F279" s="89"/>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89"/>
      <c r="E280" s="89"/>
      <c r="F280" s="89"/>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89"/>
      <c r="E281" s="89"/>
      <c r="F281" s="89"/>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89"/>
      <c r="E282" s="89"/>
      <c r="F282" s="89"/>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89"/>
      <c r="E283" s="89"/>
      <c r="F283" s="89"/>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89"/>
      <c r="E284" s="89"/>
      <c r="F284" s="89"/>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89"/>
      <c r="E285" s="89"/>
      <c r="F285" s="89"/>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89"/>
      <c r="E286" s="89"/>
      <c r="F286" s="89"/>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89"/>
      <c r="E287" s="89"/>
      <c r="F287" s="89"/>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89"/>
      <c r="E288" s="89"/>
      <c r="F288" s="89"/>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89"/>
      <c r="E289" s="89"/>
      <c r="F289" s="89"/>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89"/>
      <c r="E290" s="89"/>
      <c r="F290" s="89"/>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89"/>
      <c r="E291" s="89"/>
      <c r="F291" s="89"/>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89"/>
      <c r="E292" s="89"/>
      <c r="F292" s="89"/>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89"/>
      <c r="E293" s="89"/>
      <c r="F293" s="89"/>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89"/>
      <c r="E294" s="89"/>
      <c r="F294" s="89"/>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89"/>
      <c r="E295" s="89"/>
      <c r="F295" s="89"/>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89"/>
      <c r="E296" s="89"/>
      <c r="F296" s="89"/>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89"/>
      <c r="E297" s="89"/>
      <c r="F297" s="89"/>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89"/>
      <c r="E298" s="89"/>
      <c r="F298" s="89"/>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89"/>
      <c r="E299" s="89"/>
      <c r="F299" s="89"/>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89"/>
      <c r="E300" s="89"/>
      <c r="F300" s="89"/>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89"/>
      <c r="E301" s="89"/>
      <c r="F301" s="89"/>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89"/>
      <c r="E302" s="89"/>
      <c r="F302" s="89"/>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89"/>
      <c r="E303" s="89"/>
      <c r="F303" s="89"/>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89"/>
      <c r="E304" s="89"/>
      <c r="F304" s="89"/>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89"/>
      <c r="E305" s="89"/>
      <c r="F305" s="89"/>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89"/>
      <c r="E306" s="89"/>
      <c r="F306" s="89"/>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89"/>
      <c r="E307" s="89"/>
      <c r="F307" s="89"/>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89"/>
      <c r="E308" s="89"/>
      <c r="F308" s="89"/>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89"/>
      <c r="E309" s="89"/>
      <c r="F309" s="89"/>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89"/>
      <c r="E310" s="89"/>
      <c r="F310" s="89"/>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89"/>
      <c r="E311" s="89"/>
      <c r="F311" s="89"/>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89"/>
      <c r="E312" s="89"/>
      <c r="F312" s="89"/>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89"/>
      <c r="E313" s="89"/>
      <c r="F313" s="89"/>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89"/>
      <c r="E314" s="89"/>
      <c r="F314" s="89"/>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89"/>
      <c r="E315" s="89"/>
      <c r="F315" s="89"/>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89"/>
      <c r="E316" s="89"/>
      <c r="F316" s="89"/>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89"/>
      <c r="E317" s="89"/>
      <c r="F317" s="89"/>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89"/>
      <c r="E318" s="89"/>
      <c r="F318" s="89"/>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89"/>
      <c r="E319" s="89"/>
      <c r="F319" s="89"/>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89"/>
      <c r="E320" s="89"/>
      <c r="F320" s="89"/>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89"/>
      <c r="E321" s="89"/>
      <c r="F321" s="89"/>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89"/>
      <c r="E322" s="89"/>
      <c r="F322" s="89"/>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89"/>
      <c r="E323" s="89"/>
      <c r="F323" s="89"/>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89"/>
      <c r="E324" s="89"/>
      <c r="F324" s="89"/>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89"/>
      <c r="E325" s="89"/>
      <c r="F325" s="89"/>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89"/>
      <c r="E326" s="89"/>
      <c r="F326" s="89"/>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89"/>
      <c r="E327" s="89"/>
      <c r="F327" s="89"/>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89"/>
      <c r="E328" s="89"/>
      <c r="F328" s="89"/>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89"/>
      <c r="E329" s="89"/>
      <c r="F329" s="89"/>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89"/>
      <c r="E330" s="89"/>
      <c r="F330" s="89"/>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89"/>
      <c r="E331" s="89"/>
      <c r="F331" s="89"/>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89"/>
      <c r="E332" s="89"/>
      <c r="F332" s="89"/>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89"/>
      <c r="E333" s="89"/>
      <c r="F333" s="89"/>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89"/>
      <c r="E334" s="89"/>
      <c r="F334" s="89"/>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89"/>
      <c r="E335" s="89"/>
      <c r="F335" s="89"/>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89"/>
      <c r="E336" s="89"/>
      <c r="F336" s="89"/>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89"/>
      <c r="E337" s="89"/>
      <c r="F337" s="89"/>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89"/>
      <c r="E338" s="89"/>
      <c r="F338" s="89"/>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89"/>
      <c r="E339" s="89"/>
      <c r="F339" s="89"/>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89"/>
      <c r="E340" s="89"/>
      <c r="F340" s="89"/>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89"/>
      <c r="E341" s="89"/>
      <c r="F341" s="89"/>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89"/>
      <c r="E342" s="89"/>
      <c r="F342" s="89"/>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89"/>
      <c r="E343" s="89"/>
      <c r="F343" s="89"/>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89"/>
      <c r="E344" s="89"/>
      <c r="F344" s="89"/>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89"/>
      <c r="E345" s="89"/>
      <c r="F345" s="89"/>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89"/>
      <c r="E346" s="89"/>
      <c r="F346" s="89"/>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89"/>
      <c r="E347" s="89"/>
      <c r="F347" s="89"/>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89"/>
      <c r="E348" s="89"/>
      <c r="F348" s="89"/>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89"/>
      <c r="E349" s="89"/>
      <c r="F349" s="89"/>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89"/>
      <c r="E350" s="89"/>
      <c r="F350" s="89"/>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89"/>
      <c r="E351" s="89"/>
      <c r="F351" s="89"/>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89"/>
      <c r="E352" s="89"/>
      <c r="F352" s="89"/>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89"/>
      <c r="E353" s="89"/>
      <c r="F353" s="89"/>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89"/>
      <c r="E354" s="89"/>
      <c r="F354" s="89"/>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89"/>
      <c r="E355" s="89"/>
      <c r="F355" s="89"/>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89"/>
      <c r="E356" s="89"/>
      <c r="F356" s="89"/>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89"/>
      <c r="E357" s="89"/>
      <c r="F357" s="89"/>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89"/>
      <c r="E358" s="89"/>
      <c r="F358" s="89"/>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89"/>
      <c r="E359" s="89"/>
      <c r="F359" s="89"/>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89"/>
      <c r="E360" s="89"/>
      <c r="F360" s="89"/>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89"/>
      <c r="E361" s="89"/>
      <c r="F361" s="89"/>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89"/>
      <c r="E362" s="89"/>
      <c r="F362" s="89"/>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89"/>
      <c r="E363" s="89"/>
      <c r="F363" s="89"/>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89"/>
      <c r="E364" s="89"/>
      <c r="F364" s="89"/>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89"/>
      <c r="E365" s="89"/>
      <c r="F365" s="89"/>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89"/>
      <c r="E366" s="89"/>
      <c r="F366" s="89"/>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89"/>
      <c r="E367" s="89"/>
      <c r="F367" s="89"/>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89"/>
      <c r="E368" s="89"/>
      <c r="F368" s="89"/>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89"/>
      <c r="E369" s="89"/>
      <c r="F369" s="89"/>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89"/>
      <c r="E370" s="89"/>
      <c r="F370" s="89"/>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89"/>
      <c r="E371" s="89"/>
      <c r="F371" s="89"/>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89"/>
      <c r="E372" s="89"/>
      <c r="F372" s="89"/>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89"/>
      <c r="E373" s="89"/>
      <c r="F373" s="89"/>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89"/>
      <c r="E374" s="89"/>
      <c r="F374" s="89"/>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89"/>
      <c r="E375" s="89"/>
      <c r="F375" s="89"/>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89"/>
      <c r="E376" s="89"/>
      <c r="F376" s="89"/>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89"/>
      <c r="E377" s="89"/>
      <c r="F377" s="89"/>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89"/>
      <c r="E378" s="89"/>
      <c r="F378" s="89"/>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89"/>
      <c r="E379" s="89"/>
      <c r="F379" s="89"/>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89"/>
      <c r="E380" s="89"/>
      <c r="F380" s="89"/>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89"/>
      <c r="E381" s="89"/>
      <c r="F381" s="89"/>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89"/>
      <c r="E382" s="89"/>
      <c r="F382" s="89"/>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89"/>
      <c r="E383" s="89"/>
      <c r="F383" s="89"/>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89"/>
      <c r="E384" s="89"/>
      <c r="F384" s="89"/>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89"/>
      <c r="E385" s="89"/>
      <c r="F385" s="89"/>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89"/>
      <c r="E386" s="89"/>
      <c r="F386" s="89"/>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89"/>
      <c r="E387" s="89"/>
      <c r="F387" s="89"/>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89"/>
      <c r="E388" s="89"/>
      <c r="F388" s="89"/>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89"/>
      <c r="E389" s="89"/>
      <c r="F389" s="89"/>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89"/>
      <c r="E390" s="89"/>
      <c r="F390" s="89"/>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89"/>
      <c r="E391" s="89"/>
      <c r="F391" s="89"/>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89"/>
      <c r="E392" s="89"/>
      <c r="F392" s="89"/>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89"/>
      <c r="E393" s="89"/>
      <c r="F393" s="89"/>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89"/>
      <c r="E394" s="89"/>
      <c r="F394" s="89"/>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89"/>
      <c r="E395" s="89"/>
      <c r="F395" s="89"/>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89"/>
      <c r="E396" s="89"/>
      <c r="F396" s="89"/>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89"/>
      <c r="E397" s="89"/>
      <c r="F397" s="89"/>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89"/>
      <c r="E398" s="89"/>
      <c r="F398" s="89"/>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89"/>
      <c r="E399" s="89"/>
      <c r="F399" s="89"/>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89"/>
      <c r="E400" s="89"/>
      <c r="F400" s="89"/>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89"/>
      <c r="E401" s="89"/>
      <c r="F401" s="89"/>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89"/>
      <c r="E402" s="89"/>
      <c r="F402" s="89"/>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89"/>
      <c r="E403" s="89"/>
      <c r="F403" s="89"/>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89"/>
      <c r="E404" s="89"/>
      <c r="F404" s="89"/>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89"/>
      <c r="E405" s="89"/>
      <c r="F405" s="89"/>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89"/>
      <c r="E406" s="89"/>
      <c r="F406" s="89"/>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89"/>
      <c r="E407" s="89"/>
      <c r="F407" s="89"/>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89"/>
      <c r="E408" s="89"/>
      <c r="F408" s="89"/>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89"/>
      <c r="E409" s="89"/>
      <c r="F409" s="89"/>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89"/>
      <c r="E410" s="89"/>
      <c r="F410" s="89"/>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89"/>
      <c r="E411" s="89"/>
      <c r="F411" s="89"/>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89"/>
      <c r="E412" s="89"/>
      <c r="F412" s="89"/>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89"/>
      <c r="E413" s="89"/>
      <c r="F413" s="89"/>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89"/>
      <c r="E414" s="89"/>
      <c r="F414" s="89"/>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89"/>
      <c r="E415" s="89"/>
      <c r="F415" s="89"/>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89"/>
      <c r="E416" s="89"/>
      <c r="F416" s="89"/>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89"/>
      <c r="E417" s="89"/>
      <c r="F417" s="89"/>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89"/>
      <c r="E418" s="89"/>
      <c r="F418" s="89"/>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89"/>
      <c r="E419" s="89"/>
      <c r="F419" s="89"/>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89"/>
      <c r="E420" s="89"/>
      <c r="F420" s="89"/>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89"/>
      <c r="E421" s="89"/>
      <c r="F421" s="89"/>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89"/>
      <c r="E422" s="89"/>
      <c r="F422" s="89"/>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89"/>
      <c r="E423" s="89"/>
      <c r="F423" s="89"/>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89"/>
      <c r="E424" s="89"/>
      <c r="F424" s="89"/>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89"/>
      <c r="E425" s="89"/>
      <c r="F425" s="89"/>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89"/>
      <c r="E426" s="89"/>
      <c r="F426" s="89"/>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89"/>
      <c r="E427" s="89"/>
      <c r="F427" s="89"/>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89"/>
      <c r="E428" s="89"/>
      <c r="F428" s="89"/>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89"/>
      <c r="E429" s="89"/>
      <c r="F429" s="89"/>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89"/>
      <c r="E430" s="89"/>
      <c r="F430" s="89"/>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89"/>
      <c r="E431" s="89"/>
      <c r="F431" s="89"/>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89"/>
      <c r="E432" s="89"/>
      <c r="F432" s="89"/>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89"/>
      <c r="E433" s="89"/>
      <c r="F433" s="89"/>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89"/>
      <c r="E434" s="89"/>
      <c r="F434" s="89"/>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89"/>
      <c r="E435" s="89"/>
      <c r="F435" s="89"/>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89"/>
      <c r="E436" s="89"/>
      <c r="F436" s="89"/>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89"/>
      <c r="E437" s="89"/>
      <c r="F437" s="89"/>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89"/>
      <c r="E438" s="89"/>
      <c r="F438" s="89"/>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89"/>
      <c r="E439" s="89"/>
      <c r="F439" s="89"/>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89"/>
      <c r="E440" s="89"/>
      <c r="F440" s="89"/>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89"/>
      <c r="E441" s="89"/>
      <c r="F441" s="89"/>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89"/>
      <c r="E442" s="89"/>
      <c r="F442" s="89"/>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89"/>
      <c r="E443" s="89"/>
      <c r="F443" s="89"/>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89"/>
      <c r="E444" s="89"/>
      <c r="F444" s="89"/>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89"/>
      <c r="E445" s="89"/>
      <c r="F445" s="89"/>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89"/>
      <c r="E446" s="89"/>
      <c r="F446" s="89"/>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89"/>
      <c r="E447" s="89"/>
      <c r="F447" s="89"/>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89"/>
      <c r="E448" s="89"/>
      <c r="F448" s="89"/>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89"/>
      <c r="E449" s="89"/>
      <c r="F449" s="89"/>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89"/>
      <c r="E450" s="89"/>
      <c r="F450" s="89"/>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89"/>
      <c r="E451" s="89"/>
      <c r="F451" s="89"/>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89"/>
      <c r="E452" s="89"/>
      <c r="F452" s="89"/>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89"/>
      <c r="E453" s="89"/>
      <c r="F453" s="89"/>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89"/>
      <c r="E454" s="89"/>
      <c r="F454" s="89"/>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89"/>
      <c r="E455" s="89"/>
      <c r="F455" s="89"/>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89"/>
      <c r="E456" s="89"/>
      <c r="F456" s="89"/>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89"/>
      <c r="E457" s="89"/>
      <c r="F457" s="89"/>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89"/>
      <c r="E458" s="89"/>
      <c r="F458" s="89"/>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89"/>
      <c r="E459" s="89"/>
      <c r="F459" s="89"/>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89"/>
      <c r="E460" s="89"/>
      <c r="F460" s="89"/>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89"/>
      <c r="E461" s="89"/>
      <c r="F461" s="89"/>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89"/>
      <c r="E462" s="89"/>
      <c r="F462" s="89"/>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89"/>
      <c r="E463" s="89"/>
      <c r="F463" s="89"/>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89"/>
      <c r="E464" s="89"/>
      <c r="F464" s="89"/>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89"/>
      <c r="E465" s="89"/>
      <c r="F465" s="89"/>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89"/>
      <c r="E466" s="89"/>
      <c r="F466" s="89"/>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89"/>
      <c r="E467" s="89"/>
      <c r="F467" s="89"/>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89"/>
      <c r="E468" s="89"/>
      <c r="F468" s="89"/>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89"/>
      <c r="E469" s="89"/>
      <c r="F469" s="89"/>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89"/>
      <c r="E470" s="89"/>
      <c r="F470" s="89"/>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89"/>
      <c r="E471" s="89"/>
      <c r="F471" s="89"/>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89"/>
      <c r="E472" s="89"/>
      <c r="F472" s="89"/>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89"/>
      <c r="E473" s="89"/>
      <c r="F473" s="89"/>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89"/>
      <c r="E474" s="89"/>
      <c r="F474" s="89"/>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89"/>
      <c r="E475" s="89"/>
      <c r="F475" s="89"/>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89"/>
      <c r="E476" s="89"/>
      <c r="F476" s="89"/>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89"/>
      <c r="E477" s="89"/>
      <c r="F477" s="89"/>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89"/>
      <c r="E478" s="89"/>
      <c r="F478" s="89"/>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89"/>
      <c r="E479" s="89"/>
      <c r="F479" s="89"/>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89"/>
      <c r="E480" s="89"/>
      <c r="F480" s="89"/>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89"/>
      <c r="E481" s="89"/>
      <c r="F481" s="89"/>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89"/>
      <c r="E482" s="89"/>
      <c r="F482" s="89"/>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89"/>
      <c r="E483" s="89"/>
      <c r="F483" s="89"/>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89"/>
      <c r="E484" s="89"/>
      <c r="F484" s="89"/>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89"/>
      <c r="E485" s="89"/>
      <c r="F485" s="89"/>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89"/>
      <c r="E486" s="89"/>
      <c r="F486" s="89"/>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89"/>
      <c r="E487" s="89"/>
      <c r="F487" s="89"/>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89"/>
      <c r="E488" s="89"/>
      <c r="F488" s="89"/>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89"/>
      <c r="E489" s="89"/>
      <c r="F489" s="89"/>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89"/>
      <c r="E490" s="89"/>
      <c r="F490" s="89"/>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89"/>
      <c r="E491" s="89"/>
      <c r="F491" s="89"/>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89"/>
      <c r="E492" s="89"/>
      <c r="F492" s="89"/>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89"/>
      <c r="E493" s="89"/>
      <c r="F493" s="89"/>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89"/>
      <c r="E494" s="89"/>
      <c r="F494" s="89"/>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89"/>
      <c r="E495" s="89"/>
      <c r="F495" s="89"/>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89"/>
      <c r="E496" s="89"/>
      <c r="F496" s="89"/>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89"/>
      <c r="E497" s="89"/>
      <c r="F497" s="89"/>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89"/>
      <c r="E498" s="89"/>
      <c r="F498" s="89"/>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89"/>
      <c r="E499" s="89"/>
      <c r="F499" s="89"/>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89"/>
      <c r="E500" s="89"/>
      <c r="F500" s="89"/>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89"/>
      <c r="E501" s="89"/>
      <c r="F501" s="89"/>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89"/>
      <c r="E502" s="89"/>
      <c r="F502" s="89"/>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89"/>
      <c r="E503" s="89"/>
      <c r="F503" s="89"/>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89"/>
      <c r="E504" s="89"/>
      <c r="F504" s="89"/>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89"/>
      <c r="E505" s="89"/>
      <c r="F505" s="89"/>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89"/>
      <c r="E506" s="89"/>
      <c r="F506" s="89"/>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89"/>
      <c r="E507" s="89"/>
      <c r="F507" s="89"/>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89"/>
      <c r="E508" s="89"/>
      <c r="F508" s="89"/>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89"/>
      <c r="E509" s="89"/>
      <c r="F509" s="89"/>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89"/>
      <c r="E510" s="89"/>
      <c r="F510" s="89"/>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89"/>
      <c r="E511" s="89"/>
      <c r="F511" s="89"/>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89"/>
      <c r="E512" s="89"/>
      <c r="F512" s="89"/>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89"/>
      <c r="E513" s="89"/>
      <c r="F513" s="89"/>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89"/>
      <c r="E514" s="89"/>
      <c r="F514" s="89"/>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89"/>
      <c r="E515" s="89"/>
      <c r="F515" s="89"/>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89"/>
      <c r="E516" s="89"/>
      <c r="F516" s="89"/>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89"/>
      <c r="E517" s="89"/>
      <c r="F517" s="89"/>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89"/>
      <c r="E518" s="89"/>
      <c r="F518" s="89"/>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89"/>
      <c r="E519" s="89"/>
      <c r="F519" s="89"/>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89"/>
      <c r="E520" s="89"/>
      <c r="F520" s="89"/>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89"/>
      <c r="E521" s="89"/>
      <c r="F521" s="89"/>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89"/>
      <c r="E522" s="89"/>
      <c r="F522" s="89"/>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89"/>
      <c r="E523" s="89"/>
      <c r="F523" s="89"/>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89"/>
      <c r="E524" s="89"/>
      <c r="F524" s="89"/>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89"/>
      <c r="E525" s="89"/>
      <c r="F525" s="89"/>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89"/>
      <c r="E526" s="89"/>
      <c r="F526" s="89"/>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89"/>
      <c r="E527" s="89"/>
      <c r="F527" s="89"/>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89"/>
      <c r="E528" s="89"/>
      <c r="F528" s="89"/>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89"/>
      <c r="E529" s="89"/>
      <c r="F529" s="89"/>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89"/>
      <c r="E530" s="89"/>
      <c r="F530" s="89"/>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89"/>
      <c r="E531" s="89"/>
      <c r="F531" s="89"/>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89"/>
      <c r="E532" s="89"/>
      <c r="F532" s="89"/>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89"/>
      <c r="E533" s="89"/>
      <c r="F533" s="89"/>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89"/>
      <c r="E534" s="89"/>
      <c r="F534" s="89"/>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89"/>
      <c r="E535" s="89"/>
      <c r="F535" s="89"/>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89"/>
      <c r="E536" s="89"/>
      <c r="F536" s="89"/>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89"/>
      <c r="E537" s="89"/>
      <c r="F537" s="89"/>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89"/>
      <c r="E538" s="89"/>
      <c r="F538" s="89"/>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89"/>
      <c r="E539" s="89"/>
      <c r="F539" s="89"/>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89"/>
      <c r="E540" s="89"/>
      <c r="F540" s="89"/>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89"/>
      <c r="E541" s="89"/>
      <c r="F541" s="89"/>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89"/>
      <c r="E542" s="89"/>
      <c r="F542" s="89"/>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89"/>
      <c r="E543" s="89"/>
      <c r="F543" s="89"/>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89"/>
      <c r="E544" s="89"/>
      <c r="F544" s="89"/>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89"/>
      <c r="E545" s="89"/>
      <c r="F545" s="89"/>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89"/>
      <c r="E546" s="89"/>
      <c r="F546" s="89"/>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89"/>
      <c r="E547" s="89"/>
      <c r="F547" s="89"/>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89"/>
      <c r="E548" s="89"/>
      <c r="F548" s="89"/>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89"/>
      <c r="E549" s="89"/>
      <c r="F549" s="89"/>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89"/>
      <c r="E550" s="89"/>
      <c r="F550" s="89"/>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89"/>
      <c r="E551" s="89"/>
      <c r="F551" s="89"/>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89"/>
      <c r="E552" s="89"/>
      <c r="F552" s="89"/>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89"/>
      <c r="E553" s="89"/>
      <c r="F553" s="89"/>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89"/>
      <c r="E554" s="89"/>
      <c r="F554" s="89"/>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89"/>
      <c r="E555" s="89"/>
      <c r="F555" s="89"/>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89"/>
      <c r="E556" s="89"/>
      <c r="F556" s="89"/>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89"/>
      <c r="E557" s="89"/>
      <c r="F557" s="89"/>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89"/>
      <c r="E558" s="89"/>
      <c r="F558" s="89"/>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89"/>
      <c r="E559" s="89"/>
      <c r="F559" s="89"/>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89"/>
      <c r="E560" s="89"/>
      <c r="F560" s="89"/>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89"/>
      <c r="E561" s="89"/>
      <c r="F561" s="89"/>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89"/>
      <c r="E562" s="89"/>
      <c r="F562" s="89"/>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89"/>
      <c r="E563" s="89"/>
      <c r="F563" s="89"/>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89"/>
      <c r="E564" s="89"/>
      <c r="F564" s="89"/>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89"/>
      <c r="E565" s="89"/>
      <c r="F565" s="89"/>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89"/>
      <c r="E566" s="89"/>
      <c r="F566" s="89"/>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89"/>
      <c r="E567" s="89"/>
      <c r="F567" s="89"/>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89"/>
      <c r="E568" s="89"/>
      <c r="F568" s="89"/>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89"/>
      <c r="E569" s="89"/>
      <c r="F569" s="89"/>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89"/>
      <c r="E570" s="89"/>
      <c r="F570" s="89"/>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89"/>
      <c r="E571" s="89"/>
      <c r="F571" s="89"/>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89"/>
      <c r="E572" s="89"/>
      <c r="F572" s="89"/>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89"/>
      <c r="E573" s="89"/>
      <c r="F573" s="89"/>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89"/>
      <c r="E574" s="89"/>
      <c r="F574" s="89"/>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89"/>
      <c r="E575" s="89"/>
      <c r="F575" s="89"/>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89"/>
      <c r="E576" s="89"/>
      <c r="F576" s="89"/>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89"/>
      <c r="E577" s="89"/>
      <c r="F577" s="89"/>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89"/>
      <c r="E578" s="89"/>
      <c r="F578" s="89"/>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89"/>
      <c r="E579" s="89"/>
      <c r="F579" s="89"/>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89"/>
      <c r="E580" s="89"/>
      <c r="F580" s="89"/>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89"/>
      <c r="E581" s="89"/>
      <c r="F581" s="89"/>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89"/>
      <c r="E582" s="89"/>
      <c r="F582" s="89"/>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89"/>
      <c r="E583" s="89"/>
      <c r="F583" s="89"/>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89"/>
      <c r="E584" s="89"/>
      <c r="F584" s="89"/>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89"/>
      <c r="E585" s="89"/>
      <c r="F585" s="89"/>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89"/>
      <c r="E586" s="89"/>
      <c r="F586" s="89"/>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89"/>
      <c r="E587" s="89"/>
      <c r="F587" s="89"/>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89"/>
      <c r="E588" s="89"/>
      <c r="F588" s="89"/>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89"/>
      <c r="E589" s="89"/>
      <c r="F589" s="89"/>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89"/>
      <c r="E590" s="89"/>
      <c r="F590" s="89"/>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89"/>
      <c r="E591" s="89"/>
      <c r="F591" s="89"/>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89"/>
      <c r="E592" s="89"/>
      <c r="F592" s="89"/>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89"/>
      <c r="E593" s="89"/>
      <c r="F593" s="89"/>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89"/>
      <c r="E594" s="89"/>
      <c r="F594" s="89"/>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89"/>
      <c r="E595" s="89"/>
      <c r="F595" s="89"/>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89"/>
      <c r="E596" s="89"/>
      <c r="F596" s="89"/>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89"/>
      <c r="E597" s="89"/>
      <c r="F597" s="89"/>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89"/>
      <c r="E598" s="89"/>
      <c r="F598" s="89"/>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89"/>
      <c r="E599" s="89"/>
      <c r="F599" s="89"/>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89"/>
      <c r="E600" s="89"/>
      <c r="F600" s="89"/>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89"/>
      <c r="E601" s="89"/>
      <c r="F601" s="89"/>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89"/>
      <c r="E602" s="89"/>
      <c r="F602" s="89"/>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89"/>
      <c r="E603" s="89"/>
      <c r="F603" s="89"/>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89"/>
      <c r="E604" s="89"/>
      <c r="F604" s="89"/>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89"/>
      <c r="E605" s="89"/>
      <c r="F605" s="89"/>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89"/>
      <c r="E606" s="89"/>
      <c r="F606" s="89"/>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89"/>
      <c r="E607" s="89"/>
      <c r="F607" s="89"/>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89"/>
      <c r="E608" s="89"/>
      <c r="F608" s="89"/>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89"/>
      <c r="E609" s="89"/>
      <c r="F609" s="89"/>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89"/>
      <c r="E610" s="89"/>
      <c r="F610" s="89"/>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89"/>
      <c r="E611" s="89"/>
      <c r="F611" s="89"/>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89"/>
      <c r="E612" s="89"/>
      <c r="F612" s="89"/>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89"/>
      <c r="E613" s="89"/>
      <c r="F613" s="89"/>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89"/>
      <c r="E614" s="89"/>
      <c r="F614" s="89"/>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89"/>
      <c r="E615" s="89"/>
      <c r="F615" s="89"/>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89"/>
      <c r="E616" s="89"/>
      <c r="F616" s="89"/>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89"/>
      <c r="E617" s="89"/>
      <c r="F617" s="89"/>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89"/>
      <c r="E618" s="89"/>
      <c r="F618" s="89"/>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89"/>
      <c r="E619" s="89"/>
      <c r="F619" s="89"/>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89"/>
      <c r="E620" s="89"/>
      <c r="F620" s="89"/>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89"/>
      <c r="E621" s="89"/>
      <c r="F621" s="89"/>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89"/>
      <c r="E622" s="89"/>
      <c r="F622" s="89"/>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89"/>
      <c r="E623" s="89"/>
      <c r="F623" s="89"/>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89"/>
      <c r="E624" s="89"/>
      <c r="F624" s="89"/>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89"/>
      <c r="E625" s="89"/>
      <c r="F625" s="89"/>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89"/>
      <c r="E626" s="89"/>
      <c r="F626" s="89"/>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89"/>
      <c r="E627" s="89"/>
      <c r="F627" s="89"/>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89"/>
      <c r="E628" s="89"/>
      <c r="F628" s="89"/>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89"/>
      <c r="E629" s="89"/>
      <c r="F629" s="89"/>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89"/>
      <c r="E630" s="89"/>
      <c r="F630" s="89"/>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89"/>
      <c r="E631" s="89"/>
      <c r="F631" s="89"/>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89"/>
      <c r="E632" s="89"/>
      <c r="F632" s="89"/>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89"/>
      <c r="E633" s="89"/>
      <c r="F633" s="89"/>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89"/>
      <c r="E634" s="89"/>
      <c r="F634" s="89"/>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89"/>
      <c r="E635" s="89"/>
      <c r="F635" s="89"/>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89"/>
      <c r="E636" s="89"/>
      <c r="F636" s="89"/>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89"/>
      <c r="E637" s="89"/>
      <c r="F637" s="89"/>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89"/>
      <c r="E638" s="89"/>
      <c r="F638" s="89"/>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89"/>
      <c r="E639" s="89"/>
      <c r="F639" s="89"/>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89"/>
      <c r="E640" s="89"/>
      <c r="F640" s="89"/>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89"/>
      <c r="E641" s="89"/>
      <c r="F641" s="89"/>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89"/>
      <c r="E642" s="89"/>
      <c r="F642" s="89"/>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89"/>
      <c r="E643" s="89"/>
      <c r="F643" s="89"/>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89"/>
      <c r="E644" s="89"/>
      <c r="F644" s="89"/>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89"/>
      <c r="E645" s="89"/>
      <c r="F645" s="89"/>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89"/>
      <c r="E646" s="89"/>
      <c r="F646" s="89"/>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89"/>
      <c r="E647" s="89"/>
      <c r="F647" s="89"/>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89"/>
      <c r="E648" s="89"/>
      <c r="F648" s="89"/>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89"/>
      <c r="E649" s="89"/>
      <c r="F649" s="89"/>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89"/>
      <c r="E650" s="89"/>
      <c r="F650" s="89"/>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89"/>
      <c r="E651" s="89"/>
      <c r="F651" s="89"/>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89"/>
      <c r="E652" s="89"/>
      <c r="F652" s="89"/>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89"/>
      <c r="E653" s="89"/>
      <c r="F653" s="89"/>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89"/>
      <c r="E654" s="89"/>
      <c r="F654" s="89"/>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89"/>
      <c r="E655" s="89"/>
      <c r="F655" s="89"/>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89"/>
      <c r="E656" s="89"/>
      <c r="F656" s="89"/>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89"/>
      <c r="E657" s="89"/>
      <c r="F657" s="89"/>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89"/>
      <c r="E658" s="89"/>
      <c r="F658" s="89"/>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89"/>
      <c r="E659" s="89"/>
      <c r="F659" s="89"/>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89"/>
      <c r="E660" s="89"/>
      <c r="F660" s="89"/>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89"/>
      <c r="E661" s="89"/>
      <c r="F661" s="89"/>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89"/>
      <c r="E662" s="89"/>
      <c r="F662" s="89"/>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89"/>
      <c r="E663" s="89"/>
      <c r="F663" s="89"/>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89"/>
      <c r="E664" s="89"/>
      <c r="F664" s="89"/>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89"/>
      <c r="E665" s="89"/>
      <c r="F665" s="89"/>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89"/>
      <c r="E666" s="89"/>
      <c r="F666" s="89"/>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89"/>
      <c r="E667" s="89"/>
      <c r="F667" s="89"/>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89"/>
      <c r="E668" s="89"/>
      <c r="F668" s="89"/>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89"/>
      <c r="E669" s="89"/>
      <c r="F669" s="89"/>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89"/>
      <c r="E670" s="89"/>
      <c r="F670" s="89"/>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89"/>
      <c r="E671" s="89"/>
      <c r="F671" s="89"/>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89"/>
      <c r="E672" s="89"/>
      <c r="F672" s="89"/>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89"/>
      <c r="E673" s="89"/>
      <c r="F673" s="89"/>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89"/>
      <c r="E674" s="89"/>
      <c r="F674" s="89"/>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89"/>
      <c r="E675" s="89"/>
      <c r="F675" s="89"/>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89"/>
      <c r="E676" s="89"/>
      <c r="F676" s="89"/>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89"/>
      <c r="E677" s="89"/>
      <c r="F677" s="89"/>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89"/>
      <c r="E678" s="89"/>
      <c r="F678" s="89"/>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89"/>
      <c r="E679" s="89"/>
      <c r="F679" s="89"/>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89"/>
      <c r="E680" s="89"/>
      <c r="F680" s="89"/>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89"/>
      <c r="E681" s="89"/>
      <c r="F681" s="89"/>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89"/>
      <c r="E682" s="89"/>
      <c r="F682" s="89"/>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89"/>
      <c r="E683" s="89"/>
      <c r="F683" s="89"/>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89"/>
      <c r="E684" s="89"/>
      <c r="F684" s="89"/>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89"/>
      <c r="E685" s="89"/>
      <c r="F685" s="89"/>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89"/>
      <c r="E686" s="89"/>
      <c r="F686" s="89"/>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89"/>
      <c r="E687" s="89"/>
      <c r="F687" s="89"/>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89"/>
      <c r="E688" s="89"/>
      <c r="F688" s="89"/>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89"/>
      <c r="E689" s="89"/>
      <c r="F689" s="89"/>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89"/>
      <c r="E690" s="89"/>
      <c r="F690" s="89"/>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89"/>
      <c r="E691" s="89"/>
      <c r="F691" s="89"/>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89"/>
      <c r="E692" s="89"/>
      <c r="F692" s="89"/>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89"/>
      <c r="E693" s="89"/>
      <c r="F693" s="89"/>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89"/>
      <c r="E694" s="89"/>
      <c r="F694" s="89"/>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89"/>
      <c r="E695" s="89"/>
      <c r="F695" s="89"/>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89"/>
      <c r="E696" s="89"/>
      <c r="F696" s="89"/>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89"/>
      <c r="E697" s="89"/>
      <c r="F697" s="89"/>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89"/>
      <c r="E698" s="89"/>
      <c r="F698" s="89"/>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89"/>
      <c r="E699" s="89"/>
      <c r="F699" s="89"/>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89"/>
      <c r="E700" s="89"/>
      <c r="F700" s="89"/>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89"/>
      <c r="E701" s="89"/>
      <c r="F701" s="89"/>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89"/>
      <c r="E702" s="89"/>
      <c r="F702" s="89"/>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89"/>
      <c r="E703" s="89"/>
      <c r="F703" s="89"/>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89"/>
      <c r="E704" s="89"/>
      <c r="F704" s="89"/>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89"/>
      <c r="E705" s="89"/>
      <c r="F705" s="89"/>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89"/>
      <c r="E706" s="89"/>
      <c r="F706" s="89"/>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89"/>
      <c r="E707" s="89"/>
      <c r="F707" s="89"/>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89"/>
      <c r="E708" s="89"/>
      <c r="F708" s="89"/>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89"/>
      <c r="E709" s="89"/>
      <c r="F709" s="89"/>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89"/>
      <c r="E710" s="89"/>
      <c r="F710" s="89"/>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89"/>
      <c r="E711" s="89"/>
      <c r="F711" s="89"/>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89"/>
      <c r="E712" s="89"/>
      <c r="F712" s="89"/>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89"/>
      <c r="E713" s="89"/>
      <c r="F713" s="89"/>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89"/>
      <c r="E714" s="89"/>
      <c r="F714" s="89"/>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89"/>
      <c r="E715" s="89"/>
      <c r="F715" s="89"/>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89"/>
      <c r="E716" s="89"/>
      <c r="F716" s="89"/>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89"/>
      <c r="E717" s="89"/>
      <c r="F717" s="89"/>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89"/>
      <c r="E718" s="89"/>
      <c r="F718" s="89"/>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89"/>
      <c r="E719" s="89"/>
      <c r="F719" s="89"/>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89"/>
      <c r="E720" s="89"/>
      <c r="F720" s="89"/>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89"/>
      <c r="E721" s="89"/>
      <c r="F721" s="89"/>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89"/>
      <c r="E722" s="89"/>
      <c r="F722" s="89"/>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89"/>
      <c r="E723" s="89"/>
      <c r="F723" s="89"/>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89"/>
      <c r="E724" s="89"/>
      <c r="F724" s="89"/>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89"/>
      <c r="E725" s="89"/>
      <c r="F725" s="89"/>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89"/>
      <c r="E726" s="89"/>
      <c r="F726" s="89"/>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89"/>
      <c r="E727" s="89"/>
      <c r="F727" s="89"/>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89"/>
      <c r="E728" s="89"/>
      <c r="F728" s="89"/>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89"/>
      <c r="E729" s="89"/>
      <c r="F729" s="89"/>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89"/>
      <c r="E730" s="89"/>
      <c r="F730" s="89"/>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89"/>
      <c r="E731" s="89"/>
      <c r="F731" s="89"/>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89"/>
      <c r="E732" s="89"/>
      <c r="F732" s="89"/>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89"/>
      <c r="E733" s="89"/>
      <c r="F733" s="89"/>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89"/>
      <c r="E734" s="89"/>
      <c r="F734" s="89"/>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89"/>
      <c r="E735" s="89"/>
      <c r="F735" s="89"/>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89"/>
      <c r="E736" s="89"/>
      <c r="F736" s="89"/>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89"/>
      <c r="E737" s="89"/>
      <c r="F737" s="89"/>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89"/>
      <c r="E738" s="89"/>
      <c r="F738" s="89"/>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89"/>
      <c r="E739" s="89"/>
      <c r="F739" s="89"/>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89"/>
      <c r="E740" s="89"/>
      <c r="F740" s="89"/>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89"/>
      <c r="E741" s="89"/>
      <c r="F741" s="89"/>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89"/>
      <c r="E742" s="89"/>
      <c r="F742" s="89"/>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89"/>
      <c r="E743" s="89"/>
      <c r="F743" s="89"/>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89"/>
      <c r="E744" s="89"/>
      <c r="F744" s="89"/>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89"/>
      <c r="E745" s="89"/>
      <c r="F745" s="89"/>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89"/>
      <c r="E746" s="89"/>
      <c r="F746" s="89"/>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89"/>
      <c r="E747" s="89"/>
      <c r="F747" s="89"/>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89"/>
      <c r="E748" s="89"/>
      <c r="F748" s="89"/>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89"/>
      <c r="E749" s="89"/>
      <c r="F749" s="89"/>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89"/>
      <c r="E750" s="89"/>
      <c r="F750" s="89"/>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89"/>
      <c r="E751" s="89"/>
      <c r="F751" s="89"/>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89"/>
      <c r="E752" s="89"/>
      <c r="F752" s="89"/>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89"/>
      <c r="E753" s="89"/>
      <c r="F753" s="89"/>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89"/>
      <c r="E754" s="89"/>
      <c r="F754" s="89"/>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89"/>
      <c r="E755" s="89"/>
      <c r="F755" s="89"/>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89"/>
      <c r="E756" s="89"/>
      <c r="F756" s="89"/>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89"/>
      <c r="E757" s="89"/>
      <c r="F757" s="89"/>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89"/>
      <c r="E758" s="89"/>
      <c r="F758" s="89"/>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89"/>
      <c r="E759" s="89"/>
      <c r="F759" s="89"/>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89"/>
      <c r="E760" s="89"/>
      <c r="F760" s="89"/>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89"/>
      <c r="E761" s="89"/>
      <c r="F761" s="89"/>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89"/>
      <c r="E762" s="89"/>
      <c r="F762" s="89"/>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89"/>
      <c r="E763" s="89"/>
      <c r="F763" s="89"/>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89"/>
      <c r="E764" s="89"/>
      <c r="F764" s="89"/>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89"/>
      <c r="E765" s="89"/>
      <c r="F765" s="89"/>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89"/>
      <c r="E766" s="89"/>
      <c r="F766" s="89"/>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89"/>
      <c r="E767" s="89"/>
      <c r="F767" s="89"/>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89"/>
      <c r="E768" s="89"/>
      <c r="F768" s="89"/>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89"/>
      <c r="E769" s="89"/>
      <c r="F769" s="89"/>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89"/>
      <c r="E770" s="89"/>
      <c r="F770" s="89"/>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89"/>
      <c r="E771" s="89"/>
      <c r="F771" s="89"/>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89"/>
      <c r="E772" s="89"/>
      <c r="F772" s="89"/>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89"/>
      <c r="E773" s="89"/>
      <c r="F773" s="89"/>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89"/>
      <c r="E774" s="89"/>
      <c r="F774" s="89"/>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89"/>
      <c r="E775" s="89"/>
      <c r="F775" s="89"/>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89"/>
      <c r="E776" s="89"/>
      <c r="F776" s="89"/>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89"/>
      <c r="E777" s="89"/>
      <c r="F777" s="89"/>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89"/>
      <c r="E778" s="89"/>
      <c r="F778" s="89"/>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89"/>
      <c r="E779" s="89"/>
      <c r="F779" s="89"/>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89"/>
      <c r="E780" s="89"/>
      <c r="F780" s="89"/>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89"/>
      <c r="E781" s="89"/>
      <c r="F781" s="89"/>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89"/>
      <c r="E782" s="89"/>
      <c r="F782" s="89"/>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89"/>
      <c r="E783" s="89"/>
      <c r="F783" s="89"/>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89"/>
      <c r="E784" s="89"/>
      <c r="F784" s="89"/>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89"/>
      <c r="E785" s="89"/>
      <c r="F785" s="89"/>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89"/>
      <c r="E786" s="89"/>
      <c r="F786" s="89"/>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89"/>
      <c r="E787" s="89"/>
      <c r="F787" s="89"/>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89"/>
      <c r="E788" s="89"/>
      <c r="F788" s="89"/>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89"/>
      <c r="E789" s="89"/>
      <c r="F789" s="89"/>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89"/>
      <c r="E790" s="89"/>
      <c r="F790" s="89"/>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89"/>
      <c r="E791" s="89"/>
      <c r="F791" s="89"/>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89"/>
      <c r="E792" s="89"/>
      <c r="F792" s="89"/>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89"/>
      <c r="E793" s="89"/>
      <c r="F793" s="89"/>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89"/>
      <c r="E794" s="89"/>
      <c r="F794" s="89"/>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89"/>
      <c r="E795" s="89"/>
      <c r="F795" s="89"/>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89"/>
      <c r="E796" s="89"/>
      <c r="F796" s="89"/>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89"/>
      <c r="E797" s="89"/>
      <c r="F797" s="89"/>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89"/>
      <c r="E798" s="89"/>
      <c r="F798" s="89"/>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89"/>
      <c r="E799" s="89"/>
      <c r="F799" s="89"/>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89"/>
      <c r="E800" s="89"/>
      <c r="F800" s="89"/>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89"/>
      <c r="E801" s="89"/>
      <c r="F801" s="89"/>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89"/>
      <c r="E802" s="89"/>
      <c r="F802" s="89"/>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89"/>
      <c r="E803" s="89"/>
      <c r="F803" s="89"/>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89"/>
      <c r="E804" s="89"/>
      <c r="F804" s="89"/>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89"/>
      <c r="E805" s="89"/>
      <c r="F805" s="89"/>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89"/>
      <c r="E806" s="89"/>
      <c r="F806" s="89"/>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89"/>
      <c r="E807" s="89"/>
      <c r="F807" s="89"/>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89"/>
      <c r="E808" s="89"/>
      <c r="F808" s="89"/>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89"/>
      <c r="E809" s="89"/>
      <c r="F809" s="89"/>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89"/>
      <c r="E810" s="89"/>
      <c r="F810" s="89"/>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89"/>
      <c r="E811" s="89"/>
      <c r="F811" s="89"/>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89"/>
      <c r="E812" s="89"/>
      <c r="F812" s="89"/>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89"/>
      <c r="E813" s="89"/>
      <c r="F813" s="89"/>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89"/>
      <c r="E814" s="89"/>
      <c r="F814" s="89"/>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89"/>
      <c r="E815" s="89"/>
      <c r="F815" s="89"/>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89"/>
      <c r="E816" s="89"/>
      <c r="F816" s="89"/>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89"/>
      <c r="E817" s="89"/>
      <c r="F817" s="89"/>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89"/>
      <c r="E818" s="89"/>
      <c r="F818" s="89"/>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89"/>
      <c r="E819" s="89"/>
      <c r="F819" s="89"/>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89"/>
      <c r="E820" s="89"/>
      <c r="F820" s="89"/>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89"/>
      <c r="E821" s="89"/>
      <c r="F821" s="89"/>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89"/>
      <c r="E822" s="89"/>
      <c r="F822" s="89"/>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89"/>
      <c r="E823" s="89"/>
      <c r="F823" s="89"/>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89"/>
      <c r="E824" s="89"/>
      <c r="F824" s="89"/>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89"/>
      <c r="E825" s="89"/>
      <c r="F825" s="89"/>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89"/>
      <c r="E826" s="89"/>
      <c r="F826" s="89"/>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89"/>
      <c r="E827" s="89"/>
      <c r="F827" s="89"/>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89"/>
      <c r="E828" s="89"/>
      <c r="F828" s="89"/>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89"/>
      <c r="E829" s="89"/>
      <c r="F829" s="89"/>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89"/>
      <c r="E830" s="89"/>
      <c r="F830" s="89"/>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89"/>
      <c r="E831" s="89"/>
      <c r="F831" s="89"/>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89"/>
      <c r="E832" s="89"/>
      <c r="F832" s="89"/>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89"/>
      <c r="E833" s="89"/>
      <c r="F833" s="89"/>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89"/>
      <c r="E834" s="89"/>
      <c r="F834" s="89"/>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89"/>
      <c r="E835" s="89"/>
      <c r="F835" s="89"/>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89"/>
      <c r="E836" s="89"/>
      <c r="F836" s="89"/>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89"/>
      <c r="E837" s="89"/>
      <c r="F837" s="89"/>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89"/>
      <c r="E838" s="89"/>
      <c r="F838" s="89"/>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89"/>
      <c r="E839" s="89"/>
      <c r="F839" s="89"/>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89"/>
      <c r="E840" s="89"/>
      <c r="F840" s="89"/>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89"/>
      <c r="E841" s="89"/>
      <c r="F841" s="89"/>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89"/>
      <c r="E842" s="89"/>
      <c r="F842" s="89"/>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89"/>
      <c r="E843" s="89"/>
      <c r="F843" s="89"/>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89"/>
      <c r="E844" s="89"/>
      <c r="F844" s="89"/>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89"/>
      <c r="E845" s="89"/>
      <c r="F845" s="89"/>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89"/>
      <c r="E846" s="89"/>
      <c r="F846" s="89"/>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89"/>
      <c r="E847" s="89"/>
      <c r="F847" s="89"/>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89"/>
      <c r="E848" s="89"/>
      <c r="F848" s="89"/>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89"/>
      <c r="E849" s="89"/>
      <c r="F849" s="89"/>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89"/>
      <c r="E850" s="89"/>
      <c r="F850" s="89"/>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89"/>
      <c r="E851" s="89"/>
      <c r="F851" s="89"/>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89"/>
      <c r="E852" s="89"/>
      <c r="F852" s="89"/>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89"/>
      <c r="E853" s="89"/>
      <c r="F853" s="89"/>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89"/>
      <c r="E854" s="89"/>
      <c r="F854" s="89"/>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89"/>
      <c r="E855" s="89"/>
      <c r="F855" s="89"/>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89"/>
      <c r="E856" s="89"/>
      <c r="F856" s="89"/>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89"/>
      <c r="E857" s="89"/>
      <c r="F857" s="89"/>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89"/>
      <c r="E858" s="89"/>
      <c r="F858" s="89"/>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89"/>
      <c r="E859" s="89"/>
      <c r="F859" s="89"/>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89"/>
      <c r="E860" s="89"/>
      <c r="F860" s="89"/>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89"/>
      <c r="E861" s="89"/>
      <c r="F861" s="89"/>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89"/>
      <c r="E862" s="89"/>
      <c r="F862" s="89"/>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89"/>
      <c r="E863" s="89"/>
      <c r="F863" s="89"/>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89"/>
      <c r="E864" s="89"/>
      <c r="F864" s="89"/>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89"/>
      <c r="E865" s="89"/>
      <c r="F865" s="89"/>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89"/>
      <c r="E866" s="89"/>
      <c r="F866" s="89"/>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89"/>
      <c r="E867" s="89"/>
      <c r="F867" s="89"/>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89"/>
      <c r="E868" s="89"/>
      <c r="F868" s="89"/>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89"/>
      <c r="E869" s="89"/>
      <c r="F869" s="89"/>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89"/>
      <c r="E870" s="89"/>
      <c r="F870" s="89"/>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89"/>
      <c r="E871" s="89"/>
      <c r="F871" s="89"/>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89"/>
      <c r="E872" s="89"/>
      <c r="F872" s="89"/>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89"/>
      <c r="E873" s="89"/>
      <c r="F873" s="89"/>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89"/>
      <c r="E874" s="89"/>
      <c r="F874" s="89"/>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89"/>
      <c r="E875" s="89"/>
      <c r="F875" s="89"/>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89"/>
      <c r="E876" s="89"/>
      <c r="F876" s="89"/>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89"/>
      <c r="E877" s="89"/>
      <c r="F877" s="89"/>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89"/>
      <c r="E878" s="89"/>
      <c r="F878" s="89"/>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89"/>
      <c r="E879" s="89"/>
      <c r="F879" s="89"/>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89"/>
      <c r="E880" s="89"/>
      <c r="F880" s="89"/>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89"/>
      <c r="E881" s="89"/>
      <c r="F881" s="89"/>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89"/>
      <c r="E882" s="89"/>
      <c r="F882" s="89"/>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89"/>
      <c r="E883" s="89"/>
      <c r="F883" s="89"/>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89"/>
      <c r="E884" s="89"/>
      <c r="F884" s="89"/>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89"/>
      <c r="E885" s="89"/>
      <c r="F885" s="89"/>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89"/>
      <c r="E886" s="89"/>
      <c r="F886" s="89"/>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89"/>
      <c r="E887" s="89"/>
      <c r="F887" s="89"/>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89"/>
      <c r="E888" s="89"/>
      <c r="F888" s="89"/>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89"/>
      <c r="E889" s="89"/>
      <c r="F889" s="89"/>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89"/>
      <c r="E890" s="89"/>
      <c r="F890" s="89"/>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89"/>
      <c r="E891" s="89"/>
      <c r="F891" s="89"/>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89"/>
      <c r="E892" s="89"/>
      <c r="F892" s="89"/>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89"/>
      <c r="E893" s="89"/>
      <c r="F893" s="89"/>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89"/>
      <c r="E894" s="89"/>
      <c r="F894" s="89"/>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89"/>
      <c r="E895" s="89"/>
      <c r="F895" s="89"/>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89"/>
      <c r="E896" s="89"/>
      <c r="F896" s="89"/>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89"/>
      <c r="E897" s="89"/>
      <c r="F897" s="89"/>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89"/>
      <c r="E898" s="89"/>
      <c r="F898" s="89"/>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89"/>
      <c r="E899" s="89"/>
      <c r="F899" s="89"/>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89"/>
      <c r="E900" s="89"/>
      <c r="F900" s="89"/>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89"/>
      <c r="E901" s="89"/>
      <c r="F901" s="89"/>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89"/>
      <c r="E902" s="89"/>
      <c r="F902" s="89"/>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89"/>
      <c r="E903" s="89"/>
      <c r="F903" s="89"/>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89"/>
      <c r="E904" s="89"/>
      <c r="F904" s="89"/>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89"/>
      <c r="E905" s="89"/>
      <c r="F905" s="89"/>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89"/>
      <c r="E906" s="89"/>
      <c r="F906" s="89"/>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89"/>
      <c r="E907" s="89"/>
      <c r="F907" s="89"/>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89"/>
      <c r="E908" s="89"/>
      <c r="F908" s="89"/>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89"/>
      <c r="E909" s="89"/>
      <c r="F909" s="89"/>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89"/>
      <c r="E910" s="89"/>
      <c r="F910" s="89"/>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89"/>
      <c r="E911" s="89"/>
      <c r="F911" s="89"/>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89"/>
      <c r="E912" s="89"/>
      <c r="F912" s="89"/>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89"/>
      <c r="E913" s="89"/>
      <c r="F913" s="89"/>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89"/>
      <c r="E914" s="89"/>
      <c r="F914" s="89"/>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89"/>
      <c r="E915" s="89"/>
      <c r="F915" s="89"/>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89"/>
      <c r="E916" s="89"/>
      <c r="F916" s="89"/>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89"/>
      <c r="E917" s="89"/>
      <c r="F917" s="89"/>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89"/>
      <c r="E918" s="89"/>
      <c r="F918" s="89"/>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89"/>
      <c r="E919" s="89"/>
      <c r="F919" s="89"/>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89"/>
      <c r="E920" s="89"/>
      <c r="F920" s="89"/>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89"/>
      <c r="E921" s="89"/>
      <c r="F921" s="89"/>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89"/>
      <c r="E922" s="89"/>
      <c r="F922" s="89"/>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89"/>
      <c r="E923" s="89"/>
      <c r="F923" s="89"/>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89"/>
      <c r="E924" s="89"/>
      <c r="F924" s="89"/>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89"/>
      <c r="E925" s="89"/>
      <c r="F925" s="89"/>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89"/>
      <c r="E926" s="89"/>
      <c r="F926" s="89"/>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89"/>
      <c r="E927" s="89"/>
      <c r="F927" s="89"/>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89"/>
      <c r="E928" s="89"/>
      <c r="F928" s="89"/>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89"/>
      <c r="E929" s="89"/>
      <c r="F929" s="89"/>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89"/>
      <c r="E930" s="89"/>
      <c r="F930" s="89"/>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89"/>
      <c r="E931" s="89"/>
      <c r="F931" s="89"/>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89"/>
      <c r="E932" s="89"/>
      <c r="F932" s="89"/>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89"/>
      <c r="E933" s="89"/>
      <c r="F933" s="89"/>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89"/>
      <c r="E934" s="89"/>
      <c r="F934" s="89"/>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89"/>
      <c r="E935" s="89"/>
      <c r="F935" s="89"/>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89"/>
      <c r="E936" s="89"/>
      <c r="F936" s="89"/>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89"/>
      <c r="E937" s="89"/>
      <c r="F937" s="89"/>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89"/>
      <c r="E938" s="89"/>
      <c r="F938" s="89"/>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89"/>
      <c r="E939" s="89"/>
      <c r="F939" s="89"/>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89"/>
      <c r="E940" s="89"/>
      <c r="F940" s="89"/>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89"/>
      <c r="E941" s="89"/>
      <c r="F941" s="89"/>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89"/>
      <c r="E942" s="89"/>
      <c r="F942" s="89"/>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89"/>
      <c r="E943" s="89"/>
      <c r="F943" s="89"/>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89"/>
      <c r="E944" s="89"/>
      <c r="F944" s="89"/>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89"/>
      <c r="E945" s="89"/>
      <c r="F945" s="89"/>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89"/>
      <c r="E946" s="89"/>
      <c r="F946" s="89"/>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89"/>
      <c r="E947" s="89"/>
      <c r="F947" s="89"/>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89"/>
      <c r="E948" s="89"/>
      <c r="F948" s="89"/>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89"/>
      <c r="E949" s="89"/>
      <c r="F949" s="89"/>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89"/>
      <c r="E950" s="89"/>
      <c r="F950" s="89"/>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89"/>
      <c r="E951" s="89"/>
      <c r="F951" s="89"/>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89"/>
      <c r="E952" s="89"/>
      <c r="F952" s="89"/>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89"/>
      <c r="E953" s="89"/>
      <c r="F953" s="89"/>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89"/>
      <c r="E954" s="89"/>
      <c r="F954" s="89"/>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89"/>
      <c r="E955" s="89"/>
      <c r="F955" s="89"/>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89"/>
      <c r="E956" s="89"/>
      <c r="F956" s="89"/>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89"/>
      <c r="E957" s="89"/>
      <c r="F957" s="89"/>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89"/>
      <c r="E958" s="89"/>
      <c r="F958" s="89"/>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89"/>
      <c r="E959" s="89"/>
      <c r="F959" s="89"/>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89"/>
      <c r="E960" s="89"/>
      <c r="F960" s="89"/>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89"/>
      <c r="E961" s="89"/>
      <c r="F961" s="89"/>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89"/>
      <c r="E962" s="89"/>
      <c r="F962" s="89"/>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89"/>
      <c r="E963" s="89"/>
      <c r="F963" s="89"/>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89"/>
      <c r="E964" s="89"/>
      <c r="F964" s="89"/>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89"/>
      <c r="E965" s="89"/>
      <c r="F965" s="89"/>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89"/>
      <c r="E966" s="89"/>
      <c r="F966" s="89"/>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89"/>
      <c r="E967" s="89"/>
      <c r="F967" s="89"/>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89"/>
      <c r="E968" s="89"/>
      <c r="F968" s="89"/>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89"/>
      <c r="E969" s="89"/>
      <c r="F969" s="89"/>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89"/>
      <c r="E970" s="89"/>
      <c r="F970" s="89"/>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89"/>
      <c r="E971" s="89"/>
      <c r="F971" s="89"/>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89"/>
      <c r="E972" s="89"/>
      <c r="F972" s="89"/>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89"/>
      <c r="E973" s="89"/>
      <c r="F973" s="89"/>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89"/>
      <c r="E974" s="89"/>
      <c r="F974" s="89"/>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89"/>
      <c r="E975" s="89"/>
      <c r="F975" s="89"/>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89"/>
      <c r="E976" s="89"/>
      <c r="F976" s="89"/>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89"/>
      <c r="E977" s="89"/>
      <c r="F977" s="89"/>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89"/>
      <c r="E978" s="89"/>
      <c r="F978" s="89"/>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89"/>
      <c r="E979" s="89"/>
      <c r="F979" s="89"/>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89"/>
      <c r="E980" s="89"/>
      <c r="F980" s="89"/>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89"/>
      <c r="E981" s="89"/>
      <c r="F981" s="89"/>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89"/>
      <c r="E982" s="89"/>
      <c r="F982" s="89"/>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89"/>
      <c r="E983" s="89"/>
      <c r="F983" s="89"/>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89"/>
      <c r="E984" s="89"/>
      <c r="F984" s="89"/>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89"/>
      <c r="E985" s="89"/>
      <c r="F985" s="89"/>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89"/>
      <c r="E986" s="89"/>
      <c r="F986" s="89"/>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89"/>
      <c r="E987" s="89"/>
      <c r="F987" s="89"/>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89"/>
      <c r="E988" s="89"/>
      <c r="F988" s="89"/>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89"/>
      <c r="E989" s="89"/>
      <c r="F989" s="89"/>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89"/>
      <c r="E990" s="89"/>
      <c r="F990" s="89"/>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89"/>
      <c r="E991" s="89"/>
      <c r="F991" s="89"/>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89"/>
      <c r="E992" s="89"/>
      <c r="F992" s="89"/>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89"/>
      <c r="E993" s="89"/>
      <c r="F993" s="89"/>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89"/>
      <c r="E994" s="89"/>
      <c r="F994" s="89"/>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89"/>
      <c r="E995" s="89"/>
      <c r="F995" s="89"/>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89"/>
      <c r="E996" s="89"/>
      <c r="F996" s="89"/>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89"/>
      <c r="E997" s="89"/>
      <c r="F997" s="89"/>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89"/>
      <c r="E998" s="89"/>
      <c r="F998" s="89"/>
      <c r="G998" s="15"/>
      <c r="H998" s="15"/>
      <c r="I998" s="15"/>
      <c r="J998" s="15"/>
      <c r="K998" s="15"/>
      <c r="L998" s="15"/>
      <c r="M998" s="15"/>
      <c r="N998" s="15"/>
      <c r="O998" s="15"/>
      <c r="P998" s="15"/>
      <c r="Q998" s="15"/>
      <c r="R998" s="15"/>
      <c r="S998" s="15"/>
      <c r="T998" s="15"/>
      <c r="U998" s="15"/>
      <c r="V998" s="15"/>
      <c r="W998" s="15"/>
      <c r="X998" s="15"/>
      <c r="Y998" s="15"/>
      <c r="Z998" s="15"/>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4.0"/>
    <col customWidth="1" min="2" max="2" width="42.57"/>
    <col customWidth="1" min="3" max="3" width="11.14"/>
    <col customWidth="1" min="4" max="4" width="9.57"/>
    <col customWidth="1" min="5" max="5" width="11.14"/>
    <col customWidth="1" min="6" max="6" width="48.86"/>
    <col customWidth="1" min="7" max="7" width="15.0"/>
  </cols>
  <sheetData>
    <row r="1" ht="15.75" customHeight="1">
      <c r="A1" s="19"/>
      <c r="B1" s="21"/>
      <c r="C1" s="23"/>
      <c r="D1" s="23"/>
      <c r="E1" s="23"/>
      <c r="F1" s="25"/>
      <c r="G1" s="25"/>
      <c r="H1" s="15"/>
      <c r="I1" s="15"/>
      <c r="J1" s="15"/>
      <c r="K1" s="15"/>
      <c r="L1" s="15"/>
      <c r="M1" s="15"/>
      <c r="N1" s="15"/>
      <c r="O1" s="15"/>
      <c r="P1" s="15"/>
      <c r="Q1" s="15"/>
      <c r="R1" s="15"/>
      <c r="S1" s="15"/>
      <c r="T1" s="15"/>
      <c r="U1" s="15"/>
      <c r="V1" s="15"/>
      <c r="W1" s="15"/>
      <c r="X1" s="15"/>
      <c r="Y1" s="15"/>
      <c r="Z1" s="15"/>
    </row>
    <row r="2" ht="15.75" customHeight="1">
      <c r="A2" s="17" t="s">
        <v>42</v>
      </c>
      <c r="B2" s="27"/>
      <c r="C2" s="32"/>
      <c r="D2" s="32"/>
      <c r="E2" s="32"/>
      <c r="F2" s="27"/>
      <c r="G2" s="33"/>
      <c r="H2" s="15"/>
      <c r="I2" s="15"/>
      <c r="J2" s="15"/>
      <c r="K2" s="15"/>
      <c r="L2" s="15"/>
      <c r="M2" s="15"/>
      <c r="N2" s="15"/>
      <c r="O2" s="15"/>
      <c r="P2" s="15"/>
      <c r="Q2" s="15"/>
      <c r="R2" s="15"/>
      <c r="S2" s="15"/>
      <c r="T2" s="15"/>
      <c r="U2" s="15"/>
      <c r="V2" s="15"/>
      <c r="W2" s="15"/>
      <c r="X2" s="15"/>
      <c r="Y2" s="15"/>
      <c r="Z2" s="15"/>
    </row>
    <row r="3" ht="15.75" customHeight="1">
      <c r="A3" s="35"/>
      <c r="B3" s="37"/>
      <c r="C3" s="39"/>
      <c r="D3" s="39"/>
      <c r="E3" s="39"/>
      <c r="F3" s="41"/>
      <c r="G3" s="41"/>
      <c r="H3" s="15"/>
      <c r="I3" s="15"/>
      <c r="J3" s="15"/>
      <c r="K3" s="15"/>
      <c r="L3" s="15"/>
      <c r="M3" s="15"/>
      <c r="N3" s="15"/>
      <c r="O3" s="15"/>
      <c r="P3" s="15"/>
      <c r="Q3" s="15"/>
      <c r="R3" s="15"/>
      <c r="S3" s="15"/>
      <c r="T3" s="15"/>
      <c r="U3" s="15"/>
      <c r="V3" s="15"/>
      <c r="W3" s="15"/>
      <c r="X3" s="15"/>
      <c r="Y3" s="15"/>
      <c r="Z3" s="15"/>
    </row>
    <row r="4" ht="15.75" customHeight="1">
      <c r="A4" s="43" t="s">
        <v>67</v>
      </c>
      <c r="B4" s="44" t="s">
        <v>68</v>
      </c>
      <c r="C4" s="46" t="s">
        <v>70</v>
      </c>
      <c r="D4" s="46" t="s">
        <v>71</v>
      </c>
      <c r="E4" s="46" t="s">
        <v>72</v>
      </c>
      <c r="F4" s="44" t="s">
        <v>73</v>
      </c>
      <c r="G4" s="49" t="s">
        <v>74</v>
      </c>
      <c r="H4" s="15"/>
      <c r="I4" s="15"/>
      <c r="J4" s="15"/>
      <c r="K4" s="15"/>
      <c r="L4" s="15"/>
      <c r="M4" s="15"/>
      <c r="N4" s="15"/>
      <c r="O4" s="15"/>
      <c r="P4" s="15"/>
      <c r="Q4" s="15"/>
      <c r="R4" s="15"/>
      <c r="S4" s="15"/>
      <c r="T4" s="15"/>
      <c r="U4" s="15"/>
      <c r="V4" s="15"/>
      <c r="W4" s="15"/>
      <c r="X4" s="15"/>
      <c r="Y4" s="15"/>
      <c r="Z4" s="15"/>
    </row>
    <row r="5" ht="15.75" customHeight="1">
      <c r="A5" s="53" t="s">
        <v>76</v>
      </c>
      <c r="B5" s="57" t="s">
        <v>78</v>
      </c>
      <c r="C5" s="61">
        <v>19790.47</v>
      </c>
      <c r="D5" s="61">
        <v>19790.47</v>
      </c>
      <c r="E5" s="63">
        <v>19790.47</v>
      </c>
      <c r="F5" s="67" t="s">
        <v>85</v>
      </c>
      <c r="G5" s="69" t="b">
        <v>0</v>
      </c>
      <c r="H5" s="15"/>
      <c r="I5" s="15"/>
      <c r="J5" s="15"/>
      <c r="K5" s="15"/>
      <c r="L5" s="15"/>
      <c r="M5" s="15"/>
      <c r="N5" s="15"/>
      <c r="O5" s="15"/>
      <c r="P5" s="15"/>
      <c r="Q5" s="15"/>
      <c r="R5" s="15"/>
      <c r="S5" s="15"/>
      <c r="T5" s="15"/>
      <c r="U5" s="15"/>
      <c r="V5" s="15"/>
      <c r="W5" s="15"/>
      <c r="X5" s="15"/>
      <c r="Y5" s="15"/>
      <c r="Z5" s="15"/>
    </row>
    <row r="6" ht="15.75" customHeight="1">
      <c r="A6" s="53" t="s">
        <v>89</v>
      </c>
      <c r="B6" s="71" t="s">
        <v>90</v>
      </c>
      <c r="C6" s="74">
        <v>0.0</v>
      </c>
      <c r="D6" s="74">
        <v>0.0</v>
      </c>
      <c r="E6" s="76">
        <v>0.0</v>
      </c>
      <c r="F6" s="77" t="s">
        <v>93</v>
      </c>
      <c r="G6" s="79" t="b">
        <v>0</v>
      </c>
      <c r="H6" s="15"/>
      <c r="I6" s="15"/>
      <c r="J6" s="15"/>
      <c r="K6" s="15"/>
      <c r="L6" s="15"/>
      <c r="M6" s="15"/>
      <c r="N6" s="15"/>
      <c r="O6" s="15"/>
      <c r="P6" s="15"/>
      <c r="Q6" s="15"/>
      <c r="R6" s="15"/>
      <c r="S6" s="15"/>
      <c r="T6" s="15"/>
      <c r="U6" s="15"/>
      <c r="V6" s="15"/>
      <c r="W6" s="15"/>
      <c r="X6" s="15"/>
      <c r="Y6" s="15"/>
      <c r="Z6" s="15"/>
    </row>
    <row r="7" ht="15.75" customHeight="1">
      <c r="A7" s="53" t="s">
        <v>97</v>
      </c>
      <c r="B7" s="82" t="s">
        <v>98</v>
      </c>
      <c r="C7" s="74">
        <v>1500.0</v>
      </c>
      <c r="D7" s="74">
        <f>C7*2*4*2</f>
        <v>24000</v>
      </c>
      <c r="E7" s="76">
        <f>C7*2*12*2</f>
        <v>72000</v>
      </c>
      <c r="F7" s="85" t="s">
        <v>100</v>
      </c>
      <c r="G7" s="79" t="b">
        <v>0</v>
      </c>
      <c r="H7" s="15"/>
      <c r="I7" s="15"/>
      <c r="J7" s="15"/>
      <c r="K7" s="15"/>
      <c r="L7" s="15"/>
      <c r="M7" s="15"/>
      <c r="N7" s="15"/>
      <c r="O7" s="15"/>
      <c r="P7" s="15"/>
      <c r="Q7" s="15"/>
      <c r="R7" s="15"/>
      <c r="S7" s="15"/>
      <c r="T7" s="15"/>
      <c r="U7" s="15"/>
      <c r="V7" s="15"/>
      <c r="W7" s="15"/>
      <c r="X7" s="15"/>
      <c r="Y7" s="15"/>
      <c r="Z7" s="15"/>
    </row>
    <row r="8" ht="15.75" customHeight="1">
      <c r="A8" s="53" t="s">
        <v>101</v>
      </c>
      <c r="B8" s="82" t="s">
        <v>102</v>
      </c>
      <c r="C8" s="74">
        <v>1500.0</v>
      </c>
      <c r="D8" s="74">
        <v>2800.0</v>
      </c>
      <c r="E8" s="76">
        <v>5600.0</v>
      </c>
      <c r="F8" s="77" t="s">
        <v>104</v>
      </c>
      <c r="G8" s="79" t="b">
        <v>0</v>
      </c>
      <c r="H8" s="15"/>
      <c r="I8" s="15"/>
      <c r="J8" s="15"/>
      <c r="K8" s="15"/>
      <c r="L8" s="15"/>
      <c r="M8" s="15"/>
      <c r="N8" s="15"/>
      <c r="O8" s="15"/>
      <c r="P8" s="15"/>
      <c r="Q8" s="15"/>
      <c r="R8" s="15"/>
      <c r="S8" s="15"/>
      <c r="T8" s="15"/>
      <c r="U8" s="15"/>
      <c r="V8" s="15"/>
      <c r="W8" s="15"/>
      <c r="X8" s="15"/>
      <c r="Y8" s="15"/>
      <c r="Z8" s="15"/>
    </row>
    <row r="9" ht="15.75" customHeight="1">
      <c r="A9" s="53" t="s">
        <v>106</v>
      </c>
      <c r="B9" s="90" t="s">
        <v>107</v>
      </c>
      <c r="C9" s="74">
        <v>1500.0</v>
      </c>
      <c r="D9" s="74">
        <v>3000.0</v>
      </c>
      <c r="E9" s="92">
        <v>9000.0</v>
      </c>
      <c r="F9" s="77" t="s">
        <v>110</v>
      </c>
      <c r="G9" s="79" t="b">
        <v>1</v>
      </c>
      <c r="H9" s="15"/>
      <c r="I9" s="15"/>
      <c r="J9" s="15"/>
      <c r="K9" s="15"/>
      <c r="L9" s="15"/>
      <c r="M9" s="15"/>
      <c r="N9" s="15"/>
      <c r="O9" s="15"/>
      <c r="P9" s="15"/>
      <c r="Q9" s="15"/>
      <c r="R9" s="15"/>
      <c r="S9" s="15"/>
      <c r="T9" s="15"/>
      <c r="U9" s="15"/>
      <c r="V9" s="15"/>
      <c r="W9" s="15"/>
      <c r="X9" s="15"/>
      <c r="Y9" s="15"/>
      <c r="Z9" s="15"/>
    </row>
    <row r="10" ht="15.75" customHeight="1">
      <c r="A10" s="15"/>
      <c r="B10" s="95"/>
      <c r="C10" s="89"/>
      <c r="D10" s="89"/>
      <c r="E10" s="89"/>
      <c r="F10" s="15"/>
      <c r="G10" s="15"/>
      <c r="H10" s="15"/>
      <c r="I10" s="15"/>
      <c r="J10" s="15"/>
      <c r="K10" s="15"/>
      <c r="L10" s="15"/>
      <c r="M10" s="15"/>
      <c r="N10" s="15"/>
      <c r="O10" s="15"/>
      <c r="P10" s="15"/>
      <c r="Q10" s="15"/>
      <c r="R10" s="15"/>
      <c r="S10" s="15"/>
      <c r="T10" s="15"/>
      <c r="U10" s="15"/>
      <c r="V10" s="15"/>
      <c r="W10" s="15"/>
      <c r="X10" s="15"/>
      <c r="Y10" s="15"/>
      <c r="Z10" s="15"/>
    </row>
    <row r="11" ht="15.75" customHeight="1">
      <c r="A11" s="15"/>
      <c r="B11" s="95"/>
      <c r="C11" s="89"/>
      <c r="D11" s="89"/>
      <c r="E11" s="89"/>
      <c r="F11" s="15"/>
      <c r="G11" s="15"/>
      <c r="H11" s="15"/>
      <c r="I11" s="15"/>
      <c r="J11" s="15"/>
      <c r="K11" s="15"/>
      <c r="L11" s="15"/>
      <c r="M11" s="15"/>
      <c r="N11" s="15"/>
      <c r="O11" s="15"/>
      <c r="P11" s="15"/>
      <c r="Q11" s="15"/>
      <c r="R11" s="15"/>
      <c r="S11" s="15"/>
      <c r="T11" s="15"/>
      <c r="U11" s="15"/>
      <c r="V11" s="15"/>
      <c r="W11" s="15"/>
      <c r="X11" s="15"/>
      <c r="Y11" s="15"/>
      <c r="Z11" s="15"/>
    </row>
    <row r="12" ht="15.75" customHeight="1">
      <c r="A12" s="15"/>
      <c r="B12" s="95"/>
      <c r="C12" s="89"/>
      <c r="D12" s="89"/>
      <c r="E12" s="89"/>
      <c r="F12" s="15"/>
      <c r="G12" s="15"/>
      <c r="H12" s="15"/>
      <c r="I12" s="15"/>
      <c r="J12" s="15"/>
      <c r="K12" s="15"/>
      <c r="L12" s="15"/>
      <c r="M12" s="15"/>
      <c r="N12" s="15"/>
      <c r="O12" s="15"/>
      <c r="P12" s="15"/>
      <c r="Q12" s="15"/>
      <c r="R12" s="15"/>
      <c r="S12" s="15"/>
      <c r="T12" s="15"/>
      <c r="U12" s="15"/>
      <c r="V12" s="15"/>
      <c r="W12" s="15"/>
      <c r="X12" s="15"/>
      <c r="Y12" s="15"/>
      <c r="Z12" s="15"/>
    </row>
    <row r="13" ht="15.75" customHeight="1">
      <c r="A13" s="15"/>
      <c r="B13" s="95"/>
      <c r="C13" s="89"/>
      <c r="D13" s="89"/>
      <c r="E13" s="89"/>
      <c r="F13" s="15"/>
      <c r="G13" s="15"/>
      <c r="H13" s="15"/>
      <c r="I13" s="15"/>
      <c r="J13" s="15"/>
      <c r="K13" s="15"/>
      <c r="L13" s="15"/>
      <c r="M13" s="15"/>
      <c r="N13" s="15"/>
      <c r="O13" s="15"/>
      <c r="P13" s="15"/>
      <c r="Q13" s="15"/>
      <c r="R13" s="15"/>
      <c r="S13" s="15"/>
      <c r="T13" s="15"/>
      <c r="U13" s="15"/>
      <c r="V13" s="15"/>
      <c r="W13" s="15"/>
      <c r="X13" s="15"/>
      <c r="Y13" s="15"/>
      <c r="Z13" s="15"/>
    </row>
    <row r="14" ht="15.75" customHeight="1">
      <c r="A14" s="15"/>
      <c r="B14" s="95"/>
      <c r="C14" s="89"/>
      <c r="D14" s="89"/>
      <c r="E14" s="89"/>
      <c r="F14" s="15"/>
      <c r="G14" s="15"/>
      <c r="H14" s="15"/>
      <c r="I14" s="15"/>
      <c r="J14" s="15"/>
      <c r="K14" s="15"/>
      <c r="L14" s="15"/>
      <c r="M14" s="15"/>
      <c r="N14" s="15"/>
      <c r="O14" s="15"/>
      <c r="P14" s="15"/>
      <c r="Q14" s="15"/>
      <c r="R14" s="15"/>
      <c r="S14" s="15"/>
      <c r="T14" s="15"/>
      <c r="U14" s="15"/>
      <c r="V14" s="15"/>
      <c r="W14" s="15"/>
      <c r="X14" s="15"/>
      <c r="Y14" s="15"/>
      <c r="Z14" s="15"/>
    </row>
    <row r="15" ht="15.75" customHeight="1">
      <c r="A15" s="15"/>
      <c r="B15" s="95"/>
      <c r="C15" s="89"/>
      <c r="D15" s="89"/>
      <c r="E15" s="89"/>
      <c r="F15" s="15"/>
      <c r="G15" s="15"/>
      <c r="H15" s="15"/>
      <c r="I15" s="15"/>
      <c r="J15" s="15"/>
      <c r="K15" s="15"/>
      <c r="L15" s="15"/>
      <c r="M15" s="15"/>
      <c r="N15" s="15"/>
      <c r="O15" s="15"/>
      <c r="P15" s="15"/>
      <c r="Q15" s="15"/>
      <c r="R15" s="15"/>
      <c r="S15" s="15"/>
      <c r="T15" s="15"/>
      <c r="U15" s="15"/>
      <c r="V15" s="15"/>
      <c r="W15" s="15"/>
      <c r="X15" s="15"/>
      <c r="Y15" s="15"/>
      <c r="Z15" s="15"/>
    </row>
    <row r="16" ht="15.75" customHeight="1">
      <c r="A16" s="15"/>
      <c r="B16" s="95"/>
      <c r="C16" s="89"/>
      <c r="D16" s="89"/>
      <c r="E16" s="89"/>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95"/>
      <c r="C17" s="89"/>
      <c r="D17" s="89"/>
      <c r="E17" s="89"/>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95"/>
      <c r="C18" s="89"/>
      <c r="D18" s="89"/>
      <c r="E18" s="89"/>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95"/>
      <c r="C19" s="89"/>
      <c r="D19" s="89"/>
      <c r="E19" s="89"/>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95"/>
      <c r="C20" s="89"/>
      <c r="D20" s="89"/>
      <c r="E20" s="89"/>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95"/>
      <c r="C21" s="89"/>
      <c r="D21" s="89"/>
      <c r="E21" s="89"/>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95"/>
      <c r="C22" s="89"/>
      <c r="D22" s="89"/>
      <c r="E22" s="89"/>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95"/>
      <c r="C23" s="89"/>
      <c r="D23" s="89"/>
      <c r="E23" s="89"/>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95"/>
      <c r="C24" s="89"/>
      <c r="D24" s="89"/>
      <c r="E24" s="89"/>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95"/>
      <c r="C25" s="89"/>
      <c r="D25" s="89"/>
      <c r="E25" s="89"/>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95"/>
      <c r="C26" s="89"/>
      <c r="D26" s="89"/>
      <c r="E26" s="89"/>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95"/>
      <c r="C27" s="89"/>
      <c r="D27" s="89"/>
      <c r="E27" s="89"/>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95"/>
      <c r="C28" s="89"/>
      <c r="D28" s="89"/>
      <c r="E28" s="89"/>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95"/>
      <c r="C29" s="89"/>
      <c r="D29" s="89"/>
      <c r="E29" s="89"/>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95"/>
      <c r="C30" s="89"/>
      <c r="D30" s="89"/>
      <c r="E30" s="89"/>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95"/>
      <c r="C31" s="89"/>
      <c r="D31" s="89"/>
      <c r="E31" s="89"/>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95"/>
      <c r="C32" s="89"/>
      <c r="D32" s="89"/>
      <c r="E32" s="89"/>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95"/>
      <c r="C33" s="89"/>
      <c r="D33" s="89"/>
      <c r="E33" s="89"/>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95"/>
      <c r="C34" s="89"/>
      <c r="D34" s="89"/>
      <c r="E34" s="89"/>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95"/>
      <c r="C35" s="89"/>
      <c r="D35" s="89"/>
      <c r="E35" s="89"/>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95"/>
      <c r="C36" s="89"/>
      <c r="D36" s="89"/>
      <c r="E36" s="89"/>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95"/>
      <c r="C37" s="89"/>
      <c r="D37" s="89"/>
      <c r="E37" s="89"/>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95"/>
      <c r="C38" s="89"/>
      <c r="D38" s="89"/>
      <c r="E38" s="89"/>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95"/>
      <c r="C39" s="89"/>
      <c r="D39" s="89"/>
      <c r="E39" s="89"/>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95"/>
      <c r="C40" s="89"/>
      <c r="D40" s="89"/>
      <c r="E40" s="89"/>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95"/>
      <c r="C41" s="89"/>
      <c r="D41" s="89"/>
      <c r="E41" s="89"/>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95"/>
      <c r="C42" s="89"/>
      <c r="D42" s="89"/>
      <c r="E42" s="89"/>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95"/>
      <c r="C43" s="89"/>
      <c r="D43" s="89"/>
      <c r="E43" s="89"/>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95"/>
      <c r="C44" s="89"/>
      <c r="D44" s="89"/>
      <c r="E44" s="89"/>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95"/>
      <c r="C45" s="89"/>
      <c r="D45" s="89"/>
      <c r="E45" s="89"/>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95"/>
      <c r="C46" s="89"/>
      <c r="D46" s="89"/>
      <c r="E46" s="89"/>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95"/>
      <c r="C47" s="89"/>
      <c r="D47" s="89"/>
      <c r="E47" s="89"/>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95"/>
      <c r="C48" s="89"/>
      <c r="D48" s="89"/>
      <c r="E48" s="89"/>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95"/>
      <c r="C49" s="89"/>
      <c r="D49" s="89"/>
      <c r="E49" s="89"/>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95"/>
      <c r="C50" s="89"/>
      <c r="D50" s="89"/>
      <c r="E50" s="89"/>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95"/>
      <c r="C51" s="89"/>
      <c r="D51" s="89"/>
      <c r="E51" s="89"/>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95"/>
      <c r="C52" s="89"/>
      <c r="D52" s="89"/>
      <c r="E52" s="89"/>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95"/>
      <c r="C53" s="89"/>
      <c r="D53" s="89"/>
      <c r="E53" s="89"/>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95"/>
      <c r="C54" s="89"/>
      <c r="D54" s="89"/>
      <c r="E54" s="89"/>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95"/>
      <c r="C55" s="89"/>
      <c r="D55" s="89"/>
      <c r="E55" s="89"/>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95"/>
      <c r="C56" s="89"/>
      <c r="D56" s="89"/>
      <c r="E56" s="89"/>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95"/>
      <c r="C57" s="89"/>
      <c r="D57" s="89"/>
      <c r="E57" s="89"/>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95"/>
      <c r="C58" s="89"/>
      <c r="D58" s="89"/>
      <c r="E58" s="89"/>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95"/>
      <c r="C59" s="89"/>
      <c r="D59" s="89"/>
      <c r="E59" s="89"/>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95"/>
      <c r="C60" s="89"/>
      <c r="D60" s="89"/>
      <c r="E60" s="89"/>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95"/>
      <c r="C61" s="89"/>
      <c r="D61" s="89"/>
      <c r="E61" s="89"/>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95"/>
      <c r="C62" s="89"/>
      <c r="D62" s="89"/>
      <c r="E62" s="89"/>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95"/>
      <c r="C63" s="89"/>
      <c r="D63" s="89"/>
      <c r="E63" s="89"/>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95"/>
      <c r="C64" s="89"/>
      <c r="D64" s="89"/>
      <c r="E64" s="89"/>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95"/>
      <c r="C65" s="89"/>
      <c r="D65" s="89"/>
      <c r="E65" s="89"/>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95"/>
      <c r="C66" s="89"/>
      <c r="D66" s="89"/>
      <c r="E66" s="89"/>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95"/>
      <c r="C67" s="89"/>
      <c r="D67" s="89"/>
      <c r="E67" s="89"/>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95"/>
      <c r="C68" s="89"/>
      <c r="D68" s="89"/>
      <c r="E68" s="89"/>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95"/>
      <c r="C69" s="89"/>
      <c r="D69" s="89"/>
      <c r="E69" s="89"/>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95"/>
      <c r="C70" s="89"/>
      <c r="D70" s="89"/>
      <c r="E70" s="89"/>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95"/>
      <c r="C71" s="89"/>
      <c r="D71" s="89"/>
      <c r="E71" s="89"/>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95"/>
      <c r="C72" s="89"/>
      <c r="D72" s="89"/>
      <c r="E72" s="89"/>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95"/>
      <c r="C73" s="89"/>
      <c r="D73" s="89"/>
      <c r="E73" s="89"/>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95"/>
      <c r="C74" s="89"/>
      <c r="D74" s="89"/>
      <c r="E74" s="89"/>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95"/>
      <c r="C75" s="89"/>
      <c r="D75" s="89"/>
      <c r="E75" s="89"/>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95"/>
      <c r="C76" s="89"/>
      <c r="D76" s="89"/>
      <c r="E76" s="89"/>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95"/>
      <c r="C77" s="89"/>
      <c r="D77" s="89"/>
      <c r="E77" s="89"/>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95"/>
      <c r="C78" s="89"/>
      <c r="D78" s="89"/>
      <c r="E78" s="89"/>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95"/>
      <c r="C79" s="89"/>
      <c r="D79" s="89"/>
      <c r="E79" s="89"/>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95"/>
      <c r="C80" s="89"/>
      <c r="D80" s="89"/>
      <c r="E80" s="89"/>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95"/>
      <c r="C81" s="89"/>
      <c r="D81" s="89"/>
      <c r="E81" s="89"/>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95"/>
      <c r="C82" s="89"/>
      <c r="D82" s="89"/>
      <c r="E82" s="89"/>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95"/>
      <c r="C83" s="89"/>
      <c r="D83" s="89"/>
      <c r="E83" s="89"/>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95"/>
      <c r="C84" s="89"/>
      <c r="D84" s="89"/>
      <c r="E84" s="89"/>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95"/>
      <c r="C85" s="89"/>
      <c r="D85" s="89"/>
      <c r="E85" s="89"/>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95"/>
      <c r="C86" s="89"/>
      <c r="D86" s="89"/>
      <c r="E86" s="89"/>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95"/>
      <c r="C87" s="89"/>
      <c r="D87" s="89"/>
      <c r="E87" s="89"/>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95"/>
      <c r="C88" s="89"/>
      <c r="D88" s="89"/>
      <c r="E88" s="89"/>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95"/>
      <c r="C89" s="89"/>
      <c r="D89" s="89"/>
      <c r="E89" s="89"/>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95"/>
      <c r="C90" s="89"/>
      <c r="D90" s="89"/>
      <c r="E90" s="89"/>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95"/>
      <c r="C91" s="89"/>
      <c r="D91" s="89"/>
      <c r="E91" s="89"/>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95"/>
      <c r="C92" s="89"/>
      <c r="D92" s="89"/>
      <c r="E92" s="89"/>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95"/>
      <c r="C93" s="89"/>
      <c r="D93" s="89"/>
      <c r="E93" s="89"/>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95"/>
      <c r="C94" s="89"/>
      <c r="D94" s="89"/>
      <c r="E94" s="89"/>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95"/>
      <c r="C95" s="89"/>
      <c r="D95" s="89"/>
      <c r="E95" s="89"/>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95"/>
      <c r="C96" s="89"/>
      <c r="D96" s="89"/>
      <c r="E96" s="89"/>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95"/>
      <c r="C97" s="89"/>
      <c r="D97" s="89"/>
      <c r="E97" s="89"/>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95"/>
      <c r="C98" s="89"/>
      <c r="D98" s="89"/>
      <c r="E98" s="89"/>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95"/>
      <c r="C99" s="89"/>
      <c r="D99" s="89"/>
      <c r="E99" s="89"/>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95"/>
      <c r="C100" s="89"/>
      <c r="D100" s="89"/>
      <c r="E100" s="89"/>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95"/>
      <c r="C101" s="89"/>
      <c r="D101" s="89"/>
      <c r="E101" s="89"/>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95"/>
      <c r="C102" s="89"/>
      <c r="D102" s="89"/>
      <c r="E102" s="89"/>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95"/>
      <c r="C103" s="89"/>
      <c r="D103" s="89"/>
      <c r="E103" s="89"/>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95"/>
      <c r="C104" s="89"/>
      <c r="D104" s="89"/>
      <c r="E104" s="89"/>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95"/>
      <c r="C105" s="89"/>
      <c r="D105" s="89"/>
      <c r="E105" s="89"/>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95"/>
      <c r="C106" s="89"/>
      <c r="D106" s="89"/>
      <c r="E106" s="89"/>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95"/>
      <c r="C107" s="89"/>
      <c r="D107" s="89"/>
      <c r="E107" s="89"/>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95"/>
      <c r="C108" s="89"/>
      <c r="D108" s="89"/>
      <c r="E108" s="89"/>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95"/>
      <c r="C109" s="89"/>
      <c r="D109" s="89"/>
      <c r="E109" s="89"/>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95"/>
      <c r="C110" s="89"/>
      <c r="D110" s="89"/>
      <c r="E110" s="89"/>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95"/>
      <c r="C111" s="89"/>
      <c r="D111" s="89"/>
      <c r="E111" s="89"/>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95"/>
      <c r="C112" s="89"/>
      <c r="D112" s="89"/>
      <c r="E112" s="89"/>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95"/>
      <c r="C113" s="89"/>
      <c r="D113" s="89"/>
      <c r="E113" s="89"/>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95"/>
      <c r="C114" s="89"/>
      <c r="D114" s="89"/>
      <c r="E114" s="89"/>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95"/>
      <c r="C115" s="89"/>
      <c r="D115" s="89"/>
      <c r="E115" s="89"/>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95"/>
      <c r="C116" s="89"/>
      <c r="D116" s="89"/>
      <c r="E116" s="89"/>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95"/>
      <c r="C117" s="89"/>
      <c r="D117" s="89"/>
      <c r="E117" s="89"/>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95"/>
      <c r="C118" s="89"/>
      <c r="D118" s="89"/>
      <c r="E118" s="89"/>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95"/>
      <c r="C119" s="89"/>
      <c r="D119" s="89"/>
      <c r="E119" s="89"/>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95"/>
      <c r="C120" s="89"/>
      <c r="D120" s="89"/>
      <c r="E120" s="89"/>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95"/>
      <c r="C121" s="89"/>
      <c r="D121" s="89"/>
      <c r="E121" s="89"/>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95"/>
      <c r="C122" s="89"/>
      <c r="D122" s="89"/>
      <c r="E122" s="89"/>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95"/>
      <c r="C123" s="89"/>
      <c r="D123" s="89"/>
      <c r="E123" s="89"/>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95"/>
      <c r="C124" s="89"/>
      <c r="D124" s="89"/>
      <c r="E124" s="89"/>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95"/>
      <c r="C125" s="89"/>
      <c r="D125" s="89"/>
      <c r="E125" s="89"/>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95"/>
      <c r="C126" s="89"/>
      <c r="D126" s="89"/>
      <c r="E126" s="89"/>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95"/>
      <c r="C127" s="89"/>
      <c r="D127" s="89"/>
      <c r="E127" s="89"/>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95"/>
      <c r="C128" s="89"/>
      <c r="D128" s="89"/>
      <c r="E128" s="89"/>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95"/>
      <c r="C129" s="89"/>
      <c r="D129" s="89"/>
      <c r="E129" s="89"/>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95"/>
      <c r="C130" s="89"/>
      <c r="D130" s="89"/>
      <c r="E130" s="89"/>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95"/>
      <c r="C131" s="89"/>
      <c r="D131" s="89"/>
      <c r="E131" s="89"/>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95"/>
      <c r="C132" s="89"/>
      <c r="D132" s="89"/>
      <c r="E132" s="89"/>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95"/>
      <c r="C133" s="89"/>
      <c r="D133" s="89"/>
      <c r="E133" s="89"/>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95"/>
      <c r="C134" s="89"/>
      <c r="D134" s="89"/>
      <c r="E134" s="89"/>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95"/>
      <c r="C135" s="89"/>
      <c r="D135" s="89"/>
      <c r="E135" s="89"/>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95"/>
      <c r="C136" s="89"/>
      <c r="D136" s="89"/>
      <c r="E136" s="89"/>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95"/>
      <c r="C137" s="89"/>
      <c r="D137" s="89"/>
      <c r="E137" s="89"/>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95"/>
      <c r="C138" s="89"/>
      <c r="D138" s="89"/>
      <c r="E138" s="89"/>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95"/>
      <c r="C139" s="89"/>
      <c r="D139" s="89"/>
      <c r="E139" s="89"/>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95"/>
      <c r="C140" s="89"/>
      <c r="D140" s="89"/>
      <c r="E140" s="89"/>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95"/>
      <c r="C141" s="89"/>
      <c r="D141" s="89"/>
      <c r="E141" s="89"/>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95"/>
      <c r="C142" s="89"/>
      <c r="D142" s="89"/>
      <c r="E142" s="89"/>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95"/>
      <c r="C143" s="89"/>
      <c r="D143" s="89"/>
      <c r="E143" s="89"/>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95"/>
      <c r="C144" s="89"/>
      <c r="D144" s="89"/>
      <c r="E144" s="89"/>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95"/>
      <c r="C145" s="89"/>
      <c r="D145" s="89"/>
      <c r="E145" s="89"/>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95"/>
      <c r="C146" s="89"/>
      <c r="D146" s="89"/>
      <c r="E146" s="89"/>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95"/>
      <c r="C147" s="89"/>
      <c r="D147" s="89"/>
      <c r="E147" s="89"/>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95"/>
      <c r="C148" s="89"/>
      <c r="D148" s="89"/>
      <c r="E148" s="89"/>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95"/>
      <c r="C149" s="89"/>
      <c r="D149" s="89"/>
      <c r="E149" s="89"/>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95"/>
      <c r="C150" s="89"/>
      <c r="D150" s="89"/>
      <c r="E150" s="89"/>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95"/>
      <c r="C151" s="89"/>
      <c r="D151" s="89"/>
      <c r="E151" s="89"/>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95"/>
      <c r="C152" s="89"/>
      <c r="D152" s="89"/>
      <c r="E152" s="89"/>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95"/>
      <c r="C153" s="89"/>
      <c r="D153" s="89"/>
      <c r="E153" s="89"/>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95"/>
      <c r="C154" s="89"/>
      <c r="D154" s="89"/>
      <c r="E154" s="89"/>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95"/>
      <c r="C155" s="89"/>
      <c r="D155" s="89"/>
      <c r="E155" s="89"/>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95"/>
      <c r="C156" s="89"/>
      <c r="D156" s="89"/>
      <c r="E156" s="89"/>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95"/>
      <c r="C157" s="89"/>
      <c r="D157" s="89"/>
      <c r="E157" s="89"/>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95"/>
      <c r="C158" s="89"/>
      <c r="D158" s="89"/>
      <c r="E158" s="89"/>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95"/>
      <c r="C159" s="89"/>
      <c r="D159" s="89"/>
      <c r="E159" s="89"/>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95"/>
      <c r="C160" s="89"/>
      <c r="D160" s="89"/>
      <c r="E160" s="89"/>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95"/>
      <c r="C161" s="89"/>
      <c r="D161" s="89"/>
      <c r="E161" s="89"/>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95"/>
      <c r="C162" s="89"/>
      <c r="D162" s="89"/>
      <c r="E162" s="89"/>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95"/>
      <c r="C163" s="89"/>
      <c r="D163" s="89"/>
      <c r="E163" s="89"/>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95"/>
      <c r="C164" s="89"/>
      <c r="D164" s="89"/>
      <c r="E164" s="89"/>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95"/>
      <c r="C165" s="89"/>
      <c r="D165" s="89"/>
      <c r="E165" s="89"/>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95"/>
      <c r="C166" s="89"/>
      <c r="D166" s="89"/>
      <c r="E166" s="89"/>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95"/>
      <c r="C167" s="89"/>
      <c r="D167" s="89"/>
      <c r="E167" s="89"/>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95"/>
      <c r="C168" s="89"/>
      <c r="D168" s="89"/>
      <c r="E168" s="89"/>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95"/>
      <c r="C169" s="89"/>
      <c r="D169" s="89"/>
      <c r="E169" s="89"/>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95"/>
      <c r="C170" s="89"/>
      <c r="D170" s="89"/>
      <c r="E170" s="89"/>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95"/>
      <c r="C171" s="89"/>
      <c r="D171" s="89"/>
      <c r="E171" s="89"/>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95"/>
      <c r="C172" s="89"/>
      <c r="D172" s="89"/>
      <c r="E172" s="89"/>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95"/>
      <c r="C173" s="89"/>
      <c r="D173" s="89"/>
      <c r="E173" s="89"/>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95"/>
      <c r="C174" s="89"/>
      <c r="D174" s="89"/>
      <c r="E174" s="89"/>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95"/>
      <c r="C175" s="89"/>
      <c r="D175" s="89"/>
      <c r="E175" s="89"/>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95"/>
      <c r="C176" s="89"/>
      <c r="D176" s="89"/>
      <c r="E176" s="89"/>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95"/>
      <c r="C177" s="89"/>
      <c r="D177" s="89"/>
      <c r="E177" s="89"/>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95"/>
      <c r="C178" s="89"/>
      <c r="D178" s="89"/>
      <c r="E178" s="89"/>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95"/>
      <c r="C179" s="89"/>
      <c r="D179" s="89"/>
      <c r="E179" s="89"/>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95"/>
      <c r="C180" s="89"/>
      <c r="D180" s="89"/>
      <c r="E180" s="89"/>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95"/>
      <c r="C181" s="89"/>
      <c r="D181" s="89"/>
      <c r="E181" s="89"/>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95"/>
      <c r="C182" s="89"/>
      <c r="D182" s="89"/>
      <c r="E182" s="89"/>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95"/>
      <c r="C183" s="89"/>
      <c r="D183" s="89"/>
      <c r="E183" s="89"/>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95"/>
      <c r="C184" s="89"/>
      <c r="D184" s="89"/>
      <c r="E184" s="89"/>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95"/>
      <c r="C185" s="89"/>
      <c r="D185" s="89"/>
      <c r="E185" s="89"/>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95"/>
      <c r="C186" s="89"/>
      <c r="D186" s="89"/>
      <c r="E186" s="89"/>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95"/>
      <c r="C187" s="89"/>
      <c r="D187" s="89"/>
      <c r="E187" s="89"/>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95"/>
      <c r="C188" s="89"/>
      <c r="D188" s="89"/>
      <c r="E188" s="89"/>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95"/>
      <c r="C189" s="89"/>
      <c r="D189" s="89"/>
      <c r="E189" s="89"/>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95"/>
      <c r="C190" s="89"/>
      <c r="D190" s="89"/>
      <c r="E190" s="89"/>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95"/>
      <c r="C191" s="89"/>
      <c r="D191" s="89"/>
      <c r="E191" s="89"/>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95"/>
      <c r="C192" s="89"/>
      <c r="D192" s="89"/>
      <c r="E192" s="89"/>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95"/>
      <c r="C193" s="89"/>
      <c r="D193" s="89"/>
      <c r="E193" s="89"/>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95"/>
      <c r="C194" s="89"/>
      <c r="D194" s="89"/>
      <c r="E194" s="89"/>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95"/>
      <c r="C195" s="89"/>
      <c r="D195" s="89"/>
      <c r="E195" s="89"/>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95"/>
      <c r="C196" s="89"/>
      <c r="D196" s="89"/>
      <c r="E196" s="89"/>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95"/>
      <c r="C197" s="89"/>
      <c r="D197" s="89"/>
      <c r="E197" s="89"/>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95"/>
      <c r="C198" s="89"/>
      <c r="D198" s="89"/>
      <c r="E198" s="89"/>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95"/>
      <c r="C199" s="89"/>
      <c r="D199" s="89"/>
      <c r="E199" s="89"/>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95"/>
      <c r="C200" s="89"/>
      <c r="D200" s="89"/>
      <c r="E200" s="89"/>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95"/>
      <c r="C201" s="89"/>
      <c r="D201" s="89"/>
      <c r="E201" s="89"/>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95"/>
      <c r="C202" s="89"/>
      <c r="D202" s="89"/>
      <c r="E202" s="89"/>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95"/>
      <c r="C203" s="89"/>
      <c r="D203" s="89"/>
      <c r="E203" s="89"/>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95"/>
      <c r="C204" s="89"/>
      <c r="D204" s="89"/>
      <c r="E204" s="89"/>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95"/>
      <c r="C205" s="89"/>
      <c r="D205" s="89"/>
      <c r="E205" s="89"/>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95"/>
      <c r="C206" s="89"/>
      <c r="D206" s="89"/>
      <c r="E206" s="89"/>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95"/>
      <c r="C207" s="89"/>
      <c r="D207" s="89"/>
      <c r="E207" s="89"/>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95"/>
      <c r="C208" s="89"/>
      <c r="D208" s="89"/>
      <c r="E208" s="89"/>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95"/>
      <c r="C209" s="89"/>
      <c r="D209" s="89"/>
      <c r="E209" s="89"/>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95"/>
      <c r="C210" s="89"/>
      <c r="D210" s="89"/>
      <c r="E210" s="89"/>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95"/>
      <c r="C211" s="89"/>
      <c r="D211" s="89"/>
      <c r="E211" s="89"/>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95"/>
      <c r="C212" s="89"/>
      <c r="D212" s="89"/>
      <c r="E212" s="89"/>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95"/>
      <c r="C213" s="89"/>
      <c r="D213" s="89"/>
      <c r="E213" s="89"/>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95"/>
      <c r="C214" s="89"/>
      <c r="D214" s="89"/>
      <c r="E214" s="89"/>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95"/>
      <c r="C215" s="89"/>
      <c r="D215" s="89"/>
      <c r="E215" s="89"/>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95"/>
      <c r="C216" s="89"/>
      <c r="D216" s="89"/>
      <c r="E216" s="89"/>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95"/>
      <c r="C217" s="89"/>
      <c r="D217" s="89"/>
      <c r="E217" s="89"/>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95"/>
      <c r="C218" s="89"/>
      <c r="D218" s="89"/>
      <c r="E218" s="89"/>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95"/>
      <c r="C219" s="89"/>
      <c r="D219" s="89"/>
      <c r="E219" s="89"/>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95"/>
      <c r="C220" s="89"/>
      <c r="D220" s="89"/>
      <c r="E220" s="89"/>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95"/>
      <c r="C221" s="89"/>
      <c r="D221" s="89"/>
      <c r="E221" s="89"/>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95"/>
      <c r="C222" s="89"/>
      <c r="D222" s="89"/>
      <c r="E222" s="89"/>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95"/>
      <c r="C223" s="89"/>
      <c r="D223" s="89"/>
      <c r="E223" s="89"/>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95"/>
      <c r="C224" s="89"/>
      <c r="D224" s="89"/>
      <c r="E224" s="89"/>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95"/>
      <c r="C225" s="89"/>
      <c r="D225" s="89"/>
      <c r="E225" s="89"/>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95"/>
      <c r="C226" s="89"/>
      <c r="D226" s="89"/>
      <c r="E226" s="89"/>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95"/>
      <c r="C227" s="89"/>
      <c r="D227" s="89"/>
      <c r="E227" s="89"/>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95"/>
      <c r="C228" s="89"/>
      <c r="D228" s="89"/>
      <c r="E228" s="89"/>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95"/>
      <c r="C229" s="89"/>
      <c r="D229" s="89"/>
      <c r="E229" s="89"/>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95"/>
      <c r="C230" s="89"/>
      <c r="D230" s="89"/>
      <c r="E230" s="89"/>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95"/>
      <c r="C231" s="89"/>
      <c r="D231" s="89"/>
      <c r="E231" s="89"/>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95"/>
      <c r="C232" s="89"/>
      <c r="D232" s="89"/>
      <c r="E232" s="89"/>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95"/>
      <c r="C233" s="89"/>
      <c r="D233" s="89"/>
      <c r="E233" s="89"/>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95"/>
      <c r="C234" s="89"/>
      <c r="D234" s="89"/>
      <c r="E234" s="89"/>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95"/>
      <c r="C235" s="89"/>
      <c r="D235" s="89"/>
      <c r="E235" s="89"/>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95"/>
      <c r="C236" s="89"/>
      <c r="D236" s="89"/>
      <c r="E236" s="89"/>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95"/>
      <c r="C237" s="89"/>
      <c r="D237" s="89"/>
      <c r="E237" s="89"/>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95"/>
      <c r="C238" s="89"/>
      <c r="D238" s="89"/>
      <c r="E238" s="89"/>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95"/>
      <c r="C239" s="89"/>
      <c r="D239" s="89"/>
      <c r="E239" s="89"/>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95"/>
      <c r="C240" s="89"/>
      <c r="D240" s="89"/>
      <c r="E240" s="89"/>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95"/>
      <c r="C241" s="89"/>
      <c r="D241" s="89"/>
      <c r="E241" s="89"/>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95"/>
      <c r="C242" s="89"/>
      <c r="D242" s="89"/>
      <c r="E242" s="89"/>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95"/>
      <c r="C243" s="89"/>
      <c r="D243" s="89"/>
      <c r="E243" s="89"/>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95"/>
      <c r="C244" s="89"/>
      <c r="D244" s="89"/>
      <c r="E244" s="89"/>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95"/>
      <c r="C245" s="89"/>
      <c r="D245" s="89"/>
      <c r="E245" s="89"/>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95"/>
      <c r="C246" s="89"/>
      <c r="D246" s="89"/>
      <c r="E246" s="89"/>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95"/>
      <c r="C247" s="89"/>
      <c r="D247" s="89"/>
      <c r="E247" s="89"/>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95"/>
      <c r="C248" s="89"/>
      <c r="D248" s="89"/>
      <c r="E248" s="89"/>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95"/>
      <c r="C249" s="89"/>
      <c r="D249" s="89"/>
      <c r="E249" s="89"/>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95"/>
      <c r="C250" s="89"/>
      <c r="D250" s="89"/>
      <c r="E250" s="89"/>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95"/>
      <c r="C251" s="89"/>
      <c r="D251" s="89"/>
      <c r="E251" s="89"/>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95"/>
      <c r="C252" s="89"/>
      <c r="D252" s="89"/>
      <c r="E252" s="89"/>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95"/>
      <c r="C253" s="89"/>
      <c r="D253" s="89"/>
      <c r="E253" s="89"/>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95"/>
      <c r="C254" s="89"/>
      <c r="D254" s="89"/>
      <c r="E254" s="89"/>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95"/>
      <c r="C255" s="89"/>
      <c r="D255" s="89"/>
      <c r="E255" s="89"/>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95"/>
      <c r="C256" s="89"/>
      <c r="D256" s="89"/>
      <c r="E256" s="89"/>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95"/>
      <c r="C257" s="89"/>
      <c r="D257" s="89"/>
      <c r="E257" s="89"/>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95"/>
      <c r="C258" s="89"/>
      <c r="D258" s="89"/>
      <c r="E258" s="89"/>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95"/>
      <c r="C259" s="89"/>
      <c r="D259" s="89"/>
      <c r="E259" s="89"/>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95"/>
      <c r="C260" s="89"/>
      <c r="D260" s="89"/>
      <c r="E260" s="89"/>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95"/>
      <c r="C261" s="89"/>
      <c r="D261" s="89"/>
      <c r="E261" s="89"/>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95"/>
      <c r="C262" s="89"/>
      <c r="D262" s="89"/>
      <c r="E262" s="89"/>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95"/>
      <c r="C263" s="89"/>
      <c r="D263" s="89"/>
      <c r="E263" s="89"/>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95"/>
      <c r="C264" s="89"/>
      <c r="D264" s="89"/>
      <c r="E264" s="89"/>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95"/>
      <c r="C265" s="89"/>
      <c r="D265" s="89"/>
      <c r="E265" s="89"/>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95"/>
      <c r="C266" s="89"/>
      <c r="D266" s="89"/>
      <c r="E266" s="89"/>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95"/>
      <c r="C267" s="89"/>
      <c r="D267" s="89"/>
      <c r="E267" s="89"/>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95"/>
      <c r="C268" s="89"/>
      <c r="D268" s="89"/>
      <c r="E268" s="89"/>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95"/>
      <c r="C269" s="89"/>
      <c r="D269" s="89"/>
      <c r="E269" s="89"/>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95"/>
      <c r="C270" s="89"/>
      <c r="D270" s="89"/>
      <c r="E270" s="89"/>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95"/>
      <c r="C271" s="89"/>
      <c r="D271" s="89"/>
      <c r="E271" s="89"/>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95"/>
      <c r="C272" s="89"/>
      <c r="D272" s="89"/>
      <c r="E272" s="89"/>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95"/>
      <c r="C273" s="89"/>
      <c r="D273" s="89"/>
      <c r="E273" s="89"/>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95"/>
      <c r="C274" s="89"/>
      <c r="D274" s="89"/>
      <c r="E274" s="89"/>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95"/>
      <c r="C275" s="89"/>
      <c r="D275" s="89"/>
      <c r="E275" s="89"/>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95"/>
      <c r="C276" s="89"/>
      <c r="D276" s="89"/>
      <c r="E276" s="89"/>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95"/>
      <c r="C277" s="89"/>
      <c r="D277" s="89"/>
      <c r="E277" s="89"/>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95"/>
      <c r="C278" s="89"/>
      <c r="D278" s="89"/>
      <c r="E278" s="89"/>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95"/>
      <c r="C279" s="89"/>
      <c r="D279" s="89"/>
      <c r="E279" s="89"/>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95"/>
      <c r="C280" s="89"/>
      <c r="D280" s="89"/>
      <c r="E280" s="89"/>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95"/>
      <c r="C281" s="89"/>
      <c r="D281" s="89"/>
      <c r="E281" s="89"/>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95"/>
      <c r="C282" s="89"/>
      <c r="D282" s="89"/>
      <c r="E282" s="89"/>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95"/>
      <c r="C283" s="89"/>
      <c r="D283" s="89"/>
      <c r="E283" s="89"/>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95"/>
      <c r="C284" s="89"/>
      <c r="D284" s="89"/>
      <c r="E284" s="89"/>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95"/>
      <c r="C285" s="89"/>
      <c r="D285" s="89"/>
      <c r="E285" s="89"/>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95"/>
      <c r="C286" s="89"/>
      <c r="D286" s="89"/>
      <c r="E286" s="89"/>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95"/>
      <c r="C287" s="89"/>
      <c r="D287" s="89"/>
      <c r="E287" s="89"/>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95"/>
      <c r="C288" s="89"/>
      <c r="D288" s="89"/>
      <c r="E288" s="89"/>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95"/>
      <c r="C289" s="89"/>
      <c r="D289" s="89"/>
      <c r="E289" s="89"/>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95"/>
      <c r="C290" s="89"/>
      <c r="D290" s="89"/>
      <c r="E290" s="89"/>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95"/>
      <c r="C291" s="89"/>
      <c r="D291" s="89"/>
      <c r="E291" s="89"/>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95"/>
      <c r="C292" s="89"/>
      <c r="D292" s="89"/>
      <c r="E292" s="89"/>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95"/>
      <c r="C293" s="89"/>
      <c r="D293" s="89"/>
      <c r="E293" s="89"/>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95"/>
      <c r="C294" s="89"/>
      <c r="D294" s="89"/>
      <c r="E294" s="89"/>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95"/>
      <c r="C295" s="89"/>
      <c r="D295" s="89"/>
      <c r="E295" s="89"/>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95"/>
      <c r="C296" s="89"/>
      <c r="D296" s="89"/>
      <c r="E296" s="89"/>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95"/>
      <c r="C297" s="89"/>
      <c r="D297" s="89"/>
      <c r="E297" s="89"/>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95"/>
      <c r="C298" s="89"/>
      <c r="D298" s="89"/>
      <c r="E298" s="89"/>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95"/>
      <c r="C299" s="89"/>
      <c r="D299" s="89"/>
      <c r="E299" s="89"/>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95"/>
      <c r="C300" s="89"/>
      <c r="D300" s="89"/>
      <c r="E300" s="89"/>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95"/>
      <c r="C301" s="89"/>
      <c r="D301" s="89"/>
      <c r="E301" s="89"/>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95"/>
      <c r="C302" s="89"/>
      <c r="D302" s="89"/>
      <c r="E302" s="89"/>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95"/>
      <c r="C303" s="89"/>
      <c r="D303" s="89"/>
      <c r="E303" s="89"/>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95"/>
      <c r="C304" s="89"/>
      <c r="D304" s="89"/>
      <c r="E304" s="89"/>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95"/>
      <c r="C305" s="89"/>
      <c r="D305" s="89"/>
      <c r="E305" s="89"/>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95"/>
      <c r="C306" s="89"/>
      <c r="D306" s="89"/>
      <c r="E306" s="89"/>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95"/>
      <c r="C307" s="89"/>
      <c r="D307" s="89"/>
      <c r="E307" s="89"/>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95"/>
      <c r="C308" s="89"/>
      <c r="D308" s="89"/>
      <c r="E308" s="89"/>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95"/>
      <c r="C309" s="89"/>
      <c r="D309" s="89"/>
      <c r="E309" s="89"/>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95"/>
      <c r="C310" s="89"/>
      <c r="D310" s="89"/>
      <c r="E310" s="89"/>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95"/>
      <c r="C311" s="89"/>
      <c r="D311" s="89"/>
      <c r="E311" s="89"/>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95"/>
      <c r="C312" s="89"/>
      <c r="D312" s="89"/>
      <c r="E312" s="89"/>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95"/>
      <c r="C313" s="89"/>
      <c r="D313" s="89"/>
      <c r="E313" s="89"/>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95"/>
      <c r="C314" s="89"/>
      <c r="D314" s="89"/>
      <c r="E314" s="89"/>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95"/>
      <c r="C315" s="89"/>
      <c r="D315" s="89"/>
      <c r="E315" s="89"/>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95"/>
      <c r="C316" s="89"/>
      <c r="D316" s="89"/>
      <c r="E316" s="89"/>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95"/>
      <c r="C317" s="89"/>
      <c r="D317" s="89"/>
      <c r="E317" s="89"/>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95"/>
      <c r="C318" s="89"/>
      <c r="D318" s="89"/>
      <c r="E318" s="89"/>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95"/>
      <c r="C319" s="89"/>
      <c r="D319" s="89"/>
      <c r="E319" s="89"/>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95"/>
      <c r="C320" s="89"/>
      <c r="D320" s="89"/>
      <c r="E320" s="89"/>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95"/>
      <c r="C321" s="89"/>
      <c r="D321" s="89"/>
      <c r="E321" s="89"/>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95"/>
      <c r="C322" s="89"/>
      <c r="D322" s="89"/>
      <c r="E322" s="89"/>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95"/>
      <c r="C323" s="89"/>
      <c r="D323" s="89"/>
      <c r="E323" s="89"/>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95"/>
      <c r="C324" s="89"/>
      <c r="D324" s="89"/>
      <c r="E324" s="89"/>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95"/>
      <c r="C325" s="89"/>
      <c r="D325" s="89"/>
      <c r="E325" s="89"/>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95"/>
      <c r="C326" s="89"/>
      <c r="D326" s="89"/>
      <c r="E326" s="89"/>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95"/>
      <c r="C327" s="89"/>
      <c r="D327" s="89"/>
      <c r="E327" s="89"/>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95"/>
      <c r="C328" s="89"/>
      <c r="D328" s="89"/>
      <c r="E328" s="89"/>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95"/>
      <c r="C329" s="89"/>
      <c r="D329" s="89"/>
      <c r="E329" s="89"/>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95"/>
      <c r="C330" s="89"/>
      <c r="D330" s="89"/>
      <c r="E330" s="89"/>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95"/>
      <c r="C331" s="89"/>
      <c r="D331" s="89"/>
      <c r="E331" s="89"/>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95"/>
      <c r="C332" s="89"/>
      <c r="D332" s="89"/>
      <c r="E332" s="89"/>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95"/>
      <c r="C333" s="89"/>
      <c r="D333" s="89"/>
      <c r="E333" s="89"/>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95"/>
      <c r="C334" s="89"/>
      <c r="D334" s="89"/>
      <c r="E334" s="89"/>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95"/>
      <c r="C335" s="89"/>
      <c r="D335" s="89"/>
      <c r="E335" s="89"/>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95"/>
      <c r="C336" s="89"/>
      <c r="D336" s="89"/>
      <c r="E336" s="89"/>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95"/>
      <c r="C337" s="89"/>
      <c r="D337" s="89"/>
      <c r="E337" s="89"/>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95"/>
      <c r="C338" s="89"/>
      <c r="D338" s="89"/>
      <c r="E338" s="89"/>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95"/>
      <c r="C339" s="89"/>
      <c r="D339" s="89"/>
      <c r="E339" s="89"/>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95"/>
      <c r="C340" s="89"/>
      <c r="D340" s="89"/>
      <c r="E340" s="89"/>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95"/>
      <c r="C341" s="89"/>
      <c r="D341" s="89"/>
      <c r="E341" s="89"/>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95"/>
      <c r="C342" s="89"/>
      <c r="D342" s="89"/>
      <c r="E342" s="89"/>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95"/>
      <c r="C343" s="89"/>
      <c r="D343" s="89"/>
      <c r="E343" s="89"/>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95"/>
      <c r="C344" s="89"/>
      <c r="D344" s="89"/>
      <c r="E344" s="89"/>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95"/>
      <c r="C345" s="89"/>
      <c r="D345" s="89"/>
      <c r="E345" s="89"/>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95"/>
      <c r="C346" s="89"/>
      <c r="D346" s="89"/>
      <c r="E346" s="89"/>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95"/>
      <c r="C347" s="89"/>
      <c r="D347" s="89"/>
      <c r="E347" s="89"/>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95"/>
      <c r="C348" s="89"/>
      <c r="D348" s="89"/>
      <c r="E348" s="89"/>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95"/>
      <c r="C349" s="89"/>
      <c r="D349" s="89"/>
      <c r="E349" s="89"/>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95"/>
      <c r="C350" s="89"/>
      <c r="D350" s="89"/>
      <c r="E350" s="89"/>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95"/>
      <c r="C351" s="89"/>
      <c r="D351" s="89"/>
      <c r="E351" s="89"/>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95"/>
      <c r="C352" s="89"/>
      <c r="D352" s="89"/>
      <c r="E352" s="89"/>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95"/>
      <c r="C353" s="89"/>
      <c r="D353" s="89"/>
      <c r="E353" s="89"/>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95"/>
      <c r="C354" s="89"/>
      <c r="D354" s="89"/>
      <c r="E354" s="89"/>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95"/>
      <c r="C355" s="89"/>
      <c r="D355" s="89"/>
      <c r="E355" s="89"/>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95"/>
      <c r="C356" s="89"/>
      <c r="D356" s="89"/>
      <c r="E356" s="89"/>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95"/>
      <c r="C357" s="89"/>
      <c r="D357" s="89"/>
      <c r="E357" s="89"/>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95"/>
      <c r="C358" s="89"/>
      <c r="D358" s="89"/>
      <c r="E358" s="89"/>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95"/>
      <c r="C359" s="89"/>
      <c r="D359" s="89"/>
      <c r="E359" s="89"/>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95"/>
      <c r="C360" s="89"/>
      <c r="D360" s="89"/>
      <c r="E360" s="89"/>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95"/>
      <c r="C361" s="89"/>
      <c r="D361" s="89"/>
      <c r="E361" s="89"/>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95"/>
      <c r="C362" s="89"/>
      <c r="D362" s="89"/>
      <c r="E362" s="89"/>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95"/>
      <c r="C363" s="89"/>
      <c r="D363" s="89"/>
      <c r="E363" s="89"/>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95"/>
      <c r="C364" s="89"/>
      <c r="D364" s="89"/>
      <c r="E364" s="89"/>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95"/>
      <c r="C365" s="89"/>
      <c r="D365" s="89"/>
      <c r="E365" s="89"/>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95"/>
      <c r="C366" s="89"/>
      <c r="D366" s="89"/>
      <c r="E366" s="89"/>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95"/>
      <c r="C367" s="89"/>
      <c r="D367" s="89"/>
      <c r="E367" s="89"/>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95"/>
      <c r="C368" s="89"/>
      <c r="D368" s="89"/>
      <c r="E368" s="89"/>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95"/>
      <c r="C369" s="89"/>
      <c r="D369" s="89"/>
      <c r="E369" s="89"/>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95"/>
      <c r="C370" s="89"/>
      <c r="D370" s="89"/>
      <c r="E370" s="89"/>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95"/>
      <c r="C371" s="89"/>
      <c r="D371" s="89"/>
      <c r="E371" s="89"/>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95"/>
      <c r="C372" s="89"/>
      <c r="D372" s="89"/>
      <c r="E372" s="89"/>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95"/>
      <c r="C373" s="89"/>
      <c r="D373" s="89"/>
      <c r="E373" s="89"/>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95"/>
      <c r="C374" s="89"/>
      <c r="D374" s="89"/>
      <c r="E374" s="89"/>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95"/>
      <c r="C375" s="89"/>
      <c r="D375" s="89"/>
      <c r="E375" s="89"/>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95"/>
      <c r="C376" s="89"/>
      <c r="D376" s="89"/>
      <c r="E376" s="89"/>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95"/>
      <c r="C377" s="89"/>
      <c r="D377" s="89"/>
      <c r="E377" s="89"/>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95"/>
      <c r="C378" s="89"/>
      <c r="D378" s="89"/>
      <c r="E378" s="89"/>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95"/>
      <c r="C379" s="89"/>
      <c r="D379" s="89"/>
      <c r="E379" s="89"/>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95"/>
      <c r="C380" s="89"/>
      <c r="D380" s="89"/>
      <c r="E380" s="89"/>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95"/>
      <c r="C381" s="89"/>
      <c r="D381" s="89"/>
      <c r="E381" s="89"/>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95"/>
      <c r="C382" s="89"/>
      <c r="D382" s="89"/>
      <c r="E382" s="89"/>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95"/>
      <c r="C383" s="89"/>
      <c r="D383" s="89"/>
      <c r="E383" s="89"/>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95"/>
      <c r="C384" s="89"/>
      <c r="D384" s="89"/>
      <c r="E384" s="89"/>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95"/>
      <c r="C385" s="89"/>
      <c r="D385" s="89"/>
      <c r="E385" s="89"/>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95"/>
      <c r="C386" s="89"/>
      <c r="D386" s="89"/>
      <c r="E386" s="89"/>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95"/>
      <c r="C387" s="89"/>
      <c r="D387" s="89"/>
      <c r="E387" s="89"/>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95"/>
      <c r="C388" s="89"/>
      <c r="D388" s="89"/>
      <c r="E388" s="89"/>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95"/>
      <c r="C389" s="89"/>
      <c r="D389" s="89"/>
      <c r="E389" s="89"/>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95"/>
      <c r="C390" s="89"/>
      <c r="D390" s="89"/>
      <c r="E390" s="89"/>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95"/>
      <c r="C391" s="89"/>
      <c r="D391" s="89"/>
      <c r="E391" s="89"/>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95"/>
      <c r="C392" s="89"/>
      <c r="D392" s="89"/>
      <c r="E392" s="89"/>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95"/>
      <c r="C393" s="89"/>
      <c r="D393" s="89"/>
      <c r="E393" s="89"/>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95"/>
      <c r="C394" s="89"/>
      <c r="D394" s="89"/>
      <c r="E394" s="89"/>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95"/>
      <c r="C395" s="89"/>
      <c r="D395" s="89"/>
      <c r="E395" s="89"/>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95"/>
      <c r="C396" s="89"/>
      <c r="D396" s="89"/>
      <c r="E396" s="89"/>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95"/>
      <c r="C397" s="89"/>
      <c r="D397" s="89"/>
      <c r="E397" s="89"/>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95"/>
      <c r="C398" s="89"/>
      <c r="D398" s="89"/>
      <c r="E398" s="89"/>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95"/>
      <c r="C399" s="89"/>
      <c r="D399" s="89"/>
      <c r="E399" s="89"/>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95"/>
      <c r="C400" s="89"/>
      <c r="D400" s="89"/>
      <c r="E400" s="89"/>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95"/>
      <c r="C401" s="89"/>
      <c r="D401" s="89"/>
      <c r="E401" s="89"/>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95"/>
      <c r="C402" s="89"/>
      <c r="D402" s="89"/>
      <c r="E402" s="89"/>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95"/>
      <c r="C403" s="89"/>
      <c r="D403" s="89"/>
      <c r="E403" s="89"/>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95"/>
      <c r="C404" s="89"/>
      <c r="D404" s="89"/>
      <c r="E404" s="89"/>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95"/>
      <c r="C405" s="89"/>
      <c r="D405" s="89"/>
      <c r="E405" s="89"/>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95"/>
      <c r="C406" s="89"/>
      <c r="D406" s="89"/>
      <c r="E406" s="89"/>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95"/>
      <c r="C407" s="89"/>
      <c r="D407" s="89"/>
      <c r="E407" s="89"/>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95"/>
      <c r="C408" s="89"/>
      <c r="D408" s="89"/>
      <c r="E408" s="89"/>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95"/>
      <c r="C409" s="89"/>
      <c r="D409" s="89"/>
      <c r="E409" s="89"/>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95"/>
      <c r="C410" s="89"/>
      <c r="D410" s="89"/>
      <c r="E410" s="89"/>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95"/>
      <c r="C411" s="89"/>
      <c r="D411" s="89"/>
      <c r="E411" s="89"/>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95"/>
      <c r="C412" s="89"/>
      <c r="D412" s="89"/>
      <c r="E412" s="89"/>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95"/>
      <c r="C413" s="89"/>
      <c r="D413" s="89"/>
      <c r="E413" s="89"/>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95"/>
      <c r="C414" s="89"/>
      <c r="D414" s="89"/>
      <c r="E414" s="89"/>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95"/>
      <c r="C415" s="89"/>
      <c r="D415" s="89"/>
      <c r="E415" s="89"/>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95"/>
      <c r="C416" s="89"/>
      <c r="D416" s="89"/>
      <c r="E416" s="89"/>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95"/>
      <c r="C417" s="89"/>
      <c r="D417" s="89"/>
      <c r="E417" s="89"/>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95"/>
      <c r="C418" s="89"/>
      <c r="D418" s="89"/>
      <c r="E418" s="89"/>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95"/>
      <c r="C419" s="89"/>
      <c r="D419" s="89"/>
      <c r="E419" s="89"/>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95"/>
      <c r="C420" s="89"/>
      <c r="D420" s="89"/>
      <c r="E420" s="89"/>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95"/>
      <c r="C421" s="89"/>
      <c r="D421" s="89"/>
      <c r="E421" s="89"/>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95"/>
      <c r="C422" s="89"/>
      <c r="D422" s="89"/>
      <c r="E422" s="89"/>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95"/>
      <c r="C423" s="89"/>
      <c r="D423" s="89"/>
      <c r="E423" s="89"/>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95"/>
      <c r="C424" s="89"/>
      <c r="D424" s="89"/>
      <c r="E424" s="89"/>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95"/>
      <c r="C425" s="89"/>
      <c r="D425" s="89"/>
      <c r="E425" s="89"/>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95"/>
      <c r="C426" s="89"/>
      <c r="D426" s="89"/>
      <c r="E426" s="89"/>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95"/>
      <c r="C427" s="89"/>
      <c r="D427" s="89"/>
      <c r="E427" s="89"/>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95"/>
      <c r="C428" s="89"/>
      <c r="D428" s="89"/>
      <c r="E428" s="89"/>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95"/>
      <c r="C429" s="89"/>
      <c r="D429" s="89"/>
      <c r="E429" s="89"/>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95"/>
      <c r="C430" s="89"/>
      <c r="D430" s="89"/>
      <c r="E430" s="89"/>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95"/>
      <c r="C431" s="89"/>
      <c r="D431" s="89"/>
      <c r="E431" s="89"/>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95"/>
      <c r="C432" s="89"/>
      <c r="D432" s="89"/>
      <c r="E432" s="89"/>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95"/>
      <c r="C433" s="89"/>
      <c r="D433" s="89"/>
      <c r="E433" s="89"/>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95"/>
      <c r="C434" s="89"/>
      <c r="D434" s="89"/>
      <c r="E434" s="89"/>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95"/>
      <c r="C435" s="89"/>
      <c r="D435" s="89"/>
      <c r="E435" s="89"/>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95"/>
      <c r="C436" s="89"/>
      <c r="D436" s="89"/>
      <c r="E436" s="89"/>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95"/>
      <c r="C437" s="89"/>
      <c r="D437" s="89"/>
      <c r="E437" s="89"/>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95"/>
      <c r="C438" s="89"/>
      <c r="D438" s="89"/>
      <c r="E438" s="89"/>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95"/>
      <c r="C439" s="89"/>
      <c r="D439" s="89"/>
      <c r="E439" s="89"/>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95"/>
      <c r="C440" s="89"/>
      <c r="D440" s="89"/>
      <c r="E440" s="89"/>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95"/>
      <c r="C441" s="89"/>
      <c r="D441" s="89"/>
      <c r="E441" s="89"/>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95"/>
      <c r="C442" s="89"/>
      <c r="D442" s="89"/>
      <c r="E442" s="89"/>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95"/>
      <c r="C443" s="89"/>
      <c r="D443" s="89"/>
      <c r="E443" s="89"/>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95"/>
      <c r="C444" s="89"/>
      <c r="D444" s="89"/>
      <c r="E444" s="89"/>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95"/>
      <c r="C445" s="89"/>
      <c r="D445" s="89"/>
      <c r="E445" s="89"/>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95"/>
      <c r="C446" s="89"/>
      <c r="D446" s="89"/>
      <c r="E446" s="89"/>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95"/>
      <c r="C447" s="89"/>
      <c r="D447" s="89"/>
      <c r="E447" s="89"/>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95"/>
      <c r="C448" s="89"/>
      <c r="D448" s="89"/>
      <c r="E448" s="89"/>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95"/>
      <c r="C449" s="89"/>
      <c r="D449" s="89"/>
      <c r="E449" s="89"/>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95"/>
      <c r="C450" s="89"/>
      <c r="D450" s="89"/>
      <c r="E450" s="89"/>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95"/>
      <c r="C451" s="89"/>
      <c r="D451" s="89"/>
      <c r="E451" s="89"/>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95"/>
      <c r="C452" s="89"/>
      <c r="D452" s="89"/>
      <c r="E452" s="89"/>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95"/>
      <c r="C453" s="89"/>
      <c r="D453" s="89"/>
      <c r="E453" s="89"/>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95"/>
      <c r="C454" s="89"/>
      <c r="D454" s="89"/>
      <c r="E454" s="89"/>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95"/>
      <c r="C455" s="89"/>
      <c r="D455" s="89"/>
      <c r="E455" s="89"/>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95"/>
      <c r="C456" s="89"/>
      <c r="D456" s="89"/>
      <c r="E456" s="89"/>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95"/>
      <c r="C457" s="89"/>
      <c r="D457" s="89"/>
      <c r="E457" s="89"/>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95"/>
      <c r="C458" s="89"/>
      <c r="D458" s="89"/>
      <c r="E458" s="89"/>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95"/>
      <c r="C459" s="89"/>
      <c r="D459" s="89"/>
      <c r="E459" s="89"/>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95"/>
      <c r="C460" s="89"/>
      <c r="D460" s="89"/>
      <c r="E460" s="89"/>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95"/>
      <c r="C461" s="89"/>
      <c r="D461" s="89"/>
      <c r="E461" s="89"/>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95"/>
      <c r="C462" s="89"/>
      <c r="D462" s="89"/>
      <c r="E462" s="89"/>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95"/>
      <c r="C463" s="89"/>
      <c r="D463" s="89"/>
      <c r="E463" s="89"/>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95"/>
      <c r="C464" s="89"/>
      <c r="D464" s="89"/>
      <c r="E464" s="89"/>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95"/>
      <c r="C465" s="89"/>
      <c r="D465" s="89"/>
      <c r="E465" s="89"/>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95"/>
      <c r="C466" s="89"/>
      <c r="D466" s="89"/>
      <c r="E466" s="89"/>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95"/>
      <c r="C467" s="89"/>
      <c r="D467" s="89"/>
      <c r="E467" s="89"/>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95"/>
      <c r="C468" s="89"/>
      <c r="D468" s="89"/>
      <c r="E468" s="89"/>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95"/>
      <c r="C469" s="89"/>
      <c r="D469" s="89"/>
      <c r="E469" s="89"/>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95"/>
      <c r="C470" s="89"/>
      <c r="D470" s="89"/>
      <c r="E470" s="89"/>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95"/>
      <c r="C471" s="89"/>
      <c r="D471" s="89"/>
      <c r="E471" s="89"/>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95"/>
      <c r="C472" s="89"/>
      <c r="D472" s="89"/>
      <c r="E472" s="89"/>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95"/>
      <c r="C473" s="89"/>
      <c r="D473" s="89"/>
      <c r="E473" s="89"/>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95"/>
      <c r="C474" s="89"/>
      <c r="D474" s="89"/>
      <c r="E474" s="89"/>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95"/>
      <c r="C475" s="89"/>
      <c r="D475" s="89"/>
      <c r="E475" s="89"/>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95"/>
      <c r="C476" s="89"/>
      <c r="D476" s="89"/>
      <c r="E476" s="89"/>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95"/>
      <c r="C477" s="89"/>
      <c r="D477" s="89"/>
      <c r="E477" s="89"/>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95"/>
      <c r="C478" s="89"/>
      <c r="D478" s="89"/>
      <c r="E478" s="89"/>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95"/>
      <c r="C479" s="89"/>
      <c r="D479" s="89"/>
      <c r="E479" s="89"/>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95"/>
      <c r="C480" s="89"/>
      <c r="D480" s="89"/>
      <c r="E480" s="89"/>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95"/>
      <c r="C481" s="89"/>
      <c r="D481" s="89"/>
      <c r="E481" s="89"/>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95"/>
      <c r="C482" s="89"/>
      <c r="D482" s="89"/>
      <c r="E482" s="89"/>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95"/>
      <c r="C483" s="89"/>
      <c r="D483" s="89"/>
      <c r="E483" s="89"/>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95"/>
      <c r="C484" s="89"/>
      <c r="D484" s="89"/>
      <c r="E484" s="89"/>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95"/>
      <c r="C485" s="89"/>
      <c r="D485" s="89"/>
      <c r="E485" s="89"/>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95"/>
      <c r="C486" s="89"/>
      <c r="D486" s="89"/>
      <c r="E486" s="89"/>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95"/>
      <c r="C487" s="89"/>
      <c r="D487" s="89"/>
      <c r="E487" s="89"/>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95"/>
      <c r="C488" s="89"/>
      <c r="D488" s="89"/>
      <c r="E488" s="89"/>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95"/>
      <c r="C489" s="89"/>
      <c r="D489" s="89"/>
      <c r="E489" s="89"/>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95"/>
      <c r="C490" s="89"/>
      <c r="D490" s="89"/>
      <c r="E490" s="89"/>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95"/>
      <c r="C491" s="89"/>
      <c r="D491" s="89"/>
      <c r="E491" s="89"/>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95"/>
      <c r="C492" s="89"/>
      <c r="D492" s="89"/>
      <c r="E492" s="89"/>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95"/>
      <c r="C493" s="89"/>
      <c r="D493" s="89"/>
      <c r="E493" s="89"/>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95"/>
      <c r="C494" s="89"/>
      <c r="D494" s="89"/>
      <c r="E494" s="89"/>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95"/>
      <c r="C495" s="89"/>
      <c r="D495" s="89"/>
      <c r="E495" s="89"/>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95"/>
      <c r="C496" s="89"/>
      <c r="D496" s="89"/>
      <c r="E496" s="89"/>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95"/>
      <c r="C497" s="89"/>
      <c r="D497" s="89"/>
      <c r="E497" s="89"/>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95"/>
      <c r="C498" s="89"/>
      <c r="D498" s="89"/>
      <c r="E498" s="89"/>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95"/>
      <c r="C499" s="89"/>
      <c r="D499" s="89"/>
      <c r="E499" s="89"/>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95"/>
      <c r="C500" s="89"/>
      <c r="D500" s="89"/>
      <c r="E500" s="89"/>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95"/>
      <c r="C501" s="89"/>
      <c r="D501" s="89"/>
      <c r="E501" s="89"/>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95"/>
      <c r="C502" s="89"/>
      <c r="D502" s="89"/>
      <c r="E502" s="89"/>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95"/>
      <c r="C503" s="89"/>
      <c r="D503" s="89"/>
      <c r="E503" s="89"/>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95"/>
      <c r="C504" s="89"/>
      <c r="D504" s="89"/>
      <c r="E504" s="89"/>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95"/>
      <c r="C505" s="89"/>
      <c r="D505" s="89"/>
      <c r="E505" s="89"/>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95"/>
      <c r="C506" s="89"/>
      <c r="D506" s="89"/>
      <c r="E506" s="89"/>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95"/>
      <c r="C507" s="89"/>
      <c r="D507" s="89"/>
      <c r="E507" s="89"/>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95"/>
      <c r="C508" s="89"/>
      <c r="D508" s="89"/>
      <c r="E508" s="89"/>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95"/>
      <c r="C509" s="89"/>
      <c r="D509" s="89"/>
      <c r="E509" s="89"/>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95"/>
      <c r="C510" s="89"/>
      <c r="D510" s="89"/>
      <c r="E510" s="89"/>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95"/>
      <c r="C511" s="89"/>
      <c r="D511" s="89"/>
      <c r="E511" s="89"/>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95"/>
      <c r="C512" s="89"/>
      <c r="D512" s="89"/>
      <c r="E512" s="89"/>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95"/>
      <c r="C513" s="89"/>
      <c r="D513" s="89"/>
      <c r="E513" s="89"/>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95"/>
      <c r="C514" s="89"/>
      <c r="D514" s="89"/>
      <c r="E514" s="89"/>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95"/>
      <c r="C515" s="89"/>
      <c r="D515" s="89"/>
      <c r="E515" s="89"/>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95"/>
      <c r="C516" s="89"/>
      <c r="D516" s="89"/>
      <c r="E516" s="89"/>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95"/>
      <c r="C517" s="89"/>
      <c r="D517" s="89"/>
      <c r="E517" s="89"/>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95"/>
      <c r="C518" s="89"/>
      <c r="D518" s="89"/>
      <c r="E518" s="89"/>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95"/>
      <c r="C519" s="89"/>
      <c r="D519" s="89"/>
      <c r="E519" s="89"/>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95"/>
      <c r="C520" s="89"/>
      <c r="D520" s="89"/>
      <c r="E520" s="89"/>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95"/>
      <c r="C521" s="89"/>
      <c r="D521" s="89"/>
      <c r="E521" s="89"/>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95"/>
      <c r="C522" s="89"/>
      <c r="D522" s="89"/>
      <c r="E522" s="89"/>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95"/>
      <c r="C523" s="89"/>
      <c r="D523" s="89"/>
      <c r="E523" s="89"/>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95"/>
      <c r="C524" s="89"/>
      <c r="D524" s="89"/>
      <c r="E524" s="89"/>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95"/>
      <c r="C525" s="89"/>
      <c r="D525" s="89"/>
      <c r="E525" s="89"/>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95"/>
      <c r="C526" s="89"/>
      <c r="D526" s="89"/>
      <c r="E526" s="89"/>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95"/>
      <c r="C527" s="89"/>
      <c r="D527" s="89"/>
      <c r="E527" s="89"/>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95"/>
      <c r="C528" s="89"/>
      <c r="D528" s="89"/>
      <c r="E528" s="89"/>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95"/>
      <c r="C529" s="89"/>
      <c r="D529" s="89"/>
      <c r="E529" s="89"/>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95"/>
      <c r="C530" s="89"/>
      <c r="D530" s="89"/>
      <c r="E530" s="89"/>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95"/>
      <c r="C531" s="89"/>
      <c r="D531" s="89"/>
      <c r="E531" s="89"/>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95"/>
      <c r="C532" s="89"/>
      <c r="D532" s="89"/>
      <c r="E532" s="89"/>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95"/>
      <c r="C533" s="89"/>
      <c r="D533" s="89"/>
      <c r="E533" s="89"/>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95"/>
      <c r="C534" s="89"/>
      <c r="D534" s="89"/>
      <c r="E534" s="89"/>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95"/>
      <c r="C535" s="89"/>
      <c r="D535" s="89"/>
      <c r="E535" s="89"/>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95"/>
      <c r="C536" s="89"/>
      <c r="D536" s="89"/>
      <c r="E536" s="89"/>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95"/>
      <c r="C537" s="89"/>
      <c r="D537" s="89"/>
      <c r="E537" s="89"/>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95"/>
      <c r="C538" s="89"/>
      <c r="D538" s="89"/>
      <c r="E538" s="89"/>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95"/>
      <c r="C539" s="89"/>
      <c r="D539" s="89"/>
      <c r="E539" s="89"/>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95"/>
      <c r="C540" s="89"/>
      <c r="D540" s="89"/>
      <c r="E540" s="89"/>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95"/>
      <c r="C541" s="89"/>
      <c r="D541" s="89"/>
      <c r="E541" s="89"/>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95"/>
      <c r="C542" s="89"/>
      <c r="D542" s="89"/>
      <c r="E542" s="89"/>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95"/>
      <c r="C543" s="89"/>
      <c r="D543" s="89"/>
      <c r="E543" s="89"/>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95"/>
      <c r="C544" s="89"/>
      <c r="D544" s="89"/>
      <c r="E544" s="89"/>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95"/>
      <c r="C545" s="89"/>
      <c r="D545" s="89"/>
      <c r="E545" s="89"/>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95"/>
      <c r="C546" s="89"/>
      <c r="D546" s="89"/>
      <c r="E546" s="89"/>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95"/>
      <c r="C547" s="89"/>
      <c r="D547" s="89"/>
      <c r="E547" s="89"/>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95"/>
      <c r="C548" s="89"/>
      <c r="D548" s="89"/>
      <c r="E548" s="89"/>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95"/>
      <c r="C549" s="89"/>
      <c r="D549" s="89"/>
      <c r="E549" s="89"/>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95"/>
      <c r="C550" s="89"/>
      <c r="D550" s="89"/>
      <c r="E550" s="89"/>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95"/>
      <c r="C551" s="89"/>
      <c r="D551" s="89"/>
      <c r="E551" s="89"/>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95"/>
      <c r="C552" s="89"/>
      <c r="D552" s="89"/>
      <c r="E552" s="89"/>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95"/>
      <c r="C553" s="89"/>
      <c r="D553" s="89"/>
      <c r="E553" s="89"/>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95"/>
      <c r="C554" s="89"/>
      <c r="D554" s="89"/>
      <c r="E554" s="89"/>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95"/>
      <c r="C555" s="89"/>
      <c r="D555" s="89"/>
      <c r="E555" s="89"/>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95"/>
      <c r="C556" s="89"/>
      <c r="D556" s="89"/>
      <c r="E556" s="89"/>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95"/>
      <c r="C557" s="89"/>
      <c r="D557" s="89"/>
      <c r="E557" s="89"/>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95"/>
      <c r="C558" s="89"/>
      <c r="D558" s="89"/>
      <c r="E558" s="89"/>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95"/>
      <c r="C559" s="89"/>
      <c r="D559" s="89"/>
      <c r="E559" s="89"/>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95"/>
      <c r="C560" s="89"/>
      <c r="D560" s="89"/>
      <c r="E560" s="89"/>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95"/>
      <c r="C561" s="89"/>
      <c r="D561" s="89"/>
      <c r="E561" s="89"/>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95"/>
      <c r="C562" s="89"/>
      <c r="D562" s="89"/>
      <c r="E562" s="89"/>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95"/>
      <c r="C563" s="89"/>
      <c r="D563" s="89"/>
      <c r="E563" s="89"/>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95"/>
      <c r="C564" s="89"/>
      <c r="D564" s="89"/>
      <c r="E564" s="89"/>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95"/>
      <c r="C565" s="89"/>
      <c r="D565" s="89"/>
      <c r="E565" s="89"/>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95"/>
      <c r="C566" s="89"/>
      <c r="D566" s="89"/>
      <c r="E566" s="89"/>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95"/>
      <c r="C567" s="89"/>
      <c r="D567" s="89"/>
      <c r="E567" s="89"/>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95"/>
      <c r="C568" s="89"/>
      <c r="D568" s="89"/>
      <c r="E568" s="89"/>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95"/>
      <c r="C569" s="89"/>
      <c r="D569" s="89"/>
      <c r="E569" s="89"/>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95"/>
      <c r="C570" s="89"/>
      <c r="D570" s="89"/>
      <c r="E570" s="89"/>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95"/>
      <c r="C571" s="89"/>
      <c r="D571" s="89"/>
      <c r="E571" s="89"/>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95"/>
      <c r="C572" s="89"/>
      <c r="D572" s="89"/>
      <c r="E572" s="89"/>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95"/>
      <c r="C573" s="89"/>
      <c r="D573" s="89"/>
      <c r="E573" s="89"/>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95"/>
      <c r="C574" s="89"/>
      <c r="D574" s="89"/>
      <c r="E574" s="89"/>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95"/>
      <c r="C575" s="89"/>
      <c r="D575" s="89"/>
      <c r="E575" s="89"/>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95"/>
      <c r="C576" s="89"/>
      <c r="D576" s="89"/>
      <c r="E576" s="89"/>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95"/>
      <c r="C577" s="89"/>
      <c r="D577" s="89"/>
      <c r="E577" s="89"/>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95"/>
      <c r="C578" s="89"/>
      <c r="D578" s="89"/>
      <c r="E578" s="89"/>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95"/>
      <c r="C579" s="89"/>
      <c r="D579" s="89"/>
      <c r="E579" s="89"/>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95"/>
      <c r="C580" s="89"/>
      <c r="D580" s="89"/>
      <c r="E580" s="89"/>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95"/>
      <c r="C581" s="89"/>
      <c r="D581" s="89"/>
      <c r="E581" s="89"/>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95"/>
      <c r="C582" s="89"/>
      <c r="D582" s="89"/>
      <c r="E582" s="89"/>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95"/>
      <c r="C583" s="89"/>
      <c r="D583" s="89"/>
      <c r="E583" s="89"/>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95"/>
      <c r="C584" s="89"/>
      <c r="D584" s="89"/>
      <c r="E584" s="89"/>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95"/>
      <c r="C585" s="89"/>
      <c r="D585" s="89"/>
      <c r="E585" s="89"/>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95"/>
      <c r="C586" s="89"/>
      <c r="D586" s="89"/>
      <c r="E586" s="89"/>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95"/>
      <c r="C587" s="89"/>
      <c r="D587" s="89"/>
      <c r="E587" s="89"/>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95"/>
      <c r="C588" s="89"/>
      <c r="D588" s="89"/>
      <c r="E588" s="89"/>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95"/>
      <c r="C589" s="89"/>
      <c r="D589" s="89"/>
      <c r="E589" s="89"/>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95"/>
      <c r="C590" s="89"/>
      <c r="D590" s="89"/>
      <c r="E590" s="89"/>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95"/>
      <c r="C591" s="89"/>
      <c r="D591" s="89"/>
      <c r="E591" s="89"/>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95"/>
      <c r="C592" s="89"/>
      <c r="D592" s="89"/>
      <c r="E592" s="89"/>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95"/>
      <c r="C593" s="89"/>
      <c r="D593" s="89"/>
      <c r="E593" s="89"/>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95"/>
      <c r="C594" s="89"/>
      <c r="D594" s="89"/>
      <c r="E594" s="89"/>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95"/>
      <c r="C595" s="89"/>
      <c r="D595" s="89"/>
      <c r="E595" s="89"/>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95"/>
      <c r="C596" s="89"/>
      <c r="D596" s="89"/>
      <c r="E596" s="89"/>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95"/>
      <c r="C597" s="89"/>
      <c r="D597" s="89"/>
      <c r="E597" s="89"/>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95"/>
      <c r="C598" s="89"/>
      <c r="D598" s="89"/>
      <c r="E598" s="89"/>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95"/>
      <c r="C599" s="89"/>
      <c r="D599" s="89"/>
      <c r="E599" s="89"/>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95"/>
      <c r="C600" s="89"/>
      <c r="D600" s="89"/>
      <c r="E600" s="89"/>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95"/>
      <c r="C601" s="89"/>
      <c r="D601" s="89"/>
      <c r="E601" s="89"/>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95"/>
      <c r="C602" s="89"/>
      <c r="D602" s="89"/>
      <c r="E602" s="89"/>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95"/>
      <c r="C603" s="89"/>
      <c r="D603" s="89"/>
      <c r="E603" s="89"/>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95"/>
      <c r="C604" s="89"/>
      <c r="D604" s="89"/>
      <c r="E604" s="89"/>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95"/>
      <c r="C605" s="89"/>
      <c r="D605" s="89"/>
      <c r="E605" s="89"/>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95"/>
      <c r="C606" s="89"/>
      <c r="D606" s="89"/>
      <c r="E606" s="89"/>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95"/>
      <c r="C607" s="89"/>
      <c r="D607" s="89"/>
      <c r="E607" s="89"/>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95"/>
      <c r="C608" s="89"/>
      <c r="D608" s="89"/>
      <c r="E608" s="89"/>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95"/>
      <c r="C609" s="89"/>
      <c r="D609" s="89"/>
      <c r="E609" s="89"/>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95"/>
      <c r="C610" s="89"/>
      <c r="D610" s="89"/>
      <c r="E610" s="89"/>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95"/>
      <c r="C611" s="89"/>
      <c r="D611" s="89"/>
      <c r="E611" s="89"/>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95"/>
      <c r="C612" s="89"/>
      <c r="D612" s="89"/>
      <c r="E612" s="89"/>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95"/>
      <c r="C613" s="89"/>
      <c r="D613" s="89"/>
      <c r="E613" s="89"/>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95"/>
      <c r="C614" s="89"/>
      <c r="D614" s="89"/>
      <c r="E614" s="89"/>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95"/>
      <c r="C615" s="89"/>
      <c r="D615" s="89"/>
      <c r="E615" s="89"/>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95"/>
      <c r="C616" s="89"/>
      <c r="D616" s="89"/>
      <c r="E616" s="89"/>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95"/>
      <c r="C617" s="89"/>
      <c r="D617" s="89"/>
      <c r="E617" s="89"/>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95"/>
      <c r="C618" s="89"/>
      <c r="D618" s="89"/>
      <c r="E618" s="89"/>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95"/>
      <c r="C619" s="89"/>
      <c r="D619" s="89"/>
      <c r="E619" s="89"/>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95"/>
      <c r="C620" s="89"/>
      <c r="D620" s="89"/>
      <c r="E620" s="89"/>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95"/>
      <c r="C621" s="89"/>
      <c r="D621" s="89"/>
      <c r="E621" s="89"/>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95"/>
      <c r="C622" s="89"/>
      <c r="D622" s="89"/>
      <c r="E622" s="89"/>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95"/>
      <c r="C623" s="89"/>
      <c r="D623" s="89"/>
      <c r="E623" s="89"/>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95"/>
      <c r="C624" s="89"/>
      <c r="D624" s="89"/>
      <c r="E624" s="89"/>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95"/>
      <c r="C625" s="89"/>
      <c r="D625" s="89"/>
      <c r="E625" s="89"/>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95"/>
      <c r="C626" s="89"/>
      <c r="D626" s="89"/>
      <c r="E626" s="89"/>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95"/>
      <c r="C627" s="89"/>
      <c r="D627" s="89"/>
      <c r="E627" s="89"/>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95"/>
      <c r="C628" s="89"/>
      <c r="D628" s="89"/>
      <c r="E628" s="89"/>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95"/>
      <c r="C629" s="89"/>
      <c r="D629" s="89"/>
      <c r="E629" s="89"/>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95"/>
      <c r="C630" s="89"/>
      <c r="D630" s="89"/>
      <c r="E630" s="89"/>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95"/>
      <c r="C631" s="89"/>
      <c r="D631" s="89"/>
      <c r="E631" s="89"/>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95"/>
      <c r="C632" s="89"/>
      <c r="D632" s="89"/>
      <c r="E632" s="89"/>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95"/>
      <c r="C633" s="89"/>
      <c r="D633" s="89"/>
      <c r="E633" s="89"/>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95"/>
      <c r="C634" s="89"/>
      <c r="D634" s="89"/>
      <c r="E634" s="89"/>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95"/>
      <c r="C635" s="89"/>
      <c r="D635" s="89"/>
      <c r="E635" s="89"/>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95"/>
      <c r="C636" s="89"/>
      <c r="D636" s="89"/>
      <c r="E636" s="89"/>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95"/>
      <c r="C637" s="89"/>
      <c r="D637" s="89"/>
      <c r="E637" s="89"/>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95"/>
      <c r="C638" s="89"/>
      <c r="D638" s="89"/>
      <c r="E638" s="89"/>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95"/>
      <c r="C639" s="89"/>
      <c r="D639" s="89"/>
      <c r="E639" s="89"/>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95"/>
      <c r="C640" s="89"/>
      <c r="D640" s="89"/>
      <c r="E640" s="89"/>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95"/>
      <c r="C641" s="89"/>
      <c r="D641" s="89"/>
      <c r="E641" s="89"/>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95"/>
      <c r="C642" s="89"/>
      <c r="D642" s="89"/>
      <c r="E642" s="89"/>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95"/>
      <c r="C643" s="89"/>
      <c r="D643" s="89"/>
      <c r="E643" s="89"/>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95"/>
      <c r="C644" s="89"/>
      <c r="D644" s="89"/>
      <c r="E644" s="89"/>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95"/>
      <c r="C645" s="89"/>
      <c r="D645" s="89"/>
      <c r="E645" s="89"/>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95"/>
      <c r="C646" s="89"/>
      <c r="D646" s="89"/>
      <c r="E646" s="89"/>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95"/>
      <c r="C647" s="89"/>
      <c r="D647" s="89"/>
      <c r="E647" s="89"/>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95"/>
      <c r="C648" s="89"/>
      <c r="D648" s="89"/>
      <c r="E648" s="89"/>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95"/>
      <c r="C649" s="89"/>
      <c r="D649" s="89"/>
      <c r="E649" s="89"/>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95"/>
      <c r="C650" s="89"/>
      <c r="D650" s="89"/>
      <c r="E650" s="89"/>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95"/>
      <c r="C651" s="89"/>
      <c r="D651" s="89"/>
      <c r="E651" s="89"/>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95"/>
      <c r="C652" s="89"/>
      <c r="D652" s="89"/>
      <c r="E652" s="89"/>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95"/>
      <c r="C653" s="89"/>
      <c r="D653" s="89"/>
      <c r="E653" s="89"/>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95"/>
      <c r="C654" s="89"/>
      <c r="D654" s="89"/>
      <c r="E654" s="89"/>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95"/>
      <c r="C655" s="89"/>
      <c r="D655" s="89"/>
      <c r="E655" s="89"/>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95"/>
      <c r="C656" s="89"/>
      <c r="D656" s="89"/>
      <c r="E656" s="89"/>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95"/>
      <c r="C657" s="89"/>
      <c r="D657" s="89"/>
      <c r="E657" s="89"/>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95"/>
      <c r="C658" s="89"/>
      <c r="D658" s="89"/>
      <c r="E658" s="89"/>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95"/>
      <c r="C659" s="89"/>
      <c r="D659" s="89"/>
      <c r="E659" s="89"/>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95"/>
      <c r="C660" s="89"/>
      <c r="D660" s="89"/>
      <c r="E660" s="89"/>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95"/>
      <c r="C661" s="89"/>
      <c r="D661" s="89"/>
      <c r="E661" s="89"/>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95"/>
      <c r="C662" s="89"/>
      <c r="D662" s="89"/>
      <c r="E662" s="89"/>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95"/>
      <c r="C663" s="89"/>
      <c r="D663" s="89"/>
      <c r="E663" s="89"/>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95"/>
      <c r="C664" s="89"/>
      <c r="D664" s="89"/>
      <c r="E664" s="89"/>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95"/>
      <c r="C665" s="89"/>
      <c r="D665" s="89"/>
      <c r="E665" s="89"/>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95"/>
      <c r="C666" s="89"/>
      <c r="D666" s="89"/>
      <c r="E666" s="89"/>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95"/>
      <c r="C667" s="89"/>
      <c r="D667" s="89"/>
      <c r="E667" s="89"/>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95"/>
      <c r="C668" s="89"/>
      <c r="D668" s="89"/>
      <c r="E668" s="89"/>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95"/>
      <c r="C669" s="89"/>
      <c r="D669" s="89"/>
      <c r="E669" s="89"/>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95"/>
      <c r="C670" s="89"/>
      <c r="D670" s="89"/>
      <c r="E670" s="89"/>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95"/>
      <c r="C671" s="89"/>
      <c r="D671" s="89"/>
      <c r="E671" s="89"/>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95"/>
      <c r="C672" s="89"/>
      <c r="D672" s="89"/>
      <c r="E672" s="89"/>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95"/>
      <c r="C673" s="89"/>
      <c r="D673" s="89"/>
      <c r="E673" s="89"/>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95"/>
      <c r="C674" s="89"/>
      <c r="D674" s="89"/>
      <c r="E674" s="89"/>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95"/>
      <c r="C675" s="89"/>
      <c r="D675" s="89"/>
      <c r="E675" s="89"/>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95"/>
      <c r="C676" s="89"/>
      <c r="D676" s="89"/>
      <c r="E676" s="89"/>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95"/>
      <c r="C677" s="89"/>
      <c r="D677" s="89"/>
      <c r="E677" s="89"/>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95"/>
      <c r="C678" s="89"/>
      <c r="D678" s="89"/>
      <c r="E678" s="89"/>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95"/>
      <c r="C679" s="89"/>
      <c r="D679" s="89"/>
      <c r="E679" s="89"/>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95"/>
      <c r="C680" s="89"/>
      <c r="D680" s="89"/>
      <c r="E680" s="89"/>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95"/>
      <c r="C681" s="89"/>
      <c r="D681" s="89"/>
      <c r="E681" s="89"/>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95"/>
      <c r="C682" s="89"/>
      <c r="D682" s="89"/>
      <c r="E682" s="89"/>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95"/>
      <c r="C683" s="89"/>
      <c r="D683" s="89"/>
      <c r="E683" s="89"/>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95"/>
      <c r="C684" s="89"/>
      <c r="D684" s="89"/>
      <c r="E684" s="89"/>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95"/>
      <c r="C685" s="89"/>
      <c r="D685" s="89"/>
      <c r="E685" s="89"/>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95"/>
      <c r="C686" s="89"/>
      <c r="D686" s="89"/>
      <c r="E686" s="89"/>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95"/>
      <c r="C687" s="89"/>
      <c r="D687" s="89"/>
      <c r="E687" s="89"/>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95"/>
      <c r="C688" s="89"/>
      <c r="D688" s="89"/>
      <c r="E688" s="89"/>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95"/>
      <c r="C689" s="89"/>
      <c r="D689" s="89"/>
      <c r="E689" s="89"/>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95"/>
      <c r="C690" s="89"/>
      <c r="D690" s="89"/>
      <c r="E690" s="89"/>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95"/>
      <c r="C691" s="89"/>
      <c r="D691" s="89"/>
      <c r="E691" s="89"/>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95"/>
      <c r="C692" s="89"/>
      <c r="D692" s="89"/>
      <c r="E692" s="89"/>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95"/>
      <c r="C693" s="89"/>
      <c r="D693" s="89"/>
      <c r="E693" s="89"/>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95"/>
      <c r="C694" s="89"/>
      <c r="D694" s="89"/>
      <c r="E694" s="89"/>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95"/>
      <c r="C695" s="89"/>
      <c r="D695" s="89"/>
      <c r="E695" s="89"/>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95"/>
      <c r="C696" s="89"/>
      <c r="D696" s="89"/>
      <c r="E696" s="89"/>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95"/>
      <c r="C697" s="89"/>
      <c r="D697" s="89"/>
      <c r="E697" s="89"/>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95"/>
      <c r="C698" s="89"/>
      <c r="D698" s="89"/>
      <c r="E698" s="89"/>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95"/>
      <c r="C699" s="89"/>
      <c r="D699" s="89"/>
      <c r="E699" s="89"/>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95"/>
      <c r="C700" s="89"/>
      <c r="D700" s="89"/>
      <c r="E700" s="89"/>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95"/>
      <c r="C701" s="89"/>
      <c r="D701" s="89"/>
      <c r="E701" s="89"/>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95"/>
      <c r="C702" s="89"/>
      <c r="D702" s="89"/>
      <c r="E702" s="89"/>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95"/>
      <c r="C703" s="89"/>
      <c r="D703" s="89"/>
      <c r="E703" s="89"/>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95"/>
      <c r="C704" s="89"/>
      <c r="D704" s="89"/>
      <c r="E704" s="89"/>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95"/>
      <c r="C705" s="89"/>
      <c r="D705" s="89"/>
      <c r="E705" s="89"/>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95"/>
      <c r="C706" s="89"/>
      <c r="D706" s="89"/>
      <c r="E706" s="89"/>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95"/>
      <c r="C707" s="89"/>
      <c r="D707" s="89"/>
      <c r="E707" s="89"/>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95"/>
      <c r="C708" s="89"/>
      <c r="D708" s="89"/>
      <c r="E708" s="89"/>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95"/>
      <c r="C709" s="89"/>
      <c r="D709" s="89"/>
      <c r="E709" s="89"/>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95"/>
      <c r="C710" s="89"/>
      <c r="D710" s="89"/>
      <c r="E710" s="89"/>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95"/>
      <c r="C711" s="89"/>
      <c r="D711" s="89"/>
      <c r="E711" s="89"/>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95"/>
      <c r="C712" s="89"/>
      <c r="D712" s="89"/>
      <c r="E712" s="89"/>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95"/>
      <c r="C713" s="89"/>
      <c r="D713" s="89"/>
      <c r="E713" s="89"/>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95"/>
      <c r="C714" s="89"/>
      <c r="D714" s="89"/>
      <c r="E714" s="89"/>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95"/>
      <c r="C715" s="89"/>
      <c r="D715" s="89"/>
      <c r="E715" s="89"/>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95"/>
      <c r="C716" s="89"/>
      <c r="D716" s="89"/>
      <c r="E716" s="89"/>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95"/>
      <c r="C717" s="89"/>
      <c r="D717" s="89"/>
      <c r="E717" s="89"/>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95"/>
      <c r="C718" s="89"/>
      <c r="D718" s="89"/>
      <c r="E718" s="89"/>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95"/>
      <c r="C719" s="89"/>
      <c r="D719" s="89"/>
      <c r="E719" s="89"/>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95"/>
      <c r="C720" s="89"/>
      <c r="D720" s="89"/>
      <c r="E720" s="89"/>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95"/>
      <c r="C721" s="89"/>
      <c r="D721" s="89"/>
      <c r="E721" s="89"/>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95"/>
      <c r="C722" s="89"/>
      <c r="D722" s="89"/>
      <c r="E722" s="89"/>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95"/>
      <c r="C723" s="89"/>
      <c r="D723" s="89"/>
      <c r="E723" s="89"/>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95"/>
      <c r="C724" s="89"/>
      <c r="D724" s="89"/>
      <c r="E724" s="89"/>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95"/>
      <c r="C725" s="89"/>
      <c r="D725" s="89"/>
      <c r="E725" s="89"/>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95"/>
      <c r="C726" s="89"/>
      <c r="D726" s="89"/>
      <c r="E726" s="89"/>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95"/>
      <c r="C727" s="89"/>
      <c r="D727" s="89"/>
      <c r="E727" s="89"/>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95"/>
      <c r="C728" s="89"/>
      <c r="D728" s="89"/>
      <c r="E728" s="89"/>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95"/>
      <c r="C729" s="89"/>
      <c r="D729" s="89"/>
      <c r="E729" s="89"/>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95"/>
      <c r="C730" s="89"/>
      <c r="D730" s="89"/>
      <c r="E730" s="89"/>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95"/>
      <c r="C731" s="89"/>
      <c r="D731" s="89"/>
      <c r="E731" s="89"/>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95"/>
      <c r="C732" s="89"/>
      <c r="D732" s="89"/>
      <c r="E732" s="89"/>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95"/>
      <c r="C733" s="89"/>
      <c r="D733" s="89"/>
      <c r="E733" s="89"/>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95"/>
      <c r="C734" s="89"/>
      <c r="D734" s="89"/>
      <c r="E734" s="89"/>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95"/>
      <c r="C735" s="89"/>
      <c r="D735" s="89"/>
      <c r="E735" s="89"/>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95"/>
      <c r="C736" s="89"/>
      <c r="D736" s="89"/>
      <c r="E736" s="89"/>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95"/>
      <c r="C737" s="89"/>
      <c r="D737" s="89"/>
      <c r="E737" s="89"/>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95"/>
      <c r="C738" s="89"/>
      <c r="D738" s="89"/>
      <c r="E738" s="89"/>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95"/>
      <c r="C739" s="89"/>
      <c r="D739" s="89"/>
      <c r="E739" s="89"/>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95"/>
      <c r="C740" s="89"/>
      <c r="D740" s="89"/>
      <c r="E740" s="89"/>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95"/>
      <c r="C741" s="89"/>
      <c r="D741" s="89"/>
      <c r="E741" s="89"/>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95"/>
      <c r="C742" s="89"/>
      <c r="D742" s="89"/>
      <c r="E742" s="89"/>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95"/>
      <c r="C743" s="89"/>
      <c r="D743" s="89"/>
      <c r="E743" s="89"/>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95"/>
      <c r="C744" s="89"/>
      <c r="D744" s="89"/>
      <c r="E744" s="89"/>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95"/>
      <c r="C745" s="89"/>
      <c r="D745" s="89"/>
      <c r="E745" s="89"/>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95"/>
      <c r="C746" s="89"/>
      <c r="D746" s="89"/>
      <c r="E746" s="89"/>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95"/>
      <c r="C747" s="89"/>
      <c r="D747" s="89"/>
      <c r="E747" s="89"/>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95"/>
      <c r="C748" s="89"/>
      <c r="D748" s="89"/>
      <c r="E748" s="89"/>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95"/>
      <c r="C749" s="89"/>
      <c r="D749" s="89"/>
      <c r="E749" s="89"/>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95"/>
      <c r="C750" s="89"/>
      <c r="D750" s="89"/>
      <c r="E750" s="89"/>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95"/>
      <c r="C751" s="89"/>
      <c r="D751" s="89"/>
      <c r="E751" s="89"/>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95"/>
      <c r="C752" s="89"/>
      <c r="D752" s="89"/>
      <c r="E752" s="89"/>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95"/>
      <c r="C753" s="89"/>
      <c r="D753" s="89"/>
      <c r="E753" s="89"/>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95"/>
      <c r="C754" s="89"/>
      <c r="D754" s="89"/>
      <c r="E754" s="89"/>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95"/>
      <c r="C755" s="89"/>
      <c r="D755" s="89"/>
      <c r="E755" s="89"/>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95"/>
      <c r="C756" s="89"/>
      <c r="D756" s="89"/>
      <c r="E756" s="89"/>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95"/>
      <c r="C757" s="89"/>
      <c r="D757" s="89"/>
      <c r="E757" s="89"/>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95"/>
      <c r="C758" s="89"/>
      <c r="D758" s="89"/>
      <c r="E758" s="89"/>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95"/>
      <c r="C759" s="89"/>
      <c r="D759" s="89"/>
      <c r="E759" s="89"/>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95"/>
      <c r="C760" s="89"/>
      <c r="D760" s="89"/>
      <c r="E760" s="89"/>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95"/>
      <c r="C761" s="89"/>
      <c r="D761" s="89"/>
      <c r="E761" s="89"/>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95"/>
      <c r="C762" s="89"/>
      <c r="D762" s="89"/>
      <c r="E762" s="89"/>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95"/>
      <c r="C763" s="89"/>
      <c r="D763" s="89"/>
      <c r="E763" s="89"/>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95"/>
      <c r="C764" s="89"/>
      <c r="D764" s="89"/>
      <c r="E764" s="89"/>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95"/>
      <c r="C765" s="89"/>
      <c r="D765" s="89"/>
      <c r="E765" s="89"/>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95"/>
      <c r="C766" s="89"/>
      <c r="D766" s="89"/>
      <c r="E766" s="89"/>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95"/>
      <c r="C767" s="89"/>
      <c r="D767" s="89"/>
      <c r="E767" s="89"/>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95"/>
      <c r="C768" s="89"/>
      <c r="D768" s="89"/>
      <c r="E768" s="89"/>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95"/>
      <c r="C769" s="89"/>
      <c r="D769" s="89"/>
      <c r="E769" s="89"/>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95"/>
      <c r="C770" s="89"/>
      <c r="D770" s="89"/>
      <c r="E770" s="89"/>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95"/>
      <c r="C771" s="89"/>
      <c r="D771" s="89"/>
      <c r="E771" s="89"/>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95"/>
      <c r="C772" s="89"/>
      <c r="D772" s="89"/>
      <c r="E772" s="89"/>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95"/>
      <c r="C773" s="89"/>
      <c r="D773" s="89"/>
      <c r="E773" s="89"/>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95"/>
      <c r="C774" s="89"/>
      <c r="D774" s="89"/>
      <c r="E774" s="89"/>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95"/>
      <c r="C775" s="89"/>
      <c r="D775" s="89"/>
      <c r="E775" s="89"/>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95"/>
      <c r="C776" s="89"/>
      <c r="D776" s="89"/>
      <c r="E776" s="89"/>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95"/>
      <c r="C777" s="89"/>
      <c r="D777" s="89"/>
      <c r="E777" s="89"/>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95"/>
      <c r="C778" s="89"/>
      <c r="D778" s="89"/>
      <c r="E778" s="89"/>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95"/>
      <c r="C779" s="89"/>
      <c r="D779" s="89"/>
      <c r="E779" s="89"/>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95"/>
      <c r="C780" s="89"/>
      <c r="D780" s="89"/>
      <c r="E780" s="89"/>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95"/>
      <c r="C781" s="89"/>
      <c r="D781" s="89"/>
      <c r="E781" s="89"/>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95"/>
      <c r="C782" s="89"/>
      <c r="D782" s="89"/>
      <c r="E782" s="89"/>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95"/>
      <c r="C783" s="89"/>
      <c r="D783" s="89"/>
      <c r="E783" s="89"/>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95"/>
      <c r="C784" s="89"/>
      <c r="D784" s="89"/>
      <c r="E784" s="89"/>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95"/>
      <c r="C785" s="89"/>
      <c r="D785" s="89"/>
      <c r="E785" s="89"/>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95"/>
      <c r="C786" s="89"/>
      <c r="D786" s="89"/>
      <c r="E786" s="89"/>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95"/>
      <c r="C787" s="89"/>
      <c r="D787" s="89"/>
      <c r="E787" s="89"/>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95"/>
      <c r="C788" s="89"/>
      <c r="D788" s="89"/>
      <c r="E788" s="89"/>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95"/>
      <c r="C789" s="89"/>
      <c r="D789" s="89"/>
      <c r="E789" s="89"/>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95"/>
      <c r="C790" s="89"/>
      <c r="D790" s="89"/>
      <c r="E790" s="89"/>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95"/>
      <c r="C791" s="89"/>
      <c r="D791" s="89"/>
      <c r="E791" s="89"/>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95"/>
      <c r="C792" s="89"/>
      <c r="D792" s="89"/>
      <c r="E792" s="89"/>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95"/>
      <c r="C793" s="89"/>
      <c r="D793" s="89"/>
      <c r="E793" s="89"/>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95"/>
      <c r="C794" s="89"/>
      <c r="D794" s="89"/>
      <c r="E794" s="89"/>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95"/>
      <c r="C795" s="89"/>
      <c r="D795" s="89"/>
      <c r="E795" s="89"/>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95"/>
      <c r="C796" s="89"/>
      <c r="D796" s="89"/>
      <c r="E796" s="89"/>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95"/>
      <c r="C797" s="89"/>
      <c r="D797" s="89"/>
      <c r="E797" s="89"/>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95"/>
      <c r="C798" s="89"/>
      <c r="D798" s="89"/>
      <c r="E798" s="89"/>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95"/>
      <c r="C799" s="89"/>
      <c r="D799" s="89"/>
      <c r="E799" s="89"/>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95"/>
      <c r="C800" s="89"/>
      <c r="D800" s="89"/>
      <c r="E800" s="89"/>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95"/>
      <c r="C801" s="89"/>
      <c r="D801" s="89"/>
      <c r="E801" s="89"/>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95"/>
      <c r="C802" s="89"/>
      <c r="D802" s="89"/>
      <c r="E802" s="89"/>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95"/>
      <c r="C803" s="89"/>
      <c r="D803" s="89"/>
      <c r="E803" s="89"/>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95"/>
      <c r="C804" s="89"/>
      <c r="D804" s="89"/>
      <c r="E804" s="89"/>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95"/>
      <c r="C805" s="89"/>
      <c r="D805" s="89"/>
      <c r="E805" s="89"/>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95"/>
      <c r="C806" s="89"/>
      <c r="D806" s="89"/>
      <c r="E806" s="89"/>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95"/>
      <c r="C807" s="89"/>
      <c r="D807" s="89"/>
      <c r="E807" s="89"/>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95"/>
      <c r="C808" s="89"/>
      <c r="D808" s="89"/>
      <c r="E808" s="89"/>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95"/>
      <c r="C809" s="89"/>
      <c r="D809" s="89"/>
      <c r="E809" s="89"/>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95"/>
      <c r="C810" s="89"/>
      <c r="D810" s="89"/>
      <c r="E810" s="89"/>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95"/>
      <c r="C811" s="89"/>
      <c r="D811" s="89"/>
      <c r="E811" s="89"/>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95"/>
      <c r="C812" s="89"/>
      <c r="D812" s="89"/>
      <c r="E812" s="89"/>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95"/>
      <c r="C813" s="89"/>
      <c r="D813" s="89"/>
      <c r="E813" s="89"/>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95"/>
      <c r="C814" s="89"/>
      <c r="D814" s="89"/>
      <c r="E814" s="89"/>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95"/>
      <c r="C815" s="89"/>
      <c r="D815" s="89"/>
      <c r="E815" s="89"/>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95"/>
      <c r="C816" s="89"/>
      <c r="D816" s="89"/>
      <c r="E816" s="89"/>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95"/>
      <c r="C817" s="89"/>
      <c r="D817" s="89"/>
      <c r="E817" s="89"/>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95"/>
      <c r="C818" s="89"/>
      <c r="D818" s="89"/>
      <c r="E818" s="89"/>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95"/>
      <c r="C819" s="89"/>
      <c r="D819" s="89"/>
      <c r="E819" s="89"/>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95"/>
      <c r="C820" s="89"/>
      <c r="D820" s="89"/>
      <c r="E820" s="89"/>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95"/>
      <c r="C821" s="89"/>
      <c r="D821" s="89"/>
      <c r="E821" s="89"/>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95"/>
      <c r="C822" s="89"/>
      <c r="D822" s="89"/>
      <c r="E822" s="89"/>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95"/>
      <c r="C823" s="89"/>
      <c r="D823" s="89"/>
      <c r="E823" s="89"/>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95"/>
      <c r="C824" s="89"/>
      <c r="D824" s="89"/>
      <c r="E824" s="89"/>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95"/>
      <c r="C825" s="89"/>
      <c r="D825" s="89"/>
      <c r="E825" s="89"/>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95"/>
      <c r="C826" s="89"/>
      <c r="D826" s="89"/>
      <c r="E826" s="89"/>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95"/>
      <c r="C827" s="89"/>
      <c r="D827" s="89"/>
      <c r="E827" s="89"/>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95"/>
      <c r="C828" s="89"/>
      <c r="D828" s="89"/>
      <c r="E828" s="89"/>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95"/>
      <c r="C829" s="89"/>
      <c r="D829" s="89"/>
      <c r="E829" s="89"/>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95"/>
      <c r="C830" s="89"/>
      <c r="D830" s="89"/>
      <c r="E830" s="89"/>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95"/>
      <c r="C831" s="89"/>
      <c r="D831" s="89"/>
      <c r="E831" s="89"/>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95"/>
      <c r="C832" s="89"/>
      <c r="D832" s="89"/>
      <c r="E832" s="89"/>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95"/>
      <c r="C833" s="89"/>
      <c r="D833" s="89"/>
      <c r="E833" s="89"/>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95"/>
      <c r="C834" s="89"/>
      <c r="D834" s="89"/>
      <c r="E834" s="89"/>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95"/>
      <c r="C835" s="89"/>
      <c r="D835" s="89"/>
      <c r="E835" s="89"/>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95"/>
      <c r="C836" s="89"/>
      <c r="D836" s="89"/>
      <c r="E836" s="89"/>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95"/>
      <c r="C837" s="89"/>
      <c r="D837" s="89"/>
      <c r="E837" s="89"/>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95"/>
      <c r="C838" s="89"/>
      <c r="D838" s="89"/>
      <c r="E838" s="89"/>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95"/>
      <c r="C839" s="89"/>
      <c r="D839" s="89"/>
      <c r="E839" s="89"/>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95"/>
      <c r="C840" s="89"/>
      <c r="D840" s="89"/>
      <c r="E840" s="89"/>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95"/>
      <c r="C841" s="89"/>
      <c r="D841" s="89"/>
      <c r="E841" s="89"/>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95"/>
      <c r="C842" s="89"/>
      <c r="D842" s="89"/>
      <c r="E842" s="89"/>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95"/>
      <c r="C843" s="89"/>
      <c r="D843" s="89"/>
      <c r="E843" s="89"/>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95"/>
      <c r="C844" s="89"/>
      <c r="D844" s="89"/>
      <c r="E844" s="89"/>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95"/>
      <c r="C845" s="89"/>
      <c r="D845" s="89"/>
      <c r="E845" s="89"/>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95"/>
      <c r="C846" s="89"/>
      <c r="D846" s="89"/>
      <c r="E846" s="89"/>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95"/>
      <c r="C847" s="89"/>
      <c r="D847" s="89"/>
      <c r="E847" s="89"/>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95"/>
      <c r="C848" s="89"/>
      <c r="D848" s="89"/>
      <c r="E848" s="89"/>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95"/>
      <c r="C849" s="89"/>
      <c r="D849" s="89"/>
      <c r="E849" s="89"/>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95"/>
      <c r="C850" s="89"/>
      <c r="D850" s="89"/>
      <c r="E850" s="89"/>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95"/>
      <c r="C851" s="89"/>
      <c r="D851" s="89"/>
      <c r="E851" s="89"/>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95"/>
      <c r="C852" s="89"/>
      <c r="D852" s="89"/>
      <c r="E852" s="89"/>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95"/>
      <c r="C853" s="89"/>
      <c r="D853" s="89"/>
      <c r="E853" s="89"/>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95"/>
      <c r="C854" s="89"/>
      <c r="D854" s="89"/>
      <c r="E854" s="89"/>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95"/>
      <c r="C855" s="89"/>
      <c r="D855" s="89"/>
      <c r="E855" s="89"/>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95"/>
      <c r="C856" s="89"/>
      <c r="D856" s="89"/>
      <c r="E856" s="89"/>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95"/>
      <c r="C857" s="89"/>
      <c r="D857" s="89"/>
      <c r="E857" s="89"/>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95"/>
      <c r="C858" s="89"/>
      <c r="D858" s="89"/>
      <c r="E858" s="89"/>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95"/>
      <c r="C859" s="89"/>
      <c r="D859" s="89"/>
      <c r="E859" s="89"/>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95"/>
      <c r="C860" s="89"/>
      <c r="D860" s="89"/>
      <c r="E860" s="89"/>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95"/>
      <c r="C861" s="89"/>
      <c r="D861" s="89"/>
      <c r="E861" s="89"/>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95"/>
      <c r="C862" s="89"/>
      <c r="D862" s="89"/>
      <c r="E862" s="89"/>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95"/>
      <c r="C863" s="89"/>
      <c r="D863" s="89"/>
      <c r="E863" s="89"/>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95"/>
      <c r="C864" s="89"/>
      <c r="D864" s="89"/>
      <c r="E864" s="89"/>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95"/>
      <c r="C865" s="89"/>
      <c r="D865" s="89"/>
      <c r="E865" s="89"/>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95"/>
      <c r="C866" s="89"/>
      <c r="D866" s="89"/>
      <c r="E866" s="89"/>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95"/>
      <c r="C867" s="89"/>
      <c r="D867" s="89"/>
      <c r="E867" s="89"/>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95"/>
      <c r="C868" s="89"/>
      <c r="D868" s="89"/>
      <c r="E868" s="89"/>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95"/>
      <c r="C869" s="89"/>
      <c r="D869" s="89"/>
      <c r="E869" s="89"/>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95"/>
      <c r="C870" s="89"/>
      <c r="D870" s="89"/>
      <c r="E870" s="89"/>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95"/>
      <c r="C871" s="89"/>
      <c r="D871" s="89"/>
      <c r="E871" s="89"/>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95"/>
      <c r="C872" s="89"/>
      <c r="D872" s="89"/>
      <c r="E872" s="89"/>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95"/>
      <c r="C873" s="89"/>
      <c r="D873" s="89"/>
      <c r="E873" s="89"/>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95"/>
      <c r="C874" s="89"/>
      <c r="D874" s="89"/>
      <c r="E874" s="89"/>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95"/>
      <c r="C875" s="89"/>
      <c r="D875" s="89"/>
      <c r="E875" s="89"/>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95"/>
      <c r="C876" s="89"/>
      <c r="D876" s="89"/>
      <c r="E876" s="89"/>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95"/>
      <c r="C877" s="89"/>
      <c r="D877" s="89"/>
      <c r="E877" s="89"/>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95"/>
      <c r="C878" s="89"/>
      <c r="D878" s="89"/>
      <c r="E878" s="89"/>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95"/>
      <c r="C879" s="89"/>
      <c r="D879" s="89"/>
      <c r="E879" s="89"/>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95"/>
      <c r="C880" s="89"/>
      <c r="D880" s="89"/>
      <c r="E880" s="89"/>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95"/>
      <c r="C881" s="89"/>
      <c r="D881" s="89"/>
      <c r="E881" s="89"/>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95"/>
      <c r="C882" s="89"/>
      <c r="D882" s="89"/>
      <c r="E882" s="89"/>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95"/>
      <c r="C883" s="89"/>
      <c r="D883" s="89"/>
      <c r="E883" s="89"/>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95"/>
      <c r="C884" s="89"/>
      <c r="D884" s="89"/>
      <c r="E884" s="89"/>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95"/>
      <c r="C885" s="89"/>
      <c r="D885" s="89"/>
      <c r="E885" s="89"/>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95"/>
      <c r="C886" s="89"/>
      <c r="D886" s="89"/>
      <c r="E886" s="89"/>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95"/>
      <c r="C887" s="89"/>
      <c r="D887" s="89"/>
      <c r="E887" s="89"/>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95"/>
      <c r="C888" s="89"/>
      <c r="D888" s="89"/>
      <c r="E888" s="89"/>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95"/>
      <c r="C889" s="89"/>
      <c r="D889" s="89"/>
      <c r="E889" s="89"/>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95"/>
      <c r="C890" s="89"/>
      <c r="D890" s="89"/>
      <c r="E890" s="89"/>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95"/>
      <c r="C891" s="89"/>
      <c r="D891" s="89"/>
      <c r="E891" s="89"/>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95"/>
      <c r="C892" s="89"/>
      <c r="D892" s="89"/>
      <c r="E892" s="89"/>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95"/>
      <c r="C893" s="89"/>
      <c r="D893" s="89"/>
      <c r="E893" s="89"/>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95"/>
      <c r="C894" s="89"/>
      <c r="D894" s="89"/>
      <c r="E894" s="89"/>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95"/>
      <c r="C895" s="89"/>
      <c r="D895" s="89"/>
      <c r="E895" s="89"/>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95"/>
      <c r="C896" s="89"/>
      <c r="D896" s="89"/>
      <c r="E896" s="89"/>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95"/>
      <c r="C897" s="89"/>
      <c r="D897" s="89"/>
      <c r="E897" s="89"/>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95"/>
      <c r="C898" s="89"/>
      <c r="D898" s="89"/>
      <c r="E898" s="89"/>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95"/>
      <c r="C899" s="89"/>
      <c r="D899" s="89"/>
      <c r="E899" s="89"/>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95"/>
      <c r="C900" s="89"/>
      <c r="D900" s="89"/>
      <c r="E900" s="89"/>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95"/>
      <c r="C901" s="89"/>
      <c r="D901" s="89"/>
      <c r="E901" s="89"/>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95"/>
      <c r="C902" s="89"/>
      <c r="D902" s="89"/>
      <c r="E902" s="89"/>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95"/>
      <c r="C903" s="89"/>
      <c r="D903" s="89"/>
      <c r="E903" s="89"/>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95"/>
      <c r="C904" s="89"/>
      <c r="D904" s="89"/>
      <c r="E904" s="89"/>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95"/>
      <c r="C905" s="89"/>
      <c r="D905" s="89"/>
      <c r="E905" s="89"/>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95"/>
      <c r="C906" s="89"/>
      <c r="D906" s="89"/>
      <c r="E906" s="89"/>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95"/>
      <c r="C907" s="89"/>
      <c r="D907" s="89"/>
      <c r="E907" s="89"/>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95"/>
      <c r="C908" s="89"/>
      <c r="D908" s="89"/>
      <c r="E908" s="89"/>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95"/>
      <c r="C909" s="89"/>
      <c r="D909" s="89"/>
      <c r="E909" s="89"/>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95"/>
      <c r="C910" s="89"/>
      <c r="D910" s="89"/>
      <c r="E910" s="89"/>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95"/>
      <c r="C911" s="89"/>
      <c r="D911" s="89"/>
      <c r="E911" s="89"/>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95"/>
      <c r="C912" s="89"/>
      <c r="D912" s="89"/>
      <c r="E912" s="89"/>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95"/>
      <c r="C913" s="89"/>
      <c r="D913" s="89"/>
      <c r="E913" s="89"/>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95"/>
      <c r="C914" s="89"/>
      <c r="D914" s="89"/>
      <c r="E914" s="89"/>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95"/>
      <c r="C915" s="89"/>
      <c r="D915" s="89"/>
      <c r="E915" s="89"/>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95"/>
      <c r="C916" s="89"/>
      <c r="D916" s="89"/>
      <c r="E916" s="89"/>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95"/>
      <c r="C917" s="89"/>
      <c r="D917" s="89"/>
      <c r="E917" s="89"/>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95"/>
      <c r="C918" s="89"/>
      <c r="D918" s="89"/>
      <c r="E918" s="89"/>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95"/>
      <c r="C919" s="89"/>
      <c r="D919" s="89"/>
      <c r="E919" s="89"/>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95"/>
      <c r="C920" s="89"/>
      <c r="D920" s="89"/>
      <c r="E920" s="89"/>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95"/>
      <c r="C921" s="89"/>
      <c r="D921" s="89"/>
      <c r="E921" s="89"/>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95"/>
      <c r="C922" s="89"/>
      <c r="D922" s="89"/>
      <c r="E922" s="89"/>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95"/>
      <c r="C923" s="89"/>
      <c r="D923" s="89"/>
      <c r="E923" s="89"/>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95"/>
      <c r="C924" s="89"/>
      <c r="D924" s="89"/>
      <c r="E924" s="89"/>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95"/>
      <c r="C925" s="89"/>
      <c r="D925" s="89"/>
      <c r="E925" s="89"/>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95"/>
      <c r="C926" s="89"/>
      <c r="D926" s="89"/>
      <c r="E926" s="89"/>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95"/>
      <c r="C927" s="89"/>
      <c r="D927" s="89"/>
      <c r="E927" s="89"/>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95"/>
      <c r="C928" s="89"/>
      <c r="D928" s="89"/>
      <c r="E928" s="89"/>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95"/>
      <c r="C929" s="89"/>
      <c r="D929" s="89"/>
      <c r="E929" s="89"/>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95"/>
      <c r="C930" s="89"/>
      <c r="D930" s="89"/>
      <c r="E930" s="89"/>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95"/>
      <c r="C931" s="89"/>
      <c r="D931" s="89"/>
      <c r="E931" s="89"/>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95"/>
      <c r="C932" s="89"/>
      <c r="D932" s="89"/>
      <c r="E932" s="89"/>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95"/>
      <c r="C933" s="89"/>
      <c r="D933" s="89"/>
      <c r="E933" s="89"/>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95"/>
      <c r="C934" s="89"/>
      <c r="D934" s="89"/>
      <c r="E934" s="89"/>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95"/>
      <c r="C935" s="89"/>
      <c r="D935" s="89"/>
      <c r="E935" s="89"/>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95"/>
      <c r="C936" s="89"/>
      <c r="D936" s="89"/>
      <c r="E936" s="89"/>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95"/>
      <c r="C937" s="89"/>
      <c r="D937" s="89"/>
      <c r="E937" s="89"/>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95"/>
      <c r="C938" s="89"/>
      <c r="D938" s="89"/>
      <c r="E938" s="89"/>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95"/>
      <c r="C939" s="89"/>
      <c r="D939" s="89"/>
      <c r="E939" s="89"/>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95"/>
      <c r="C940" s="89"/>
      <c r="D940" s="89"/>
      <c r="E940" s="89"/>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95"/>
      <c r="C941" s="89"/>
      <c r="D941" s="89"/>
      <c r="E941" s="89"/>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95"/>
      <c r="C942" s="89"/>
      <c r="D942" s="89"/>
      <c r="E942" s="89"/>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95"/>
      <c r="C943" s="89"/>
      <c r="D943" s="89"/>
      <c r="E943" s="89"/>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95"/>
      <c r="C944" s="89"/>
      <c r="D944" s="89"/>
      <c r="E944" s="89"/>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95"/>
      <c r="C945" s="89"/>
      <c r="D945" s="89"/>
      <c r="E945" s="89"/>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95"/>
      <c r="C946" s="89"/>
      <c r="D946" s="89"/>
      <c r="E946" s="89"/>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95"/>
      <c r="C947" s="89"/>
      <c r="D947" s="89"/>
      <c r="E947" s="89"/>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95"/>
      <c r="C948" s="89"/>
      <c r="D948" s="89"/>
      <c r="E948" s="89"/>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95"/>
      <c r="C949" s="89"/>
      <c r="D949" s="89"/>
      <c r="E949" s="89"/>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95"/>
      <c r="C950" s="89"/>
      <c r="D950" s="89"/>
      <c r="E950" s="89"/>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95"/>
      <c r="C951" s="89"/>
      <c r="D951" s="89"/>
      <c r="E951" s="89"/>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95"/>
      <c r="C952" s="89"/>
      <c r="D952" s="89"/>
      <c r="E952" s="89"/>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95"/>
      <c r="C953" s="89"/>
      <c r="D953" s="89"/>
      <c r="E953" s="89"/>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95"/>
      <c r="C954" s="89"/>
      <c r="D954" s="89"/>
      <c r="E954" s="89"/>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95"/>
      <c r="C955" s="89"/>
      <c r="D955" s="89"/>
      <c r="E955" s="89"/>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95"/>
      <c r="C956" s="89"/>
      <c r="D956" s="89"/>
      <c r="E956" s="89"/>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95"/>
      <c r="C957" s="89"/>
      <c r="D957" s="89"/>
      <c r="E957" s="89"/>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95"/>
      <c r="C958" s="89"/>
      <c r="D958" s="89"/>
      <c r="E958" s="89"/>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95"/>
      <c r="C959" s="89"/>
      <c r="D959" s="89"/>
      <c r="E959" s="89"/>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95"/>
      <c r="C960" s="89"/>
      <c r="D960" s="89"/>
      <c r="E960" s="89"/>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95"/>
      <c r="C961" s="89"/>
      <c r="D961" s="89"/>
      <c r="E961" s="89"/>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95"/>
      <c r="C962" s="89"/>
      <c r="D962" s="89"/>
      <c r="E962" s="89"/>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95"/>
      <c r="C963" s="89"/>
      <c r="D963" s="89"/>
      <c r="E963" s="89"/>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95"/>
      <c r="C964" s="89"/>
      <c r="D964" s="89"/>
      <c r="E964" s="89"/>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95"/>
      <c r="C965" s="89"/>
      <c r="D965" s="89"/>
      <c r="E965" s="89"/>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95"/>
      <c r="C966" s="89"/>
      <c r="D966" s="89"/>
      <c r="E966" s="89"/>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95"/>
      <c r="C967" s="89"/>
      <c r="D967" s="89"/>
      <c r="E967" s="89"/>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95"/>
      <c r="C968" s="89"/>
      <c r="D968" s="89"/>
      <c r="E968" s="89"/>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95"/>
      <c r="C969" s="89"/>
      <c r="D969" s="89"/>
      <c r="E969" s="89"/>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95"/>
      <c r="C970" s="89"/>
      <c r="D970" s="89"/>
      <c r="E970" s="89"/>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95"/>
      <c r="C971" s="89"/>
      <c r="D971" s="89"/>
      <c r="E971" s="89"/>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95"/>
      <c r="C972" s="89"/>
      <c r="D972" s="89"/>
      <c r="E972" s="89"/>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95"/>
      <c r="C973" s="89"/>
      <c r="D973" s="89"/>
      <c r="E973" s="89"/>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95"/>
      <c r="C974" s="89"/>
      <c r="D974" s="89"/>
      <c r="E974" s="89"/>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95"/>
      <c r="C975" s="89"/>
      <c r="D975" s="89"/>
      <c r="E975" s="89"/>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95"/>
      <c r="C976" s="89"/>
      <c r="D976" s="89"/>
      <c r="E976" s="89"/>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95"/>
      <c r="C977" s="89"/>
      <c r="D977" s="89"/>
      <c r="E977" s="89"/>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95"/>
      <c r="C978" s="89"/>
      <c r="D978" s="89"/>
      <c r="E978" s="89"/>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95"/>
      <c r="C979" s="89"/>
      <c r="D979" s="89"/>
      <c r="E979" s="89"/>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95"/>
      <c r="C980" s="89"/>
      <c r="D980" s="89"/>
      <c r="E980" s="89"/>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95"/>
      <c r="C981" s="89"/>
      <c r="D981" s="89"/>
      <c r="E981" s="89"/>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95"/>
      <c r="C982" s="89"/>
      <c r="D982" s="89"/>
      <c r="E982" s="89"/>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95"/>
      <c r="C983" s="89"/>
      <c r="D983" s="89"/>
      <c r="E983" s="89"/>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95"/>
      <c r="C984" s="89"/>
      <c r="D984" s="89"/>
      <c r="E984" s="89"/>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95"/>
      <c r="C985" s="89"/>
      <c r="D985" s="89"/>
      <c r="E985" s="89"/>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95"/>
      <c r="C986" s="89"/>
      <c r="D986" s="89"/>
      <c r="E986" s="89"/>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95"/>
      <c r="C987" s="89"/>
      <c r="D987" s="89"/>
      <c r="E987" s="89"/>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95"/>
      <c r="C988" s="89"/>
      <c r="D988" s="89"/>
      <c r="E988" s="89"/>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95"/>
      <c r="C989" s="89"/>
      <c r="D989" s="89"/>
      <c r="E989" s="89"/>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95"/>
      <c r="C990" s="89"/>
      <c r="D990" s="89"/>
      <c r="E990" s="89"/>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95"/>
      <c r="C991" s="89"/>
      <c r="D991" s="89"/>
      <c r="E991" s="89"/>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95"/>
      <c r="C992" s="89"/>
      <c r="D992" s="89"/>
      <c r="E992" s="89"/>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95"/>
      <c r="C993" s="89"/>
      <c r="D993" s="89"/>
      <c r="E993" s="89"/>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95"/>
      <c r="C994" s="89"/>
      <c r="D994" s="89"/>
      <c r="E994" s="89"/>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95"/>
      <c r="C995" s="89"/>
      <c r="D995" s="89"/>
      <c r="E995" s="89"/>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95"/>
      <c r="C996" s="89"/>
      <c r="D996" s="89"/>
      <c r="E996" s="89"/>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95"/>
      <c r="C997" s="89"/>
      <c r="D997" s="89"/>
      <c r="E997" s="89"/>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95"/>
      <c r="C998" s="89"/>
      <c r="D998" s="89"/>
      <c r="E998" s="89"/>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95"/>
      <c r="C999" s="89"/>
      <c r="D999" s="89"/>
      <c r="E999" s="89"/>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95"/>
      <c r="C1000" s="89"/>
      <c r="D1000" s="89"/>
      <c r="E1000" s="89"/>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4.57"/>
    <col customWidth="1" min="6" max="6" width="12.29"/>
    <col customWidth="1" min="7" max="7" width="10.71"/>
    <col customWidth="1" min="8" max="8" width="12.29"/>
    <col customWidth="1" min="9" max="9" width="12.0"/>
    <col customWidth="1" min="10" max="10" width="7.86"/>
  </cols>
  <sheetData>
    <row r="1" ht="15.75" customHeight="1">
      <c r="A1" s="42"/>
      <c r="B1" s="45"/>
      <c r="C1" s="45"/>
      <c r="D1" s="45"/>
      <c r="E1" s="45"/>
      <c r="F1" s="45"/>
      <c r="G1" s="45"/>
      <c r="H1" s="45"/>
      <c r="I1" s="45"/>
      <c r="J1" s="45"/>
    </row>
    <row r="2" ht="15.75" customHeight="1">
      <c r="A2" s="47" t="s">
        <v>16</v>
      </c>
      <c r="B2" s="48"/>
      <c r="C2" s="48"/>
      <c r="D2" s="48"/>
      <c r="E2" s="48"/>
      <c r="F2" s="48"/>
      <c r="G2" s="48"/>
      <c r="H2" s="48"/>
      <c r="I2" s="48"/>
      <c r="J2" s="50"/>
    </row>
    <row r="3" ht="15.75" customHeight="1">
      <c r="A3" s="52" t="s">
        <v>77</v>
      </c>
      <c r="B3" s="54"/>
      <c r="C3" s="56" t="s">
        <v>79</v>
      </c>
      <c r="D3" s="58"/>
      <c r="E3" s="60" t="s">
        <v>80</v>
      </c>
      <c r="F3" s="58"/>
      <c r="G3" s="56" t="s">
        <v>82</v>
      </c>
      <c r="H3" s="58"/>
      <c r="I3" s="56" t="s">
        <v>83</v>
      </c>
      <c r="J3" s="54"/>
    </row>
    <row r="4" ht="15.75" customHeight="1">
      <c r="A4" s="64" t="s">
        <v>84</v>
      </c>
      <c r="B4" s="68" t="s">
        <v>88</v>
      </c>
      <c r="C4" s="73" t="s">
        <v>84</v>
      </c>
      <c r="D4" s="68" t="s">
        <v>88</v>
      </c>
      <c r="E4" s="73" t="s">
        <v>84</v>
      </c>
      <c r="F4" s="68" t="s">
        <v>88</v>
      </c>
      <c r="G4" s="73" t="s">
        <v>84</v>
      </c>
      <c r="H4" s="78" t="s">
        <v>88</v>
      </c>
      <c r="I4" s="73" t="s">
        <v>84</v>
      </c>
      <c r="J4" s="68" t="s">
        <v>88</v>
      </c>
    </row>
    <row r="5" ht="15.75" customHeight="1">
      <c r="A5" s="80" t="s">
        <v>95</v>
      </c>
      <c r="B5" s="83" t="s">
        <v>96</v>
      </c>
      <c r="C5" s="86" t="s">
        <v>99</v>
      </c>
      <c r="D5" s="88" t="s">
        <v>103</v>
      </c>
      <c r="E5" s="91" t="s">
        <v>108</v>
      </c>
      <c r="F5" s="93" t="s">
        <v>109</v>
      </c>
      <c r="G5" s="94" t="s">
        <v>111</v>
      </c>
      <c r="H5" s="83" t="s">
        <v>112</v>
      </c>
      <c r="I5" s="94" t="s">
        <v>113</v>
      </c>
      <c r="J5" s="93" t="s">
        <v>114</v>
      </c>
    </row>
    <row r="6" ht="15.75" customHeight="1">
      <c r="A6" s="80"/>
      <c r="B6" s="96"/>
      <c r="C6" s="97" t="s">
        <v>115</v>
      </c>
      <c r="D6" s="98" t="s">
        <v>116</v>
      </c>
      <c r="E6" s="99" t="s">
        <v>117</v>
      </c>
      <c r="F6" s="100"/>
      <c r="G6" s="101"/>
      <c r="H6" s="100" t="s">
        <v>118</v>
      </c>
      <c r="I6" s="56" t="s">
        <v>119</v>
      </c>
      <c r="J6" s="100"/>
    </row>
    <row r="7" ht="15.75" customHeight="1">
      <c r="A7" s="80"/>
      <c r="B7" s="100"/>
      <c r="C7" s="97" t="s">
        <v>120</v>
      </c>
      <c r="D7" s="98" t="s">
        <v>121</v>
      </c>
      <c r="E7" s="97" t="s">
        <v>122</v>
      </c>
      <c r="F7" s="100"/>
      <c r="G7" s="56"/>
      <c r="H7" s="100" t="s">
        <v>123</v>
      </c>
      <c r="J7" s="100"/>
    </row>
    <row r="8" ht="15.75" customHeight="1">
      <c r="A8" s="80"/>
      <c r="B8" s="100"/>
      <c r="C8" s="97" t="s">
        <v>124</v>
      </c>
      <c r="D8" s="98" t="s">
        <v>125</v>
      </c>
      <c r="F8" s="100"/>
      <c r="G8" s="56"/>
      <c r="H8" s="96" t="s">
        <v>126</v>
      </c>
      <c r="I8" s="56"/>
      <c r="J8" s="100"/>
    </row>
    <row r="9" ht="15.75" customHeight="1">
      <c r="A9" s="102"/>
      <c r="B9" s="100"/>
      <c r="C9" s="97" t="s">
        <v>127</v>
      </c>
      <c r="D9" s="98" t="s">
        <v>128</v>
      </c>
      <c r="E9" s="60"/>
      <c r="F9" s="100"/>
      <c r="G9" s="56"/>
      <c r="H9" s="100"/>
      <c r="I9" s="56"/>
      <c r="J9" s="100"/>
    </row>
    <row r="10" ht="15.75" customHeight="1">
      <c r="A10" s="102"/>
      <c r="B10" s="100"/>
      <c r="C10" s="97" t="s">
        <v>129</v>
      </c>
      <c r="D10" s="98" t="s">
        <v>130</v>
      </c>
      <c r="E10" s="60"/>
      <c r="F10" s="100"/>
      <c r="G10" s="56"/>
      <c r="H10" s="100"/>
      <c r="I10" s="56"/>
      <c r="J10" s="100"/>
    </row>
    <row r="11" ht="15.75" customHeight="1">
      <c r="A11" s="102"/>
      <c r="B11" s="100"/>
      <c r="C11" s="97" t="s">
        <v>131</v>
      </c>
      <c r="D11" s="98" t="s">
        <v>132</v>
      </c>
      <c r="F11" s="100"/>
      <c r="G11" s="56"/>
      <c r="H11" s="100"/>
      <c r="I11" s="56"/>
      <c r="J11" s="100"/>
    </row>
    <row r="12" ht="15.75" customHeight="1">
      <c r="A12" s="102"/>
      <c r="B12" s="100"/>
      <c r="C12" s="97" t="s">
        <v>133</v>
      </c>
      <c r="D12" s="98" t="s">
        <v>134</v>
      </c>
      <c r="E12" s="60"/>
      <c r="F12" s="100"/>
      <c r="G12" s="56"/>
      <c r="H12" s="100"/>
      <c r="I12" s="56"/>
      <c r="J12" s="100"/>
    </row>
    <row r="13" ht="15.75" customHeight="1">
      <c r="A13" s="102"/>
      <c r="B13" s="100"/>
      <c r="C13" s="97" t="s">
        <v>135</v>
      </c>
      <c r="D13" s="98" t="s">
        <v>136</v>
      </c>
      <c r="E13" s="60"/>
      <c r="F13" s="100"/>
      <c r="G13" s="56"/>
      <c r="H13" s="100"/>
      <c r="I13" s="56"/>
      <c r="J13" s="100"/>
    </row>
    <row r="14" ht="15.75" customHeight="1">
      <c r="A14" s="103"/>
      <c r="B14" s="104"/>
      <c r="C14" s="105" t="s">
        <v>137</v>
      </c>
      <c r="D14" s="106" t="s">
        <v>138</v>
      </c>
      <c r="E14" s="107"/>
      <c r="F14" s="104"/>
      <c r="G14" s="107"/>
      <c r="H14" s="104"/>
      <c r="I14" s="107"/>
      <c r="J14" s="104"/>
    </row>
  </sheetData>
  <mergeCells count="1">
    <mergeCell ref="A1:J1"/>
  </mergeCells>
  <conditionalFormatting sqref="B5:B14 D5:D14 F5:F14 H5:H14 J5:J14">
    <cfRule type="notContainsBlanks" dxfId="0" priority="1">
      <formula>LEN(TRIM(B5))&gt;0</formula>
    </cfRule>
  </conditionalFormatting>
  <conditionalFormatting sqref="A5:D14 E5:E7 F5:H14 I5:I6 J5:J14 I8:I14 E9:E10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08"/>
      <c r="B1" s="109"/>
      <c r="C1" s="109"/>
      <c r="D1" s="109"/>
      <c r="E1" s="109"/>
      <c r="F1" s="109"/>
      <c r="G1" s="110"/>
    </row>
    <row r="2" ht="16.5" customHeight="1">
      <c r="A2" s="41" t="s">
        <v>139</v>
      </c>
      <c r="B2" s="111"/>
      <c r="C2" s="41"/>
      <c r="D2" s="41"/>
      <c r="E2" s="41"/>
      <c r="F2" s="41"/>
      <c r="G2" s="112"/>
    </row>
    <row r="3">
      <c r="A3" s="113" t="s">
        <v>140</v>
      </c>
      <c r="B3" s="113" t="s">
        <v>77</v>
      </c>
      <c r="C3" s="114" t="s">
        <v>79</v>
      </c>
      <c r="D3" s="114" t="s">
        <v>141</v>
      </c>
      <c r="E3" s="114" t="s">
        <v>82</v>
      </c>
      <c r="F3" s="114" t="s">
        <v>83</v>
      </c>
      <c r="G3" s="115" t="str">
        <f t="array" ref="G3:G63">if(ROW(A3:A63)=3,"Scenario",D3:D63&amp;" "&amp;E3:E63&amp;" impact the "&amp;F3:F63&amp;" of "&amp;B3:B63&amp;" through "&amp;C3:C63&amp;".")</f>
        <v>Scenario</v>
      </c>
    </row>
    <row r="4" ht="15.75" customHeight="1">
      <c r="A4" s="116" t="s">
        <v>142</v>
      </c>
      <c r="B4" s="117" t="s">
        <v>95</v>
      </c>
      <c r="C4" s="118" t="s">
        <v>99</v>
      </c>
      <c r="D4" s="118" t="s">
        <v>108</v>
      </c>
      <c r="E4" s="118" t="s">
        <v>111</v>
      </c>
      <c r="F4" s="119" t="s">
        <v>113</v>
      </c>
      <c r="G4" s="120" t="s">
        <v>143</v>
      </c>
    </row>
    <row r="5" ht="15.75" customHeight="1">
      <c r="A5" s="121" t="s">
        <v>144</v>
      </c>
      <c r="B5" s="117" t="s">
        <v>95</v>
      </c>
      <c r="C5" s="119" t="s">
        <v>115</v>
      </c>
      <c r="D5" s="118" t="s">
        <v>108</v>
      </c>
      <c r="E5" s="118" t="s">
        <v>111</v>
      </c>
      <c r="F5" s="119" t="s">
        <v>113</v>
      </c>
      <c r="G5" s="120" t="s">
        <v>145</v>
      </c>
    </row>
    <row r="6" ht="15.75" customHeight="1">
      <c r="A6" s="121" t="s">
        <v>146</v>
      </c>
      <c r="B6" s="117" t="s">
        <v>95</v>
      </c>
      <c r="C6" s="119" t="s">
        <v>120</v>
      </c>
      <c r="D6" s="118" t="s">
        <v>108</v>
      </c>
      <c r="E6" s="118" t="s">
        <v>111</v>
      </c>
      <c r="F6" s="119" t="s">
        <v>113</v>
      </c>
      <c r="G6" s="120" t="s">
        <v>147</v>
      </c>
    </row>
    <row r="7" ht="15.75" customHeight="1">
      <c r="A7" s="116" t="s">
        <v>148</v>
      </c>
      <c r="B7" s="117" t="s">
        <v>95</v>
      </c>
      <c r="C7" s="119" t="s">
        <v>124</v>
      </c>
      <c r="D7" s="118" t="s">
        <v>108</v>
      </c>
      <c r="E7" s="118" t="s">
        <v>111</v>
      </c>
      <c r="F7" s="119" t="s">
        <v>113</v>
      </c>
      <c r="G7" s="120" t="s">
        <v>149</v>
      </c>
    </row>
    <row r="8" ht="15.75" customHeight="1">
      <c r="A8" s="121" t="s">
        <v>150</v>
      </c>
      <c r="B8" s="117" t="s">
        <v>95</v>
      </c>
      <c r="C8" s="119" t="s">
        <v>127</v>
      </c>
      <c r="D8" s="118" t="s">
        <v>108</v>
      </c>
      <c r="E8" s="118" t="s">
        <v>111</v>
      </c>
      <c r="F8" s="119" t="s">
        <v>113</v>
      </c>
      <c r="G8" s="120" t="s">
        <v>151</v>
      </c>
    </row>
    <row r="9" ht="15.75" customHeight="1">
      <c r="A9" s="121" t="s">
        <v>152</v>
      </c>
      <c r="B9" s="117" t="s">
        <v>95</v>
      </c>
      <c r="C9" s="119" t="s">
        <v>129</v>
      </c>
      <c r="D9" s="118" t="s">
        <v>108</v>
      </c>
      <c r="E9" s="118" t="s">
        <v>111</v>
      </c>
      <c r="F9" s="119" t="s">
        <v>113</v>
      </c>
      <c r="G9" s="120" t="s">
        <v>153</v>
      </c>
    </row>
    <row r="10" ht="15.75" customHeight="1">
      <c r="A10" s="116" t="s">
        <v>154</v>
      </c>
      <c r="B10" s="117" t="s">
        <v>95</v>
      </c>
      <c r="C10" s="119" t="s">
        <v>131</v>
      </c>
      <c r="D10" s="118" t="s">
        <v>108</v>
      </c>
      <c r="E10" s="118" t="s">
        <v>111</v>
      </c>
      <c r="F10" s="119" t="s">
        <v>113</v>
      </c>
      <c r="G10" s="120" t="s">
        <v>155</v>
      </c>
    </row>
    <row r="11" ht="15.75" customHeight="1">
      <c r="A11" s="121" t="s">
        <v>156</v>
      </c>
      <c r="B11" s="117" t="s">
        <v>95</v>
      </c>
      <c r="C11" s="119" t="s">
        <v>133</v>
      </c>
      <c r="D11" s="118" t="s">
        <v>108</v>
      </c>
      <c r="E11" s="118" t="s">
        <v>111</v>
      </c>
      <c r="F11" s="119" t="s">
        <v>113</v>
      </c>
      <c r="G11" s="120" t="s">
        <v>157</v>
      </c>
    </row>
    <row r="12" ht="15.75" customHeight="1">
      <c r="A12" s="121" t="s">
        <v>158</v>
      </c>
      <c r="B12" s="117" t="s">
        <v>95</v>
      </c>
      <c r="C12" s="119" t="s">
        <v>135</v>
      </c>
      <c r="D12" s="118" t="s">
        <v>108</v>
      </c>
      <c r="E12" s="118" t="s">
        <v>111</v>
      </c>
      <c r="F12" s="119" t="s">
        <v>113</v>
      </c>
      <c r="G12" s="120" t="s">
        <v>159</v>
      </c>
    </row>
    <row r="13" ht="15.75" customHeight="1">
      <c r="A13" s="116" t="s">
        <v>160</v>
      </c>
      <c r="B13" s="117" t="s">
        <v>95</v>
      </c>
      <c r="C13" s="119" t="s">
        <v>137</v>
      </c>
      <c r="D13" s="118" t="s">
        <v>108</v>
      </c>
      <c r="E13" s="118" t="s">
        <v>111</v>
      </c>
      <c r="F13" s="119" t="s">
        <v>113</v>
      </c>
      <c r="G13" s="120" t="s">
        <v>161</v>
      </c>
    </row>
    <row r="14" ht="15.75" customHeight="1">
      <c r="A14" s="121" t="s">
        <v>162</v>
      </c>
      <c r="B14" s="122" t="s">
        <v>95</v>
      </c>
      <c r="C14" s="122" t="s">
        <v>99</v>
      </c>
      <c r="D14" s="122" t="s">
        <v>117</v>
      </c>
      <c r="E14" s="122" t="s">
        <v>111</v>
      </c>
      <c r="F14" s="122" t="s">
        <v>113</v>
      </c>
      <c r="G14" s="123" t="s">
        <v>163</v>
      </c>
    </row>
    <row r="15" ht="15.75" customHeight="1">
      <c r="A15" s="121" t="s">
        <v>164</v>
      </c>
      <c r="B15" s="122" t="s">
        <v>95</v>
      </c>
      <c r="C15" s="122" t="s">
        <v>115</v>
      </c>
      <c r="D15" s="122" t="s">
        <v>117</v>
      </c>
      <c r="E15" s="122" t="s">
        <v>111</v>
      </c>
      <c r="F15" s="122" t="s">
        <v>113</v>
      </c>
      <c r="G15" s="123" t="s">
        <v>165</v>
      </c>
    </row>
    <row r="16" ht="15.75" customHeight="1">
      <c r="A16" s="116" t="s">
        <v>166</v>
      </c>
      <c r="B16" s="122" t="s">
        <v>95</v>
      </c>
      <c r="C16" s="122" t="s">
        <v>120</v>
      </c>
      <c r="D16" s="122" t="s">
        <v>117</v>
      </c>
      <c r="E16" s="122" t="s">
        <v>111</v>
      </c>
      <c r="F16" s="122" t="s">
        <v>113</v>
      </c>
      <c r="G16" s="123" t="s">
        <v>167</v>
      </c>
    </row>
    <row r="17" ht="15.75" customHeight="1">
      <c r="A17" s="121" t="s">
        <v>168</v>
      </c>
      <c r="B17" s="122" t="s">
        <v>95</v>
      </c>
      <c r="C17" s="122" t="s">
        <v>124</v>
      </c>
      <c r="D17" s="122" t="s">
        <v>117</v>
      </c>
      <c r="E17" s="122" t="s">
        <v>111</v>
      </c>
      <c r="F17" s="122" t="s">
        <v>113</v>
      </c>
      <c r="G17" s="123" t="s">
        <v>169</v>
      </c>
    </row>
    <row r="18" ht="15.75" customHeight="1">
      <c r="A18" s="121" t="s">
        <v>170</v>
      </c>
      <c r="B18" s="122" t="s">
        <v>95</v>
      </c>
      <c r="C18" s="122" t="s">
        <v>127</v>
      </c>
      <c r="D18" s="122" t="s">
        <v>117</v>
      </c>
      <c r="E18" s="122" t="s">
        <v>111</v>
      </c>
      <c r="F18" s="122" t="s">
        <v>113</v>
      </c>
      <c r="G18" s="123" t="s">
        <v>171</v>
      </c>
    </row>
    <row r="19" ht="15.75" customHeight="1">
      <c r="A19" s="116" t="s">
        <v>172</v>
      </c>
      <c r="B19" s="122" t="s">
        <v>95</v>
      </c>
      <c r="C19" s="122" t="s">
        <v>129</v>
      </c>
      <c r="D19" s="122" t="s">
        <v>117</v>
      </c>
      <c r="E19" s="122" t="s">
        <v>111</v>
      </c>
      <c r="F19" s="122" t="s">
        <v>113</v>
      </c>
      <c r="G19" s="123" t="s">
        <v>173</v>
      </c>
    </row>
    <row r="20" ht="15.75" customHeight="1">
      <c r="A20" s="121" t="s">
        <v>174</v>
      </c>
      <c r="B20" s="122" t="s">
        <v>95</v>
      </c>
      <c r="C20" s="122" t="s">
        <v>131</v>
      </c>
      <c r="D20" s="122" t="s">
        <v>117</v>
      </c>
      <c r="E20" s="122" t="s">
        <v>111</v>
      </c>
      <c r="F20" s="122" t="s">
        <v>113</v>
      </c>
      <c r="G20" s="123" t="s">
        <v>175</v>
      </c>
    </row>
    <row r="21" ht="15.75" customHeight="1">
      <c r="A21" s="121" t="s">
        <v>176</v>
      </c>
      <c r="B21" s="122" t="s">
        <v>95</v>
      </c>
      <c r="C21" s="122" t="s">
        <v>133</v>
      </c>
      <c r="D21" s="122" t="s">
        <v>117</v>
      </c>
      <c r="E21" s="122" t="s">
        <v>111</v>
      </c>
      <c r="F21" s="122" t="s">
        <v>113</v>
      </c>
      <c r="G21" s="123" t="s">
        <v>177</v>
      </c>
    </row>
    <row r="22" ht="15.75" customHeight="1">
      <c r="A22" s="116" t="s">
        <v>178</v>
      </c>
      <c r="B22" s="122" t="s">
        <v>95</v>
      </c>
      <c r="C22" s="122" t="s">
        <v>135</v>
      </c>
      <c r="D22" s="122" t="s">
        <v>117</v>
      </c>
      <c r="E22" s="122" t="s">
        <v>111</v>
      </c>
      <c r="F22" s="122" t="s">
        <v>113</v>
      </c>
      <c r="G22" s="123" t="s">
        <v>179</v>
      </c>
    </row>
    <row r="23" ht="15.75" customHeight="1">
      <c r="A23" s="121" t="s">
        <v>180</v>
      </c>
      <c r="B23" s="122" t="s">
        <v>95</v>
      </c>
      <c r="C23" s="122" t="s">
        <v>137</v>
      </c>
      <c r="D23" s="122" t="s">
        <v>117</v>
      </c>
      <c r="E23" s="122" t="s">
        <v>111</v>
      </c>
      <c r="F23" s="122" t="s">
        <v>113</v>
      </c>
      <c r="G23" s="123" t="s">
        <v>181</v>
      </c>
    </row>
    <row r="24" ht="15.75" customHeight="1">
      <c r="A24" s="121" t="s">
        <v>182</v>
      </c>
      <c r="B24" s="122" t="s">
        <v>95</v>
      </c>
      <c r="C24" s="122" t="s">
        <v>99</v>
      </c>
      <c r="D24" s="122" t="s">
        <v>122</v>
      </c>
      <c r="E24" s="122" t="s">
        <v>111</v>
      </c>
      <c r="F24" s="122" t="s">
        <v>113</v>
      </c>
      <c r="G24" s="123" t="s">
        <v>183</v>
      </c>
    </row>
    <row r="25" ht="15.75" customHeight="1">
      <c r="A25" s="116" t="s">
        <v>184</v>
      </c>
      <c r="B25" s="122" t="s">
        <v>95</v>
      </c>
      <c r="C25" s="122" t="s">
        <v>115</v>
      </c>
      <c r="D25" s="122" t="s">
        <v>122</v>
      </c>
      <c r="E25" s="122" t="s">
        <v>111</v>
      </c>
      <c r="F25" s="122" t="s">
        <v>113</v>
      </c>
      <c r="G25" s="123" t="s">
        <v>185</v>
      </c>
    </row>
    <row r="26" ht="15.75" customHeight="1">
      <c r="A26" s="121" t="s">
        <v>186</v>
      </c>
      <c r="B26" s="122" t="s">
        <v>95</v>
      </c>
      <c r="C26" s="122" t="s">
        <v>120</v>
      </c>
      <c r="D26" s="122" t="s">
        <v>122</v>
      </c>
      <c r="E26" s="122" t="s">
        <v>111</v>
      </c>
      <c r="F26" s="122" t="s">
        <v>113</v>
      </c>
      <c r="G26" s="123" t="s">
        <v>187</v>
      </c>
    </row>
    <row r="27" ht="15.75" customHeight="1">
      <c r="A27" s="121" t="s">
        <v>188</v>
      </c>
      <c r="B27" s="122" t="s">
        <v>95</v>
      </c>
      <c r="C27" s="122" t="s">
        <v>124</v>
      </c>
      <c r="D27" s="122" t="s">
        <v>122</v>
      </c>
      <c r="E27" s="122" t="s">
        <v>111</v>
      </c>
      <c r="F27" s="122" t="s">
        <v>113</v>
      </c>
      <c r="G27" s="123" t="s">
        <v>189</v>
      </c>
    </row>
    <row r="28" ht="15.75" customHeight="1">
      <c r="A28" s="116" t="s">
        <v>190</v>
      </c>
      <c r="B28" s="122" t="s">
        <v>95</v>
      </c>
      <c r="C28" s="122" t="s">
        <v>127</v>
      </c>
      <c r="D28" s="122" t="s">
        <v>122</v>
      </c>
      <c r="E28" s="122" t="s">
        <v>111</v>
      </c>
      <c r="F28" s="122" t="s">
        <v>113</v>
      </c>
      <c r="G28" s="123" t="s">
        <v>191</v>
      </c>
    </row>
    <row r="29" ht="15.75" customHeight="1">
      <c r="A29" s="121" t="s">
        <v>192</v>
      </c>
      <c r="B29" s="122" t="s">
        <v>95</v>
      </c>
      <c r="C29" s="122" t="s">
        <v>129</v>
      </c>
      <c r="D29" s="122" t="s">
        <v>122</v>
      </c>
      <c r="E29" s="122" t="s">
        <v>111</v>
      </c>
      <c r="F29" s="122" t="s">
        <v>113</v>
      </c>
      <c r="G29" s="123" t="s">
        <v>193</v>
      </c>
    </row>
    <row r="30" ht="15.75" customHeight="1">
      <c r="A30" s="121" t="s">
        <v>194</v>
      </c>
      <c r="B30" s="122" t="s">
        <v>95</v>
      </c>
      <c r="C30" s="122" t="s">
        <v>131</v>
      </c>
      <c r="D30" s="122" t="s">
        <v>122</v>
      </c>
      <c r="E30" s="122" t="s">
        <v>111</v>
      </c>
      <c r="F30" s="122" t="s">
        <v>113</v>
      </c>
      <c r="G30" s="123" t="s">
        <v>195</v>
      </c>
    </row>
    <row r="31" ht="15.75" customHeight="1">
      <c r="A31" s="116" t="s">
        <v>196</v>
      </c>
      <c r="B31" s="122" t="s">
        <v>95</v>
      </c>
      <c r="C31" s="122" t="s">
        <v>133</v>
      </c>
      <c r="D31" s="122" t="s">
        <v>122</v>
      </c>
      <c r="E31" s="122" t="s">
        <v>111</v>
      </c>
      <c r="F31" s="122" t="s">
        <v>113</v>
      </c>
      <c r="G31" s="123" t="s">
        <v>197</v>
      </c>
    </row>
    <row r="32" ht="15.75" customHeight="1">
      <c r="A32" s="121" t="s">
        <v>198</v>
      </c>
      <c r="B32" s="122" t="s">
        <v>95</v>
      </c>
      <c r="C32" s="122" t="s">
        <v>135</v>
      </c>
      <c r="D32" s="122" t="s">
        <v>122</v>
      </c>
      <c r="E32" s="122" t="s">
        <v>111</v>
      </c>
      <c r="F32" s="122" t="s">
        <v>113</v>
      </c>
      <c r="G32" s="123" t="s">
        <v>199</v>
      </c>
    </row>
    <row r="33" ht="15.75" customHeight="1">
      <c r="A33" s="121" t="s">
        <v>200</v>
      </c>
      <c r="B33" s="122" t="s">
        <v>95</v>
      </c>
      <c r="C33" s="122" t="s">
        <v>137</v>
      </c>
      <c r="D33" s="122" t="s">
        <v>122</v>
      </c>
      <c r="E33" s="122" t="s">
        <v>111</v>
      </c>
      <c r="F33" s="122" t="s">
        <v>113</v>
      </c>
      <c r="G33" s="123" t="s">
        <v>201</v>
      </c>
    </row>
    <row r="34" ht="15.75" customHeight="1">
      <c r="A34" s="116" t="s">
        <v>202</v>
      </c>
      <c r="B34" s="122" t="s">
        <v>95</v>
      </c>
      <c r="C34" s="122" t="s">
        <v>99</v>
      </c>
      <c r="D34" s="122" t="s">
        <v>108</v>
      </c>
      <c r="E34" s="122" t="s">
        <v>111</v>
      </c>
      <c r="F34" s="122" t="s">
        <v>119</v>
      </c>
      <c r="G34" s="123" t="s">
        <v>203</v>
      </c>
    </row>
    <row r="35" ht="15.75" customHeight="1">
      <c r="A35" s="121" t="s">
        <v>204</v>
      </c>
      <c r="B35" s="122" t="s">
        <v>95</v>
      </c>
      <c r="C35" s="122" t="s">
        <v>115</v>
      </c>
      <c r="D35" s="122" t="s">
        <v>108</v>
      </c>
      <c r="E35" s="122" t="s">
        <v>111</v>
      </c>
      <c r="F35" s="122" t="s">
        <v>119</v>
      </c>
      <c r="G35" s="123" t="s">
        <v>205</v>
      </c>
    </row>
    <row r="36" ht="15.75" customHeight="1">
      <c r="A36" s="121" t="s">
        <v>206</v>
      </c>
      <c r="B36" s="122" t="s">
        <v>95</v>
      </c>
      <c r="C36" s="122" t="s">
        <v>120</v>
      </c>
      <c r="D36" s="122" t="s">
        <v>108</v>
      </c>
      <c r="E36" s="122" t="s">
        <v>111</v>
      </c>
      <c r="F36" s="122" t="s">
        <v>119</v>
      </c>
      <c r="G36" s="123" t="s">
        <v>207</v>
      </c>
    </row>
    <row r="37" ht="15.75" customHeight="1">
      <c r="A37" s="116" t="s">
        <v>208</v>
      </c>
      <c r="B37" s="122" t="s">
        <v>95</v>
      </c>
      <c r="C37" s="122" t="s">
        <v>124</v>
      </c>
      <c r="D37" s="122" t="s">
        <v>108</v>
      </c>
      <c r="E37" s="122" t="s">
        <v>111</v>
      </c>
      <c r="F37" s="122" t="s">
        <v>119</v>
      </c>
      <c r="G37" s="123" t="s">
        <v>209</v>
      </c>
    </row>
    <row r="38" ht="15.75" customHeight="1">
      <c r="A38" s="121" t="s">
        <v>210</v>
      </c>
      <c r="B38" s="122" t="s">
        <v>95</v>
      </c>
      <c r="C38" s="122" t="s">
        <v>127</v>
      </c>
      <c r="D38" s="122" t="s">
        <v>108</v>
      </c>
      <c r="E38" s="122" t="s">
        <v>111</v>
      </c>
      <c r="F38" s="122" t="s">
        <v>119</v>
      </c>
      <c r="G38" s="123" t="s">
        <v>211</v>
      </c>
    </row>
    <row r="39" ht="15.75" customHeight="1">
      <c r="A39" s="121" t="s">
        <v>212</v>
      </c>
      <c r="B39" s="122" t="s">
        <v>95</v>
      </c>
      <c r="C39" s="122" t="s">
        <v>129</v>
      </c>
      <c r="D39" s="122" t="s">
        <v>108</v>
      </c>
      <c r="E39" s="122" t="s">
        <v>111</v>
      </c>
      <c r="F39" s="122" t="s">
        <v>119</v>
      </c>
      <c r="G39" s="123" t="s">
        <v>213</v>
      </c>
    </row>
    <row r="40" ht="15.75" customHeight="1">
      <c r="A40" s="116" t="s">
        <v>214</v>
      </c>
      <c r="B40" s="122" t="s">
        <v>95</v>
      </c>
      <c r="C40" s="122" t="s">
        <v>131</v>
      </c>
      <c r="D40" s="122" t="s">
        <v>108</v>
      </c>
      <c r="E40" s="122" t="s">
        <v>111</v>
      </c>
      <c r="F40" s="122" t="s">
        <v>119</v>
      </c>
      <c r="G40" s="123" t="s">
        <v>215</v>
      </c>
    </row>
    <row r="41" ht="15.75" customHeight="1">
      <c r="A41" s="121" t="s">
        <v>216</v>
      </c>
      <c r="B41" s="122" t="s">
        <v>95</v>
      </c>
      <c r="C41" s="122" t="s">
        <v>133</v>
      </c>
      <c r="D41" s="122" t="s">
        <v>108</v>
      </c>
      <c r="E41" s="122" t="s">
        <v>111</v>
      </c>
      <c r="F41" s="122" t="s">
        <v>119</v>
      </c>
      <c r="G41" s="123" t="s">
        <v>217</v>
      </c>
    </row>
    <row r="42" ht="15.75" customHeight="1">
      <c r="A42" s="121" t="s">
        <v>218</v>
      </c>
      <c r="B42" s="122" t="s">
        <v>95</v>
      </c>
      <c r="C42" s="122" t="s">
        <v>135</v>
      </c>
      <c r="D42" s="122" t="s">
        <v>108</v>
      </c>
      <c r="E42" s="122" t="s">
        <v>111</v>
      </c>
      <c r="F42" s="122" t="s">
        <v>119</v>
      </c>
      <c r="G42" s="123" t="s">
        <v>219</v>
      </c>
    </row>
    <row r="43" ht="15.75" customHeight="1">
      <c r="A43" s="116" t="s">
        <v>220</v>
      </c>
      <c r="B43" s="122" t="s">
        <v>95</v>
      </c>
      <c r="C43" s="122" t="s">
        <v>137</v>
      </c>
      <c r="D43" s="122" t="s">
        <v>108</v>
      </c>
      <c r="E43" s="122" t="s">
        <v>111</v>
      </c>
      <c r="F43" s="122" t="s">
        <v>119</v>
      </c>
      <c r="G43" s="123" t="s">
        <v>221</v>
      </c>
    </row>
    <row r="44">
      <c r="A44" s="121" t="s">
        <v>222</v>
      </c>
      <c r="B44" s="124" t="s">
        <v>95</v>
      </c>
      <c r="C44" s="124" t="s">
        <v>99</v>
      </c>
      <c r="D44" s="124" t="s">
        <v>117</v>
      </c>
      <c r="E44" s="124" t="s">
        <v>111</v>
      </c>
      <c r="F44" s="124" t="s">
        <v>119</v>
      </c>
      <c r="G44" s="15" t="s">
        <v>223</v>
      </c>
    </row>
    <row r="45">
      <c r="A45" s="121" t="s">
        <v>224</v>
      </c>
      <c r="B45" s="124" t="s">
        <v>95</v>
      </c>
      <c r="C45" s="124" t="s">
        <v>115</v>
      </c>
      <c r="D45" s="124" t="s">
        <v>117</v>
      </c>
      <c r="E45" s="124" t="s">
        <v>111</v>
      </c>
      <c r="F45" s="124" t="s">
        <v>119</v>
      </c>
      <c r="G45" s="15" t="s">
        <v>225</v>
      </c>
    </row>
    <row r="46">
      <c r="A46" s="116" t="s">
        <v>226</v>
      </c>
      <c r="B46" s="124" t="s">
        <v>95</v>
      </c>
      <c r="C46" s="124" t="s">
        <v>120</v>
      </c>
      <c r="D46" s="124" t="s">
        <v>117</v>
      </c>
      <c r="E46" s="124" t="s">
        <v>111</v>
      </c>
      <c r="F46" s="124" t="s">
        <v>119</v>
      </c>
      <c r="G46" s="15" t="s">
        <v>227</v>
      </c>
    </row>
    <row r="47">
      <c r="A47" s="121" t="s">
        <v>228</v>
      </c>
      <c r="B47" s="124" t="s">
        <v>95</v>
      </c>
      <c r="C47" s="124" t="s">
        <v>124</v>
      </c>
      <c r="D47" s="124" t="s">
        <v>117</v>
      </c>
      <c r="E47" s="124" t="s">
        <v>111</v>
      </c>
      <c r="F47" s="124" t="s">
        <v>119</v>
      </c>
      <c r="G47" s="15" t="s">
        <v>229</v>
      </c>
    </row>
    <row r="48">
      <c r="A48" s="121" t="s">
        <v>230</v>
      </c>
      <c r="B48" s="124" t="s">
        <v>95</v>
      </c>
      <c r="C48" s="124" t="s">
        <v>127</v>
      </c>
      <c r="D48" s="124" t="s">
        <v>117</v>
      </c>
      <c r="E48" s="124" t="s">
        <v>111</v>
      </c>
      <c r="F48" s="124" t="s">
        <v>119</v>
      </c>
      <c r="G48" s="15" t="s">
        <v>231</v>
      </c>
    </row>
    <row r="49">
      <c r="A49" s="116" t="s">
        <v>232</v>
      </c>
      <c r="B49" s="124" t="s">
        <v>95</v>
      </c>
      <c r="C49" s="124" t="s">
        <v>129</v>
      </c>
      <c r="D49" s="124" t="s">
        <v>117</v>
      </c>
      <c r="E49" s="124" t="s">
        <v>111</v>
      </c>
      <c r="F49" s="124" t="s">
        <v>119</v>
      </c>
      <c r="G49" s="15" t="s">
        <v>233</v>
      </c>
    </row>
    <row r="50">
      <c r="A50" s="121" t="s">
        <v>234</v>
      </c>
      <c r="B50" s="124" t="s">
        <v>95</v>
      </c>
      <c r="C50" s="124" t="s">
        <v>131</v>
      </c>
      <c r="D50" s="124" t="s">
        <v>117</v>
      </c>
      <c r="E50" s="124" t="s">
        <v>111</v>
      </c>
      <c r="F50" s="124" t="s">
        <v>119</v>
      </c>
      <c r="G50" s="15" t="s">
        <v>235</v>
      </c>
    </row>
    <row r="51">
      <c r="A51" s="121" t="s">
        <v>236</v>
      </c>
      <c r="B51" s="124" t="s">
        <v>95</v>
      </c>
      <c r="C51" s="124" t="s">
        <v>133</v>
      </c>
      <c r="D51" s="124" t="s">
        <v>117</v>
      </c>
      <c r="E51" s="124" t="s">
        <v>111</v>
      </c>
      <c r="F51" s="124" t="s">
        <v>119</v>
      </c>
      <c r="G51" s="15" t="s">
        <v>237</v>
      </c>
    </row>
    <row r="52">
      <c r="A52" s="116" t="s">
        <v>238</v>
      </c>
      <c r="B52" s="124" t="s">
        <v>95</v>
      </c>
      <c r="C52" s="124" t="s">
        <v>135</v>
      </c>
      <c r="D52" s="124" t="s">
        <v>117</v>
      </c>
      <c r="E52" s="124" t="s">
        <v>111</v>
      </c>
      <c r="F52" s="124" t="s">
        <v>119</v>
      </c>
      <c r="G52" s="15" t="s">
        <v>239</v>
      </c>
    </row>
    <row r="53">
      <c r="A53" s="121" t="s">
        <v>240</v>
      </c>
      <c r="B53" s="124" t="s">
        <v>95</v>
      </c>
      <c r="C53" s="124" t="s">
        <v>137</v>
      </c>
      <c r="D53" s="124" t="s">
        <v>117</v>
      </c>
      <c r="E53" s="124" t="s">
        <v>111</v>
      </c>
      <c r="F53" s="124" t="s">
        <v>119</v>
      </c>
      <c r="G53" s="15" t="s">
        <v>241</v>
      </c>
    </row>
    <row r="54">
      <c r="A54" s="121" t="s">
        <v>242</v>
      </c>
      <c r="B54" s="124" t="s">
        <v>95</v>
      </c>
      <c r="C54" s="124" t="s">
        <v>99</v>
      </c>
      <c r="D54" s="124" t="s">
        <v>122</v>
      </c>
      <c r="E54" s="124" t="s">
        <v>111</v>
      </c>
      <c r="F54" s="124" t="s">
        <v>119</v>
      </c>
      <c r="G54" s="15" t="s">
        <v>243</v>
      </c>
    </row>
    <row r="55">
      <c r="A55" s="116" t="s">
        <v>244</v>
      </c>
      <c r="B55" s="124" t="s">
        <v>95</v>
      </c>
      <c r="C55" s="124" t="s">
        <v>115</v>
      </c>
      <c r="D55" s="124" t="s">
        <v>122</v>
      </c>
      <c r="E55" s="124" t="s">
        <v>111</v>
      </c>
      <c r="F55" s="124" t="s">
        <v>119</v>
      </c>
      <c r="G55" s="15" t="s">
        <v>245</v>
      </c>
    </row>
    <row r="56">
      <c r="A56" s="121" t="s">
        <v>246</v>
      </c>
      <c r="B56" s="124" t="s">
        <v>95</v>
      </c>
      <c r="C56" s="124" t="s">
        <v>120</v>
      </c>
      <c r="D56" s="124" t="s">
        <v>122</v>
      </c>
      <c r="E56" s="124" t="s">
        <v>111</v>
      </c>
      <c r="F56" s="124" t="s">
        <v>119</v>
      </c>
      <c r="G56" s="15" t="s">
        <v>247</v>
      </c>
    </row>
    <row r="57">
      <c r="A57" s="121" t="s">
        <v>248</v>
      </c>
      <c r="B57" s="124" t="s">
        <v>95</v>
      </c>
      <c r="C57" s="124" t="s">
        <v>124</v>
      </c>
      <c r="D57" s="124" t="s">
        <v>122</v>
      </c>
      <c r="E57" s="124" t="s">
        <v>111</v>
      </c>
      <c r="F57" s="124" t="s">
        <v>119</v>
      </c>
      <c r="G57" s="15" t="s">
        <v>249</v>
      </c>
    </row>
    <row r="58">
      <c r="A58" s="116" t="s">
        <v>250</v>
      </c>
      <c r="B58" s="124" t="s">
        <v>95</v>
      </c>
      <c r="C58" s="124" t="s">
        <v>127</v>
      </c>
      <c r="D58" s="124" t="s">
        <v>122</v>
      </c>
      <c r="E58" s="124" t="s">
        <v>111</v>
      </c>
      <c r="F58" s="124" t="s">
        <v>119</v>
      </c>
      <c r="G58" s="15" t="s">
        <v>251</v>
      </c>
    </row>
    <row r="59">
      <c r="A59" s="121" t="s">
        <v>252</v>
      </c>
      <c r="B59" s="124" t="s">
        <v>95</v>
      </c>
      <c r="C59" s="124" t="s">
        <v>129</v>
      </c>
      <c r="D59" s="124" t="s">
        <v>122</v>
      </c>
      <c r="E59" s="124" t="s">
        <v>111</v>
      </c>
      <c r="F59" s="124" t="s">
        <v>119</v>
      </c>
      <c r="G59" s="15" t="s">
        <v>253</v>
      </c>
    </row>
    <row r="60">
      <c r="A60" s="121" t="s">
        <v>254</v>
      </c>
      <c r="B60" s="124" t="s">
        <v>95</v>
      </c>
      <c r="C60" s="124" t="s">
        <v>131</v>
      </c>
      <c r="D60" s="124" t="s">
        <v>122</v>
      </c>
      <c r="E60" s="124" t="s">
        <v>111</v>
      </c>
      <c r="F60" s="124" t="s">
        <v>119</v>
      </c>
      <c r="G60" s="15" t="s">
        <v>255</v>
      </c>
    </row>
    <row r="61">
      <c r="A61" s="116" t="s">
        <v>256</v>
      </c>
      <c r="B61" s="124" t="s">
        <v>95</v>
      </c>
      <c r="C61" s="124" t="s">
        <v>133</v>
      </c>
      <c r="D61" s="124" t="s">
        <v>122</v>
      </c>
      <c r="E61" s="124" t="s">
        <v>111</v>
      </c>
      <c r="F61" s="124" t="s">
        <v>119</v>
      </c>
      <c r="G61" s="15" t="s">
        <v>257</v>
      </c>
    </row>
    <row r="62">
      <c r="A62" s="121" t="s">
        <v>258</v>
      </c>
      <c r="B62" s="124" t="s">
        <v>95</v>
      </c>
      <c r="C62" s="124" t="s">
        <v>135</v>
      </c>
      <c r="D62" s="124" t="s">
        <v>122</v>
      </c>
      <c r="E62" s="124" t="s">
        <v>111</v>
      </c>
      <c r="F62" s="124" t="s">
        <v>119</v>
      </c>
      <c r="G62" s="15" t="s">
        <v>259</v>
      </c>
    </row>
    <row r="63">
      <c r="A63" s="121" t="s">
        <v>260</v>
      </c>
      <c r="B63" s="124" t="s">
        <v>95</v>
      </c>
      <c r="C63" s="124" t="s">
        <v>137</v>
      </c>
      <c r="D63" s="124" t="s">
        <v>122</v>
      </c>
      <c r="E63" s="124" t="s">
        <v>111</v>
      </c>
      <c r="F63" s="124" t="s">
        <v>119</v>
      </c>
      <c r="G63" s="15" t="s">
        <v>261</v>
      </c>
    </row>
  </sheetData>
  <customSheetViews>
    <customSheetView guid="{76E5695D-A577-4632-8D06-474E88456C9D}" filter="1" showAutoFilter="1">
      <autoFilter ref="$A$3:$G$63">
        <filterColumn colId="3">
          <filters>
            <filter val="privileged insiders (DerpCorp &amp; Vendors)"/>
          </filters>
        </filterColumn>
      </autoFilter>
    </customSheetView>
    <customSheetView guid="{CA578929-E183-46DF-8E35-77EDCF1750C4}" filter="1" showAutoFilter="1">
      <autoFilter ref="$A$3:$G$63"/>
    </customSheetView>
    <customSheetView guid="{DCEBE272-D0CE-47AE-9276-CEEF6871B77C}" filter="1" showAutoFilter="1">
      <autoFilter ref="$A$3:$G$63">
        <filterColumn colId="5">
          <filters>
            <filter val="confidentiality"/>
            <filter val="availability"/>
          </filters>
        </filterColumn>
      </autoFilter>
    </customSheetView>
    <customSheetView guid="{F87AD898-4523-430E-ACD5-2F787919A24E}" filter="1" showAutoFilter="1">
      <autoFilter ref="$A$3:$G$63"/>
    </customSheetView>
    <customSheetView guid="{6687CC98-74C2-4F9F-B903-3507D3B5A3B8}" filter="1" showAutoFilter="1">
      <autoFilter ref="$A$3:$G$6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5"/>
      <c r="B1" s="126"/>
      <c r="C1" s="126"/>
      <c r="D1" s="126"/>
      <c r="E1" s="126"/>
      <c r="F1" s="126"/>
      <c r="G1" s="126"/>
      <c r="H1" s="126"/>
      <c r="I1" s="126"/>
    </row>
    <row r="2" ht="15.75" customHeight="1">
      <c r="A2" s="127" t="s">
        <v>262</v>
      </c>
      <c r="B2" s="128"/>
      <c r="C2" s="128"/>
      <c r="D2" s="128"/>
      <c r="E2" s="128"/>
      <c r="F2" s="128"/>
      <c r="G2" s="128"/>
      <c r="H2" s="128"/>
      <c r="I2" s="129"/>
    </row>
    <row r="3" ht="15.75" customHeight="1">
      <c r="A3" s="128" t="str">
        <f>"Timeframe (years): "&amp;Benefit!B3</f>
        <v>Timeframe (years): 1</v>
      </c>
      <c r="B3" s="128"/>
      <c r="C3" s="128"/>
      <c r="D3" s="128"/>
      <c r="E3" s="128"/>
      <c r="F3" s="128"/>
      <c r="G3" s="128"/>
      <c r="H3" s="128"/>
      <c r="I3" s="129"/>
    </row>
    <row r="4" ht="15.75" customHeight="1">
      <c r="A4" s="130" t="str">
        <f t="array" ref="A4:G65">Scenarios!A2:G745</f>
        <v>Loss Events</v>
      </c>
      <c r="B4" s="128"/>
      <c r="C4" s="128"/>
      <c r="D4" s="128"/>
      <c r="E4" s="128"/>
      <c r="F4" s="128"/>
      <c r="G4" s="128"/>
      <c r="H4" s="128"/>
      <c r="I4" s="129" t="s">
        <v>263</v>
      </c>
    </row>
    <row r="5" ht="21.75" customHeight="1">
      <c r="A5" s="131" t="s">
        <v>140</v>
      </c>
      <c r="B5" s="131" t="s">
        <v>77</v>
      </c>
      <c r="C5" s="131" t="s">
        <v>79</v>
      </c>
      <c r="D5" s="131" t="s">
        <v>141</v>
      </c>
      <c r="E5" s="131" t="s">
        <v>82</v>
      </c>
      <c r="F5" s="131" t="s">
        <v>83</v>
      </c>
      <c r="G5" s="131" t="s">
        <v>264</v>
      </c>
      <c r="H5" s="131"/>
      <c r="I5" s="132"/>
    </row>
    <row r="6" ht="15.75" customHeight="1">
      <c r="A6" s="133" t="s">
        <v>142</v>
      </c>
      <c r="B6" s="134" t="s">
        <v>95</v>
      </c>
      <c r="C6" s="134" t="s">
        <v>99</v>
      </c>
      <c r="D6" s="134" t="s">
        <v>108</v>
      </c>
      <c r="E6" s="134" t="s">
        <v>111</v>
      </c>
      <c r="F6" s="134" t="s">
        <v>113</v>
      </c>
      <c r="G6" s="134" t="s">
        <v>143</v>
      </c>
      <c r="H6" s="135"/>
      <c r="I6" s="136"/>
    </row>
    <row r="7" ht="15.75" customHeight="1">
      <c r="A7" s="137" t="s">
        <v>144</v>
      </c>
      <c r="B7" s="138" t="s">
        <v>95</v>
      </c>
      <c r="C7" s="138" t="s">
        <v>115</v>
      </c>
      <c r="D7" s="138" t="s">
        <v>108</v>
      </c>
      <c r="E7" s="138" t="s">
        <v>111</v>
      </c>
      <c r="F7" s="138" t="s">
        <v>113</v>
      </c>
      <c r="G7" s="138" t="s">
        <v>145</v>
      </c>
      <c r="H7" s="139"/>
      <c r="I7" s="140"/>
    </row>
    <row r="8" ht="15.75" customHeight="1">
      <c r="A8" s="137" t="s">
        <v>146</v>
      </c>
      <c r="B8" s="138" t="s">
        <v>95</v>
      </c>
      <c r="C8" s="138" t="s">
        <v>120</v>
      </c>
      <c r="D8" s="138" t="s">
        <v>108</v>
      </c>
      <c r="E8" s="138" t="s">
        <v>111</v>
      </c>
      <c r="F8" s="138" t="s">
        <v>113</v>
      </c>
      <c r="G8" s="138" t="s">
        <v>147</v>
      </c>
      <c r="H8" s="139"/>
      <c r="I8" s="140"/>
    </row>
    <row r="9" ht="15.75" customHeight="1">
      <c r="A9" s="137" t="s">
        <v>148</v>
      </c>
      <c r="B9" s="138" t="s">
        <v>95</v>
      </c>
      <c r="C9" s="138" t="s">
        <v>124</v>
      </c>
      <c r="D9" s="138" t="s">
        <v>108</v>
      </c>
      <c r="E9" s="138" t="s">
        <v>111</v>
      </c>
      <c r="F9" s="138" t="s">
        <v>113</v>
      </c>
      <c r="G9" s="138" t="s">
        <v>149</v>
      </c>
      <c r="H9" s="139"/>
      <c r="I9" s="140"/>
    </row>
    <row r="10" ht="15.75" customHeight="1">
      <c r="A10" s="137" t="s">
        <v>150</v>
      </c>
      <c r="B10" s="138" t="s">
        <v>95</v>
      </c>
      <c r="C10" s="138" t="s">
        <v>127</v>
      </c>
      <c r="D10" s="138" t="s">
        <v>108</v>
      </c>
      <c r="E10" s="138" t="s">
        <v>111</v>
      </c>
      <c r="F10" s="138" t="s">
        <v>113</v>
      </c>
      <c r="G10" s="138" t="s">
        <v>151</v>
      </c>
      <c r="H10" s="139"/>
      <c r="I10" s="140"/>
    </row>
    <row r="11" ht="15.75" customHeight="1">
      <c r="A11" s="137" t="s">
        <v>152</v>
      </c>
      <c r="B11" s="138" t="s">
        <v>95</v>
      </c>
      <c r="C11" s="138" t="s">
        <v>129</v>
      </c>
      <c r="D11" s="138" t="s">
        <v>108</v>
      </c>
      <c r="E11" s="138" t="s">
        <v>111</v>
      </c>
      <c r="F11" s="138" t="s">
        <v>113</v>
      </c>
      <c r="G11" s="138" t="s">
        <v>153</v>
      </c>
      <c r="H11" s="139"/>
      <c r="I11" s="140"/>
    </row>
    <row r="12" ht="15.75" customHeight="1">
      <c r="A12" s="137" t="s">
        <v>154</v>
      </c>
      <c r="B12" s="138" t="s">
        <v>95</v>
      </c>
      <c r="C12" s="138" t="s">
        <v>131</v>
      </c>
      <c r="D12" s="138" t="s">
        <v>108</v>
      </c>
      <c r="E12" s="138" t="s">
        <v>111</v>
      </c>
      <c r="F12" s="138" t="s">
        <v>113</v>
      </c>
      <c r="G12" s="138" t="s">
        <v>155</v>
      </c>
      <c r="H12" s="139"/>
      <c r="I12" s="140"/>
    </row>
    <row r="13" ht="15.75" customHeight="1">
      <c r="A13" s="137" t="s">
        <v>156</v>
      </c>
      <c r="B13" s="138" t="s">
        <v>95</v>
      </c>
      <c r="C13" s="138" t="s">
        <v>133</v>
      </c>
      <c r="D13" s="138" t="s">
        <v>108</v>
      </c>
      <c r="E13" s="138" t="s">
        <v>111</v>
      </c>
      <c r="F13" s="138" t="s">
        <v>113</v>
      </c>
      <c r="G13" s="138" t="s">
        <v>157</v>
      </c>
      <c r="H13" s="139"/>
      <c r="I13" s="140"/>
    </row>
    <row r="14" ht="15.75" customHeight="1">
      <c r="A14" s="137" t="s">
        <v>158</v>
      </c>
      <c r="B14" s="138" t="s">
        <v>95</v>
      </c>
      <c r="C14" s="138" t="s">
        <v>135</v>
      </c>
      <c r="D14" s="138" t="s">
        <v>108</v>
      </c>
      <c r="E14" s="138" t="s">
        <v>111</v>
      </c>
      <c r="F14" s="138" t="s">
        <v>113</v>
      </c>
      <c r="G14" s="138" t="s">
        <v>159</v>
      </c>
      <c r="H14" s="139"/>
      <c r="I14" s="140"/>
    </row>
    <row r="15" ht="15.75" customHeight="1">
      <c r="A15" s="137" t="s">
        <v>160</v>
      </c>
      <c r="B15" s="138" t="s">
        <v>95</v>
      </c>
      <c r="C15" s="138" t="s">
        <v>137</v>
      </c>
      <c r="D15" s="138" t="s">
        <v>108</v>
      </c>
      <c r="E15" s="138" t="s">
        <v>111</v>
      </c>
      <c r="F15" s="138" t="s">
        <v>113</v>
      </c>
      <c r="G15" s="138" t="s">
        <v>161</v>
      </c>
      <c r="H15" s="139"/>
      <c r="I15" s="140"/>
    </row>
    <row r="16" ht="15.75" customHeight="1">
      <c r="A16" s="141" t="s">
        <v>162</v>
      </c>
      <c r="B16" s="142" t="s">
        <v>95</v>
      </c>
      <c r="C16" s="142" t="s">
        <v>99</v>
      </c>
      <c r="D16" s="142" t="s">
        <v>117</v>
      </c>
      <c r="E16" s="142" t="s">
        <v>111</v>
      </c>
      <c r="F16" s="142" t="s">
        <v>113</v>
      </c>
      <c r="G16" s="142" t="s">
        <v>163</v>
      </c>
      <c r="H16" s="142"/>
      <c r="I16" s="143"/>
    </row>
    <row r="17" ht="15.75" customHeight="1">
      <c r="A17" s="141" t="s">
        <v>164</v>
      </c>
      <c r="B17" s="142" t="s">
        <v>95</v>
      </c>
      <c r="C17" s="142" t="s">
        <v>115</v>
      </c>
      <c r="D17" s="142" t="s">
        <v>117</v>
      </c>
      <c r="E17" s="142" t="s">
        <v>111</v>
      </c>
      <c r="F17" s="142" t="s">
        <v>113</v>
      </c>
      <c r="G17" s="142" t="s">
        <v>165</v>
      </c>
      <c r="H17" s="142"/>
      <c r="I17" s="143"/>
    </row>
    <row r="18" ht="15.75" customHeight="1">
      <c r="A18" s="141" t="s">
        <v>166</v>
      </c>
      <c r="B18" s="142" t="s">
        <v>95</v>
      </c>
      <c r="C18" s="142" t="s">
        <v>120</v>
      </c>
      <c r="D18" s="142" t="s">
        <v>117</v>
      </c>
      <c r="E18" s="142" t="s">
        <v>111</v>
      </c>
      <c r="F18" s="142" t="s">
        <v>113</v>
      </c>
      <c r="G18" s="142" t="s">
        <v>167</v>
      </c>
      <c r="H18" s="142"/>
      <c r="I18" s="143"/>
    </row>
    <row r="19" ht="15.75" customHeight="1">
      <c r="A19" s="141" t="s">
        <v>168</v>
      </c>
      <c r="B19" s="142" t="s">
        <v>95</v>
      </c>
      <c r="C19" s="142" t="s">
        <v>124</v>
      </c>
      <c r="D19" s="142" t="s">
        <v>117</v>
      </c>
      <c r="E19" s="142" t="s">
        <v>111</v>
      </c>
      <c r="F19" s="142" t="s">
        <v>113</v>
      </c>
      <c r="G19" s="142" t="s">
        <v>169</v>
      </c>
      <c r="H19" s="142"/>
      <c r="I19" s="143"/>
    </row>
    <row r="20" ht="15.75" customHeight="1">
      <c r="A20" s="141" t="s">
        <v>170</v>
      </c>
      <c r="B20" s="142" t="s">
        <v>95</v>
      </c>
      <c r="C20" s="142" t="s">
        <v>127</v>
      </c>
      <c r="D20" s="142" t="s">
        <v>117</v>
      </c>
      <c r="E20" s="142" t="s">
        <v>111</v>
      </c>
      <c r="F20" s="142" t="s">
        <v>113</v>
      </c>
      <c r="G20" s="142" t="s">
        <v>171</v>
      </c>
      <c r="H20" s="142"/>
      <c r="I20" s="143"/>
    </row>
    <row r="21" ht="15.75" customHeight="1">
      <c r="A21" s="141" t="s">
        <v>172</v>
      </c>
      <c r="B21" s="142" t="s">
        <v>95</v>
      </c>
      <c r="C21" s="142" t="s">
        <v>129</v>
      </c>
      <c r="D21" s="142" t="s">
        <v>117</v>
      </c>
      <c r="E21" s="142" t="s">
        <v>111</v>
      </c>
      <c r="F21" s="142" t="s">
        <v>113</v>
      </c>
      <c r="G21" s="142" t="s">
        <v>173</v>
      </c>
      <c r="H21" s="142"/>
      <c r="I21" s="143"/>
    </row>
    <row r="22" ht="15.75" customHeight="1">
      <c r="A22" s="141" t="s">
        <v>174</v>
      </c>
      <c r="B22" s="142" t="s">
        <v>95</v>
      </c>
      <c r="C22" s="142" t="s">
        <v>131</v>
      </c>
      <c r="D22" s="142" t="s">
        <v>117</v>
      </c>
      <c r="E22" s="142" t="s">
        <v>111</v>
      </c>
      <c r="F22" s="142" t="s">
        <v>113</v>
      </c>
      <c r="G22" s="142" t="s">
        <v>175</v>
      </c>
      <c r="H22" s="142"/>
      <c r="I22" s="143"/>
    </row>
    <row r="23" ht="15.75" customHeight="1">
      <c r="A23" s="141" t="s">
        <v>176</v>
      </c>
      <c r="B23" s="142" t="s">
        <v>95</v>
      </c>
      <c r="C23" s="142" t="s">
        <v>133</v>
      </c>
      <c r="D23" s="142" t="s">
        <v>117</v>
      </c>
      <c r="E23" s="142" t="s">
        <v>111</v>
      </c>
      <c r="F23" s="142" t="s">
        <v>113</v>
      </c>
      <c r="G23" s="142" t="s">
        <v>177</v>
      </c>
      <c r="H23" s="142"/>
      <c r="I23" s="143"/>
    </row>
    <row r="24" ht="15.75" customHeight="1">
      <c r="A24" s="141" t="s">
        <v>178</v>
      </c>
      <c r="B24" s="142" t="s">
        <v>95</v>
      </c>
      <c r="C24" s="142" t="s">
        <v>135</v>
      </c>
      <c r="D24" s="142" t="s">
        <v>117</v>
      </c>
      <c r="E24" s="142" t="s">
        <v>111</v>
      </c>
      <c r="F24" s="142" t="s">
        <v>113</v>
      </c>
      <c r="G24" s="142" t="s">
        <v>179</v>
      </c>
      <c r="H24" s="142"/>
      <c r="I24" s="143"/>
    </row>
    <row r="25" ht="15.75" customHeight="1">
      <c r="A25" s="141" t="s">
        <v>180</v>
      </c>
      <c r="B25" s="142" t="s">
        <v>95</v>
      </c>
      <c r="C25" s="142" t="s">
        <v>137</v>
      </c>
      <c r="D25" s="142" t="s">
        <v>117</v>
      </c>
      <c r="E25" s="142" t="s">
        <v>111</v>
      </c>
      <c r="F25" s="142" t="s">
        <v>113</v>
      </c>
      <c r="G25" s="142" t="s">
        <v>181</v>
      </c>
      <c r="H25" s="142"/>
      <c r="I25" s="143"/>
    </row>
    <row r="26" ht="15.75" customHeight="1">
      <c r="A26" s="141" t="s">
        <v>182</v>
      </c>
      <c r="B26" s="142" t="s">
        <v>95</v>
      </c>
      <c r="C26" s="142" t="s">
        <v>99</v>
      </c>
      <c r="D26" s="142" t="s">
        <v>122</v>
      </c>
      <c r="E26" s="142" t="s">
        <v>111</v>
      </c>
      <c r="F26" s="142" t="s">
        <v>113</v>
      </c>
      <c r="G26" s="142" t="s">
        <v>183</v>
      </c>
      <c r="H26" s="142"/>
      <c r="I26" s="143"/>
    </row>
    <row r="27" ht="15.75" customHeight="1">
      <c r="A27" s="141" t="s">
        <v>184</v>
      </c>
      <c r="B27" s="142" t="s">
        <v>95</v>
      </c>
      <c r="C27" s="142" t="s">
        <v>115</v>
      </c>
      <c r="D27" s="142" t="s">
        <v>122</v>
      </c>
      <c r="E27" s="142" t="s">
        <v>111</v>
      </c>
      <c r="F27" s="142" t="s">
        <v>113</v>
      </c>
      <c r="G27" s="142" t="s">
        <v>185</v>
      </c>
      <c r="H27" s="142"/>
      <c r="I27" s="143"/>
    </row>
    <row r="28" ht="15.75" customHeight="1">
      <c r="A28" s="141" t="s">
        <v>186</v>
      </c>
      <c r="B28" s="142" t="s">
        <v>95</v>
      </c>
      <c r="C28" s="142" t="s">
        <v>120</v>
      </c>
      <c r="D28" s="142" t="s">
        <v>122</v>
      </c>
      <c r="E28" s="142" t="s">
        <v>111</v>
      </c>
      <c r="F28" s="142" t="s">
        <v>113</v>
      </c>
      <c r="G28" s="142" t="s">
        <v>187</v>
      </c>
      <c r="H28" s="142"/>
      <c r="I28" s="143"/>
    </row>
    <row r="29" ht="15.75" customHeight="1">
      <c r="A29" s="141" t="s">
        <v>188</v>
      </c>
      <c r="B29" s="142" t="s">
        <v>95</v>
      </c>
      <c r="C29" s="142" t="s">
        <v>124</v>
      </c>
      <c r="D29" s="142" t="s">
        <v>122</v>
      </c>
      <c r="E29" s="142" t="s">
        <v>111</v>
      </c>
      <c r="F29" s="142" t="s">
        <v>113</v>
      </c>
      <c r="G29" s="142" t="s">
        <v>189</v>
      </c>
      <c r="H29" s="142"/>
      <c r="I29" s="143"/>
    </row>
    <row r="30" ht="15.75" customHeight="1">
      <c r="A30" s="141" t="s">
        <v>190</v>
      </c>
      <c r="B30" s="142" t="s">
        <v>95</v>
      </c>
      <c r="C30" s="142" t="s">
        <v>127</v>
      </c>
      <c r="D30" s="142" t="s">
        <v>122</v>
      </c>
      <c r="E30" s="142" t="s">
        <v>111</v>
      </c>
      <c r="F30" s="142" t="s">
        <v>113</v>
      </c>
      <c r="G30" s="142" t="s">
        <v>191</v>
      </c>
      <c r="H30" s="142"/>
      <c r="I30" s="143"/>
    </row>
    <row r="31" ht="15.75" customHeight="1">
      <c r="A31" s="141" t="s">
        <v>192</v>
      </c>
      <c r="B31" s="142" t="s">
        <v>95</v>
      </c>
      <c r="C31" s="142" t="s">
        <v>129</v>
      </c>
      <c r="D31" s="142" t="s">
        <v>122</v>
      </c>
      <c r="E31" s="142" t="s">
        <v>111</v>
      </c>
      <c r="F31" s="142" t="s">
        <v>113</v>
      </c>
      <c r="G31" s="142" t="s">
        <v>193</v>
      </c>
      <c r="H31" s="142"/>
      <c r="I31" s="143"/>
    </row>
    <row r="32" ht="15.75" customHeight="1">
      <c r="A32" s="141" t="s">
        <v>194</v>
      </c>
      <c r="B32" s="142" t="s">
        <v>95</v>
      </c>
      <c r="C32" s="142" t="s">
        <v>131</v>
      </c>
      <c r="D32" s="142" t="s">
        <v>122</v>
      </c>
      <c r="E32" s="142" t="s">
        <v>111</v>
      </c>
      <c r="F32" s="142" t="s">
        <v>113</v>
      </c>
      <c r="G32" s="142" t="s">
        <v>195</v>
      </c>
      <c r="H32" s="142"/>
      <c r="I32" s="143"/>
    </row>
    <row r="33" ht="15.75" customHeight="1">
      <c r="A33" s="141" t="s">
        <v>196</v>
      </c>
      <c r="B33" s="142" t="s">
        <v>95</v>
      </c>
      <c r="C33" s="142" t="s">
        <v>133</v>
      </c>
      <c r="D33" s="142" t="s">
        <v>122</v>
      </c>
      <c r="E33" s="142" t="s">
        <v>111</v>
      </c>
      <c r="F33" s="142" t="s">
        <v>113</v>
      </c>
      <c r="G33" s="142" t="s">
        <v>197</v>
      </c>
      <c r="H33" s="142"/>
      <c r="I33" s="143"/>
    </row>
    <row r="34" ht="15.75" customHeight="1">
      <c r="A34" s="141" t="s">
        <v>198</v>
      </c>
      <c r="B34" s="142" t="s">
        <v>95</v>
      </c>
      <c r="C34" s="142" t="s">
        <v>135</v>
      </c>
      <c r="D34" s="142" t="s">
        <v>122</v>
      </c>
      <c r="E34" s="142" t="s">
        <v>111</v>
      </c>
      <c r="F34" s="142" t="s">
        <v>113</v>
      </c>
      <c r="G34" s="142" t="s">
        <v>199</v>
      </c>
      <c r="H34" s="142"/>
      <c r="I34" s="143"/>
    </row>
    <row r="35" ht="15.75" customHeight="1">
      <c r="A35" s="141" t="s">
        <v>200</v>
      </c>
      <c r="B35" s="142" t="s">
        <v>95</v>
      </c>
      <c r="C35" s="142" t="s">
        <v>137</v>
      </c>
      <c r="D35" s="142" t="s">
        <v>122</v>
      </c>
      <c r="E35" s="142" t="s">
        <v>111</v>
      </c>
      <c r="F35" s="142" t="s">
        <v>113</v>
      </c>
      <c r="G35" s="142" t="s">
        <v>201</v>
      </c>
      <c r="H35" s="142"/>
      <c r="I35" s="143"/>
    </row>
    <row r="36" ht="15.75" customHeight="1">
      <c r="A36" s="141" t="s">
        <v>202</v>
      </c>
      <c r="B36" s="142" t="s">
        <v>95</v>
      </c>
      <c r="C36" s="142" t="s">
        <v>99</v>
      </c>
      <c r="D36" s="142" t="s">
        <v>108</v>
      </c>
      <c r="E36" s="142" t="s">
        <v>111</v>
      </c>
      <c r="F36" s="142" t="s">
        <v>119</v>
      </c>
      <c r="G36" s="142" t="s">
        <v>203</v>
      </c>
      <c r="H36" s="142"/>
      <c r="I36" s="143"/>
    </row>
    <row r="37" ht="15.75" customHeight="1">
      <c r="A37" s="141" t="s">
        <v>204</v>
      </c>
      <c r="B37" s="142" t="s">
        <v>95</v>
      </c>
      <c r="C37" s="142" t="s">
        <v>115</v>
      </c>
      <c r="D37" s="142" t="s">
        <v>108</v>
      </c>
      <c r="E37" s="142" t="s">
        <v>111</v>
      </c>
      <c r="F37" s="142" t="s">
        <v>119</v>
      </c>
      <c r="G37" s="142" t="s">
        <v>205</v>
      </c>
      <c r="H37" s="142"/>
      <c r="I37" s="143"/>
    </row>
    <row r="38" ht="15.75" customHeight="1">
      <c r="A38" s="141" t="s">
        <v>206</v>
      </c>
      <c r="B38" s="142" t="s">
        <v>95</v>
      </c>
      <c r="C38" s="142" t="s">
        <v>120</v>
      </c>
      <c r="D38" s="142" t="s">
        <v>108</v>
      </c>
      <c r="E38" s="142" t="s">
        <v>111</v>
      </c>
      <c r="F38" s="142" t="s">
        <v>119</v>
      </c>
      <c r="G38" s="142" t="s">
        <v>207</v>
      </c>
      <c r="H38" s="142"/>
      <c r="I38" s="143"/>
    </row>
    <row r="39" ht="15.75" customHeight="1">
      <c r="A39" s="141" t="s">
        <v>208</v>
      </c>
      <c r="B39" s="142" t="s">
        <v>95</v>
      </c>
      <c r="C39" s="142" t="s">
        <v>124</v>
      </c>
      <c r="D39" s="142" t="s">
        <v>108</v>
      </c>
      <c r="E39" s="142" t="s">
        <v>111</v>
      </c>
      <c r="F39" s="142" t="s">
        <v>119</v>
      </c>
      <c r="G39" s="142" t="s">
        <v>209</v>
      </c>
      <c r="H39" s="142"/>
      <c r="I39" s="143"/>
    </row>
    <row r="40" ht="15.75" customHeight="1">
      <c r="A40" s="141" t="s">
        <v>210</v>
      </c>
      <c r="B40" s="142" t="s">
        <v>95</v>
      </c>
      <c r="C40" s="142" t="s">
        <v>127</v>
      </c>
      <c r="D40" s="142" t="s">
        <v>108</v>
      </c>
      <c r="E40" s="142" t="s">
        <v>111</v>
      </c>
      <c r="F40" s="142" t="s">
        <v>119</v>
      </c>
      <c r="G40" s="142" t="s">
        <v>211</v>
      </c>
      <c r="H40" s="142"/>
      <c r="I40" s="143"/>
    </row>
    <row r="41" ht="15.75" customHeight="1">
      <c r="A41" s="141" t="s">
        <v>212</v>
      </c>
      <c r="B41" s="142" t="s">
        <v>95</v>
      </c>
      <c r="C41" s="142" t="s">
        <v>129</v>
      </c>
      <c r="D41" s="142" t="s">
        <v>108</v>
      </c>
      <c r="E41" s="142" t="s">
        <v>111</v>
      </c>
      <c r="F41" s="142" t="s">
        <v>119</v>
      </c>
      <c r="G41" s="142" t="s">
        <v>213</v>
      </c>
      <c r="H41" s="142"/>
      <c r="I41" s="143"/>
    </row>
    <row r="42" ht="15.75" customHeight="1">
      <c r="A42" s="141" t="s">
        <v>214</v>
      </c>
      <c r="B42" s="142" t="s">
        <v>95</v>
      </c>
      <c r="C42" s="142" t="s">
        <v>131</v>
      </c>
      <c r="D42" s="142" t="s">
        <v>108</v>
      </c>
      <c r="E42" s="142" t="s">
        <v>111</v>
      </c>
      <c r="F42" s="142" t="s">
        <v>119</v>
      </c>
      <c r="G42" s="142" t="s">
        <v>215</v>
      </c>
      <c r="H42" s="142"/>
      <c r="I42" s="143"/>
    </row>
    <row r="43" ht="15.75" customHeight="1">
      <c r="A43" s="141" t="s">
        <v>216</v>
      </c>
      <c r="B43" s="142" t="s">
        <v>95</v>
      </c>
      <c r="C43" s="142" t="s">
        <v>133</v>
      </c>
      <c r="D43" s="142" t="s">
        <v>108</v>
      </c>
      <c r="E43" s="142" t="s">
        <v>111</v>
      </c>
      <c r="F43" s="142" t="s">
        <v>119</v>
      </c>
      <c r="G43" s="142" t="s">
        <v>217</v>
      </c>
      <c r="H43" s="142"/>
      <c r="I43" s="143"/>
    </row>
    <row r="44" ht="15.75" customHeight="1">
      <c r="A44" s="141" t="s">
        <v>218</v>
      </c>
      <c r="B44" s="142" t="s">
        <v>95</v>
      </c>
      <c r="C44" s="142" t="s">
        <v>135</v>
      </c>
      <c r="D44" s="142" t="s">
        <v>108</v>
      </c>
      <c r="E44" s="142" t="s">
        <v>111</v>
      </c>
      <c r="F44" s="142" t="s">
        <v>119</v>
      </c>
      <c r="G44" s="142" t="s">
        <v>219</v>
      </c>
      <c r="H44" s="142"/>
      <c r="I44" s="143"/>
    </row>
    <row r="45" ht="15.75" customHeight="1">
      <c r="A45" s="141" t="s">
        <v>220</v>
      </c>
      <c r="B45" s="142" t="s">
        <v>95</v>
      </c>
      <c r="C45" s="142" t="s">
        <v>137</v>
      </c>
      <c r="D45" s="142" t="s">
        <v>108</v>
      </c>
      <c r="E45" s="142" t="s">
        <v>111</v>
      </c>
      <c r="F45" s="142" t="s">
        <v>119</v>
      </c>
      <c r="G45" s="142" t="s">
        <v>221</v>
      </c>
      <c r="H45" s="142"/>
      <c r="I45" s="143"/>
    </row>
    <row r="46" ht="15.75" customHeight="1">
      <c r="A46" s="141" t="s">
        <v>222</v>
      </c>
      <c r="B46" s="142" t="s">
        <v>95</v>
      </c>
      <c r="C46" s="142" t="s">
        <v>99</v>
      </c>
      <c r="D46" s="142" t="s">
        <v>117</v>
      </c>
      <c r="E46" s="142" t="s">
        <v>111</v>
      </c>
      <c r="F46" s="142" t="s">
        <v>119</v>
      </c>
      <c r="G46" s="142" t="s">
        <v>223</v>
      </c>
      <c r="H46" s="142"/>
      <c r="I46" s="143"/>
    </row>
    <row r="47" ht="15.75" customHeight="1">
      <c r="A47" s="141" t="s">
        <v>224</v>
      </c>
      <c r="B47" s="142" t="s">
        <v>95</v>
      </c>
      <c r="C47" s="142" t="s">
        <v>115</v>
      </c>
      <c r="D47" s="142" t="s">
        <v>117</v>
      </c>
      <c r="E47" s="142" t="s">
        <v>111</v>
      </c>
      <c r="F47" s="142" t="s">
        <v>119</v>
      </c>
      <c r="G47" s="142" t="s">
        <v>225</v>
      </c>
      <c r="H47" s="142"/>
      <c r="I47" s="143"/>
    </row>
    <row r="48" ht="15.75" customHeight="1">
      <c r="A48" s="141" t="s">
        <v>226</v>
      </c>
      <c r="B48" s="142" t="s">
        <v>95</v>
      </c>
      <c r="C48" s="142" t="s">
        <v>120</v>
      </c>
      <c r="D48" s="142" t="s">
        <v>117</v>
      </c>
      <c r="E48" s="142" t="s">
        <v>111</v>
      </c>
      <c r="F48" s="142" t="s">
        <v>119</v>
      </c>
      <c r="G48" s="142" t="s">
        <v>227</v>
      </c>
      <c r="H48" s="142"/>
      <c r="I48" s="143"/>
    </row>
    <row r="49" ht="15.75" customHeight="1">
      <c r="A49" s="141" t="s">
        <v>228</v>
      </c>
      <c r="B49" s="142" t="s">
        <v>95</v>
      </c>
      <c r="C49" s="142" t="s">
        <v>124</v>
      </c>
      <c r="D49" s="142" t="s">
        <v>117</v>
      </c>
      <c r="E49" s="142" t="s">
        <v>111</v>
      </c>
      <c r="F49" s="142" t="s">
        <v>119</v>
      </c>
      <c r="G49" s="142" t="s">
        <v>229</v>
      </c>
      <c r="H49" s="142"/>
      <c r="I49" s="143"/>
    </row>
    <row r="50" ht="15.75" customHeight="1">
      <c r="A50" s="141" t="s">
        <v>230</v>
      </c>
      <c r="B50" s="142" t="s">
        <v>95</v>
      </c>
      <c r="C50" s="142" t="s">
        <v>127</v>
      </c>
      <c r="D50" s="142" t="s">
        <v>117</v>
      </c>
      <c r="E50" s="142" t="s">
        <v>111</v>
      </c>
      <c r="F50" s="142" t="s">
        <v>119</v>
      </c>
      <c r="G50" s="142" t="s">
        <v>231</v>
      </c>
      <c r="H50" s="142"/>
      <c r="I50" s="143"/>
    </row>
    <row r="51" ht="15.75" customHeight="1">
      <c r="A51" s="141" t="s">
        <v>232</v>
      </c>
      <c r="B51" s="142" t="s">
        <v>95</v>
      </c>
      <c r="C51" s="142" t="s">
        <v>129</v>
      </c>
      <c r="D51" s="142" t="s">
        <v>117</v>
      </c>
      <c r="E51" s="142" t="s">
        <v>111</v>
      </c>
      <c r="F51" s="142" t="s">
        <v>119</v>
      </c>
      <c r="G51" s="142" t="s">
        <v>233</v>
      </c>
      <c r="H51" s="142"/>
      <c r="I51" s="143"/>
    </row>
    <row r="52" ht="15.75" customHeight="1">
      <c r="A52" s="141" t="s">
        <v>234</v>
      </c>
      <c r="B52" s="142" t="s">
        <v>95</v>
      </c>
      <c r="C52" s="142" t="s">
        <v>131</v>
      </c>
      <c r="D52" s="142" t="s">
        <v>117</v>
      </c>
      <c r="E52" s="142" t="s">
        <v>111</v>
      </c>
      <c r="F52" s="142" t="s">
        <v>119</v>
      </c>
      <c r="G52" s="142" t="s">
        <v>235</v>
      </c>
      <c r="H52" s="142"/>
      <c r="I52" s="143"/>
    </row>
    <row r="53" ht="15.75" customHeight="1">
      <c r="A53" s="141" t="s">
        <v>236</v>
      </c>
      <c r="B53" s="142" t="s">
        <v>95</v>
      </c>
      <c r="C53" s="142" t="s">
        <v>133</v>
      </c>
      <c r="D53" s="142" t="s">
        <v>117</v>
      </c>
      <c r="E53" s="142" t="s">
        <v>111</v>
      </c>
      <c r="F53" s="142" t="s">
        <v>119</v>
      </c>
      <c r="G53" s="142" t="s">
        <v>237</v>
      </c>
      <c r="H53" s="142"/>
      <c r="I53" s="143"/>
    </row>
    <row r="54" ht="15.75" customHeight="1">
      <c r="A54" s="141" t="s">
        <v>238</v>
      </c>
      <c r="B54" s="142" t="s">
        <v>95</v>
      </c>
      <c r="C54" s="142" t="s">
        <v>135</v>
      </c>
      <c r="D54" s="142" t="s">
        <v>117</v>
      </c>
      <c r="E54" s="142" t="s">
        <v>111</v>
      </c>
      <c r="F54" s="142" t="s">
        <v>119</v>
      </c>
      <c r="G54" s="142" t="s">
        <v>239</v>
      </c>
      <c r="H54" s="142"/>
      <c r="I54" s="143"/>
    </row>
    <row r="55" ht="15.75" customHeight="1">
      <c r="A55" s="141" t="s">
        <v>240</v>
      </c>
      <c r="B55" s="142" t="s">
        <v>95</v>
      </c>
      <c r="C55" s="142" t="s">
        <v>137</v>
      </c>
      <c r="D55" s="142" t="s">
        <v>117</v>
      </c>
      <c r="E55" s="142" t="s">
        <v>111</v>
      </c>
      <c r="F55" s="142" t="s">
        <v>119</v>
      </c>
      <c r="G55" s="142" t="s">
        <v>241</v>
      </c>
      <c r="H55" s="142"/>
      <c r="I55" s="143"/>
    </row>
    <row r="56" ht="15.75" customHeight="1">
      <c r="A56" s="141" t="s">
        <v>242</v>
      </c>
      <c r="B56" s="142" t="s">
        <v>95</v>
      </c>
      <c r="C56" s="142" t="s">
        <v>99</v>
      </c>
      <c r="D56" s="142" t="s">
        <v>122</v>
      </c>
      <c r="E56" s="142" t="s">
        <v>111</v>
      </c>
      <c r="F56" s="142" t="s">
        <v>119</v>
      </c>
      <c r="G56" s="142" t="s">
        <v>243</v>
      </c>
      <c r="H56" s="142"/>
      <c r="I56" s="143"/>
    </row>
    <row r="57" ht="15.75" customHeight="1">
      <c r="A57" s="141" t="s">
        <v>244</v>
      </c>
      <c r="B57" s="142" t="s">
        <v>95</v>
      </c>
      <c r="C57" s="142" t="s">
        <v>115</v>
      </c>
      <c r="D57" s="142" t="s">
        <v>122</v>
      </c>
      <c r="E57" s="142" t="s">
        <v>111</v>
      </c>
      <c r="F57" s="142" t="s">
        <v>119</v>
      </c>
      <c r="G57" s="142" t="s">
        <v>245</v>
      </c>
      <c r="H57" s="142"/>
      <c r="I57" s="143"/>
    </row>
    <row r="58" ht="15.75" customHeight="1">
      <c r="A58" s="141" t="s">
        <v>246</v>
      </c>
      <c r="B58" s="142" t="s">
        <v>95</v>
      </c>
      <c r="C58" s="142" t="s">
        <v>120</v>
      </c>
      <c r="D58" s="142" t="s">
        <v>122</v>
      </c>
      <c r="E58" s="142" t="s">
        <v>111</v>
      </c>
      <c r="F58" s="142" t="s">
        <v>119</v>
      </c>
      <c r="G58" s="142" t="s">
        <v>247</v>
      </c>
      <c r="H58" s="142"/>
      <c r="I58" s="143"/>
    </row>
    <row r="59" ht="15.75" customHeight="1">
      <c r="A59" s="141" t="s">
        <v>248</v>
      </c>
      <c r="B59" s="142" t="s">
        <v>95</v>
      </c>
      <c r="C59" s="142" t="s">
        <v>124</v>
      </c>
      <c r="D59" s="142" t="s">
        <v>122</v>
      </c>
      <c r="E59" s="142" t="s">
        <v>111</v>
      </c>
      <c r="F59" s="142" t="s">
        <v>119</v>
      </c>
      <c r="G59" s="142" t="s">
        <v>249</v>
      </c>
      <c r="H59" s="142"/>
      <c r="I59" s="143"/>
    </row>
    <row r="60" ht="15.75" customHeight="1">
      <c r="A60" s="141" t="s">
        <v>250</v>
      </c>
      <c r="B60" s="142" t="s">
        <v>95</v>
      </c>
      <c r="C60" s="142" t="s">
        <v>127</v>
      </c>
      <c r="D60" s="142" t="s">
        <v>122</v>
      </c>
      <c r="E60" s="142" t="s">
        <v>111</v>
      </c>
      <c r="F60" s="142" t="s">
        <v>119</v>
      </c>
      <c r="G60" s="142" t="s">
        <v>251</v>
      </c>
      <c r="H60" s="142"/>
      <c r="I60" s="143"/>
    </row>
    <row r="61" ht="15.75" customHeight="1">
      <c r="A61" s="141" t="s">
        <v>252</v>
      </c>
      <c r="B61" s="142" t="s">
        <v>95</v>
      </c>
      <c r="C61" s="142" t="s">
        <v>129</v>
      </c>
      <c r="D61" s="142" t="s">
        <v>122</v>
      </c>
      <c r="E61" s="142" t="s">
        <v>111</v>
      </c>
      <c r="F61" s="142" t="s">
        <v>119</v>
      </c>
      <c r="G61" s="142" t="s">
        <v>253</v>
      </c>
      <c r="H61" s="142"/>
      <c r="I61" s="143"/>
    </row>
    <row r="62" ht="15.75" customHeight="1">
      <c r="A62" s="141" t="s">
        <v>254</v>
      </c>
      <c r="B62" s="142" t="s">
        <v>95</v>
      </c>
      <c r="C62" s="142" t="s">
        <v>131</v>
      </c>
      <c r="D62" s="142" t="s">
        <v>122</v>
      </c>
      <c r="E62" s="142" t="s">
        <v>111</v>
      </c>
      <c r="F62" s="142" t="s">
        <v>119</v>
      </c>
      <c r="G62" s="142" t="s">
        <v>255</v>
      </c>
      <c r="H62" s="142"/>
      <c r="I62" s="143"/>
    </row>
    <row r="63" ht="15.75" customHeight="1">
      <c r="A63" s="141" t="s">
        <v>256</v>
      </c>
      <c r="B63" s="142" t="s">
        <v>95</v>
      </c>
      <c r="C63" s="142" t="s">
        <v>133</v>
      </c>
      <c r="D63" s="142" t="s">
        <v>122</v>
      </c>
      <c r="E63" s="142" t="s">
        <v>111</v>
      </c>
      <c r="F63" s="142" t="s">
        <v>119</v>
      </c>
      <c r="G63" s="142" t="s">
        <v>257</v>
      </c>
      <c r="H63" s="142"/>
      <c r="I63" s="143"/>
    </row>
    <row r="64" ht="15.75" customHeight="1">
      <c r="A64" s="141" t="s">
        <v>258</v>
      </c>
      <c r="B64" s="142" t="s">
        <v>95</v>
      </c>
      <c r="C64" s="142" t="s">
        <v>135</v>
      </c>
      <c r="D64" s="142" t="s">
        <v>122</v>
      </c>
      <c r="E64" s="142" t="s">
        <v>111</v>
      </c>
      <c r="F64" s="142" t="s">
        <v>119</v>
      </c>
      <c r="G64" s="142" t="s">
        <v>259</v>
      </c>
      <c r="H64" s="142"/>
      <c r="I64" s="143"/>
    </row>
    <row r="65" ht="15.75" customHeight="1">
      <c r="A65" s="141" t="s">
        <v>260</v>
      </c>
      <c r="B65" s="142" t="s">
        <v>95</v>
      </c>
      <c r="C65" s="142" t="s">
        <v>137</v>
      </c>
      <c r="D65" s="142" t="s">
        <v>122</v>
      </c>
      <c r="E65" s="142" t="s">
        <v>111</v>
      </c>
      <c r="F65" s="142" t="s">
        <v>119</v>
      </c>
      <c r="G65" s="142" t="s">
        <v>261</v>
      </c>
      <c r="H65" s="142"/>
      <c r="I65" s="143"/>
    </row>
    <row r="66" ht="15.75" customHeight="1">
      <c r="A66" s="141"/>
      <c r="B66" s="142"/>
      <c r="C66" s="142"/>
      <c r="D66" s="142"/>
      <c r="E66" s="142"/>
      <c r="F66" s="142"/>
      <c r="G66" s="142"/>
      <c r="H66" s="142"/>
      <c r="I66" s="143"/>
    </row>
    <row r="67" ht="15.75" customHeight="1">
      <c r="A67" s="141"/>
      <c r="B67" s="142"/>
      <c r="C67" s="142"/>
      <c r="D67" s="142"/>
      <c r="E67" s="142"/>
      <c r="F67" s="142"/>
      <c r="G67" s="142"/>
      <c r="H67" s="142"/>
      <c r="I67" s="143"/>
    </row>
    <row r="68" ht="15.75" customHeight="1">
      <c r="A68" s="141"/>
      <c r="B68" s="142"/>
      <c r="C68" s="142"/>
      <c r="D68" s="142"/>
      <c r="E68" s="142"/>
      <c r="F68" s="142"/>
      <c r="G68" s="142"/>
      <c r="H68" s="142"/>
      <c r="I68" s="143"/>
    </row>
    <row r="69" ht="15.75" customHeight="1">
      <c r="A69" s="141"/>
      <c r="B69" s="142"/>
      <c r="C69" s="142"/>
      <c r="D69" s="142"/>
      <c r="E69" s="142"/>
      <c r="F69" s="142"/>
      <c r="G69" s="142"/>
      <c r="H69" s="142"/>
      <c r="I69" s="143"/>
    </row>
    <row r="70" ht="15.75" customHeight="1">
      <c r="A70" s="141"/>
      <c r="B70" s="142"/>
      <c r="C70" s="142"/>
      <c r="D70" s="142"/>
      <c r="E70" s="142"/>
      <c r="F70" s="142"/>
      <c r="G70" s="142"/>
      <c r="H70" s="142"/>
      <c r="I70" s="143"/>
    </row>
    <row r="71" ht="15.75" customHeight="1">
      <c r="A71" s="141"/>
      <c r="B71" s="142"/>
      <c r="C71" s="142"/>
      <c r="D71" s="142"/>
      <c r="E71" s="142"/>
      <c r="F71" s="142"/>
      <c r="G71" s="142"/>
      <c r="H71" s="142"/>
      <c r="I71" s="143"/>
    </row>
    <row r="72" ht="15.75" customHeight="1">
      <c r="A72" s="141"/>
      <c r="B72" s="142"/>
      <c r="C72" s="142"/>
      <c r="D72" s="142"/>
      <c r="E72" s="142"/>
      <c r="F72" s="142"/>
      <c r="G72" s="142"/>
      <c r="H72" s="142"/>
      <c r="I72" s="143"/>
    </row>
    <row r="73" ht="15.75" customHeight="1">
      <c r="A73" s="141"/>
      <c r="B73" s="142"/>
      <c r="C73" s="142"/>
      <c r="D73" s="142"/>
      <c r="E73" s="142"/>
      <c r="F73" s="142"/>
      <c r="G73" s="142"/>
      <c r="H73" s="142"/>
      <c r="I73" s="143"/>
    </row>
    <row r="74" ht="15.75" customHeight="1">
      <c r="A74" s="141"/>
      <c r="B74" s="142"/>
      <c r="C74" s="142"/>
      <c r="D74" s="142"/>
      <c r="E74" s="142"/>
      <c r="F74" s="142"/>
      <c r="G74" s="142"/>
      <c r="H74" s="142"/>
      <c r="I74" s="143"/>
    </row>
    <row r="75" ht="15.75" customHeight="1">
      <c r="A75" s="141"/>
      <c r="B75" s="142"/>
      <c r="C75" s="142"/>
      <c r="D75" s="142"/>
      <c r="E75" s="142"/>
      <c r="F75" s="142"/>
      <c r="G75" s="142"/>
      <c r="H75" s="142"/>
      <c r="I75" s="143"/>
    </row>
    <row r="76" ht="15.75" customHeight="1">
      <c r="A76" s="141"/>
      <c r="B76" s="142"/>
      <c r="C76" s="142"/>
      <c r="D76" s="142"/>
      <c r="E76" s="142"/>
      <c r="F76" s="142"/>
      <c r="G76" s="142"/>
      <c r="H76" s="142"/>
      <c r="I76" s="143"/>
    </row>
    <row r="77" ht="15.75" customHeight="1">
      <c r="A77" s="141"/>
      <c r="B77" s="142"/>
      <c r="C77" s="142"/>
      <c r="D77" s="142"/>
      <c r="E77" s="142"/>
      <c r="F77" s="142"/>
      <c r="G77" s="142"/>
      <c r="H77" s="142"/>
      <c r="I77" s="143"/>
    </row>
    <row r="78" ht="15.75" customHeight="1">
      <c r="A78" s="141"/>
      <c r="B78" s="142"/>
      <c r="C78" s="142"/>
      <c r="D78" s="142"/>
      <c r="E78" s="142"/>
      <c r="F78" s="142"/>
      <c r="G78" s="142"/>
      <c r="H78" s="142"/>
      <c r="I78" s="143"/>
    </row>
    <row r="79" ht="15.75" customHeight="1">
      <c r="A79" s="141"/>
      <c r="B79" s="142"/>
      <c r="C79" s="142"/>
      <c r="D79" s="142"/>
      <c r="E79" s="142"/>
      <c r="F79" s="142"/>
      <c r="G79" s="142"/>
      <c r="H79" s="142"/>
      <c r="I79" s="143"/>
    </row>
    <row r="80" ht="15.75" customHeight="1">
      <c r="A80" s="141"/>
      <c r="B80" s="142"/>
      <c r="C80" s="142"/>
      <c r="D80" s="142"/>
      <c r="E80" s="142"/>
      <c r="F80" s="142"/>
      <c r="G80" s="142"/>
      <c r="H80" s="142"/>
      <c r="I80" s="143"/>
    </row>
    <row r="81" ht="15.75" customHeight="1">
      <c r="A81" s="141"/>
      <c r="B81" s="142"/>
      <c r="C81" s="142"/>
      <c r="D81" s="142"/>
      <c r="E81" s="142"/>
      <c r="F81" s="142"/>
      <c r="G81" s="142"/>
      <c r="H81" s="142"/>
      <c r="I81" s="143"/>
    </row>
    <row r="82" ht="15.75" customHeight="1">
      <c r="A82" s="141"/>
      <c r="B82" s="142"/>
      <c r="C82" s="142"/>
      <c r="D82" s="142"/>
      <c r="E82" s="142"/>
      <c r="F82" s="142"/>
      <c r="G82" s="142"/>
      <c r="H82" s="142"/>
      <c r="I82" s="143"/>
    </row>
    <row r="83" ht="15.75" customHeight="1">
      <c r="A83" s="141"/>
      <c r="B83" s="142"/>
      <c r="C83" s="142"/>
      <c r="D83" s="142"/>
      <c r="E83" s="142"/>
      <c r="F83" s="142"/>
      <c r="G83" s="142"/>
      <c r="H83" s="142"/>
      <c r="I83" s="143"/>
    </row>
    <row r="84" ht="15.75" customHeight="1">
      <c r="A84" s="141"/>
      <c r="B84" s="142"/>
      <c r="C84" s="142"/>
      <c r="D84" s="142"/>
      <c r="E84" s="142"/>
      <c r="F84" s="142"/>
      <c r="G84" s="142"/>
      <c r="H84" s="142"/>
      <c r="I84" s="143"/>
    </row>
    <row r="85" ht="15.75" customHeight="1">
      <c r="A85" s="141"/>
      <c r="B85" s="142"/>
      <c r="C85" s="142"/>
      <c r="D85" s="142"/>
      <c r="E85" s="142"/>
      <c r="F85" s="142"/>
      <c r="G85" s="142"/>
      <c r="H85" s="142"/>
      <c r="I85" s="143"/>
    </row>
    <row r="86" ht="15.75" customHeight="1">
      <c r="A86" s="141"/>
      <c r="B86" s="142"/>
      <c r="C86" s="142"/>
      <c r="D86" s="142"/>
      <c r="E86" s="142"/>
      <c r="F86" s="142"/>
      <c r="G86" s="142"/>
      <c r="H86" s="142"/>
      <c r="I86" s="143"/>
    </row>
    <row r="87" ht="15.75" customHeight="1">
      <c r="A87" s="141"/>
      <c r="B87" s="142"/>
      <c r="C87" s="142"/>
      <c r="D87" s="142"/>
      <c r="E87" s="142"/>
      <c r="F87" s="142"/>
      <c r="G87" s="142"/>
      <c r="H87" s="142"/>
      <c r="I87" s="143"/>
    </row>
    <row r="88" ht="15.75" customHeight="1">
      <c r="A88" s="141"/>
      <c r="B88" s="142"/>
      <c r="C88" s="142"/>
      <c r="D88" s="142"/>
      <c r="E88" s="142"/>
      <c r="F88" s="142"/>
      <c r="G88" s="142"/>
      <c r="H88" s="142"/>
      <c r="I88" s="143"/>
    </row>
    <row r="89" ht="15.75" customHeight="1">
      <c r="A89" s="141"/>
      <c r="B89" s="142"/>
      <c r="C89" s="142"/>
      <c r="D89" s="142"/>
      <c r="E89" s="142"/>
      <c r="F89" s="142"/>
      <c r="G89" s="142"/>
      <c r="H89" s="142"/>
      <c r="I89" s="143"/>
    </row>
    <row r="90" ht="15.75" customHeight="1">
      <c r="A90" s="141"/>
      <c r="B90" s="142"/>
      <c r="C90" s="142"/>
      <c r="D90" s="142"/>
      <c r="E90" s="142"/>
      <c r="F90" s="142"/>
      <c r="G90" s="142"/>
      <c r="H90" s="142"/>
      <c r="I90" s="143"/>
    </row>
    <row r="91" ht="15.75" customHeight="1">
      <c r="A91" s="141"/>
      <c r="B91" s="142"/>
      <c r="C91" s="142"/>
      <c r="D91" s="142"/>
      <c r="E91" s="142"/>
      <c r="F91" s="142"/>
      <c r="G91" s="142"/>
      <c r="H91" s="142"/>
      <c r="I91" s="143"/>
    </row>
    <row r="92" ht="15.75" customHeight="1">
      <c r="A92" s="141"/>
      <c r="B92" s="142"/>
      <c r="C92" s="142"/>
      <c r="D92" s="142"/>
      <c r="E92" s="142"/>
      <c r="F92" s="142"/>
      <c r="G92" s="142"/>
      <c r="H92" s="142"/>
      <c r="I92" s="143"/>
    </row>
    <row r="93" ht="15.75" customHeight="1">
      <c r="A93" s="141"/>
      <c r="B93" s="142"/>
      <c r="C93" s="142"/>
      <c r="D93" s="142"/>
      <c r="E93" s="142"/>
      <c r="F93" s="142"/>
      <c r="G93" s="142"/>
      <c r="H93" s="142"/>
      <c r="I93" s="143"/>
    </row>
    <row r="94" ht="15.75" customHeight="1">
      <c r="A94" s="141"/>
      <c r="B94" s="142"/>
      <c r="C94" s="142"/>
      <c r="D94" s="142"/>
      <c r="E94" s="142"/>
      <c r="F94" s="142"/>
      <c r="G94" s="142"/>
      <c r="H94" s="142"/>
      <c r="I94" s="143"/>
    </row>
    <row r="95" ht="15.75" customHeight="1">
      <c r="A95" s="141"/>
      <c r="B95" s="142"/>
      <c r="C95" s="142"/>
      <c r="D95" s="142"/>
      <c r="E95" s="142"/>
      <c r="F95" s="142"/>
      <c r="G95" s="142"/>
      <c r="H95" s="142"/>
      <c r="I95" s="143"/>
    </row>
    <row r="96" ht="15.75" customHeight="1">
      <c r="A96" s="141"/>
      <c r="B96" s="142"/>
      <c r="C96" s="142"/>
      <c r="D96" s="142"/>
      <c r="E96" s="142"/>
      <c r="F96" s="142"/>
      <c r="G96" s="142"/>
      <c r="H96" s="142"/>
      <c r="I96" s="143"/>
    </row>
    <row r="97" ht="15.75" customHeight="1">
      <c r="A97" s="141"/>
      <c r="B97" s="142"/>
      <c r="C97" s="142"/>
      <c r="D97" s="142"/>
      <c r="E97" s="142"/>
      <c r="F97" s="142"/>
      <c r="G97" s="142"/>
      <c r="H97" s="142"/>
      <c r="I97" s="143"/>
    </row>
    <row r="98" ht="15.75" customHeight="1">
      <c r="A98" s="141"/>
      <c r="B98" s="142"/>
      <c r="C98" s="142"/>
      <c r="D98" s="142"/>
      <c r="E98" s="142"/>
      <c r="F98" s="142"/>
      <c r="G98" s="142"/>
      <c r="H98" s="142"/>
      <c r="I98" s="143"/>
    </row>
    <row r="99" ht="15.75" customHeight="1">
      <c r="A99" s="141"/>
      <c r="B99" s="142"/>
      <c r="C99" s="142"/>
      <c r="D99" s="142"/>
      <c r="E99" s="142"/>
      <c r="F99" s="142"/>
      <c r="G99" s="142"/>
      <c r="H99" s="142"/>
      <c r="I99" s="143"/>
    </row>
    <row r="100" ht="15.75" customHeight="1">
      <c r="A100" s="141"/>
      <c r="B100" s="142"/>
      <c r="C100" s="142"/>
      <c r="D100" s="142"/>
      <c r="E100" s="142"/>
      <c r="F100" s="142"/>
      <c r="G100" s="142"/>
      <c r="H100" s="142"/>
      <c r="I100" s="143"/>
    </row>
    <row r="101" ht="15.75" customHeight="1">
      <c r="A101" s="141"/>
      <c r="B101" s="142"/>
      <c r="C101" s="142"/>
      <c r="D101" s="142"/>
      <c r="E101" s="142"/>
      <c r="F101" s="142"/>
      <c r="G101" s="142"/>
      <c r="H101" s="142"/>
      <c r="I101" s="143"/>
    </row>
    <row r="102" ht="15.75" customHeight="1">
      <c r="A102" s="141"/>
      <c r="B102" s="142"/>
      <c r="C102" s="142"/>
      <c r="D102" s="142"/>
      <c r="E102" s="142"/>
      <c r="F102" s="142"/>
      <c r="G102" s="142"/>
      <c r="H102" s="142"/>
      <c r="I102" s="143"/>
    </row>
    <row r="103" ht="15.75" customHeight="1">
      <c r="A103" s="141"/>
      <c r="B103" s="142"/>
      <c r="C103" s="142"/>
      <c r="D103" s="142"/>
      <c r="E103" s="142"/>
      <c r="F103" s="142"/>
      <c r="G103" s="142"/>
      <c r="H103" s="142"/>
      <c r="I103" s="143"/>
    </row>
    <row r="104" ht="15.75" customHeight="1">
      <c r="A104" s="141"/>
      <c r="B104" s="142"/>
      <c r="C104" s="142"/>
      <c r="D104" s="142"/>
      <c r="E104" s="142"/>
      <c r="F104" s="142"/>
      <c r="G104" s="142"/>
      <c r="H104" s="142"/>
      <c r="I104" s="143"/>
    </row>
    <row r="105" ht="15.75" customHeight="1">
      <c r="A105" s="141"/>
      <c r="B105" s="142"/>
      <c r="C105" s="142"/>
      <c r="D105" s="142"/>
      <c r="E105" s="142"/>
      <c r="F105" s="142"/>
      <c r="G105" s="142"/>
      <c r="H105" s="142"/>
      <c r="I105" s="143"/>
    </row>
    <row r="106" ht="15.75" customHeight="1">
      <c r="A106" s="141"/>
      <c r="B106" s="142"/>
      <c r="C106" s="142"/>
      <c r="D106" s="142"/>
      <c r="E106" s="142"/>
      <c r="F106" s="142"/>
      <c r="G106" s="142"/>
      <c r="H106" s="142"/>
      <c r="I106" s="143"/>
    </row>
    <row r="107" ht="15.75" customHeight="1">
      <c r="A107" s="141"/>
      <c r="B107" s="142"/>
      <c r="C107" s="142"/>
      <c r="D107" s="142"/>
      <c r="E107" s="142"/>
      <c r="F107" s="142"/>
      <c r="G107" s="142"/>
      <c r="H107" s="142"/>
      <c r="I107" s="143"/>
    </row>
    <row r="108" ht="15.75" customHeight="1">
      <c r="A108" s="141"/>
      <c r="B108" s="142"/>
      <c r="C108" s="142"/>
      <c r="D108" s="142"/>
      <c r="E108" s="142"/>
      <c r="F108" s="142"/>
      <c r="G108" s="142"/>
      <c r="H108" s="142"/>
      <c r="I108" s="143"/>
    </row>
    <row r="109" ht="15.75" customHeight="1">
      <c r="A109" s="141"/>
      <c r="B109" s="142"/>
      <c r="C109" s="142"/>
      <c r="D109" s="142"/>
      <c r="E109" s="142"/>
      <c r="F109" s="142"/>
      <c r="G109" s="142"/>
      <c r="H109" s="142"/>
      <c r="I109" s="143"/>
    </row>
    <row r="110" ht="15.75" customHeight="1">
      <c r="A110" s="141"/>
      <c r="B110" s="142"/>
      <c r="C110" s="142"/>
      <c r="D110" s="142"/>
      <c r="E110" s="142"/>
      <c r="F110" s="142"/>
      <c r="G110" s="142"/>
      <c r="H110" s="142"/>
      <c r="I110" s="143"/>
    </row>
    <row r="111" ht="15.75" customHeight="1">
      <c r="A111" s="141"/>
      <c r="B111" s="142"/>
      <c r="C111" s="142"/>
      <c r="D111" s="142"/>
      <c r="E111" s="142"/>
      <c r="F111" s="142"/>
      <c r="G111" s="142"/>
      <c r="H111" s="142"/>
      <c r="I111" s="143"/>
    </row>
    <row r="112" ht="15.75" customHeight="1">
      <c r="A112" s="141"/>
      <c r="B112" s="142"/>
      <c r="C112" s="142"/>
      <c r="D112" s="142"/>
      <c r="E112" s="142"/>
      <c r="F112" s="142"/>
      <c r="G112" s="142"/>
      <c r="H112" s="142"/>
      <c r="I112" s="143"/>
    </row>
    <row r="113" ht="15.75" customHeight="1">
      <c r="A113" s="141"/>
      <c r="B113" s="142"/>
      <c r="C113" s="142"/>
      <c r="D113" s="142"/>
      <c r="E113" s="142"/>
      <c r="F113" s="142"/>
      <c r="G113" s="142"/>
      <c r="H113" s="142"/>
      <c r="I113" s="143"/>
    </row>
    <row r="114" ht="15.75" customHeight="1">
      <c r="A114" s="141"/>
      <c r="B114" s="142"/>
      <c r="C114" s="142"/>
      <c r="D114" s="142"/>
      <c r="E114" s="142"/>
      <c r="F114" s="142"/>
      <c r="G114" s="142"/>
      <c r="H114" s="142"/>
      <c r="I114" s="143"/>
    </row>
    <row r="115" ht="15.75" customHeight="1">
      <c r="A115" s="141"/>
      <c r="B115" s="142"/>
      <c r="C115" s="142"/>
      <c r="D115" s="142"/>
      <c r="E115" s="142"/>
      <c r="F115" s="142"/>
      <c r="G115" s="142"/>
      <c r="H115" s="142"/>
      <c r="I115" s="143"/>
    </row>
    <row r="116" ht="15.75" customHeight="1">
      <c r="A116" s="141"/>
      <c r="B116" s="142"/>
      <c r="C116" s="142"/>
      <c r="D116" s="142"/>
      <c r="E116" s="142"/>
      <c r="F116" s="142"/>
      <c r="G116" s="142"/>
      <c r="H116" s="142"/>
      <c r="I116" s="143"/>
    </row>
    <row r="117" ht="15.75" customHeight="1">
      <c r="A117" s="141"/>
      <c r="B117" s="142"/>
      <c r="C117" s="142"/>
      <c r="D117" s="142"/>
      <c r="E117" s="142"/>
      <c r="F117" s="142"/>
      <c r="G117" s="142"/>
      <c r="H117" s="142"/>
      <c r="I117" s="143"/>
    </row>
    <row r="118" ht="15.75" customHeight="1">
      <c r="A118" s="141"/>
      <c r="B118" s="142"/>
      <c r="C118" s="142"/>
      <c r="D118" s="142"/>
      <c r="E118" s="142"/>
      <c r="F118" s="142"/>
      <c r="G118" s="142"/>
      <c r="H118" s="142"/>
      <c r="I118" s="143"/>
    </row>
    <row r="119" ht="15.75" customHeight="1">
      <c r="A119" s="141"/>
      <c r="B119" s="142"/>
      <c r="C119" s="142"/>
      <c r="D119" s="142"/>
      <c r="E119" s="142"/>
      <c r="F119" s="142"/>
      <c r="G119" s="142"/>
      <c r="H119" s="142"/>
      <c r="I119" s="143"/>
    </row>
    <row r="120" ht="15.75" customHeight="1">
      <c r="A120" s="141"/>
      <c r="B120" s="142"/>
      <c r="C120" s="142"/>
      <c r="D120" s="142"/>
      <c r="E120" s="142"/>
      <c r="F120" s="142"/>
      <c r="G120" s="142"/>
      <c r="H120" s="142"/>
      <c r="I120" s="143"/>
    </row>
    <row r="121" ht="15.75" customHeight="1">
      <c r="A121" s="141"/>
      <c r="B121" s="142"/>
      <c r="C121" s="142"/>
      <c r="D121" s="142"/>
      <c r="E121" s="142"/>
      <c r="F121" s="142"/>
      <c r="G121" s="142"/>
      <c r="H121" s="142"/>
      <c r="I121" s="143"/>
    </row>
    <row r="122" ht="15.75" customHeight="1">
      <c r="A122" s="141"/>
      <c r="B122" s="142"/>
      <c r="C122" s="142"/>
      <c r="D122" s="142"/>
      <c r="E122" s="142"/>
      <c r="F122" s="142"/>
      <c r="G122" s="142"/>
      <c r="H122" s="142"/>
      <c r="I122" s="143"/>
    </row>
    <row r="123" ht="15.75" customHeight="1">
      <c r="A123" s="141"/>
      <c r="B123" s="142"/>
      <c r="C123" s="142"/>
      <c r="D123" s="142"/>
      <c r="E123" s="142"/>
      <c r="F123" s="142"/>
      <c r="G123" s="142"/>
      <c r="H123" s="142"/>
      <c r="I123" s="143"/>
    </row>
    <row r="124" ht="15.75" customHeight="1">
      <c r="A124" s="141"/>
      <c r="B124" s="142"/>
      <c r="C124" s="142"/>
      <c r="D124" s="142"/>
      <c r="E124" s="142"/>
      <c r="F124" s="142"/>
      <c r="G124" s="142"/>
      <c r="H124" s="142"/>
      <c r="I124" s="143"/>
    </row>
    <row r="125" ht="15.75" customHeight="1">
      <c r="A125" s="141"/>
      <c r="B125" s="142"/>
      <c r="C125" s="142"/>
      <c r="D125" s="142"/>
      <c r="E125" s="142"/>
      <c r="F125" s="142"/>
      <c r="G125" s="142"/>
      <c r="H125" s="142"/>
      <c r="I125" s="143"/>
    </row>
    <row r="126" ht="15.75" customHeight="1">
      <c r="A126" s="141"/>
      <c r="B126" s="142"/>
      <c r="C126" s="142"/>
      <c r="D126" s="142"/>
      <c r="E126" s="142"/>
      <c r="F126" s="142"/>
      <c r="G126" s="142"/>
      <c r="H126" s="142"/>
      <c r="I126" s="143"/>
    </row>
    <row r="127" ht="15.75" customHeight="1">
      <c r="A127" s="141"/>
      <c r="B127" s="142"/>
      <c r="C127" s="142"/>
      <c r="D127" s="142"/>
      <c r="E127" s="142"/>
      <c r="F127" s="142"/>
      <c r="G127" s="142"/>
      <c r="H127" s="142"/>
      <c r="I127" s="143"/>
    </row>
    <row r="128" ht="15.75" customHeight="1">
      <c r="A128" s="141"/>
      <c r="B128" s="142"/>
      <c r="C128" s="142"/>
      <c r="D128" s="142"/>
      <c r="E128" s="142"/>
      <c r="F128" s="142"/>
      <c r="G128" s="142"/>
      <c r="H128" s="142"/>
      <c r="I128" s="143"/>
    </row>
    <row r="129" ht="15.75" customHeight="1">
      <c r="A129" s="141"/>
      <c r="B129" s="142"/>
      <c r="C129" s="142"/>
      <c r="D129" s="142"/>
      <c r="E129" s="142"/>
      <c r="F129" s="142"/>
      <c r="G129" s="142"/>
      <c r="H129" s="142"/>
      <c r="I129" s="143"/>
    </row>
    <row r="130" ht="15.75" customHeight="1">
      <c r="A130" s="141"/>
      <c r="B130" s="142"/>
      <c r="C130" s="142"/>
      <c r="D130" s="142"/>
      <c r="E130" s="142"/>
      <c r="F130" s="142"/>
      <c r="G130" s="142"/>
      <c r="H130" s="142"/>
      <c r="I130" s="143"/>
    </row>
    <row r="131" ht="15.75" customHeight="1">
      <c r="A131" s="141"/>
      <c r="B131" s="142"/>
      <c r="C131" s="142"/>
      <c r="D131" s="142"/>
      <c r="E131" s="142"/>
      <c r="F131" s="142"/>
      <c r="G131" s="142"/>
      <c r="H131" s="142"/>
      <c r="I131" s="143"/>
    </row>
    <row r="132" ht="15.75" customHeight="1">
      <c r="A132" s="141"/>
      <c r="B132" s="142"/>
      <c r="C132" s="142"/>
      <c r="D132" s="142"/>
      <c r="E132" s="142"/>
      <c r="F132" s="142"/>
      <c r="G132" s="142"/>
      <c r="H132" s="142"/>
      <c r="I132" s="143"/>
    </row>
    <row r="133" ht="15.75" customHeight="1">
      <c r="A133" s="141"/>
      <c r="B133" s="142"/>
      <c r="C133" s="142"/>
      <c r="D133" s="142"/>
      <c r="E133" s="142"/>
      <c r="F133" s="142"/>
      <c r="G133" s="142"/>
      <c r="H133" s="142"/>
      <c r="I133" s="143"/>
    </row>
    <row r="134" ht="15.75" customHeight="1">
      <c r="A134" s="141"/>
      <c r="B134" s="142"/>
      <c r="C134" s="142"/>
      <c r="D134" s="142"/>
      <c r="E134" s="142"/>
      <c r="F134" s="142"/>
      <c r="G134" s="142"/>
      <c r="H134" s="142"/>
      <c r="I134" s="143"/>
    </row>
    <row r="135" ht="15.75" customHeight="1">
      <c r="A135" s="141"/>
      <c r="B135" s="142"/>
      <c r="C135" s="142"/>
      <c r="D135" s="142"/>
      <c r="E135" s="142"/>
      <c r="F135" s="142"/>
      <c r="G135" s="142"/>
      <c r="H135" s="142"/>
      <c r="I135" s="143"/>
    </row>
    <row r="136" ht="15.75" customHeight="1">
      <c r="A136" s="141"/>
      <c r="B136" s="142"/>
      <c r="C136" s="142"/>
      <c r="D136" s="142"/>
      <c r="E136" s="142"/>
      <c r="F136" s="142"/>
      <c r="G136" s="142"/>
      <c r="H136" s="142"/>
      <c r="I136" s="143"/>
    </row>
    <row r="137" ht="15.75" customHeight="1">
      <c r="A137" s="141"/>
      <c r="B137" s="142"/>
      <c r="C137" s="142"/>
      <c r="D137" s="142"/>
      <c r="E137" s="142"/>
      <c r="F137" s="142"/>
      <c r="G137" s="142"/>
      <c r="H137" s="142"/>
      <c r="I137" s="143"/>
    </row>
    <row r="138" ht="15.75" customHeight="1">
      <c r="A138" s="141"/>
      <c r="B138" s="142"/>
      <c r="C138" s="142"/>
      <c r="D138" s="142"/>
      <c r="E138" s="142"/>
      <c r="F138" s="142"/>
      <c r="G138" s="142"/>
      <c r="H138" s="142"/>
      <c r="I138" s="143"/>
    </row>
    <row r="139" ht="15.75" customHeight="1">
      <c r="A139" s="141"/>
      <c r="B139" s="142"/>
      <c r="C139" s="142"/>
      <c r="D139" s="142"/>
      <c r="E139" s="142"/>
      <c r="F139" s="142"/>
      <c r="G139" s="142"/>
      <c r="H139" s="142"/>
      <c r="I139" s="143"/>
    </row>
    <row r="140" ht="15.75" customHeight="1">
      <c r="A140" s="141"/>
      <c r="B140" s="142"/>
      <c r="C140" s="142"/>
      <c r="D140" s="142"/>
      <c r="E140" s="142"/>
      <c r="F140" s="142"/>
      <c r="G140" s="142"/>
      <c r="H140" s="142"/>
      <c r="I140" s="143"/>
    </row>
    <row r="141" ht="15.75" customHeight="1">
      <c r="A141" s="141"/>
      <c r="B141" s="142"/>
      <c r="C141" s="142"/>
      <c r="D141" s="142"/>
      <c r="E141" s="142"/>
      <c r="F141" s="142"/>
      <c r="G141" s="142"/>
      <c r="H141" s="142"/>
      <c r="I141" s="143"/>
    </row>
    <row r="142" ht="15.75" customHeight="1">
      <c r="A142" s="141"/>
      <c r="B142" s="142"/>
      <c r="C142" s="142"/>
      <c r="D142" s="142"/>
      <c r="E142" s="142"/>
      <c r="F142" s="142"/>
      <c r="G142" s="142"/>
      <c r="H142" s="142"/>
      <c r="I142" s="143"/>
    </row>
    <row r="143" ht="15.75" customHeight="1">
      <c r="A143" s="141"/>
      <c r="B143" s="142"/>
      <c r="C143" s="142"/>
      <c r="D143" s="142"/>
      <c r="E143" s="142"/>
      <c r="F143" s="142"/>
      <c r="G143" s="142"/>
      <c r="H143" s="142"/>
      <c r="I143" s="143"/>
    </row>
    <row r="144" ht="15.75" customHeight="1">
      <c r="A144" s="141"/>
      <c r="B144" s="142"/>
      <c r="C144" s="142"/>
      <c r="D144" s="142"/>
      <c r="E144" s="142"/>
      <c r="F144" s="142"/>
      <c r="G144" s="142"/>
      <c r="H144" s="142"/>
      <c r="I144" s="143"/>
    </row>
    <row r="145" ht="15.75" customHeight="1">
      <c r="A145" s="141"/>
      <c r="B145" s="142"/>
      <c r="C145" s="142"/>
      <c r="D145" s="142"/>
      <c r="E145" s="142"/>
      <c r="F145" s="142"/>
      <c r="G145" s="142"/>
      <c r="H145" s="142"/>
      <c r="I145" s="143"/>
    </row>
    <row r="146" ht="15.75" customHeight="1">
      <c r="A146" s="141"/>
      <c r="B146" s="142"/>
      <c r="C146" s="142"/>
      <c r="D146" s="142"/>
      <c r="E146" s="142"/>
      <c r="F146" s="142"/>
      <c r="G146" s="142"/>
      <c r="H146" s="142"/>
      <c r="I146" s="143"/>
    </row>
    <row r="147" ht="15.75" customHeight="1">
      <c r="A147" s="141"/>
      <c r="B147" s="142"/>
      <c r="C147" s="142"/>
      <c r="D147" s="142"/>
      <c r="E147" s="142"/>
      <c r="F147" s="142"/>
      <c r="G147" s="142"/>
      <c r="H147" s="142"/>
      <c r="I147" s="143"/>
    </row>
    <row r="148" ht="15.75" customHeight="1">
      <c r="A148" s="141"/>
      <c r="B148" s="142"/>
      <c r="C148" s="142"/>
      <c r="D148" s="142"/>
      <c r="E148" s="142"/>
      <c r="F148" s="142"/>
      <c r="G148" s="142"/>
      <c r="H148" s="142"/>
      <c r="I148" s="143"/>
    </row>
    <row r="149" ht="15.75" customHeight="1">
      <c r="A149" s="141"/>
      <c r="B149" s="142"/>
      <c r="C149" s="142"/>
      <c r="D149" s="142"/>
      <c r="E149" s="142"/>
      <c r="F149" s="142"/>
      <c r="G149" s="142"/>
      <c r="H149" s="142"/>
      <c r="I149" s="143"/>
    </row>
    <row r="150" ht="15.75" customHeight="1">
      <c r="A150" s="141"/>
      <c r="B150" s="142"/>
      <c r="C150" s="142"/>
      <c r="D150" s="142"/>
      <c r="E150" s="142"/>
      <c r="F150" s="142"/>
      <c r="G150" s="142"/>
      <c r="H150" s="142"/>
      <c r="I150" s="143"/>
    </row>
    <row r="151" ht="15.75" customHeight="1">
      <c r="A151" s="141"/>
      <c r="B151" s="142"/>
      <c r="C151" s="142"/>
      <c r="D151" s="142"/>
      <c r="E151" s="142"/>
      <c r="F151" s="142"/>
      <c r="G151" s="142"/>
      <c r="H151" s="142"/>
      <c r="I151" s="143"/>
    </row>
    <row r="152" ht="15.75" customHeight="1">
      <c r="A152" s="141"/>
      <c r="B152" s="142"/>
      <c r="C152" s="142"/>
      <c r="D152" s="142"/>
      <c r="E152" s="142"/>
      <c r="F152" s="142"/>
      <c r="G152" s="142"/>
      <c r="H152" s="142"/>
      <c r="I152" s="143"/>
    </row>
    <row r="153" ht="15.75" customHeight="1">
      <c r="A153" s="141"/>
      <c r="B153" s="142"/>
      <c r="C153" s="142"/>
      <c r="D153" s="142"/>
      <c r="E153" s="142"/>
      <c r="F153" s="142"/>
      <c r="G153" s="142"/>
      <c r="H153" s="142"/>
      <c r="I153" s="143"/>
    </row>
    <row r="154" ht="15.75" customHeight="1">
      <c r="A154" s="141"/>
      <c r="B154" s="142"/>
      <c r="C154" s="142"/>
      <c r="D154" s="142"/>
      <c r="E154" s="142"/>
      <c r="F154" s="142"/>
      <c r="G154" s="142"/>
      <c r="H154" s="142"/>
      <c r="I154" s="143"/>
    </row>
    <row r="155" ht="15.75" customHeight="1">
      <c r="A155" s="141"/>
      <c r="B155" s="142"/>
      <c r="C155" s="142"/>
      <c r="D155" s="142"/>
      <c r="E155" s="142"/>
      <c r="F155" s="142"/>
      <c r="G155" s="142"/>
      <c r="H155" s="142"/>
      <c r="I155" s="143"/>
    </row>
    <row r="156" ht="15.75" customHeight="1">
      <c r="A156" s="141"/>
      <c r="B156" s="142"/>
      <c r="C156" s="142"/>
      <c r="D156" s="142"/>
      <c r="E156" s="142"/>
      <c r="F156" s="142"/>
      <c r="G156" s="142"/>
      <c r="H156" s="142"/>
      <c r="I156" s="143"/>
    </row>
    <row r="157" ht="15.75" customHeight="1">
      <c r="A157" s="141"/>
      <c r="B157" s="142"/>
      <c r="C157" s="142"/>
      <c r="D157" s="142"/>
      <c r="E157" s="142"/>
      <c r="F157" s="142"/>
      <c r="G157" s="142"/>
      <c r="H157" s="142"/>
      <c r="I157" s="143"/>
    </row>
    <row r="158" ht="15.75" customHeight="1">
      <c r="A158" s="141"/>
      <c r="B158" s="142"/>
      <c r="C158" s="142"/>
      <c r="D158" s="142"/>
      <c r="E158" s="142"/>
      <c r="F158" s="142"/>
      <c r="G158" s="142"/>
      <c r="H158" s="142"/>
      <c r="I158" s="143"/>
    </row>
    <row r="159" ht="15.75" customHeight="1">
      <c r="A159" s="141"/>
      <c r="B159" s="142"/>
      <c r="C159" s="142"/>
      <c r="D159" s="142"/>
      <c r="E159" s="142"/>
      <c r="F159" s="142"/>
      <c r="G159" s="142"/>
      <c r="H159" s="142"/>
      <c r="I159" s="143"/>
    </row>
    <row r="160" ht="15.75" customHeight="1">
      <c r="A160" s="141"/>
      <c r="B160" s="142"/>
      <c r="C160" s="142"/>
      <c r="D160" s="142"/>
      <c r="E160" s="142"/>
      <c r="F160" s="142"/>
      <c r="G160" s="142"/>
      <c r="H160" s="142"/>
      <c r="I160" s="143"/>
    </row>
    <row r="161" ht="15.75" customHeight="1">
      <c r="A161" s="141"/>
      <c r="B161" s="142"/>
      <c r="C161" s="142"/>
      <c r="D161" s="142"/>
      <c r="E161" s="142"/>
      <c r="F161" s="142"/>
      <c r="G161" s="142"/>
      <c r="H161" s="142"/>
      <c r="I161" s="143"/>
    </row>
    <row r="162" ht="15.75" customHeight="1">
      <c r="A162" s="141"/>
      <c r="B162" s="142"/>
      <c r="C162" s="142"/>
      <c r="D162" s="142"/>
      <c r="E162" s="142"/>
      <c r="F162" s="142"/>
      <c r="G162" s="142"/>
      <c r="H162" s="142"/>
      <c r="I162" s="143"/>
    </row>
    <row r="163" ht="15.75" customHeight="1">
      <c r="A163" s="141"/>
      <c r="B163" s="142"/>
      <c r="C163" s="142"/>
      <c r="D163" s="142"/>
      <c r="E163" s="142"/>
      <c r="F163" s="142"/>
      <c r="G163" s="142"/>
      <c r="H163" s="142"/>
      <c r="I163" s="143"/>
    </row>
    <row r="164" ht="15.75" customHeight="1">
      <c r="A164" s="141"/>
      <c r="B164" s="142"/>
      <c r="C164" s="142"/>
      <c r="D164" s="142"/>
      <c r="E164" s="142"/>
      <c r="F164" s="142"/>
      <c r="G164" s="142"/>
      <c r="H164" s="142"/>
      <c r="I164" s="143"/>
    </row>
    <row r="165" ht="15.75" customHeight="1">
      <c r="A165" s="141"/>
      <c r="B165" s="142"/>
      <c r="C165" s="142"/>
      <c r="D165" s="142"/>
      <c r="E165" s="142"/>
      <c r="F165" s="142"/>
      <c r="G165" s="142"/>
      <c r="H165" s="142"/>
      <c r="I165" s="143"/>
    </row>
    <row r="166" ht="15.75" customHeight="1">
      <c r="A166" s="141"/>
      <c r="B166" s="142"/>
      <c r="C166" s="142"/>
      <c r="D166" s="142"/>
      <c r="E166" s="142"/>
      <c r="F166" s="142"/>
      <c r="G166" s="142"/>
      <c r="H166" s="142"/>
      <c r="I166" s="143"/>
    </row>
    <row r="167" ht="15.75" customHeight="1">
      <c r="A167" s="141"/>
      <c r="B167" s="142"/>
      <c r="C167" s="142"/>
      <c r="D167" s="142"/>
      <c r="E167" s="142"/>
      <c r="F167" s="142"/>
      <c r="G167" s="142"/>
      <c r="H167" s="142"/>
      <c r="I167" s="143"/>
    </row>
    <row r="168" ht="15.75" customHeight="1">
      <c r="A168" s="141"/>
      <c r="B168" s="142"/>
      <c r="C168" s="142"/>
      <c r="D168" s="142"/>
      <c r="E168" s="142"/>
      <c r="F168" s="142"/>
      <c r="G168" s="142"/>
      <c r="H168" s="142"/>
      <c r="I168" s="143"/>
    </row>
    <row r="169" ht="15.75" customHeight="1">
      <c r="A169" s="141"/>
      <c r="B169" s="142"/>
      <c r="C169" s="142"/>
      <c r="D169" s="142"/>
      <c r="E169" s="142"/>
      <c r="F169" s="142"/>
      <c r="G169" s="142"/>
      <c r="H169" s="142"/>
      <c r="I169" s="143"/>
    </row>
    <row r="170" ht="15.75" customHeight="1">
      <c r="A170" s="141"/>
      <c r="B170" s="142"/>
      <c r="C170" s="142"/>
      <c r="D170" s="142"/>
      <c r="E170" s="142"/>
      <c r="F170" s="142"/>
      <c r="G170" s="142"/>
      <c r="H170" s="142"/>
      <c r="I170" s="143"/>
    </row>
    <row r="171" ht="15.75" customHeight="1">
      <c r="A171" s="141"/>
      <c r="B171" s="142"/>
      <c r="C171" s="142"/>
      <c r="D171" s="142"/>
      <c r="E171" s="142"/>
      <c r="F171" s="142"/>
      <c r="G171" s="142"/>
      <c r="H171" s="142"/>
      <c r="I171" s="143"/>
    </row>
    <row r="172" ht="15.75" customHeight="1">
      <c r="A172" s="141"/>
      <c r="B172" s="142"/>
      <c r="C172" s="142"/>
      <c r="D172" s="142"/>
      <c r="E172" s="142"/>
      <c r="F172" s="142"/>
      <c r="G172" s="142"/>
      <c r="H172" s="142"/>
      <c r="I172" s="143"/>
    </row>
    <row r="173" ht="15.75" customHeight="1">
      <c r="A173" s="141"/>
      <c r="B173" s="142"/>
      <c r="C173" s="142"/>
      <c r="D173" s="142"/>
      <c r="E173" s="142"/>
      <c r="F173" s="142"/>
      <c r="G173" s="142"/>
      <c r="H173" s="142"/>
      <c r="I173" s="143"/>
    </row>
    <row r="174" ht="15.75" customHeight="1">
      <c r="A174" s="141"/>
      <c r="B174" s="142"/>
      <c r="C174" s="142"/>
      <c r="D174" s="142"/>
      <c r="E174" s="142"/>
      <c r="F174" s="142"/>
      <c r="G174" s="142"/>
      <c r="H174" s="142"/>
      <c r="I174" s="143"/>
    </row>
    <row r="175" ht="15.75" customHeight="1">
      <c r="A175" s="141"/>
      <c r="B175" s="142"/>
      <c r="C175" s="142"/>
      <c r="D175" s="142"/>
      <c r="E175" s="142"/>
      <c r="F175" s="142"/>
      <c r="G175" s="142"/>
      <c r="H175" s="142"/>
      <c r="I175" s="143"/>
    </row>
    <row r="176" ht="15.75" customHeight="1">
      <c r="A176" s="141"/>
      <c r="B176" s="142"/>
      <c r="C176" s="142"/>
      <c r="D176" s="142"/>
      <c r="E176" s="142"/>
      <c r="F176" s="142"/>
      <c r="G176" s="142"/>
      <c r="H176" s="142"/>
      <c r="I176" s="143"/>
    </row>
    <row r="177" ht="15.75" customHeight="1">
      <c r="A177" s="141"/>
      <c r="B177" s="142"/>
      <c r="C177" s="142"/>
      <c r="D177" s="142"/>
      <c r="E177" s="142"/>
      <c r="F177" s="142"/>
      <c r="G177" s="142"/>
      <c r="H177" s="142"/>
      <c r="I177" s="143"/>
    </row>
    <row r="178" ht="15.75" customHeight="1">
      <c r="A178" s="141"/>
      <c r="B178" s="142"/>
      <c r="C178" s="142"/>
      <c r="D178" s="142"/>
      <c r="E178" s="142"/>
      <c r="F178" s="142"/>
      <c r="G178" s="142"/>
      <c r="H178" s="142"/>
      <c r="I178" s="143"/>
    </row>
    <row r="179" ht="15.75" customHeight="1">
      <c r="A179" s="141"/>
      <c r="B179" s="142"/>
      <c r="C179" s="142"/>
      <c r="D179" s="142"/>
      <c r="E179" s="142"/>
      <c r="F179" s="142"/>
      <c r="G179" s="142"/>
      <c r="H179" s="142"/>
      <c r="I179" s="143"/>
    </row>
    <row r="180" ht="15.75" customHeight="1">
      <c r="A180" s="141"/>
      <c r="B180" s="142"/>
      <c r="C180" s="142"/>
      <c r="D180" s="142"/>
      <c r="E180" s="142"/>
      <c r="F180" s="142"/>
      <c r="G180" s="142"/>
      <c r="H180" s="142"/>
      <c r="I180" s="143"/>
    </row>
    <row r="181" ht="15.75" customHeight="1">
      <c r="A181" s="141"/>
      <c r="B181" s="142"/>
      <c r="C181" s="142"/>
      <c r="D181" s="142"/>
      <c r="E181" s="142"/>
      <c r="F181" s="142"/>
      <c r="G181" s="142"/>
      <c r="H181" s="142"/>
      <c r="I181" s="143"/>
    </row>
    <row r="182" ht="15.75" customHeight="1">
      <c r="A182" s="141"/>
      <c r="B182" s="142"/>
      <c r="C182" s="142"/>
      <c r="D182" s="142"/>
      <c r="E182" s="142"/>
      <c r="F182" s="142"/>
      <c r="G182" s="142"/>
      <c r="H182" s="142"/>
      <c r="I182" s="143"/>
    </row>
    <row r="183" ht="15.75" customHeight="1">
      <c r="A183" s="141"/>
      <c r="B183" s="142"/>
      <c r="C183" s="142"/>
      <c r="D183" s="142"/>
      <c r="E183" s="142"/>
      <c r="F183" s="142"/>
      <c r="G183" s="142"/>
      <c r="H183" s="142"/>
      <c r="I183" s="143"/>
    </row>
    <row r="184" ht="15.75" customHeight="1">
      <c r="A184" s="141"/>
      <c r="B184" s="142"/>
      <c r="C184" s="142"/>
      <c r="D184" s="142"/>
      <c r="E184" s="142"/>
      <c r="F184" s="142"/>
      <c r="G184" s="142"/>
      <c r="H184" s="142"/>
      <c r="I184" s="143"/>
    </row>
    <row r="185" ht="15.75" customHeight="1">
      <c r="A185" s="141"/>
      <c r="B185" s="142"/>
      <c r="C185" s="142"/>
      <c r="D185" s="142"/>
      <c r="E185" s="142"/>
      <c r="F185" s="142"/>
      <c r="G185" s="142"/>
      <c r="H185" s="142"/>
      <c r="I185" s="143"/>
    </row>
    <row r="186" ht="15.75" customHeight="1">
      <c r="A186" s="141"/>
      <c r="B186" s="142"/>
      <c r="C186" s="142"/>
      <c r="D186" s="142"/>
      <c r="E186" s="142"/>
      <c r="F186" s="142"/>
      <c r="G186" s="142"/>
      <c r="H186" s="142"/>
      <c r="I186" s="143"/>
    </row>
    <row r="187" ht="15.75" customHeight="1">
      <c r="A187" s="141"/>
      <c r="B187" s="142"/>
      <c r="C187" s="142"/>
      <c r="D187" s="142"/>
      <c r="E187" s="142"/>
      <c r="F187" s="142"/>
      <c r="G187" s="142"/>
      <c r="H187" s="142"/>
      <c r="I187" s="143"/>
    </row>
    <row r="188" ht="15.75" customHeight="1">
      <c r="A188" s="141"/>
      <c r="B188" s="142"/>
      <c r="C188" s="142"/>
      <c r="D188" s="142"/>
      <c r="E188" s="142"/>
      <c r="F188" s="142"/>
      <c r="G188" s="142"/>
      <c r="H188" s="142"/>
      <c r="I188" s="143"/>
    </row>
    <row r="189" ht="15.75" customHeight="1">
      <c r="A189" s="141"/>
      <c r="B189" s="142"/>
      <c r="C189" s="142"/>
      <c r="D189" s="142"/>
      <c r="E189" s="142"/>
      <c r="F189" s="142"/>
      <c r="G189" s="142"/>
      <c r="H189" s="142"/>
      <c r="I189" s="143"/>
    </row>
    <row r="190" ht="15.75" customHeight="1">
      <c r="A190" s="141"/>
      <c r="B190" s="142"/>
      <c r="C190" s="142"/>
      <c r="D190" s="142"/>
      <c r="E190" s="142"/>
      <c r="F190" s="142"/>
      <c r="G190" s="142"/>
      <c r="H190" s="142"/>
      <c r="I190" s="143"/>
    </row>
    <row r="191" ht="15.75" customHeight="1">
      <c r="A191" s="141"/>
      <c r="B191" s="142"/>
      <c r="C191" s="142"/>
      <c r="D191" s="142"/>
      <c r="E191" s="142"/>
      <c r="F191" s="142"/>
      <c r="G191" s="142"/>
      <c r="H191" s="142"/>
      <c r="I191" s="143"/>
    </row>
    <row r="192" ht="15.75" customHeight="1">
      <c r="A192" s="141"/>
      <c r="B192" s="142"/>
      <c r="C192" s="142"/>
      <c r="D192" s="142"/>
      <c r="E192" s="142"/>
      <c r="F192" s="142"/>
      <c r="G192" s="142"/>
      <c r="H192" s="142"/>
      <c r="I192" s="143"/>
    </row>
    <row r="193" ht="15.75" customHeight="1">
      <c r="A193" s="141"/>
      <c r="B193" s="142"/>
      <c r="C193" s="142"/>
      <c r="D193" s="142"/>
      <c r="E193" s="142"/>
      <c r="F193" s="142"/>
      <c r="G193" s="142"/>
      <c r="H193" s="142"/>
      <c r="I193" s="143"/>
    </row>
    <row r="194" ht="15.75" customHeight="1">
      <c r="A194" s="141"/>
      <c r="B194" s="142"/>
      <c r="C194" s="142"/>
      <c r="D194" s="142"/>
      <c r="E194" s="142"/>
      <c r="F194" s="142"/>
      <c r="G194" s="142"/>
      <c r="H194" s="142"/>
      <c r="I194" s="143"/>
    </row>
    <row r="195" ht="15.75" customHeight="1">
      <c r="A195" s="141"/>
      <c r="B195" s="142"/>
      <c r="C195" s="142"/>
      <c r="D195" s="142"/>
      <c r="E195" s="142"/>
      <c r="F195" s="142"/>
      <c r="G195" s="142"/>
      <c r="H195" s="142"/>
      <c r="I195" s="143"/>
    </row>
    <row r="196" ht="15.75" customHeight="1">
      <c r="A196" s="141"/>
      <c r="B196" s="142"/>
      <c r="C196" s="142"/>
      <c r="D196" s="142"/>
      <c r="E196" s="142"/>
      <c r="F196" s="142"/>
      <c r="G196" s="142"/>
      <c r="H196" s="142"/>
      <c r="I196" s="143"/>
    </row>
    <row r="197" ht="15.75" customHeight="1">
      <c r="A197" s="141"/>
      <c r="B197" s="142"/>
      <c r="C197" s="142"/>
      <c r="D197" s="142"/>
      <c r="E197" s="142"/>
      <c r="F197" s="142"/>
      <c r="G197" s="142"/>
      <c r="H197" s="142"/>
      <c r="I197" s="143"/>
    </row>
    <row r="198" ht="15.75" customHeight="1">
      <c r="A198" s="141"/>
      <c r="B198" s="142"/>
      <c r="C198" s="142"/>
      <c r="D198" s="142"/>
      <c r="E198" s="142"/>
      <c r="F198" s="142"/>
      <c r="G198" s="142"/>
      <c r="H198" s="142"/>
      <c r="I198" s="143"/>
    </row>
    <row r="199" ht="15.75" customHeight="1">
      <c r="A199" s="141"/>
      <c r="B199" s="142"/>
      <c r="C199" s="142"/>
      <c r="D199" s="142"/>
      <c r="E199" s="142"/>
      <c r="F199" s="142"/>
      <c r="G199" s="142"/>
      <c r="H199" s="142"/>
      <c r="I199" s="143"/>
    </row>
    <row r="200" ht="15.75" customHeight="1">
      <c r="A200" s="141"/>
      <c r="B200" s="142"/>
      <c r="C200" s="142"/>
      <c r="D200" s="142"/>
      <c r="E200" s="142"/>
      <c r="F200" s="142"/>
      <c r="G200" s="142"/>
      <c r="H200" s="142"/>
      <c r="I200" s="143"/>
    </row>
    <row r="201" ht="15.75" customHeight="1">
      <c r="A201" s="141"/>
      <c r="B201" s="142"/>
      <c r="C201" s="142"/>
      <c r="D201" s="142"/>
      <c r="E201" s="142"/>
      <c r="F201" s="142"/>
      <c r="G201" s="142"/>
      <c r="H201" s="142"/>
      <c r="I201" s="143"/>
    </row>
    <row r="202" ht="15.75" customHeight="1">
      <c r="A202" s="141"/>
      <c r="B202" s="142"/>
      <c r="C202" s="142"/>
      <c r="D202" s="142"/>
      <c r="E202" s="142"/>
      <c r="F202" s="142"/>
      <c r="G202" s="142"/>
      <c r="H202" s="142"/>
      <c r="I202" s="143"/>
    </row>
    <row r="203" ht="15.75" customHeight="1">
      <c r="A203" s="141"/>
      <c r="B203" s="142"/>
      <c r="C203" s="142"/>
      <c r="D203" s="142"/>
      <c r="E203" s="142"/>
      <c r="F203" s="142"/>
      <c r="G203" s="142"/>
      <c r="H203" s="142"/>
      <c r="I203" s="143"/>
    </row>
    <row r="204" ht="15.75" customHeight="1">
      <c r="A204" s="141"/>
      <c r="B204" s="142"/>
      <c r="C204" s="142"/>
      <c r="D204" s="142"/>
      <c r="E204" s="142"/>
      <c r="F204" s="142"/>
      <c r="G204" s="142"/>
      <c r="H204" s="142"/>
      <c r="I204" s="143"/>
    </row>
    <row r="205" ht="15.75" customHeight="1">
      <c r="A205" s="141"/>
      <c r="B205" s="142"/>
      <c r="C205" s="142"/>
      <c r="D205" s="142"/>
      <c r="E205" s="142"/>
      <c r="F205" s="142"/>
      <c r="G205" s="142"/>
      <c r="H205" s="142"/>
      <c r="I205" s="143"/>
    </row>
    <row r="206" ht="15.75" customHeight="1">
      <c r="A206" s="141"/>
      <c r="B206" s="142"/>
      <c r="C206" s="142"/>
      <c r="D206" s="142"/>
      <c r="E206" s="142"/>
      <c r="F206" s="142"/>
      <c r="G206" s="142"/>
      <c r="H206" s="142"/>
      <c r="I206" s="143"/>
    </row>
    <row r="207" ht="15.75" customHeight="1">
      <c r="A207" s="141"/>
      <c r="B207" s="142"/>
      <c r="C207" s="142"/>
      <c r="D207" s="142"/>
      <c r="E207" s="142"/>
      <c r="F207" s="142"/>
      <c r="G207" s="142"/>
      <c r="H207" s="142"/>
      <c r="I207" s="143"/>
    </row>
    <row r="208" ht="15.75" customHeight="1">
      <c r="A208" s="141"/>
      <c r="B208" s="142"/>
      <c r="C208" s="142"/>
      <c r="D208" s="142"/>
      <c r="E208" s="142"/>
      <c r="F208" s="142"/>
      <c r="G208" s="142"/>
      <c r="H208" s="142"/>
      <c r="I208" s="143"/>
    </row>
    <row r="209" ht="15.75" customHeight="1">
      <c r="A209" s="141"/>
      <c r="B209" s="142"/>
      <c r="C209" s="142"/>
      <c r="D209" s="142"/>
      <c r="E209" s="142"/>
      <c r="F209" s="142"/>
      <c r="G209" s="142"/>
      <c r="H209" s="142"/>
      <c r="I209" s="143"/>
    </row>
    <row r="210" ht="15.75" customHeight="1">
      <c r="A210" s="141"/>
      <c r="B210" s="142"/>
      <c r="C210" s="142"/>
      <c r="D210" s="142"/>
      <c r="E210" s="142"/>
      <c r="F210" s="142"/>
      <c r="G210" s="142"/>
      <c r="H210" s="142"/>
      <c r="I210" s="143"/>
    </row>
    <row r="211" ht="15.75" customHeight="1">
      <c r="A211" s="141"/>
      <c r="B211" s="142"/>
      <c r="C211" s="142"/>
      <c r="D211" s="142"/>
      <c r="E211" s="142"/>
      <c r="F211" s="142"/>
      <c r="G211" s="142"/>
      <c r="H211" s="142"/>
      <c r="I211" s="143"/>
    </row>
    <row r="212" ht="15.75" customHeight="1">
      <c r="A212" s="141"/>
      <c r="B212" s="142"/>
      <c r="C212" s="142"/>
      <c r="D212" s="142"/>
      <c r="E212" s="142"/>
      <c r="F212" s="142"/>
      <c r="G212" s="142"/>
      <c r="H212" s="142"/>
      <c r="I212" s="143"/>
    </row>
    <row r="213" ht="15.75" customHeight="1">
      <c r="A213" s="141"/>
      <c r="B213" s="142"/>
      <c r="C213" s="142"/>
      <c r="D213" s="142"/>
      <c r="E213" s="142"/>
      <c r="F213" s="142"/>
      <c r="G213" s="142"/>
      <c r="H213" s="142"/>
      <c r="I213" s="143"/>
    </row>
    <row r="214" ht="15.75" customHeight="1">
      <c r="A214" s="141"/>
      <c r="B214" s="142"/>
      <c r="C214" s="142"/>
      <c r="D214" s="142"/>
      <c r="E214" s="142"/>
      <c r="F214" s="142"/>
      <c r="G214" s="142"/>
      <c r="H214" s="142"/>
      <c r="I214" s="143"/>
    </row>
    <row r="215" ht="15.75" customHeight="1">
      <c r="A215" s="141"/>
      <c r="B215" s="142"/>
      <c r="C215" s="142"/>
      <c r="D215" s="142"/>
      <c r="E215" s="142"/>
      <c r="F215" s="142"/>
      <c r="G215" s="142"/>
      <c r="H215" s="142"/>
      <c r="I215" s="143"/>
    </row>
    <row r="216" ht="15.75" customHeight="1">
      <c r="A216" s="141"/>
      <c r="B216" s="142"/>
      <c r="C216" s="142"/>
      <c r="D216" s="142"/>
      <c r="E216" s="142"/>
      <c r="F216" s="142"/>
      <c r="G216" s="142"/>
      <c r="H216" s="142"/>
      <c r="I216" s="143"/>
    </row>
    <row r="217" ht="15.75" customHeight="1">
      <c r="A217" s="141"/>
      <c r="B217" s="142"/>
      <c r="C217" s="142"/>
      <c r="D217" s="142"/>
      <c r="E217" s="142"/>
      <c r="F217" s="142"/>
      <c r="G217" s="142"/>
      <c r="H217" s="142"/>
      <c r="I217" s="143"/>
    </row>
    <row r="218" ht="15.75" customHeight="1">
      <c r="A218" s="141"/>
      <c r="B218" s="142"/>
      <c r="C218" s="142"/>
      <c r="D218" s="142"/>
      <c r="E218" s="142"/>
      <c r="F218" s="142"/>
      <c r="G218" s="142"/>
      <c r="H218" s="142"/>
      <c r="I218" s="143"/>
    </row>
    <row r="219" ht="15.75" customHeight="1">
      <c r="A219" s="141"/>
      <c r="B219" s="142"/>
      <c r="C219" s="142"/>
      <c r="D219" s="142"/>
      <c r="E219" s="142"/>
      <c r="F219" s="142"/>
      <c r="G219" s="142"/>
      <c r="H219" s="142"/>
      <c r="I219" s="143"/>
    </row>
    <row r="220" ht="15.75" customHeight="1">
      <c r="A220" s="141"/>
      <c r="B220" s="142"/>
      <c r="C220" s="142"/>
      <c r="D220" s="142"/>
      <c r="E220" s="142"/>
      <c r="F220" s="142"/>
      <c r="G220" s="142"/>
      <c r="H220" s="142"/>
      <c r="I220" s="143"/>
    </row>
    <row r="221" ht="15.75" customHeight="1">
      <c r="A221" s="141"/>
      <c r="B221" s="142"/>
      <c r="C221" s="142"/>
      <c r="D221" s="142"/>
      <c r="E221" s="142"/>
      <c r="F221" s="142"/>
      <c r="G221" s="142"/>
      <c r="H221" s="142"/>
      <c r="I221" s="143"/>
    </row>
    <row r="222" ht="15.75" customHeight="1">
      <c r="A222" s="141"/>
      <c r="B222" s="142"/>
      <c r="C222" s="142"/>
      <c r="D222" s="142"/>
      <c r="E222" s="142"/>
      <c r="F222" s="142"/>
      <c r="G222" s="142"/>
      <c r="H222" s="142"/>
      <c r="I222" s="143"/>
    </row>
    <row r="223" ht="15.75" customHeight="1">
      <c r="A223" s="141"/>
      <c r="B223" s="142"/>
      <c r="C223" s="142"/>
      <c r="D223" s="142"/>
      <c r="E223" s="142"/>
      <c r="F223" s="142"/>
      <c r="G223" s="142"/>
      <c r="H223" s="142"/>
      <c r="I223" s="143"/>
    </row>
    <row r="224" ht="15.75" customHeight="1">
      <c r="A224" s="141"/>
      <c r="B224" s="142"/>
      <c r="C224" s="142"/>
      <c r="D224" s="142"/>
      <c r="E224" s="142"/>
      <c r="F224" s="142"/>
      <c r="G224" s="142"/>
      <c r="H224" s="142"/>
      <c r="I224" s="143"/>
    </row>
    <row r="225" ht="15.75" customHeight="1">
      <c r="A225" s="141"/>
      <c r="B225" s="142"/>
      <c r="C225" s="142"/>
      <c r="D225" s="142"/>
      <c r="E225" s="142"/>
      <c r="F225" s="142"/>
      <c r="G225" s="142"/>
      <c r="H225" s="142"/>
      <c r="I225" s="143"/>
    </row>
    <row r="226" ht="15.75" customHeight="1">
      <c r="A226" s="141"/>
      <c r="B226" s="142"/>
      <c r="C226" s="142"/>
      <c r="D226" s="142"/>
      <c r="E226" s="142"/>
      <c r="F226" s="142"/>
      <c r="G226" s="142"/>
      <c r="H226" s="142"/>
      <c r="I226" s="143"/>
    </row>
    <row r="227" ht="15.75" customHeight="1">
      <c r="A227" s="141"/>
      <c r="B227" s="142"/>
      <c r="C227" s="142"/>
      <c r="D227" s="142"/>
      <c r="E227" s="142"/>
      <c r="F227" s="142"/>
      <c r="G227" s="142"/>
      <c r="H227" s="142"/>
      <c r="I227" s="143"/>
    </row>
    <row r="228" ht="15.75" customHeight="1">
      <c r="A228" s="141"/>
      <c r="B228" s="142"/>
      <c r="C228" s="142"/>
      <c r="D228" s="142"/>
      <c r="E228" s="142"/>
      <c r="F228" s="142"/>
      <c r="G228" s="142"/>
      <c r="H228" s="142"/>
      <c r="I228" s="143"/>
    </row>
    <row r="229" ht="15.75" customHeight="1">
      <c r="A229" s="141"/>
      <c r="B229" s="142"/>
      <c r="C229" s="142"/>
      <c r="D229" s="142"/>
      <c r="E229" s="142"/>
      <c r="F229" s="142"/>
      <c r="G229" s="142"/>
      <c r="H229" s="142"/>
      <c r="I229" s="143"/>
    </row>
    <row r="230" ht="15.75" customHeight="1">
      <c r="A230" s="141"/>
      <c r="B230" s="142"/>
      <c r="C230" s="142"/>
      <c r="D230" s="142"/>
      <c r="E230" s="142"/>
      <c r="F230" s="142"/>
      <c r="G230" s="142"/>
      <c r="H230" s="142"/>
      <c r="I230" s="143"/>
    </row>
    <row r="231" ht="15.75" customHeight="1">
      <c r="A231" s="141"/>
      <c r="B231" s="142"/>
      <c r="C231" s="142"/>
      <c r="D231" s="142"/>
      <c r="E231" s="142"/>
      <c r="F231" s="142"/>
      <c r="G231" s="142"/>
      <c r="H231" s="142"/>
      <c r="I231" s="143"/>
    </row>
    <row r="232" ht="15.75" customHeight="1">
      <c r="A232" s="141"/>
      <c r="B232" s="142"/>
      <c r="C232" s="142"/>
      <c r="D232" s="142"/>
      <c r="E232" s="142"/>
      <c r="F232" s="142"/>
      <c r="G232" s="142"/>
      <c r="H232" s="142"/>
      <c r="I232" s="143"/>
    </row>
    <row r="233" ht="15.75" customHeight="1">
      <c r="A233" s="141"/>
      <c r="B233" s="142"/>
      <c r="C233" s="142"/>
      <c r="D233" s="142"/>
      <c r="E233" s="142"/>
      <c r="F233" s="142"/>
      <c r="G233" s="142"/>
      <c r="H233" s="142"/>
      <c r="I233" s="143"/>
    </row>
    <row r="234" ht="15.75" customHeight="1">
      <c r="A234" s="141"/>
      <c r="B234" s="142"/>
      <c r="C234" s="142"/>
      <c r="D234" s="142"/>
      <c r="E234" s="142"/>
      <c r="F234" s="142"/>
      <c r="G234" s="142"/>
      <c r="H234" s="142"/>
      <c r="I234" s="143"/>
    </row>
    <row r="235" ht="15.75" customHeight="1">
      <c r="A235" s="141"/>
      <c r="B235" s="142"/>
      <c r="C235" s="142"/>
      <c r="D235" s="142"/>
      <c r="E235" s="142"/>
      <c r="F235" s="142"/>
      <c r="G235" s="142"/>
      <c r="H235" s="142"/>
      <c r="I235" s="143"/>
    </row>
    <row r="236" ht="15.75" customHeight="1">
      <c r="A236" s="141"/>
      <c r="B236" s="142"/>
      <c r="C236" s="142"/>
      <c r="D236" s="142"/>
      <c r="E236" s="142"/>
      <c r="F236" s="142"/>
      <c r="G236" s="142"/>
      <c r="H236" s="142"/>
      <c r="I236" s="143"/>
    </row>
    <row r="237" ht="15.75" customHeight="1">
      <c r="A237" s="141"/>
      <c r="B237" s="142"/>
      <c r="C237" s="142"/>
      <c r="D237" s="142"/>
      <c r="E237" s="142"/>
      <c r="F237" s="142"/>
      <c r="G237" s="142"/>
      <c r="H237" s="142"/>
      <c r="I237" s="143"/>
    </row>
    <row r="238" ht="15.75" customHeight="1">
      <c r="A238" s="141"/>
      <c r="B238" s="142"/>
      <c r="C238" s="142"/>
      <c r="D238" s="142"/>
      <c r="E238" s="142"/>
      <c r="F238" s="142"/>
      <c r="G238" s="142"/>
      <c r="H238" s="142"/>
      <c r="I238" s="143"/>
    </row>
    <row r="239" ht="15.75" customHeight="1">
      <c r="A239" s="141"/>
      <c r="B239" s="142"/>
      <c r="C239" s="142"/>
      <c r="D239" s="142"/>
      <c r="E239" s="142"/>
      <c r="F239" s="142"/>
      <c r="G239" s="142"/>
      <c r="H239" s="142"/>
      <c r="I239" s="143"/>
    </row>
    <row r="240" ht="15.75" customHeight="1">
      <c r="A240" s="141"/>
      <c r="B240" s="142"/>
      <c r="C240" s="142"/>
      <c r="D240" s="142"/>
      <c r="E240" s="142"/>
      <c r="F240" s="142"/>
      <c r="G240" s="142"/>
      <c r="H240" s="142"/>
      <c r="I240" s="143"/>
    </row>
    <row r="241" ht="15.75" customHeight="1">
      <c r="A241" s="141"/>
      <c r="B241" s="142"/>
      <c r="C241" s="142"/>
      <c r="D241" s="142"/>
      <c r="E241" s="142"/>
      <c r="F241" s="142"/>
      <c r="G241" s="142"/>
      <c r="H241" s="142"/>
      <c r="I241" s="143"/>
    </row>
    <row r="242" ht="15.75" customHeight="1">
      <c r="A242" s="141"/>
      <c r="B242" s="142"/>
      <c r="C242" s="142"/>
      <c r="D242" s="142"/>
      <c r="E242" s="142"/>
      <c r="F242" s="142"/>
      <c r="G242" s="142"/>
      <c r="H242" s="142"/>
      <c r="I242" s="143"/>
    </row>
    <row r="243" ht="15.75" customHeight="1">
      <c r="A243" s="141"/>
      <c r="B243" s="142"/>
      <c r="C243" s="142"/>
      <c r="D243" s="142"/>
      <c r="E243" s="142"/>
      <c r="F243" s="142"/>
      <c r="G243" s="142"/>
      <c r="H243" s="142"/>
      <c r="I243" s="143"/>
    </row>
    <row r="244" ht="15.75" customHeight="1">
      <c r="A244" s="141"/>
      <c r="B244" s="142"/>
      <c r="C244" s="142"/>
      <c r="D244" s="142"/>
      <c r="E244" s="142"/>
      <c r="F244" s="142"/>
      <c r="G244" s="142"/>
      <c r="H244" s="142"/>
      <c r="I244" s="143"/>
    </row>
    <row r="245" ht="15.75" customHeight="1">
      <c r="A245" s="141"/>
      <c r="B245" s="142"/>
      <c r="C245" s="142"/>
      <c r="D245" s="142"/>
      <c r="E245" s="142"/>
      <c r="F245" s="142"/>
      <c r="G245" s="142"/>
      <c r="H245" s="142"/>
      <c r="I245" s="143"/>
    </row>
    <row r="246" ht="15.75" customHeight="1">
      <c r="A246" s="141"/>
      <c r="B246" s="142"/>
      <c r="C246" s="142"/>
      <c r="D246" s="142"/>
      <c r="E246" s="142"/>
      <c r="F246" s="142"/>
      <c r="G246" s="142"/>
      <c r="H246" s="142"/>
      <c r="I246" s="143"/>
    </row>
    <row r="247" ht="15.75" customHeight="1">
      <c r="A247" s="141"/>
      <c r="B247" s="142"/>
      <c r="C247" s="142"/>
      <c r="D247" s="142"/>
      <c r="E247" s="142"/>
      <c r="F247" s="142"/>
      <c r="G247" s="142"/>
      <c r="H247" s="142"/>
      <c r="I247" s="143"/>
    </row>
    <row r="248" ht="15.75" customHeight="1">
      <c r="A248" s="141"/>
      <c r="B248" s="142"/>
      <c r="C248" s="142"/>
      <c r="D248" s="142"/>
      <c r="E248" s="142"/>
      <c r="F248" s="142"/>
      <c r="G248" s="142"/>
      <c r="H248" s="142"/>
      <c r="I248" s="143"/>
    </row>
    <row r="249" ht="15.75" customHeight="1">
      <c r="A249" s="141"/>
      <c r="B249" s="142"/>
      <c r="C249" s="142"/>
      <c r="D249" s="142"/>
      <c r="E249" s="142"/>
      <c r="F249" s="142"/>
      <c r="G249" s="142"/>
      <c r="H249" s="142"/>
      <c r="I249" s="143"/>
    </row>
    <row r="250" ht="15.75" customHeight="1">
      <c r="A250" s="141"/>
      <c r="B250" s="142"/>
      <c r="C250" s="142"/>
      <c r="D250" s="142"/>
      <c r="E250" s="142"/>
      <c r="F250" s="142"/>
      <c r="G250" s="142"/>
      <c r="H250" s="142"/>
      <c r="I250" s="143"/>
    </row>
    <row r="251" ht="15.75" customHeight="1">
      <c r="A251" s="141"/>
      <c r="B251" s="142"/>
      <c r="C251" s="142"/>
      <c r="D251" s="142"/>
      <c r="E251" s="142"/>
      <c r="F251" s="142"/>
      <c r="G251" s="142"/>
      <c r="H251" s="142"/>
      <c r="I251" s="143"/>
    </row>
    <row r="252" ht="15.75" customHeight="1">
      <c r="A252" s="141"/>
      <c r="B252" s="142"/>
      <c r="C252" s="142"/>
      <c r="D252" s="142"/>
      <c r="E252" s="142"/>
      <c r="F252" s="142"/>
      <c r="G252" s="142"/>
      <c r="H252" s="142"/>
      <c r="I252" s="143"/>
    </row>
    <row r="253" ht="15.75" customHeight="1">
      <c r="A253" s="141"/>
      <c r="B253" s="142"/>
      <c r="C253" s="142"/>
      <c r="D253" s="142"/>
      <c r="E253" s="142"/>
      <c r="F253" s="142"/>
      <c r="G253" s="142"/>
      <c r="H253" s="142"/>
      <c r="I253" s="143"/>
    </row>
    <row r="254" ht="15.75" customHeight="1">
      <c r="A254" s="141"/>
      <c r="B254" s="142"/>
      <c r="C254" s="142"/>
      <c r="D254" s="142"/>
      <c r="E254" s="142"/>
      <c r="F254" s="142"/>
      <c r="G254" s="142"/>
      <c r="H254" s="142"/>
      <c r="I254" s="143"/>
    </row>
    <row r="255" ht="15.75" customHeight="1">
      <c r="A255" s="141"/>
      <c r="B255" s="142"/>
      <c r="C255" s="142"/>
      <c r="D255" s="142"/>
      <c r="E255" s="142"/>
      <c r="F255" s="142"/>
      <c r="G255" s="142"/>
      <c r="H255" s="142"/>
      <c r="I255" s="143"/>
    </row>
    <row r="256" ht="15.75" customHeight="1">
      <c r="A256" s="141"/>
      <c r="B256" s="142"/>
      <c r="C256" s="142"/>
      <c r="D256" s="142"/>
      <c r="E256" s="142"/>
      <c r="F256" s="142"/>
      <c r="G256" s="142"/>
      <c r="H256" s="142"/>
      <c r="I256" s="143"/>
    </row>
    <row r="257" ht="15.75" customHeight="1">
      <c r="A257" s="141"/>
      <c r="B257" s="142"/>
      <c r="C257" s="142"/>
      <c r="D257" s="142"/>
      <c r="E257" s="142"/>
      <c r="F257" s="142"/>
      <c r="G257" s="142"/>
      <c r="H257" s="142"/>
      <c r="I257" s="143"/>
    </row>
    <row r="258" ht="15.75" customHeight="1">
      <c r="A258" s="141"/>
      <c r="B258" s="142"/>
      <c r="C258" s="142"/>
      <c r="D258" s="142"/>
      <c r="E258" s="142"/>
      <c r="F258" s="142"/>
      <c r="G258" s="142"/>
      <c r="H258" s="142"/>
      <c r="I258" s="143"/>
    </row>
    <row r="259" ht="15.75" customHeight="1">
      <c r="A259" s="141"/>
      <c r="B259" s="142"/>
      <c r="C259" s="142"/>
      <c r="D259" s="142"/>
      <c r="E259" s="142"/>
      <c r="F259" s="142"/>
      <c r="G259" s="142"/>
      <c r="H259" s="142"/>
      <c r="I259" s="143"/>
    </row>
    <row r="260" ht="15.75" customHeight="1">
      <c r="A260" s="141"/>
      <c r="B260" s="142"/>
      <c r="C260" s="142"/>
      <c r="D260" s="142"/>
      <c r="E260" s="142"/>
      <c r="F260" s="142"/>
      <c r="G260" s="142"/>
      <c r="H260" s="142"/>
      <c r="I260" s="143"/>
    </row>
    <row r="261" ht="15.75" customHeight="1">
      <c r="A261" s="141"/>
      <c r="B261" s="142"/>
      <c r="C261" s="142"/>
      <c r="D261" s="142"/>
      <c r="E261" s="142"/>
      <c r="F261" s="142"/>
      <c r="G261" s="142"/>
      <c r="H261" s="142"/>
      <c r="I261" s="143"/>
    </row>
    <row r="262" ht="15.75" customHeight="1">
      <c r="A262" s="141"/>
      <c r="B262" s="142"/>
      <c r="C262" s="142"/>
      <c r="D262" s="142"/>
      <c r="E262" s="142"/>
      <c r="F262" s="142"/>
      <c r="G262" s="142"/>
      <c r="H262" s="142"/>
      <c r="I262" s="143"/>
    </row>
    <row r="263" ht="15.75" customHeight="1">
      <c r="A263" s="141"/>
      <c r="B263" s="142"/>
      <c r="C263" s="142"/>
      <c r="D263" s="142"/>
      <c r="E263" s="142"/>
      <c r="F263" s="142"/>
      <c r="G263" s="142"/>
      <c r="H263" s="142"/>
      <c r="I263" s="143"/>
    </row>
    <row r="264" ht="15.75" customHeight="1">
      <c r="A264" s="141"/>
      <c r="B264" s="142"/>
      <c r="C264" s="142"/>
      <c r="D264" s="142"/>
      <c r="E264" s="142"/>
      <c r="F264" s="142"/>
      <c r="G264" s="142"/>
      <c r="H264" s="142"/>
      <c r="I264" s="143"/>
    </row>
    <row r="265" ht="15.75" customHeight="1">
      <c r="A265" s="141"/>
      <c r="B265" s="142"/>
      <c r="C265" s="142"/>
      <c r="D265" s="142"/>
      <c r="E265" s="142"/>
      <c r="F265" s="142"/>
      <c r="G265" s="142"/>
      <c r="H265" s="142"/>
      <c r="I265" s="143"/>
    </row>
    <row r="266" ht="15.75" customHeight="1">
      <c r="A266" s="141"/>
      <c r="B266" s="142"/>
      <c r="C266" s="142"/>
      <c r="D266" s="142"/>
      <c r="E266" s="142"/>
      <c r="F266" s="142"/>
      <c r="G266" s="142"/>
      <c r="H266" s="142"/>
      <c r="I266" s="143"/>
    </row>
    <row r="267" ht="15.75" customHeight="1">
      <c r="A267" s="141"/>
      <c r="B267" s="142"/>
      <c r="C267" s="142"/>
      <c r="D267" s="142"/>
      <c r="E267" s="142"/>
      <c r="F267" s="142"/>
      <c r="G267" s="142"/>
      <c r="H267" s="142"/>
      <c r="I267" s="143"/>
    </row>
    <row r="268" ht="15.75" customHeight="1">
      <c r="A268" s="141"/>
      <c r="B268" s="142"/>
      <c r="C268" s="142"/>
      <c r="D268" s="142"/>
      <c r="E268" s="142"/>
      <c r="F268" s="142"/>
      <c r="G268" s="142"/>
      <c r="H268" s="142"/>
      <c r="I268" s="143"/>
    </row>
    <row r="269" ht="15.75" customHeight="1">
      <c r="A269" s="141"/>
      <c r="B269" s="142"/>
      <c r="C269" s="142"/>
      <c r="D269" s="142"/>
      <c r="E269" s="142"/>
      <c r="F269" s="142"/>
      <c r="G269" s="142"/>
      <c r="H269" s="142"/>
      <c r="I269" s="143"/>
    </row>
    <row r="270" ht="15.75" customHeight="1">
      <c r="A270" s="141"/>
      <c r="B270" s="142"/>
      <c r="C270" s="142"/>
      <c r="D270" s="142"/>
      <c r="E270" s="142"/>
      <c r="F270" s="142"/>
      <c r="G270" s="142"/>
      <c r="H270" s="142"/>
      <c r="I270" s="143"/>
    </row>
    <row r="271" ht="15.75" customHeight="1">
      <c r="A271" s="141"/>
      <c r="B271" s="142"/>
      <c r="C271" s="142"/>
      <c r="D271" s="142"/>
      <c r="E271" s="142"/>
      <c r="F271" s="142"/>
      <c r="G271" s="142"/>
      <c r="H271" s="142"/>
      <c r="I271" s="143"/>
    </row>
    <row r="272" ht="15.75" customHeight="1">
      <c r="A272" s="141"/>
      <c r="B272" s="142"/>
      <c r="C272" s="142"/>
      <c r="D272" s="142"/>
      <c r="E272" s="142"/>
      <c r="F272" s="142"/>
      <c r="G272" s="142"/>
      <c r="H272" s="142"/>
      <c r="I272" s="143"/>
    </row>
    <row r="273" ht="15.75" customHeight="1">
      <c r="A273" s="141"/>
      <c r="B273" s="142"/>
      <c r="C273" s="142"/>
      <c r="D273" s="142"/>
      <c r="E273" s="142"/>
      <c r="F273" s="142"/>
      <c r="G273" s="142"/>
      <c r="H273" s="142"/>
      <c r="I273" s="143"/>
    </row>
    <row r="274" ht="15.75" customHeight="1">
      <c r="A274" s="141"/>
      <c r="B274" s="142"/>
      <c r="C274" s="142"/>
      <c r="D274" s="142"/>
      <c r="E274" s="142"/>
      <c r="F274" s="142"/>
      <c r="G274" s="142"/>
      <c r="H274" s="142"/>
      <c r="I274" s="143"/>
    </row>
    <row r="275" ht="15.75" customHeight="1">
      <c r="A275" s="141"/>
      <c r="B275" s="142"/>
      <c r="C275" s="142"/>
      <c r="D275" s="142"/>
      <c r="E275" s="142"/>
      <c r="F275" s="142"/>
      <c r="G275" s="142"/>
      <c r="H275" s="142"/>
      <c r="I275" s="143"/>
    </row>
    <row r="276" ht="15.75" customHeight="1">
      <c r="A276" s="141"/>
      <c r="B276" s="142"/>
      <c r="C276" s="142"/>
      <c r="D276" s="142"/>
      <c r="E276" s="142"/>
      <c r="F276" s="142"/>
      <c r="G276" s="142"/>
      <c r="H276" s="142"/>
      <c r="I276" s="143"/>
    </row>
    <row r="277" ht="15.75" customHeight="1">
      <c r="A277" s="141"/>
      <c r="B277" s="142"/>
      <c r="C277" s="142"/>
      <c r="D277" s="142"/>
      <c r="E277" s="142"/>
      <c r="F277" s="142"/>
      <c r="G277" s="142"/>
      <c r="H277" s="142"/>
      <c r="I277" s="143"/>
    </row>
    <row r="278" ht="15.75" customHeight="1">
      <c r="A278" s="141"/>
      <c r="B278" s="142"/>
      <c r="C278" s="142"/>
      <c r="D278" s="142"/>
      <c r="E278" s="142"/>
      <c r="F278" s="142"/>
      <c r="G278" s="142"/>
      <c r="H278" s="142"/>
      <c r="I278" s="143"/>
    </row>
    <row r="279" ht="15.75" customHeight="1">
      <c r="A279" s="141"/>
      <c r="B279" s="142"/>
      <c r="C279" s="142"/>
      <c r="D279" s="142"/>
      <c r="E279" s="142"/>
      <c r="F279" s="142"/>
      <c r="G279" s="142"/>
      <c r="H279" s="142"/>
      <c r="I279" s="143"/>
    </row>
    <row r="280" ht="15.75" customHeight="1">
      <c r="A280" s="141"/>
      <c r="B280" s="142"/>
      <c r="C280" s="142"/>
      <c r="D280" s="142"/>
      <c r="E280" s="142"/>
      <c r="F280" s="142"/>
      <c r="G280" s="142"/>
      <c r="H280" s="142"/>
      <c r="I280" s="143"/>
    </row>
    <row r="281" ht="15.75" customHeight="1">
      <c r="A281" s="141"/>
      <c r="B281" s="142"/>
      <c r="C281" s="142"/>
      <c r="D281" s="142"/>
      <c r="E281" s="142"/>
      <c r="F281" s="142"/>
      <c r="G281" s="142"/>
      <c r="H281" s="142"/>
      <c r="I281" s="143"/>
    </row>
    <row r="282" ht="15.75" customHeight="1">
      <c r="A282" s="141"/>
      <c r="B282" s="142"/>
      <c r="C282" s="142"/>
      <c r="D282" s="142"/>
      <c r="E282" s="142"/>
      <c r="F282" s="142"/>
      <c r="G282" s="142"/>
      <c r="H282" s="142"/>
      <c r="I282" s="143"/>
    </row>
    <row r="283" ht="15.75" customHeight="1">
      <c r="A283" s="141"/>
      <c r="B283" s="142"/>
      <c r="C283" s="142"/>
      <c r="D283" s="142"/>
      <c r="E283" s="142"/>
      <c r="F283" s="142"/>
      <c r="G283" s="142"/>
      <c r="H283" s="142"/>
      <c r="I283" s="143"/>
    </row>
    <row r="284" ht="15.75" customHeight="1">
      <c r="A284" s="141"/>
      <c r="B284" s="142"/>
      <c r="C284" s="142"/>
      <c r="D284" s="142"/>
      <c r="E284" s="142"/>
      <c r="F284" s="142"/>
      <c r="G284" s="142"/>
      <c r="H284" s="142"/>
      <c r="I284" s="143"/>
    </row>
    <row r="285" ht="15.75" customHeight="1">
      <c r="A285" s="141"/>
      <c r="B285" s="142"/>
      <c r="C285" s="142"/>
      <c r="D285" s="142"/>
      <c r="E285" s="142"/>
      <c r="F285" s="142"/>
      <c r="G285" s="142"/>
      <c r="H285" s="142"/>
      <c r="I285" s="143"/>
    </row>
    <row r="286" ht="15.75" customHeight="1">
      <c r="A286" s="141"/>
      <c r="B286" s="142"/>
      <c r="C286" s="142"/>
      <c r="D286" s="142"/>
      <c r="E286" s="142"/>
      <c r="F286" s="142"/>
      <c r="G286" s="142"/>
      <c r="H286" s="142"/>
      <c r="I286" s="143"/>
    </row>
    <row r="287" ht="15.75" customHeight="1">
      <c r="A287" s="141"/>
      <c r="B287" s="142"/>
      <c r="C287" s="142"/>
      <c r="D287" s="142"/>
      <c r="E287" s="142"/>
      <c r="F287" s="142"/>
      <c r="G287" s="142"/>
      <c r="H287" s="142"/>
      <c r="I287" s="143"/>
    </row>
    <row r="288" ht="15.75" customHeight="1">
      <c r="A288" s="141"/>
      <c r="B288" s="142"/>
      <c r="C288" s="142"/>
      <c r="D288" s="142"/>
      <c r="E288" s="142"/>
      <c r="F288" s="142"/>
      <c r="G288" s="142"/>
      <c r="H288" s="142"/>
      <c r="I288" s="143"/>
    </row>
    <row r="289" ht="15.75" customHeight="1">
      <c r="A289" s="141"/>
      <c r="B289" s="142"/>
      <c r="C289" s="142"/>
      <c r="D289" s="142"/>
      <c r="E289" s="142"/>
      <c r="F289" s="142"/>
      <c r="G289" s="142"/>
      <c r="H289" s="142"/>
      <c r="I289" s="143"/>
    </row>
    <row r="290" ht="15.75" customHeight="1">
      <c r="A290" s="141"/>
      <c r="B290" s="142"/>
      <c r="C290" s="142"/>
      <c r="D290" s="142"/>
      <c r="E290" s="142"/>
      <c r="F290" s="142"/>
      <c r="G290" s="142"/>
      <c r="H290" s="142"/>
      <c r="I290" s="143"/>
    </row>
    <row r="291" ht="15.75" customHeight="1">
      <c r="A291" s="141"/>
      <c r="B291" s="142"/>
      <c r="C291" s="142"/>
      <c r="D291" s="142"/>
      <c r="E291" s="142"/>
      <c r="F291" s="142"/>
      <c r="G291" s="142"/>
      <c r="H291" s="142"/>
      <c r="I291" s="143"/>
    </row>
    <row r="292" ht="15.75" customHeight="1">
      <c r="A292" s="141"/>
      <c r="B292" s="142"/>
      <c r="C292" s="142"/>
      <c r="D292" s="142"/>
      <c r="E292" s="142"/>
      <c r="F292" s="142"/>
      <c r="G292" s="142"/>
      <c r="H292" s="142"/>
      <c r="I292" s="143"/>
    </row>
    <row r="293" ht="15.75" customHeight="1">
      <c r="A293" s="141"/>
      <c r="B293" s="142"/>
      <c r="C293" s="142"/>
      <c r="D293" s="142"/>
      <c r="E293" s="142"/>
      <c r="F293" s="142"/>
      <c r="G293" s="142"/>
      <c r="H293" s="142"/>
      <c r="I293" s="143"/>
    </row>
    <row r="294" ht="15.75" customHeight="1">
      <c r="A294" s="141"/>
      <c r="B294" s="142"/>
      <c r="C294" s="142"/>
      <c r="D294" s="142"/>
      <c r="E294" s="142"/>
      <c r="F294" s="142"/>
      <c r="G294" s="142"/>
      <c r="H294" s="142"/>
      <c r="I294" s="143"/>
    </row>
    <row r="295" ht="15.75" customHeight="1">
      <c r="A295" s="141"/>
      <c r="B295" s="142"/>
      <c r="C295" s="142"/>
      <c r="D295" s="142"/>
      <c r="E295" s="142"/>
      <c r="F295" s="142"/>
      <c r="G295" s="142"/>
      <c r="H295" s="142"/>
      <c r="I295" s="143"/>
    </row>
    <row r="296" ht="15.75" customHeight="1">
      <c r="A296" s="141"/>
      <c r="B296" s="142"/>
      <c r="C296" s="142"/>
      <c r="D296" s="142"/>
      <c r="E296" s="142"/>
      <c r="F296" s="142"/>
      <c r="G296" s="142"/>
      <c r="H296" s="142"/>
      <c r="I296" s="143"/>
    </row>
    <row r="297" ht="15.75" customHeight="1">
      <c r="A297" s="141"/>
      <c r="B297" s="142"/>
      <c r="C297" s="142"/>
      <c r="D297" s="142"/>
      <c r="E297" s="142"/>
      <c r="F297" s="142"/>
      <c r="G297" s="142"/>
      <c r="H297" s="142"/>
      <c r="I297" s="143"/>
    </row>
    <row r="298" ht="15.75" customHeight="1">
      <c r="A298" s="141"/>
      <c r="B298" s="142"/>
      <c r="C298" s="142"/>
      <c r="D298" s="142"/>
      <c r="E298" s="142"/>
      <c r="F298" s="142"/>
      <c r="G298" s="142"/>
      <c r="H298" s="142"/>
      <c r="I298" s="143"/>
    </row>
    <row r="299" ht="15.75" customHeight="1">
      <c r="A299" s="141"/>
      <c r="B299" s="142"/>
      <c r="C299" s="142"/>
      <c r="D299" s="142"/>
      <c r="E299" s="142"/>
      <c r="F299" s="142"/>
      <c r="G299" s="142"/>
      <c r="H299" s="142"/>
      <c r="I299" s="143"/>
    </row>
    <row r="300" ht="15.75" customHeight="1">
      <c r="A300" s="141"/>
      <c r="B300" s="142"/>
      <c r="C300" s="142"/>
      <c r="D300" s="142"/>
      <c r="E300" s="142"/>
      <c r="F300" s="142"/>
      <c r="G300" s="142"/>
      <c r="H300" s="142"/>
      <c r="I300" s="143"/>
    </row>
    <row r="301" ht="15.75" customHeight="1">
      <c r="A301" s="141"/>
      <c r="B301" s="142"/>
      <c r="C301" s="142"/>
      <c r="D301" s="142"/>
      <c r="E301" s="142"/>
      <c r="F301" s="142"/>
      <c r="G301" s="142"/>
      <c r="H301" s="142"/>
      <c r="I301" s="143"/>
    </row>
    <row r="302" ht="15.75" customHeight="1">
      <c r="A302" s="141"/>
      <c r="B302" s="142"/>
      <c r="C302" s="142"/>
      <c r="D302" s="142"/>
      <c r="E302" s="142"/>
      <c r="F302" s="142"/>
      <c r="G302" s="142"/>
      <c r="H302" s="142"/>
      <c r="I302" s="143"/>
    </row>
    <row r="303" ht="15.75" customHeight="1">
      <c r="A303" s="141"/>
      <c r="B303" s="142"/>
      <c r="C303" s="142"/>
      <c r="D303" s="142"/>
      <c r="E303" s="142"/>
      <c r="F303" s="142"/>
      <c r="G303" s="142"/>
      <c r="H303" s="142"/>
      <c r="I303" s="143"/>
    </row>
    <row r="304" ht="15.75" customHeight="1">
      <c r="A304" s="141"/>
      <c r="B304" s="142"/>
      <c r="C304" s="142"/>
      <c r="D304" s="142"/>
      <c r="E304" s="142"/>
      <c r="F304" s="142"/>
      <c r="G304" s="142"/>
      <c r="H304" s="142"/>
      <c r="I304" s="143"/>
    </row>
    <row r="305" ht="15.75" customHeight="1">
      <c r="A305" s="141"/>
      <c r="B305" s="142"/>
      <c r="C305" s="142"/>
      <c r="D305" s="142"/>
      <c r="E305" s="142"/>
      <c r="F305" s="142"/>
      <c r="G305" s="142"/>
      <c r="H305" s="142"/>
      <c r="I305" s="143"/>
    </row>
    <row r="306" ht="15.75" customHeight="1">
      <c r="A306" s="141"/>
      <c r="B306" s="142"/>
      <c r="C306" s="142"/>
      <c r="D306" s="142"/>
      <c r="E306" s="142"/>
      <c r="F306" s="142"/>
      <c r="G306" s="142"/>
      <c r="H306" s="142"/>
      <c r="I306" s="143"/>
    </row>
    <row r="307" ht="15.75" customHeight="1">
      <c r="A307" s="141"/>
      <c r="B307" s="142"/>
      <c r="C307" s="142"/>
      <c r="D307" s="142"/>
      <c r="E307" s="142"/>
      <c r="F307" s="142"/>
      <c r="G307" s="142"/>
      <c r="H307" s="142"/>
      <c r="I307" s="143"/>
    </row>
    <row r="308" ht="15.75" customHeight="1">
      <c r="A308" s="141"/>
      <c r="B308" s="142"/>
      <c r="C308" s="142"/>
      <c r="D308" s="142"/>
      <c r="E308" s="142"/>
      <c r="F308" s="142"/>
      <c r="G308" s="142"/>
      <c r="H308" s="142"/>
      <c r="I308" s="143"/>
    </row>
    <row r="309" ht="15.75" customHeight="1">
      <c r="A309" s="141"/>
      <c r="B309" s="142"/>
      <c r="C309" s="142"/>
      <c r="D309" s="142"/>
      <c r="E309" s="142"/>
      <c r="F309" s="142"/>
      <c r="G309" s="142"/>
      <c r="H309" s="142"/>
      <c r="I309" s="143"/>
    </row>
    <row r="310" ht="15.75" customHeight="1">
      <c r="A310" s="141"/>
      <c r="B310" s="142"/>
      <c r="C310" s="142"/>
      <c r="D310" s="142"/>
      <c r="E310" s="142"/>
      <c r="F310" s="142"/>
      <c r="G310" s="142"/>
      <c r="H310" s="142"/>
      <c r="I310" s="143"/>
    </row>
    <row r="311" ht="15.75" customHeight="1">
      <c r="A311" s="141"/>
      <c r="B311" s="142"/>
      <c r="C311" s="142"/>
      <c r="D311" s="142"/>
      <c r="E311" s="142"/>
      <c r="F311" s="142"/>
      <c r="G311" s="142"/>
      <c r="H311" s="142"/>
      <c r="I311" s="143"/>
    </row>
    <row r="312" ht="15.75" customHeight="1">
      <c r="A312" s="141"/>
      <c r="B312" s="142"/>
      <c r="C312" s="142"/>
      <c r="D312" s="142"/>
      <c r="E312" s="142"/>
      <c r="F312" s="142"/>
      <c r="G312" s="142"/>
      <c r="H312" s="142"/>
      <c r="I312" s="143"/>
    </row>
    <row r="313" ht="15.75" customHeight="1">
      <c r="A313" s="141"/>
      <c r="B313" s="142"/>
      <c r="C313" s="142"/>
      <c r="D313" s="142"/>
      <c r="E313" s="142"/>
      <c r="F313" s="142"/>
      <c r="G313" s="142"/>
      <c r="H313" s="142"/>
      <c r="I313" s="143"/>
    </row>
    <row r="314" ht="15.75" customHeight="1">
      <c r="A314" s="141"/>
      <c r="B314" s="142"/>
      <c r="C314" s="142"/>
      <c r="D314" s="142"/>
      <c r="E314" s="142"/>
      <c r="F314" s="142"/>
      <c r="G314" s="142"/>
      <c r="H314" s="142"/>
      <c r="I314" s="143"/>
    </row>
    <row r="315" ht="15.75" customHeight="1">
      <c r="A315" s="141"/>
      <c r="B315" s="142"/>
      <c r="C315" s="142"/>
      <c r="D315" s="142"/>
      <c r="E315" s="142"/>
      <c r="F315" s="142"/>
      <c r="G315" s="142"/>
      <c r="H315" s="142"/>
      <c r="I315" s="143"/>
    </row>
    <row r="316" ht="15.75" customHeight="1">
      <c r="A316" s="141"/>
      <c r="B316" s="142"/>
      <c r="C316" s="142"/>
      <c r="D316" s="142"/>
      <c r="E316" s="142"/>
      <c r="F316" s="142"/>
      <c r="G316" s="142"/>
      <c r="H316" s="142"/>
      <c r="I316" s="143"/>
    </row>
    <row r="317" ht="15.75" customHeight="1">
      <c r="A317" s="141"/>
      <c r="B317" s="142"/>
      <c r="C317" s="142"/>
      <c r="D317" s="142"/>
      <c r="E317" s="142"/>
      <c r="F317" s="142"/>
      <c r="G317" s="142"/>
      <c r="H317" s="142"/>
      <c r="I317" s="143"/>
    </row>
    <row r="318" ht="15.75" customHeight="1">
      <c r="A318" s="141"/>
      <c r="B318" s="142"/>
      <c r="C318" s="142"/>
      <c r="D318" s="142"/>
      <c r="E318" s="142"/>
      <c r="F318" s="142"/>
      <c r="G318" s="142"/>
      <c r="H318" s="142"/>
      <c r="I318" s="143"/>
    </row>
    <row r="319" ht="15.75" customHeight="1">
      <c r="A319" s="141"/>
      <c r="B319" s="142"/>
      <c r="C319" s="142"/>
      <c r="D319" s="142"/>
      <c r="E319" s="142"/>
      <c r="F319" s="142"/>
      <c r="G319" s="142"/>
      <c r="H319" s="142"/>
      <c r="I319" s="143"/>
    </row>
    <row r="320" ht="15.75" customHeight="1">
      <c r="A320" s="141"/>
      <c r="B320" s="142"/>
      <c r="C320" s="142"/>
      <c r="D320" s="142"/>
      <c r="E320" s="142"/>
      <c r="F320" s="142"/>
      <c r="G320" s="142"/>
      <c r="H320" s="142"/>
      <c r="I320" s="143"/>
    </row>
    <row r="321" ht="15.75" customHeight="1">
      <c r="A321" s="141"/>
      <c r="B321" s="142"/>
      <c r="C321" s="142"/>
      <c r="D321" s="142"/>
      <c r="E321" s="142"/>
      <c r="F321" s="142"/>
      <c r="G321" s="142"/>
      <c r="H321" s="142"/>
      <c r="I321" s="143"/>
    </row>
    <row r="322" ht="15.75" customHeight="1">
      <c r="A322" s="141"/>
      <c r="B322" s="142"/>
      <c r="C322" s="142"/>
      <c r="D322" s="142"/>
      <c r="E322" s="142"/>
      <c r="F322" s="142"/>
      <c r="G322" s="142"/>
      <c r="H322" s="142"/>
      <c r="I322" s="143"/>
    </row>
    <row r="323" ht="15.75" customHeight="1">
      <c r="A323" s="141"/>
      <c r="B323" s="142"/>
      <c r="C323" s="142"/>
      <c r="D323" s="142"/>
      <c r="E323" s="142"/>
      <c r="F323" s="142"/>
      <c r="G323" s="142"/>
      <c r="H323" s="142"/>
      <c r="I323" s="143"/>
    </row>
    <row r="324" ht="15.75" customHeight="1">
      <c r="A324" s="141"/>
      <c r="B324" s="142"/>
      <c r="C324" s="142"/>
      <c r="D324" s="142"/>
      <c r="E324" s="142"/>
      <c r="F324" s="142"/>
      <c r="G324" s="142"/>
      <c r="H324" s="142"/>
      <c r="I324" s="143"/>
    </row>
    <row r="325" ht="15.75" customHeight="1">
      <c r="A325" s="141"/>
      <c r="B325" s="142"/>
      <c r="C325" s="142"/>
      <c r="D325" s="142"/>
      <c r="E325" s="142"/>
      <c r="F325" s="142"/>
      <c r="G325" s="142"/>
      <c r="H325" s="142"/>
      <c r="I325" s="143"/>
    </row>
    <row r="326" ht="15.75" customHeight="1">
      <c r="A326" s="141"/>
      <c r="B326" s="142"/>
      <c r="C326" s="142"/>
      <c r="D326" s="142"/>
      <c r="E326" s="142"/>
      <c r="F326" s="142"/>
      <c r="G326" s="142"/>
      <c r="H326" s="142"/>
      <c r="I326" s="143"/>
    </row>
    <row r="327" ht="15.75" customHeight="1">
      <c r="A327" s="141"/>
      <c r="B327" s="142"/>
      <c r="C327" s="142"/>
      <c r="D327" s="142"/>
      <c r="E327" s="142"/>
      <c r="F327" s="142"/>
      <c r="G327" s="142"/>
      <c r="H327" s="142"/>
      <c r="I327" s="143"/>
    </row>
    <row r="328" ht="15.75" customHeight="1">
      <c r="A328" s="141"/>
      <c r="B328" s="142"/>
      <c r="C328" s="142"/>
      <c r="D328" s="142"/>
      <c r="E328" s="142"/>
      <c r="F328" s="142"/>
      <c r="G328" s="142"/>
      <c r="H328" s="142"/>
      <c r="I328" s="143"/>
    </row>
    <row r="329" ht="15.75" customHeight="1">
      <c r="A329" s="141"/>
      <c r="B329" s="142"/>
      <c r="C329" s="142"/>
      <c r="D329" s="142"/>
      <c r="E329" s="142"/>
      <c r="F329" s="142"/>
      <c r="G329" s="142"/>
      <c r="H329" s="142"/>
      <c r="I329" s="143"/>
    </row>
    <row r="330" ht="15.75" customHeight="1">
      <c r="A330" s="141"/>
      <c r="B330" s="142"/>
      <c r="C330" s="142"/>
      <c r="D330" s="142"/>
      <c r="E330" s="142"/>
      <c r="F330" s="142"/>
      <c r="G330" s="142"/>
      <c r="H330" s="142"/>
      <c r="I330" s="143"/>
    </row>
    <row r="331" ht="15.75" customHeight="1">
      <c r="A331" s="141"/>
      <c r="B331" s="142"/>
      <c r="C331" s="142"/>
      <c r="D331" s="142"/>
      <c r="E331" s="142"/>
      <c r="F331" s="142"/>
      <c r="G331" s="142"/>
      <c r="H331" s="142"/>
      <c r="I331" s="143"/>
    </row>
    <row r="332" ht="15.75" customHeight="1">
      <c r="A332" s="141"/>
      <c r="B332" s="142"/>
      <c r="C332" s="142"/>
      <c r="D332" s="142"/>
      <c r="E332" s="142"/>
      <c r="F332" s="142"/>
      <c r="G332" s="142"/>
      <c r="H332" s="142"/>
      <c r="I332" s="143"/>
    </row>
    <row r="333" ht="15.75" customHeight="1">
      <c r="A333" s="141"/>
      <c r="B333" s="142"/>
      <c r="C333" s="142"/>
      <c r="D333" s="142"/>
      <c r="E333" s="142"/>
      <c r="F333" s="142"/>
      <c r="G333" s="142"/>
      <c r="H333" s="142"/>
      <c r="I333" s="143"/>
    </row>
    <row r="334" ht="15.75" customHeight="1">
      <c r="A334" s="141"/>
      <c r="B334" s="142"/>
      <c r="C334" s="142"/>
      <c r="D334" s="142"/>
      <c r="E334" s="142"/>
      <c r="F334" s="142"/>
      <c r="G334" s="142"/>
      <c r="H334" s="142"/>
      <c r="I334" s="143"/>
    </row>
    <row r="335" ht="15.75" customHeight="1">
      <c r="A335" s="141"/>
      <c r="B335" s="142"/>
      <c r="C335" s="142"/>
      <c r="D335" s="142"/>
      <c r="E335" s="142"/>
      <c r="F335" s="142"/>
      <c r="G335" s="142"/>
      <c r="H335" s="142"/>
      <c r="I335" s="143"/>
    </row>
    <row r="336" ht="15.75" customHeight="1">
      <c r="A336" s="141"/>
      <c r="B336" s="142"/>
      <c r="C336" s="142"/>
      <c r="D336" s="142"/>
      <c r="E336" s="142"/>
      <c r="F336" s="142"/>
      <c r="G336" s="142"/>
      <c r="H336" s="142"/>
      <c r="I336" s="143"/>
    </row>
    <row r="337" ht="15.75" customHeight="1">
      <c r="A337" s="141"/>
      <c r="B337" s="142"/>
      <c r="C337" s="142"/>
      <c r="D337" s="142"/>
      <c r="E337" s="142"/>
      <c r="F337" s="142"/>
      <c r="G337" s="142"/>
      <c r="H337" s="142"/>
      <c r="I337" s="143"/>
    </row>
    <row r="338" ht="15.75" customHeight="1">
      <c r="A338" s="141"/>
      <c r="B338" s="142"/>
      <c r="C338" s="142"/>
      <c r="D338" s="142"/>
      <c r="E338" s="142"/>
      <c r="F338" s="142"/>
      <c r="G338" s="142"/>
      <c r="H338" s="142"/>
      <c r="I338" s="143"/>
    </row>
    <row r="339" ht="15.75" customHeight="1">
      <c r="A339" s="141"/>
      <c r="B339" s="142"/>
      <c r="C339" s="142"/>
      <c r="D339" s="142"/>
      <c r="E339" s="142"/>
      <c r="F339" s="142"/>
      <c r="G339" s="142"/>
      <c r="H339" s="142"/>
      <c r="I339" s="143"/>
    </row>
    <row r="340" ht="15.75" customHeight="1">
      <c r="A340" s="141"/>
      <c r="B340" s="142"/>
      <c r="C340" s="142"/>
      <c r="D340" s="142"/>
      <c r="E340" s="142"/>
      <c r="F340" s="142"/>
      <c r="G340" s="142"/>
      <c r="H340" s="142"/>
      <c r="I340" s="143"/>
    </row>
    <row r="341" ht="15.75" customHeight="1">
      <c r="A341" s="141"/>
      <c r="B341" s="142"/>
      <c r="C341" s="142"/>
      <c r="D341" s="142"/>
      <c r="E341" s="142"/>
      <c r="F341" s="142"/>
      <c r="G341" s="142"/>
      <c r="H341" s="142"/>
      <c r="I341" s="143"/>
    </row>
    <row r="342" ht="15.75" customHeight="1">
      <c r="A342" s="141"/>
      <c r="B342" s="142"/>
      <c r="C342" s="142"/>
      <c r="D342" s="142"/>
      <c r="E342" s="142"/>
      <c r="F342" s="142"/>
      <c r="G342" s="142"/>
      <c r="H342" s="142"/>
      <c r="I342" s="143"/>
    </row>
    <row r="343" ht="15.75" customHeight="1">
      <c r="A343" s="141"/>
      <c r="B343" s="142"/>
      <c r="C343" s="142"/>
      <c r="D343" s="142"/>
      <c r="E343" s="142"/>
      <c r="F343" s="142"/>
      <c r="G343" s="142"/>
      <c r="H343" s="142"/>
      <c r="I343" s="143"/>
    </row>
    <row r="344" ht="15.75" customHeight="1">
      <c r="A344" s="141"/>
      <c r="B344" s="142"/>
      <c r="C344" s="142"/>
      <c r="D344" s="142"/>
      <c r="E344" s="142"/>
      <c r="F344" s="142"/>
      <c r="G344" s="142"/>
      <c r="H344" s="142"/>
      <c r="I344" s="143"/>
    </row>
    <row r="345" ht="15.75" customHeight="1">
      <c r="A345" s="141"/>
      <c r="B345" s="142"/>
      <c r="C345" s="142"/>
      <c r="D345" s="142"/>
      <c r="E345" s="142"/>
      <c r="F345" s="142"/>
      <c r="G345" s="142"/>
      <c r="H345" s="142"/>
      <c r="I345" s="143"/>
    </row>
    <row r="346" ht="15.75" customHeight="1">
      <c r="A346" s="141"/>
      <c r="B346" s="142"/>
      <c r="C346" s="142"/>
      <c r="D346" s="142"/>
      <c r="E346" s="142"/>
      <c r="F346" s="142"/>
      <c r="G346" s="142"/>
      <c r="H346" s="142"/>
      <c r="I346" s="143"/>
    </row>
    <row r="347" ht="15.75" customHeight="1">
      <c r="A347" s="141"/>
      <c r="B347" s="142"/>
      <c r="C347" s="142"/>
      <c r="D347" s="142"/>
      <c r="E347" s="142"/>
      <c r="F347" s="142"/>
      <c r="G347" s="142"/>
      <c r="H347" s="142"/>
      <c r="I347" s="143"/>
    </row>
    <row r="348" ht="15.75" customHeight="1">
      <c r="A348" s="141"/>
      <c r="B348" s="142"/>
      <c r="C348" s="142"/>
      <c r="D348" s="142"/>
      <c r="E348" s="142"/>
      <c r="F348" s="142"/>
      <c r="G348" s="142"/>
      <c r="H348" s="142"/>
      <c r="I348" s="143"/>
    </row>
    <row r="349" ht="15.75" customHeight="1">
      <c r="A349" s="141"/>
      <c r="B349" s="142"/>
      <c r="C349" s="142"/>
      <c r="D349" s="142"/>
      <c r="E349" s="142"/>
      <c r="F349" s="142"/>
      <c r="G349" s="142"/>
      <c r="H349" s="142"/>
      <c r="I349" s="143"/>
    </row>
    <row r="350" ht="15.75" customHeight="1">
      <c r="A350" s="141"/>
      <c r="B350" s="142"/>
      <c r="C350" s="142"/>
      <c r="D350" s="142"/>
      <c r="E350" s="142"/>
      <c r="F350" s="142"/>
      <c r="G350" s="142"/>
      <c r="H350" s="142"/>
      <c r="I350" s="143"/>
    </row>
    <row r="351" ht="15.75" customHeight="1">
      <c r="A351" s="141"/>
      <c r="B351" s="142"/>
      <c r="C351" s="142"/>
      <c r="D351" s="142"/>
      <c r="E351" s="142"/>
      <c r="F351" s="142"/>
      <c r="G351" s="142"/>
      <c r="H351" s="142"/>
      <c r="I351" s="143"/>
    </row>
    <row r="352" ht="15.75" customHeight="1">
      <c r="A352" s="141"/>
      <c r="B352" s="142"/>
      <c r="C352" s="142"/>
      <c r="D352" s="142"/>
      <c r="E352" s="142"/>
      <c r="F352" s="142"/>
      <c r="G352" s="142"/>
      <c r="H352" s="142"/>
      <c r="I352" s="143"/>
    </row>
    <row r="353" ht="15.75" customHeight="1">
      <c r="A353" s="141"/>
      <c r="B353" s="142"/>
      <c r="C353" s="142"/>
      <c r="D353" s="142"/>
      <c r="E353" s="142"/>
      <c r="F353" s="142"/>
      <c r="G353" s="142"/>
      <c r="H353" s="142"/>
      <c r="I353" s="143"/>
    </row>
    <row r="354" ht="15.75" customHeight="1">
      <c r="A354" s="141"/>
      <c r="B354" s="142"/>
      <c r="C354" s="142"/>
      <c r="D354" s="142"/>
      <c r="E354" s="142"/>
      <c r="F354" s="142"/>
      <c r="G354" s="142"/>
      <c r="H354" s="142"/>
      <c r="I354" s="143"/>
    </row>
    <row r="355" ht="15.75" customHeight="1">
      <c r="A355" s="141"/>
      <c r="B355" s="142"/>
      <c r="C355" s="142"/>
      <c r="D355" s="142"/>
      <c r="E355" s="142"/>
      <c r="F355" s="142"/>
      <c r="G355" s="142"/>
      <c r="H355" s="142"/>
      <c r="I355" s="143"/>
    </row>
    <row r="356" ht="15.75" customHeight="1">
      <c r="A356" s="141"/>
      <c r="B356" s="142"/>
      <c r="C356" s="142"/>
      <c r="D356" s="142"/>
      <c r="E356" s="142"/>
      <c r="F356" s="142"/>
      <c r="G356" s="142"/>
      <c r="H356" s="142"/>
      <c r="I356" s="143"/>
    </row>
    <row r="357" ht="15.75" customHeight="1">
      <c r="A357" s="141"/>
      <c r="B357" s="142"/>
      <c r="C357" s="142"/>
      <c r="D357" s="142"/>
      <c r="E357" s="142"/>
      <c r="F357" s="142"/>
      <c r="G357" s="142"/>
      <c r="H357" s="142"/>
      <c r="I357" s="143"/>
    </row>
    <row r="358" ht="15.75" customHeight="1">
      <c r="A358" s="141"/>
      <c r="B358" s="142"/>
      <c r="C358" s="142"/>
      <c r="D358" s="142"/>
      <c r="E358" s="142"/>
      <c r="F358" s="142"/>
      <c r="G358" s="142"/>
      <c r="H358" s="142"/>
      <c r="I358" s="143"/>
    </row>
    <row r="359" ht="15.75" customHeight="1">
      <c r="A359" s="141"/>
      <c r="B359" s="142"/>
      <c r="C359" s="142"/>
      <c r="D359" s="142"/>
      <c r="E359" s="142"/>
      <c r="F359" s="142"/>
      <c r="G359" s="142"/>
      <c r="H359" s="142"/>
      <c r="I359" s="143"/>
    </row>
    <row r="360" ht="15.75" customHeight="1">
      <c r="A360" s="141"/>
      <c r="B360" s="142"/>
      <c r="C360" s="142"/>
      <c r="D360" s="142"/>
      <c r="E360" s="142"/>
      <c r="F360" s="142"/>
      <c r="G360" s="142"/>
      <c r="H360" s="142"/>
      <c r="I360" s="143"/>
    </row>
    <row r="361" ht="15.75" customHeight="1">
      <c r="A361" s="141"/>
      <c r="B361" s="142"/>
      <c r="C361" s="142"/>
      <c r="D361" s="142"/>
      <c r="E361" s="142"/>
      <c r="F361" s="142"/>
      <c r="G361" s="142"/>
      <c r="H361" s="142"/>
      <c r="I361" s="143"/>
    </row>
    <row r="362" ht="15.75" customHeight="1">
      <c r="A362" s="141"/>
      <c r="B362" s="142"/>
      <c r="C362" s="142"/>
      <c r="D362" s="142"/>
      <c r="E362" s="142"/>
      <c r="F362" s="142"/>
      <c r="G362" s="142"/>
      <c r="H362" s="142"/>
      <c r="I362" s="143"/>
    </row>
    <row r="363" ht="15.75" customHeight="1">
      <c r="A363" s="141"/>
      <c r="B363" s="142"/>
      <c r="C363" s="142"/>
      <c r="D363" s="142"/>
      <c r="E363" s="142"/>
      <c r="F363" s="142"/>
      <c r="G363" s="142"/>
      <c r="H363" s="142"/>
      <c r="I363" s="143"/>
    </row>
    <row r="364" ht="15.75" customHeight="1">
      <c r="A364" s="141"/>
      <c r="B364" s="142"/>
      <c r="C364" s="142"/>
      <c r="D364" s="142"/>
      <c r="E364" s="142"/>
      <c r="F364" s="142"/>
      <c r="G364" s="142"/>
      <c r="H364" s="142"/>
      <c r="I364" s="143"/>
    </row>
    <row r="365" ht="15.75" customHeight="1">
      <c r="A365" s="141"/>
      <c r="B365" s="142"/>
      <c r="C365" s="142"/>
      <c r="D365" s="142"/>
      <c r="E365" s="142"/>
      <c r="F365" s="142"/>
      <c r="G365" s="142"/>
      <c r="H365" s="142"/>
      <c r="I365" s="143"/>
    </row>
    <row r="366" ht="15.75" customHeight="1">
      <c r="A366" s="141"/>
      <c r="B366" s="142"/>
      <c r="C366" s="142"/>
      <c r="D366" s="142"/>
      <c r="E366" s="142"/>
      <c r="F366" s="142"/>
      <c r="G366" s="142"/>
      <c r="H366" s="142"/>
      <c r="I366" s="143"/>
    </row>
    <row r="367" ht="15.75" customHeight="1">
      <c r="A367" s="141"/>
      <c r="B367" s="142"/>
      <c r="C367" s="142"/>
      <c r="D367" s="142"/>
      <c r="E367" s="142"/>
      <c r="F367" s="142"/>
      <c r="G367" s="142"/>
      <c r="H367" s="142"/>
      <c r="I367" s="143"/>
    </row>
    <row r="368" ht="15.75" customHeight="1">
      <c r="A368" s="141"/>
      <c r="B368" s="142"/>
      <c r="C368" s="142"/>
      <c r="D368" s="142"/>
      <c r="E368" s="142"/>
      <c r="F368" s="142"/>
      <c r="G368" s="142"/>
      <c r="H368" s="142"/>
      <c r="I368" s="143"/>
    </row>
    <row r="369" ht="15.75" customHeight="1">
      <c r="A369" s="141"/>
      <c r="B369" s="142"/>
      <c r="C369" s="142"/>
      <c r="D369" s="142"/>
      <c r="E369" s="142"/>
      <c r="F369" s="142"/>
      <c r="G369" s="142"/>
      <c r="H369" s="142"/>
      <c r="I369" s="143"/>
    </row>
    <row r="370" ht="15.75" customHeight="1">
      <c r="A370" s="141"/>
      <c r="B370" s="142"/>
      <c r="C370" s="142"/>
      <c r="D370" s="142"/>
      <c r="E370" s="142"/>
      <c r="F370" s="142"/>
      <c r="G370" s="142"/>
      <c r="H370" s="142"/>
      <c r="I370" s="143"/>
    </row>
    <row r="371" ht="15.75" customHeight="1">
      <c r="A371" s="141"/>
      <c r="B371" s="142"/>
      <c r="C371" s="142"/>
      <c r="D371" s="142"/>
      <c r="E371" s="142"/>
      <c r="F371" s="142"/>
      <c r="G371" s="142"/>
      <c r="H371" s="142"/>
      <c r="I371" s="143"/>
    </row>
    <row r="372" ht="15.75" customHeight="1">
      <c r="A372" s="141"/>
      <c r="B372" s="142"/>
      <c r="C372" s="142"/>
      <c r="D372" s="142"/>
      <c r="E372" s="142"/>
      <c r="F372" s="142"/>
      <c r="G372" s="142"/>
      <c r="H372" s="142"/>
      <c r="I372" s="143"/>
    </row>
    <row r="373" ht="15.75" customHeight="1">
      <c r="A373" s="141"/>
      <c r="B373" s="142"/>
      <c r="C373" s="142"/>
      <c r="D373" s="142"/>
      <c r="E373" s="142"/>
      <c r="F373" s="142"/>
      <c r="G373" s="142"/>
      <c r="H373" s="142"/>
      <c r="I373" s="143"/>
    </row>
    <row r="374" ht="15.75" customHeight="1">
      <c r="A374" s="141"/>
      <c r="B374" s="142"/>
      <c r="C374" s="142"/>
      <c r="D374" s="142"/>
      <c r="E374" s="142"/>
      <c r="F374" s="142"/>
      <c r="G374" s="142"/>
      <c r="H374" s="142"/>
      <c r="I374" s="143"/>
    </row>
    <row r="375" ht="15.75" customHeight="1">
      <c r="A375" s="141"/>
      <c r="B375" s="142"/>
      <c r="C375" s="142"/>
      <c r="D375" s="142"/>
      <c r="E375" s="142"/>
      <c r="F375" s="142"/>
      <c r="G375" s="142"/>
      <c r="H375" s="142"/>
      <c r="I375" s="143"/>
    </row>
    <row r="376" ht="15.75" customHeight="1">
      <c r="A376" s="141"/>
      <c r="B376" s="142"/>
      <c r="C376" s="142"/>
      <c r="D376" s="142"/>
      <c r="E376" s="142"/>
      <c r="F376" s="142"/>
      <c r="G376" s="142"/>
      <c r="H376" s="142"/>
      <c r="I376" s="143"/>
    </row>
    <row r="377" ht="15.75" customHeight="1">
      <c r="A377" s="141"/>
      <c r="B377" s="142"/>
      <c r="C377" s="142"/>
      <c r="D377" s="142"/>
      <c r="E377" s="142"/>
      <c r="F377" s="142"/>
      <c r="G377" s="142"/>
      <c r="H377" s="142"/>
      <c r="I377" s="143"/>
    </row>
    <row r="378" ht="15.75" customHeight="1">
      <c r="A378" s="141"/>
      <c r="B378" s="142"/>
      <c r="C378" s="142"/>
      <c r="D378" s="142"/>
      <c r="E378" s="142"/>
      <c r="F378" s="142"/>
      <c r="G378" s="142"/>
      <c r="H378" s="142"/>
      <c r="I378" s="143"/>
    </row>
    <row r="379" ht="15.75" customHeight="1">
      <c r="A379" s="141"/>
      <c r="B379" s="142"/>
      <c r="C379" s="142"/>
      <c r="D379" s="142"/>
      <c r="E379" s="142"/>
      <c r="F379" s="142"/>
      <c r="G379" s="142"/>
      <c r="H379" s="142"/>
      <c r="I379" s="143"/>
    </row>
    <row r="380" ht="15.75" customHeight="1">
      <c r="A380" s="141"/>
      <c r="B380" s="142"/>
      <c r="C380" s="142"/>
      <c r="D380" s="142"/>
      <c r="E380" s="142"/>
      <c r="F380" s="142"/>
      <c r="G380" s="142"/>
      <c r="H380" s="142"/>
      <c r="I380" s="143"/>
    </row>
    <row r="381" ht="15.75" customHeight="1">
      <c r="A381" s="141"/>
      <c r="B381" s="142"/>
      <c r="C381" s="142"/>
      <c r="D381" s="142"/>
      <c r="E381" s="142"/>
      <c r="F381" s="142"/>
      <c r="G381" s="142"/>
      <c r="H381" s="142"/>
      <c r="I381" s="143"/>
    </row>
    <row r="382" ht="15.75" customHeight="1">
      <c r="A382" s="141"/>
      <c r="B382" s="142"/>
      <c r="C382" s="142"/>
      <c r="D382" s="142"/>
      <c r="E382" s="142"/>
      <c r="F382" s="142"/>
      <c r="G382" s="142"/>
      <c r="H382" s="142"/>
      <c r="I382" s="143"/>
    </row>
    <row r="383" ht="15.75" customHeight="1">
      <c r="A383" s="141"/>
      <c r="B383" s="142"/>
      <c r="C383" s="142"/>
      <c r="D383" s="142"/>
      <c r="E383" s="142"/>
      <c r="F383" s="142"/>
      <c r="G383" s="142"/>
      <c r="H383" s="142"/>
      <c r="I383" s="143"/>
    </row>
    <row r="384" ht="15.75" customHeight="1">
      <c r="A384" s="141"/>
      <c r="B384" s="142"/>
      <c r="C384" s="142"/>
      <c r="D384" s="142"/>
      <c r="E384" s="142"/>
      <c r="F384" s="142"/>
      <c r="G384" s="142"/>
      <c r="H384" s="142"/>
      <c r="I384" s="143"/>
    </row>
    <row r="385" ht="15.75" customHeight="1">
      <c r="A385" s="141"/>
      <c r="B385" s="142"/>
      <c r="C385" s="142"/>
      <c r="D385" s="142"/>
      <c r="E385" s="142"/>
      <c r="F385" s="142"/>
      <c r="G385" s="142"/>
      <c r="H385" s="142"/>
      <c r="I385" s="143"/>
    </row>
    <row r="386" ht="15.75" customHeight="1">
      <c r="A386" s="141"/>
      <c r="B386" s="142"/>
      <c r="C386" s="142"/>
      <c r="D386" s="142"/>
      <c r="E386" s="142"/>
      <c r="F386" s="142"/>
      <c r="G386" s="142"/>
      <c r="H386" s="142"/>
      <c r="I386" s="143"/>
    </row>
    <row r="387" ht="15.75" customHeight="1">
      <c r="A387" s="141"/>
      <c r="B387" s="142"/>
      <c r="C387" s="142"/>
      <c r="D387" s="142"/>
      <c r="E387" s="142"/>
      <c r="F387" s="142"/>
      <c r="G387" s="142"/>
      <c r="H387" s="142"/>
      <c r="I387" s="143"/>
    </row>
    <row r="388" ht="15.75" customHeight="1">
      <c r="A388" s="141"/>
      <c r="B388" s="142"/>
      <c r="C388" s="142"/>
      <c r="D388" s="142"/>
      <c r="E388" s="142"/>
      <c r="F388" s="142"/>
      <c r="G388" s="142"/>
      <c r="H388" s="142"/>
      <c r="I388" s="143"/>
    </row>
    <row r="389" ht="15.75" customHeight="1">
      <c r="A389" s="141"/>
      <c r="B389" s="142"/>
      <c r="C389" s="142"/>
      <c r="D389" s="142"/>
      <c r="E389" s="142"/>
      <c r="F389" s="142"/>
      <c r="G389" s="142"/>
      <c r="H389" s="142"/>
      <c r="I389" s="143"/>
    </row>
    <row r="390" ht="15.75" customHeight="1">
      <c r="A390" s="141"/>
      <c r="B390" s="142"/>
      <c r="C390" s="142"/>
      <c r="D390" s="142"/>
      <c r="E390" s="142"/>
      <c r="F390" s="142"/>
      <c r="G390" s="142"/>
      <c r="H390" s="142"/>
      <c r="I390" s="143"/>
    </row>
    <row r="391" ht="15.75" customHeight="1">
      <c r="A391" s="141"/>
      <c r="B391" s="142"/>
      <c r="C391" s="142"/>
      <c r="D391" s="142"/>
      <c r="E391" s="142"/>
      <c r="F391" s="142"/>
      <c r="G391" s="142"/>
      <c r="H391" s="142"/>
      <c r="I391" s="143"/>
    </row>
    <row r="392" ht="15.75" customHeight="1">
      <c r="A392" s="141"/>
      <c r="B392" s="142"/>
      <c r="C392" s="142"/>
      <c r="D392" s="142"/>
      <c r="E392" s="142"/>
      <c r="F392" s="142"/>
      <c r="G392" s="142"/>
      <c r="H392" s="142"/>
      <c r="I392" s="143"/>
    </row>
    <row r="393" ht="15.75" customHeight="1">
      <c r="A393" s="141"/>
      <c r="B393" s="142"/>
      <c r="C393" s="142"/>
      <c r="D393" s="142"/>
      <c r="E393" s="142"/>
      <c r="F393" s="142"/>
      <c r="G393" s="142"/>
      <c r="H393" s="142"/>
      <c r="I393" s="143"/>
    </row>
    <row r="394" ht="15.75" customHeight="1">
      <c r="A394" s="141"/>
      <c r="B394" s="142"/>
      <c r="C394" s="142"/>
      <c r="D394" s="142"/>
      <c r="E394" s="142"/>
      <c r="F394" s="142"/>
      <c r="G394" s="142"/>
      <c r="H394" s="142"/>
      <c r="I394" s="143"/>
    </row>
    <row r="395" ht="15.75" customHeight="1">
      <c r="A395" s="141"/>
      <c r="B395" s="142"/>
      <c r="C395" s="142"/>
      <c r="D395" s="142"/>
      <c r="E395" s="142"/>
      <c r="F395" s="142"/>
      <c r="G395" s="142"/>
      <c r="H395" s="142"/>
      <c r="I395" s="143"/>
    </row>
    <row r="396" ht="15.75" customHeight="1">
      <c r="A396" s="141"/>
      <c r="B396" s="142"/>
      <c r="C396" s="142"/>
      <c r="D396" s="142"/>
      <c r="E396" s="142"/>
      <c r="F396" s="142"/>
      <c r="G396" s="142"/>
      <c r="H396" s="142"/>
      <c r="I396" s="143"/>
    </row>
    <row r="397" ht="15.75" customHeight="1">
      <c r="A397" s="141"/>
      <c r="B397" s="142"/>
      <c r="C397" s="142"/>
      <c r="D397" s="142"/>
      <c r="E397" s="142"/>
      <c r="F397" s="142"/>
      <c r="G397" s="142"/>
      <c r="H397" s="142"/>
      <c r="I397" s="143"/>
    </row>
    <row r="398" ht="15.75" customHeight="1">
      <c r="A398" s="141"/>
      <c r="B398" s="142"/>
      <c r="C398" s="142"/>
      <c r="D398" s="142"/>
      <c r="E398" s="142"/>
      <c r="F398" s="142"/>
      <c r="G398" s="142"/>
      <c r="H398" s="142"/>
      <c r="I398" s="143"/>
    </row>
    <row r="399" ht="15.75" customHeight="1">
      <c r="A399" s="141"/>
      <c r="B399" s="142"/>
      <c r="C399" s="142"/>
      <c r="D399" s="142"/>
      <c r="E399" s="142"/>
      <c r="F399" s="142"/>
      <c r="G399" s="142"/>
      <c r="H399" s="142"/>
      <c r="I399" s="143"/>
    </row>
    <row r="400" ht="15.75" customHeight="1">
      <c r="A400" s="141"/>
      <c r="B400" s="142"/>
      <c r="C400" s="142"/>
      <c r="D400" s="142"/>
      <c r="E400" s="142"/>
      <c r="F400" s="142"/>
      <c r="G400" s="142"/>
      <c r="H400" s="142"/>
      <c r="I400" s="143"/>
    </row>
    <row r="401" ht="15.75" customHeight="1">
      <c r="A401" s="141"/>
      <c r="B401" s="142"/>
      <c r="C401" s="142"/>
      <c r="D401" s="142"/>
      <c r="E401" s="142"/>
      <c r="F401" s="142"/>
      <c r="G401" s="142"/>
      <c r="H401" s="142"/>
      <c r="I401" s="143"/>
    </row>
    <row r="402" ht="15.75" customHeight="1">
      <c r="A402" s="141"/>
      <c r="B402" s="142"/>
      <c r="C402" s="142"/>
      <c r="D402" s="142"/>
      <c r="E402" s="142"/>
      <c r="F402" s="142"/>
      <c r="G402" s="142"/>
      <c r="H402" s="142"/>
      <c r="I402" s="143"/>
    </row>
    <row r="403" ht="15.75" customHeight="1">
      <c r="A403" s="141"/>
      <c r="B403" s="142"/>
      <c r="C403" s="142"/>
      <c r="D403" s="142"/>
      <c r="E403" s="142"/>
      <c r="F403" s="142"/>
      <c r="G403" s="142"/>
      <c r="H403" s="142"/>
      <c r="I403" s="143"/>
    </row>
    <row r="404" ht="15.75" customHeight="1">
      <c r="A404" s="141"/>
      <c r="B404" s="142"/>
      <c r="C404" s="142"/>
      <c r="D404" s="142"/>
      <c r="E404" s="142"/>
      <c r="F404" s="142"/>
      <c r="G404" s="142"/>
      <c r="H404" s="142"/>
      <c r="I404" s="143"/>
    </row>
    <row r="405" ht="15.75" customHeight="1">
      <c r="A405" s="141"/>
      <c r="B405" s="142"/>
      <c r="C405" s="142"/>
      <c r="D405" s="142"/>
      <c r="E405" s="142"/>
      <c r="F405" s="142"/>
      <c r="G405" s="142"/>
      <c r="H405" s="142"/>
      <c r="I405" s="143"/>
    </row>
    <row r="406" ht="15.75" customHeight="1">
      <c r="A406" s="141"/>
      <c r="B406" s="142"/>
      <c r="C406" s="142"/>
      <c r="D406" s="142"/>
      <c r="E406" s="142"/>
      <c r="F406" s="142"/>
      <c r="G406" s="142"/>
      <c r="H406" s="142"/>
      <c r="I406" s="143"/>
    </row>
    <row r="407" ht="15.75" customHeight="1">
      <c r="A407" s="141"/>
      <c r="B407" s="142"/>
      <c r="C407" s="142"/>
      <c r="D407" s="142"/>
      <c r="E407" s="142"/>
      <c r="F407" s="142"/>
      <c r="G407" s="142"/>
      <c r="H407" s="142"/>
      <c r="I407" s="143"/>
    </row>
    <row r="408" ht="15.75" customHeight="1">
      <c r="A408" s="141"/>
      <c r="B408" s="142"/>
      <c r="C408" s="142"/>
      <c r="D408" s="142"/>
      <c r="E408" s="142"/>
      <c r="F408" s="142"/>
      <c r="G408" s="142"/>
      <c r="H408" s="142"/>
      <c r="I408" s="143"/>
    </row>
    <row r="409" ht="15.75" customHeight="1">
      <c r="A409" s="141"/>
      <c r="B409" s="142"/>
      <c r="C409" s="142"/>
      <c r="D409" s="142"/>
      <c r="E409" s="142"/>
      <c r="F409" s="142"/>
      <c r="G409" s="142"/>
      <c r="H409" s="142"/>
      <c r="I409" s="143"/>
    </row>
    <row r="410" ht="15.75" customHeight="1">
      <c r="A410" s="141"/>
      <c r="B410" s="142"/>
      <c r="C410" s="142"/>
      <c r="D410" s="142"/>
      <c r="E410" s="142"/>
      <c r="F410" s="142"/>
      <c r="G410" s="142"/>
      <c r="H410" s="142"/>
      <c r="I410" s="143"/>
    </row>
    <row r="411" ht="15.75" customHeight="1">
      <c r="A411" s="141"/>
      <c r="B411" s="142"/>
      <c r="C411" s="142"/>
      <c r="D411" s="142"/>
      <c r="E411" s="142"/>
      <c r="F411" s="142"/>
      <c r="G411" s="142"/>
      <c r="H411" s="142"/>
      <c r="I411" s="143"/>
    </row>
    <row r="412" ht="15.75" customHeight="1">
      <c r="A412" s="141"/>
      <c r="B412" s="142"/>
      <c r="C412" s="142"/>
      <c r="D412" s="142"/>
      <c r="E412" s="142"/>
      <c r="F412" s="142"/>
      <c r="G412" s="142"/>
      <c r="H412" s="142"/>
      <c r="I412" s="143"/>
    </row>
    <row r="413" ht="15.75" customHeight="1">
      <c r="A413" s="141"/>
      <c r="B413" s="142"/>
      <c r="C413" s="142"/>
      <c r="D413" s="142"/>
      <c r="E413" s="142"/>
      <c r="F413" s="142"/>
      <c r="G413" s="142"/>
      <c r="H413" s="142"/>
      <c r="I413" s="143"/>
    </row>
    <row r="414" ht="15.75" customHeight="1">
      <c r="A414" s="141"/>
      <c r="B414" s="142"/>
      <c r="C414" s="142"/>
      <c r="D414" s="142"/>
      <c r="E414" s="142"/>
      <c r="F414" s="142"/>
      <c r="G414" s="142"/>
      <c r="H414" s="142"/>
      <c r="I414" s="143"/>
    </row>
    <row r="415" ht="15.75" customHeight="1">
      <c r="A415" s="141"/>
      <c r="B415" s="142"/>
      <c r="C415" s="142"/>
      <c r="D415" s="142"/>
      <c r="E415" s="142"/>
      <c r="F415" s="142"/>
      <c r="G415" s="142"/>
      <c r="H415" s="142"/>
      <c r="I415" s="143"/>
    </row>
    <row r="416" ht="15.75" customHeight="1">
      <c r="A416" s="141"/>
      <c r="B416" s="142"/>
      <c r="C416" s="142"/>
      <c r="D416" s="142"/>
      <c r="E416" s="142"/>
      <c r="F416" s="142"/>
      <c r="G416" s="142"/>
      <c r="H416" s="142"/>
      <c r="I416" s="143"/>
    </row>
    <row r="417" ht="15.75" customHeight="1">
      <c r="A417" s="141"/>
      <c r="B417" s="142"/>
      <c r="C417" s="142"/>
      <c r="D417" s="142"/>
      <c r="E417" s="142"/>
      <c r="F417" s="142"/>
      <c r="G417" s="142"/>
      <c r="H417" s="142"/>
      <c r="I417" s="143"/>
    </row>
    <row r="418" ht="15.75" customHeight="1">
      <c r="A418" s="141"/>
      <c r="B418" s="142"/>
      <c r="C418" s="142"/>
      <c r="D418" s="142"/>
      <c r="E418" s="142"/>
      <c r="F418" s="142"/>
      <c r="G418" s="142"/>
      <c r="H418" s="142"/>
      <c r="I418" s="143"/>
    </row>
    <row r="419" ht="15.75" customHeight="1">
      <c r="A419" s="141"/>
      <c r="B419" s="142"/>
      <c r="C419" s="142"/>
      <c r="D419" s="142"/>
      <c r="E419" s="142"/>
      <c r="F419" s="142"/>
      <c r="G419" s="142"/>
      <c r="H419" s="142"/>
      <c r="I419" s="143"/>
    </row>
    <row r="420" ht="15.75" customHeight="1">
      <c r="A420" s="141"/>
      <c r="B420" s="142"/>
      <c r="C420" s="142"/>
      <c r="D420" s="142"/>
      <c r="E420" s="142"/>
      <c r="F420" s="142"/>
      <c r="G420" s="142"/>
      <c r="H420" s="142"/>
      <c r="I420" s="143"/>
    </row>
    <row r="421" ht="15.75" customHeight="1">
      <c r="A421" s="141"/>
      <c r="B421" s="142"/>
      <c r="C421" s="142"/>
      <c r="D421" s="142"/>
      <c r="E421" s="142"/>
      <c r="F421" s="142"/>
      <c r="G421" s="142"/>
      <c r="H421" s="142"/>
      <c r="I421" s="143"/>
    </row>
    <row r="422" ht="15.75" customHeight="1">
      <c r="A422" s="141"/>
      <c r="B422" s="142"/>
      <c r="C422" s="142"/>
      <c r="D422" s="142"/>
      <c r="E422" s="142"/>
      <c r="F422" s="142"/>
      <c r="G422" s="142"/>
      <c r="H422" s="142"/>
      <c r="I422" s="143"/>
    </row>
    <row r="423" ht="15.75" customHeight="1">
      <c r="A423" s="141"/>
      <c r="B423" s="142"/>
      <c r="C423" s="142"/>
      <c r="D423" s="142"/>
      <c r="E423" s="142"/>
      <c r="F423" s="142"/>
      <c r="G423" s="142"/>
      <c r="H423" s="142"/>
      <c r="I423" s="143"/>
    </row>
    <row r="424" ht="15.75" customHeight="1">
      <c r="A424" s="141"/>
      <c r="B424" s="142"/>
      <c r="C424" s="142"/>
      <c r="D424" s="142"/>
      <c r="E424" s="142"/>
      <c r="F424" s="142"/>
      <c r="G424" s="142"/>
      <c r="H424" s="142"/>
      <c r="I424" s="143"/>
    </row>
    <row r="425" ht="15.75" customHeight="1">
      <c r="A425" s="141"/>
      <c r="B425" s="142"/>
      <c r="C425" s="142"/>
      <c r="D425" s="142"/>
      <c r="E425" s="142"/>
      <c r="F425" s="142"/>
      <c r="G425" s="142"/>
      <c r="H425" s="142"/>
      <c r="I425" s="143"/>
    </row>
    <row r="426" ht="15.75" customHeight="1">
      <c r="A426" s="141"/>
      <c r="B426" s="142"/>
      <c r="C426" s="142"/>
      <c r="D426" s="142"/>
      <c r="E426" s="142"/>
      <c r="F426" s="142"/>
      <c r="G426" s="142"/>
      <c r="H426" s="142"/>
      <c r="I426" s="143"/>
    </row>
    <row r="427" ht="15.75" customHeight="1">
      <c r="A427" s="141"/>
      <c r="B427" s="142"/>
      <c r="C427" s="142"/>
      <c r="D427" s="142"/>
      <c r="E427" s="142"/>
      <c r="F427" s="142"/>
      <c r="G427" s="142"/>
      <c r="H427" s="142"/>
      <c r="I427" s="143"/>
    </row>
    <row r="428" ht="15.75" customHeight="1">
      <c r="A428" s="141"/>
      <c r="B428" s="142"/>
      <c r="C428" s="142"/>
      <c r="D428" s="142"/>
      <c r="E428" s="142"/>
      <c r="F428" s="142"/>
      <c r="G428" s="142"/>
      <c r="H428" s="142"/>
      <c r="I428" s="143"/>
    </row>
    <row r="429" ht="15.75" customHeight="1">
      <c r="A429" s="141"/>
      <c r="B429" s="142"/>
      <c r="C429" s="142"/>
      <c r="D429" s="142"/>
      <c r="E429" s="142"/>
      <c r="F429" s="142"/>
      <c r="G429" s="142"/>
      <c r="H429" s="142"/>
      <c r="I429" s="143"/>
    </row>
    <row r="430" ht="15.75" customHeight="1">
      <c r="A430" s="141"/>
      <c r="B430" s="142"/>
      <c r="C430" s="142"/>
      <c r="D430" s="142"/>
      <c r="E430" s="142"/>
      <c r="F430" s="142"/>
      <c r="G430" s="142"/>
      <c r="H430" s="142"/>
      <c r="I430" s="143"/>
    </row>
    <row r="431" ht="15.75" customHeight="1">
      <c r="A431" s="141"/>
      <c r="B431" s="142"/>
      <c r="C431" s="142"/>
      <c r="D431" s="142"/>
      <c r="E431" s="142"/>
      <c r="F431" s="142"/>
      <c r="G431" s="142"/>
      <c r="H431" s="142"/>
      <c r="I431" s="143"/>
    </row>
    <row r="432" ht="15.75" customHeight="1">
      <c r="A432" s="141"/>
      <c r="B432" s="142"/>
      <c r="C432" s="142"/>
      <c r="D432" s="142"/>
      <c r="E432" s="142"/>
      <c r="F432" s="142"/>
      <c r="G432" s="142"/>
      <c r="H432" s="142"/>
      <c r="I432" s="143"/>
    </row>
    <row r="433" ht="15.75" customHeight="1">
      <c r="A433" s="141"/>
      <c r="B433" s="142"/>
      <c r="C433" s="142"/>
      <c r="D433" s="142"/>
      <c r="E433" s="142"/>
      <c r="F433" s="142"/>
      <c r="G433" s="142"/>
      <c r="H433" s="142"/>
      <c r="I433" s="143"/>
    </row>
    <row r="434" ht="15.75" customHeight="1">
      <c r="A434" s="141"/>
      <c r="B434" s="142"/>
      <c r="C434" s="142"/>
      <c r="D434" s="142"/>
      <c r="E434" s="142"/>
      <c r="F434" s="142"/>
      <c r="G434" s="142"/>
      <c r="H434" s="142"/>
      <c r="I434" s="143"/>
    </row>
    <row r="435" ht="15.75" customHeight="1">
      <c r="A435" s="141"/>
      <c r="B435" s="142"/>
      <c r="C435" s="142"/>
      <c r="D435" s="142"/>
      <c r="E435" s="142"/>
      <c r="F435" s="142"/>
      <c r="G435" s="142"/>
      <c r="H435" s="142"/>
      <c r="I435" s="143"/>
    </row>
    <row r="436" ht="15.75" customHeight="1">
      <c r="A436" s="141"/>
      <c r="B436" s="142"/>
      <c r="C436" s="142"/>
      <c r="D436" s="142"/>
      <c r="E436" s="142"/>
      <c r="F436" s="142"/>
      <c r="G436" s="142"/>
      <c r="H436" s="142"/>
      <c r="I436" s="143"/>
    </row>
    <row r="437" ht="15.75" customHeight="1">
      <c r="A437" s="141"/>
      <c r="B437" s="142"/>
      <c r="C437" s="142"/>
      <c r="D437" s="142"/>
      <c r="E437" s="142"/>
      <c r="F437" s="142"/>
      <c r="G437" s="142"/>
      <c r="H437" s="142"/>
      <c r="I437" s="143"/>
    </row>
    <row r="438" ht="15.75" customHeight="1">
      <c r="A438" s="141"/>
      <c r="B438" s="142"/>
      <c r="C438" s="142"/>
      <c r="D438" s="142"/>
      <c r="E438" s="142"/>
      <c r="F438" s="142"/>
      <c r="G438" s="142"/>
      <c r="H438" s="142"/>
      <c r="I438" s="143"/>
    </row>
    <row r="439" ht="15.75" customHeight="1">
      <c r="A439" s="141"/>
      <c r="B439" s="142"/>
      <c r="C439" s="142"/>
      <c r="D439" s="142"/>
      <c r="E439" s="142"/>
      <c r="F439" s="142"/>
      <c r="G439" s="142"/>
      <c r="H439" s="142"/>
      <c r="I439" s="143"/>
    </row>
    <row r="440" ht="15.75" customHeight="1">
      <c r="A440" s="141"/>
      <c r="B440" s="142"/>
      <c r="C440" s="142"/>
      <c r="D440" s="142"/>
      <c r="E440" s="142"/>
      <c r="F440" s="142"/>
      <c r="G440" s="142"/>
      <c r="H440" s="142"/>
      <c r="I440" s="143"/>
    </row>
    <row r="441" ht="15.75" customHeight="1">
      <c r="A441" s="141"/>
      <c r="B441" s="142"/>
      <c r="C441" s="142"/>
      <c r="D441" s="142"/>
      <c r="E441" s="142"/>
      <c r="F441" s="142"/>
      <c r="G441" s="142"/>
      <c r="H441" s="142"/>
      <c r="I441" s="143"/>
    </row>
    <row r="442" ht="15.75" customHeight="1">
      <c r="A442" s="141"/>
      <c r="B442" s="142"/>
      <c r="C442" s="142"/>
      <c r="D442" s="142"/>
      <c r="E442" s="142"/>
      <c r="F442" s="142"/>
      <c r="G442" s="142"/>
      <c r="H442" s="142"/>
      <c r="I442" s="143"/>
    </row>
    <row r="443" ht="15.75" customHeight="1">
      <c r="A443" s="141"/>
      <c r="B443" s="142"/>
      <c r="C443" s="142"/>
      <c r="D443" s="142"/>
      <c r="E443" s="142"/>
      <c r="F443" s="142"/>
      <c r="G443" s="142"/>
      <c r="H443" s="142"/>
      <c r="I443" s="143"/>
    </row>
    <row r="444" ht="15.75" customHeight="1">
      <c r="A444" s="141"/>
      <c r="B444" s="142"/>
      <c r="C444" s="142"/>
      <c r="D444" s="142"/>
      <c r="E444" s="142"/>
      <c r="F444" s="142"/>
      <c r="G444" s="142"/>
      <c r="H444" s="142"/>
      <c r="I444" s="143"/>
    </row>
    <row r="445" ht="15.75" customHeight="1">
      <c r="A445" s="141"/>
      <c r="B445" s="142"/>
      <c r="C445" s="142"/>
      <c r="D445" s="142"/>
      <c r="E445" s="142"/>
      <c r="F445" s="142"/>
      <c r="G445" s="142"/>
      <c r="H445" s="142"/>
      <c r="I445" s="143"/>
    </row>
    <row r="446" ht="15.75" customHeight="1">
      <c r="A446" s="141"/>
      <c r="B446" s="142"/>
      <c r="C446" s="142"/>
      <c r="D446" s="142"/>
      <c r="E446" s="142"/>
      <c r="F446" s="142"/>
      <c r="G446" s="142"/>
      <c r="H446" s="142"/>
      <c r="I446" s="143"/>
    </row>
    <row r="447" ht="15.75" customHeight="1">
      <c r="A447" s="141"/>
      <c r="B447" s="142"/>
      <c r="C447" s="142"/>
      <c r="D447" s="142"/>
      <c r="E447" s="142"/>
      <c r="F447" s="142"/>
      <c r="G447" s="142"/>
      <c r="H447" s="142"/>
      <c r="I447" s="143"/>
    </row>
    <row r="448" ht="15.75" customHeight="1">
      <c r="A448" s="141"/>
      <c r="B448" s="142"/>
      <c r="C448" s="142"/>
      <c r="D448" s="142"/>
      <c r="E448" s="142"/>
      <c r="F448" s="142"/>
      <c r="G448" s="142"/>
      <c r="H448" s="142"/>
      <c r="I448" s="143"/>
    </row>
    <row r="449" ht="15.75" customHeight="1">
      <c r="A449" s="141"/>
      <c r="B449" s="142"/>
      <c r="C449" s="142"/>
      <c r="D449" s="142"/>
      <c r="E449" s="142"/>
      <c r="F449" s="142"/>
      <c r="G449" s="142"/>
      <c r="H449" s="142"/>
      <c r="I449" s="143"/>
    </row>
    <row r="450" ht="15.75" customHeight="1">
      <c r="A450" s="141"/>
      <c r="B450" s="142"/>
      <c r="C450" s="142"/>
      <c r="D450" s="142"/>
      <c r="E450" s="142"/>
      <c r="F450" s="142"/>
      <c r="G450" s="142"/>
      <c r="H450" s="142"/>
      <c r="I450" s="143"/>
    </row>
    <row r="451" ht="15.75" customHeight="1">
      <c r="A451" s="141"/>
      <c r="B451" s="142"/>
      <c r="C451" s="142"/>
      <c r="D451" s="142"/>
      <c r="E451" s="142"/>
      <c r="F451" s="142"/>
      <c r="G451" s="142"/>
      <c r="H451" s="142"/>
      <c r="I451" s="143"/>
    </row>
    <row r="452" ht="15.75" customHeight="1">
      <c r="A452" s="141"/>
      <c r="B452" s="142"/>
      <c r="C452" s="142"/>
      <c r="D452" s="142"/>
      <c r="E452" s="142"/>
      <c r="F452" s="142"/>
      <c r="G452" s="142"/>
      <c r="H452" s="142"/>
      <c r="I452" s="143"/>
    </row>
    <row r="453" ht="15.75" customHeight="1">
      <c r="A453" s="141"/>
      <c r="B453" s="142"/>
      <c r="C453" s="142"/>
      <c r="D453" s="142"/>
      <c r="E453" s="142"/>
      <c r="F453" s="142"/>
      <c r="G453" s="142"/>
      <c r="H453" s="142"/>
      <c r="I453" s="143"/>
    </row>
    <row r="454" ht="15.75" customHeight="1">
      <c r="A454" s="141"/>
      <c r="B454" s="142"/>
      <c r="C454" s="142"/>
      <c r="D454" s="142"/>
      <c r="E454" s="142"/>
      <c r="F454" s="142"/>
      <c r="G454" s="142"/>
      <c r="H454" s="142"/>
      <c r="I454" s="143"/>
    </row>
    <row r="455" ht="15.75" customHeight="1">
      <c r="A455" s="141"/>
      <c r="B455" s="142"/>
      <c r="C455" s="142"/>
      <c r="D455" s="142"/>
      <c r="E455" s="142"/>
      <c r="F455" s="142"/>
      <c r="G455" s="142"/>
      <c r="H455" s="142"/>
      <c r="I455" s="143"/>
    </row>
    <row r="456" ht="15.75" customHeight="1">
      <c r="A456" s="141"/>
      <c r="B456" s="142"/>
      <c r="C456" s="142"/>
      <c r="D456" s="142"/>
      <c r="E456" s="142"/>
      <c r="F456" s="142"/>
      <c r="G456" s="142"/>
      <c r="H456" s="142"/>
      <c r="I456" s="143"/>
    </row>
    <row r="457" ht="15.75" customHeight="1">
      <c r="A457" s="141"/>
      <c r="B457" s="142"/>
      <c r="C457" s="142"/>
      <c r="D457" s="142"/>
      <c r="E457" s="142"/>
      <c r="F457" s="142"/>
      <c r="G457" s="142"/>
      <c r="H457" s="142"/>
      <c r="I457" s="143"/>
    </row>
    <row r="458" ht="15.75" customHeight="1">
      <c r="A458" s="141"/>
      <c r="B458" s="142"/>
      <c r="C458" s="142"/>
      <c r="D458" s="142"/>
      <c r="E458" s="142"/>
      <c r="F458" s="142"/>
      <c r="G458" s="142"/>
      <c r="H458" s="142"/>
      <c r="I458" s="143"/>
    </row>
    <row r="459" ht="15.75" customHeight="1">
      <c r="A459" s="141"/>
      <c r="B459" s="142"/>
      <c r="C459" s="142"/>
      <c r="D459" s="142"/>
      <c r="E459" s="142"/>
      <c r="F459" s="142"/>
      <c r="G459" s="142"/>
      <c r="H459" s="142"/>
      <c r="I459" s="143"/>
    </row>
    <row r="460" ht="15.75" customHeight="1">
      <c r="A460" s="141"/>
      <c r="B460" s="142"/>
      <c r="C460" s="142"/>
      <c r="D460" s="142"/>
      <c r="E460" s="142"/>
      <c r="F460" s="142"/>
      <c r="G460" s="142"/>
      <c r="H460" s="142"/>
      <c r="I460" s="143"/>
    </row>
    <row r="461" ht="15.75" customHeight="1">
      <c r="A461" s="141"/>
      <c r="B461" s="142"/>
      <c r="C461" s="142"/>
      <c r="D461" s="142"/>
      <c r="E461" s="142"/>
      <c r="F461" s="142"/>
      <c r="G461" s="142"/>
      <c r="H461" s="142"/>
      <c r="I461" s="143"/>
    </row>
    <row r="462" ht="15.75" customHeight="1">
      <c r="A462" s="141"/>
      <c r="B462" s="142"/>
      <c r="C462" s="142"/>
      <c r="D462" s="142"/>
      <c r="E462" s="142"/>
      <c r="F462" s="142"/>
      <c r="G462" s="142"/>
      <c r="H462" s="142"/>
      <c r="I462" s="143"/>
    </row>
    <row r="463" ht="15.75" customHeight="1">
      <c r="A463" s="141"/>
      <c r="B463" s="142"/>
      <c r="C463" s="142"/>
      <c r="D463" s="142"/>
      <c r="E463" s="142"/>
      <c r="F463" s="142"/>
      <c r="G463" s="142"/>
      <c r="H463" s="142"/>
      <c r="I463" s="143"/>
    </row>
    <row r="464" ht="15.75" customHeight="1">
      <c r="A464" s="141"/>
      <c r="B464" s="142"/>
      <c r="C464" s="142"/>
      <c r="D464" s="142"/>
      <c r="E464" s="142"/>
      <c r="F464" s="142"/>
      <c r="G464" s="142"/>
      <c r="H464" s="142"/>
      <c r="I464" s="143"/>
    </row>
    <row r="465" ht="15.75" customHeight="1">
      <c r="A465" s="141"/>
      <c r="B465" s="142"/>
      <c r="C465" s="142"/>
      <c r="D465" s="142"/>
      <c r="E465" s="142"/>
      <c r="F465" s="142"/>
      <c r="G465" s="142"/>
      <c r="H465" s="142"/>
      <c r="I465" s="143"/>
    </row>
    <row r="466" ht="15.75" customHeight="1">
      <c r="A466" s="141"/>
      <c r="B466" s="142"/>
      <c r="C466" s="142"/>
      <c r="D466" s="142"/>
      <c r="E466" s="142"/>
      <c r="F466" s="142"/>
      <c r="G466" s="142"/>
      <c r="H466" s="142"/>
      <c r="I466" s="143"/>
    </row>
    <row r="467" ht="15.75" customHeight="1">
      <c r="A467" s="141"/>
      <c r="B467" s="142"/>
      <c r="C467" s="142"/>
      <c r="D467" s="142"/>
      <c r="E467" s="142"/>
      <c r="F467" s="142"/>
      <c r="G467" s="142"/>
      <c r="H467" s="142"/>
      <c r="I467" s="143"/>
    </row>
    <row r="468" ht="15.75" customHeight="1">
      <c r="A468" s="141"/>
      <c r="B468" s="142"/>
      <c r="C468" s="142"/>
      <c r="D468" s="142"/>
      <c r="E468" s="142"/>
      <c r="F468" s="142"/>
      <c r="G468" s="142"/>
      <c r="H468" s="142"/>
      <c r="I468" s="143"/>
    </row>
    <row r="469" ht="15.75" customHeight="1">
      <c r="A469" s="141"/>
      <c r="B469" s="142"/>
      <c r="C469" s="142"/>
      <c r="D469" s="142"/>
      <c r="E469" s="142"/>
      <c r="F469" s="142"/>
      <c r="G469" s="142"/>
      <c r="H469" s="142"/>
      <c r="I469" s="143"/>
    </row>
    <row r="470" ht="15.75" customHeight="1">
      <c r="A470" s="141"/>
      <c r="B470" s="142"/>
      <c r="C470" s="142"/>
      <c r="D470" s="142"/>
      <c r="E470" s="142"/>
      <c r="F470" s="142"/>
      <c r="G470" s="142"/>
      <c r="H470" s="142"/>
      <c r="I470" s="143"/>
    </row>
    <row r="471" ht="15.75" customHeight="1">
      <c r="A471" s="141"/>
      <c r="B471" s="142"/>
      <c r="C471" s="142"/>
      <c r="D471" s="142"/>
      <c r="E471" s="142"/>
      <c r="F471" s="142"/>
      <c r="G471" s="142"/>
      <c r="H471" s="142"/>
      <c r="I471" s="143"/>
    </row>
    <row r="472" ht="15.75" customHeight="1">
      <c r="A472" s="141"/>
      <c r="B472" s="142"/>
      <c r="C472" s="142"/>
      <c r="D472" s="142"/>
      <c r="E472" s="142"/>
      <c r="F472" s="142"/>
      <c r="G472" s="142"/>
      <c r="H472" s="142"/>
      <c r="I472" s="143"/>
    </row>
    <row r="473" ht="15.75" customHeight="1">
      <c r="A473" s="141"/>
      <c r="B473" s="142"/>
      <c r="C473" s="142"/>
      <c r="D473" s="142"/>
      <c r="E473" s="142"/>
      <c r="F473" s="142"/>
      <c r="G473" s="142"/>
      <c r="H473" s="142"/>
      <c r="I473" s="143"/>
    </row>
    <row r="474" ht="15.75" customHeight="1">
      <c r="A474" s="141"/>
      <c r="B474" s="142"/>
      <c r="C474" s="142"/>
      <c r="D474" s="142"/>
      <c r="E474" s="142"/>
      <c r="F474" s="142"/>
      <c r="G474" s="142"/>
      <c r="H474" s="142"/>
      <c r="I474" s="143"/>
    </row>
    <row r="475" ht="15.75" customHeight="1">
      <c r="A475" s="141"/>
      <c r="B475" s="142"/>
      <c r="C475" s="142"/>
      <c r="D475" s="142"/>
      <c r="E475" s="142"/>
      <c r="F475" s="142"/>
      <c r="G475" s="142"/>
      <c r="H475" s="142"/>
      <c r="I475" s="143"/>
    </row>
    <row r="476" ht="15.75" customHeight="1">
      <c r="A476" s="141"/>
      <c r="B476" s="142"/>
      <c r="C476" s="142"/>
      <c r="D476" s="142"/>
      <c r="E476" s="142"/>
      <c r="F476" s="142"/>
      <c r="G476" s="142"/>
      <c r="H476" s="142"/>
      <c r="I476" s="143"/>
    </row>
    <row r="477" ht="15.75" customHeight="1">
      <c r="A477" s="141"/>
      <c r="B477" s="142"/>
      <c r="C477" s="142"/>
      <c r="D477" s="142"/>
      <c r="E477" s="142"/>
      <c r="F477" s="142"/>
      <c r="G477" s="142"/>
      <c r="H477" s="142"/>
      <c r="I477" s="143"/>
    </row>
    <row r="478" ht="15.75" customHeight="1">
      <c r="A478" s="141"/>
      <c r="B478" s="142"/>
      <c r="C478" s="142"/>
      <c r="D478" s="142"/>
      <c r="E478" s="142"/>
      <c r="F478" s="142"/>
      <c r="G478" s="142"/>
      <c r="H478" s="142"/>
      <c r="I478" s="143"/>
    </row>
    <row r="479" ht="15.75" customHeight="1">
      <c r="A479" s="141"/>
      <c r="B479" s="142"/>
      <c r="C479" s="142"/>
      <c r="D479" s="142"/>
      <c r="E479" s="142"/>
      <c r="F479" s="142"/>
      <c r="G479" s="142"/>
      <c r="H479" s="142"/>
      <c r="I479" s="143"/>
    </row>
    <row r="480" ht="15.75" customHeight="1">
      <c r="A480" s="141"/>
      <c r="B480" s="142"/>
      <c r="C480" s="142"/>
      <c r="D480" s="142"/>
      <c r="E480" s="142"/>
      <c r="F480" s="142"/>
      <c r="G480" s="142"/>
      <c r="H480" s="142"/>
      <c r="I480" s="143"/>
    </row>
    <row r="481" ht="15.75" customHeight="1">
      <c r="A481" s="141"/>
      <c r="B481" s="142"/>
      <c r="C481" s="142"/>
      <c r="D481" s="142"/>
      <c r="E481" s="142"/>
      <c r="F481" s="142"/>
      <c r="G481" s="142"/>
      <c r="H481" s="142"/>
      <c r="I481" s="143"/>
    </row>
    <row r="482" ht="15.75" customHeight="1">
      <c r="A482" s="141"/>
      <c r="B482" s="142"/>
      <c r="C482" s="142"/>
      <c r="D482" s="142"/>
      <c r="E482" s="142"/>
      <c r="F482" s="142"/>
      <c r="G482" s="142"/>
      <c r="H482" s="142"/>
      <c r="I482" s="143"/>
    </row>
    <row r="483" ht="15.75" customHeight="1">
      <c r="A483" s="141"/>
      <c r="B483" s="142"/>
      <c r="C483" s="142"/>
      <c r="D483" s="142"/>
      <c r="E483" s="142"/>
      <c r="F483" s="142"/>
      <c r="G483" s="142"/>
      <c r="H483" s="142"/>
      <c r="I483" s="143"/>
    </row>
    <row r="484" ht="15.75" customHeight="1">
      <c r="A484" s="141"/>
      <c r="B484" s="142"/>
      <c r="C484" s="142"/>
      <c r="D484" s="142"/>
      <c r="E484" s="142"/>
      <c r="F484" s="142"/>
      <c r="G484" s="142"/>
      <c r="H484" s="142"/>
      <c r="I484" s="143"/>
    </row>
    <row r="485" ht="15.75" customHeight="1">
      <c r="A485" s="141"/>
      <c r="B485" s="142"/>
      <c r="C485" s="142"/>
      <c r="D485" s="142"/>
      <c r="E485" s="142"/>
      <c r="F485" s="142"/>
      <c r="G485" s="142"/>
      <c r="H485" s="142"/>
      <c r="I485" s="143"/>
    </row>
    <row r="486" ht="15.75" customHeight="1">
      <c r="A486" s="141"/>
      <c r="B486" s="142"/>
      <c r="C486" s="142"/>
      <c r="D486" s="142"/>
      <c r="E486" s="142"/>
      <c r="F486" s="142"/>
      <c r="G486" s="142"/>
      <c r="H486" s="142"/>
      <c r="I486" s="143"/>
    </row>
    <row r="487" ht="15.75" customHeight="1">
      <c r="A487" s="141"/>
      <c r="B487" s="142"/>
      <c r="C487" s="142"/>
      <c r="D487" s="142"/>
      <c r="E487" s="142"/>
      <c r="F487" s="142"/>
      <c r="G487" s="142"/>
      <c r="H487" s="142"/>
      <c r="I487" s="143"/>
    </row>
    <row r="488" ht="15.75" customHeight="1">
      <c r="A488" s="141"/>
      <c r="B488" s="142"/>
      <c r="C488" s="142"/>
      <c r="D488" s="142"/>
      <c r="E488" s="142"/>
      <c r="F488" s="142"/>
      <c r="G488" s="142"/>
      <c r="H488" s="142"/>
      <c r="I488" s="143"/>
    </row>
    <row r="489" ht="15.75" customHeight="1">
      <c r="A489" s="141"/>
      <c r="B489" s="142"/>
      <c r="C489" s="142"/>
      <c r="D489" s="142"/>
      <c r="E489" s="142"/>
      <c r="F489" s="142"/>
      <c r="G489" s="142"/>
      <c r="H489" s="142"/>
      <c r="I489" s="143"/>
    </row>
    <row r="490" ht="15.75" customHeight="1">
      <c r="A490" s="141"/>
      <c r="B490" s="142"/>
      <c r="C490" s="142"/>
      <c r="D490" s="142"/>
      <c r="E490" s="142"/>
      <c r="F490" s="142"/>
      <c r="G490" s="142"/>
      <c r="H490" s="142"/>
      <c r="I490" s="143"/>
    </row>
    <row r="491" ht="15.75" customHeight="1">
      <c r="A491" s="141"/>
      <c r="B491" s="142"/>
      <c r="C491" s="142"/>
      <c r="D491" s="142"/>
      <c r="E491" s="142"/>
      <c r="F491" s="142"/>
      <c r="G491" s="142"/>
      <c r="H491" s="142"/>
      <c r="I491" s="143"/>
    </row>
    <row r="492" ht="15.75" customHeight="1">
      <c r="A492" s="141"/>
      <c r="B492" s="142"/>
      <c r="C492" s="142"/>
      <c r="D492" s="142"/>
      <c r="E492" s="142"/>
      <c r="F492" s="142"/>
      <c r="G492" s="142"/>
      <c r="H492" s="142"/>
      <c r="I492" s="143"/>
    </row>
    <row r="493" ht="15.75" customHeight="1">
      <c r="A493" s="141"/>
      <c r="B493" s="142"/>
      <c r="C493" s="142"/>
      <c r="D493" s="142"/>
      <c r="E493" s="142"/>
      <c r="F493" s="142"/>
      <c r="G493" s="142"/>
      <c r="H493" s="142"/>
      <c r="I493" s="143"/>
    </row>
    <row r="494" ht="15.75" customHeight="1">
      <c r="A494" s="141"/>
      <c r="B494" s="142"/>
      <c r="C494" s="142"/>
      <c r="D494" s="142"/>
      <c r="E494" s="142"/>
      <c r="F494" s="142"/>
      <c r="G494" s="142"/>
      <c r="H494" s="142"/>
      <c r="I494" s="143"/>
    </row>
    <row r="495" ht="15.75" customHeight="1">
      <c r="A495" s="141"/>
      <c r="B495" s="142"/>
      <c r="C495" s="142"/>
      <c r="D495" s="142"/>
      <c r="E495" s="142"/>
      <c r="F495" s="142"/>
      <c r="G495" s="142"/>
      <c r="H495" s="142"/>
      <c r="I495" s="143"/>
    </row>
    <row r="496" ht="15.75" customHeight="1">
      <c r="A496" s="141"/>
      <c r="B496" s="142"/>
      <c r="C496" s="142"/>
      <c r="D496" s="142"/>
      <c r="E496" s="142"/>
      <c r="F496" s="142"/>
      <c r="G496" s="142"/>
      <c r="H496" s="142"/>
      <c r="I496" s="143"/>
    </row>
    <row r="497" ht="15.75" customHeight="1">
      <c r="A497" s="141"/>
      <c r="B497" s="142"/>
      <c r="C497" s="142"/>
      <c r="D497" s="142"/>
      <c r="E497" s="142"/>
      <c r="F497" s="142"/>
      <c r="G497" s="142"/>
      <c r="H497" s="142"/>
      <c r="I497" s="143"/>
    </row>
    <row r="498" ht="15.75" customHeight="1">
      <c r="A498" s="141"/>
      <c r="B498" s="142"/>
      <c r="C498" s="142"/>
      <c r="D498" s="142"/>
      <c r="E498" s="142"/>
      <c r="F498" s="142"/>
      <c r="G498" s="142"/>
      <c r="H498" s="142"/>
      <c r="I498" s="143"/>
    </row>
    <row r="499" ht="15.75" customHeight="1">
      <c r="A499" s="141"/>
      <c r="B499" s="142"/>
      <c r="C499" s="142"/>
      <c r="D499" s="142"/>
      <c r="E499" s="142"/>
      <c r="F499" s="142"/>
      <c r="G499" s="142"/>
      <c r="H499" s="142"/>
      <c r="I499" s="143"/>
    </row>
    <row r="500" ht="15.75" customHeight="1">
      <c r="A500" s="141"/>
      <c r="B500" s="142"/>
      <c r="C500" s="142"/>
      <c r="D500" s="142"/>
      <c r="E500" s="142"/>
      <c r="F500" s="142"/>
      <c r="G500" s="142"/>
      <c r="H500" s="142"/>
      <c r="I500" s="143"/>
    </row>
    <row r="501" ht="15.75" customHeight="1">
      <c r="A501" s="141"/>
      <c r="B501" s="142"/>
      <c r="C501" s="142"/>
      <c r="D501" s="142"/>
      <c r="E501" s="142"/>
      <c r="F501" s="142"/>
      <c r="G501" s="142"/>
      <c r="H501" s="142"/>
      <c r="I501" s="143"/>
    </row>
    <row r="502" ht="15.75" customHeight="1">
      <c r="A502" s="141"/>
      <c r="B502" s="142"/>
      <c r="C502" s="142"/>
      <c r="D502" s="142"/>
      <c r="E502" s="142"/>
      <c r="F502" s="142"/>
      <c r="G502" s="142"/>
      <c r="H502" s="142"/>
      <c r="I502" s="143"/>
    </row>
    <row r="503" ht="15.75" customHeight="1">
      <c r="A503" s="141"/>
      <c r="B503" s="142"/>
      <c r="C503" s="142"/>
      <c r="D503" s="142"/>
      <c r="E503" s="142"/>
      <c r="F503" s="142"/>
      <c r="G503" s="142"/>
      <c r="H503" s="142"/>
      <c r="I503" s="143"/>
    </row>
    <row r="504" ht="15.75" customHeight="1">
      <c r="A504" s="141"/>
      <c r="B504" s="142"/>
      <c r="C504" s="142"/>
      <c r="D504" s="142"/>
      <c r="E504" s="142"/>
      <c r="F504" s="142"/>
      <c r="G504" s="142"/>
      <c r="H504" s="142"/>
      <c r="I504" s="143"/>
    </row>
    <row r="505" ht="15.75" customHeight="1">
      <c r="A505" s="141"/>
      <c r="B505" s="142"/>
      <c r="C505" s="142"/>
      <c r="D505" s="142"/>
      <c r="E505" s="142"/>
      <c r="F505" s="142"/>
      <c r="G505" s="142"/>
      <c r="H505" s="142"/>
      <c r="I505" s="143"/>
    </row>
    <row r="506" ht="15.75" customHeight="1">
      <c r="A506" s="141"/>
      <c r="B506" s="142"/>
      <c r="C506" s="142"/>
      <c r="D506" s="142"/>
      <c r="E506" s="142"/>
      <c r="F506" s="142"/>
      <c r="G506" s="142"/>
      <c r="H506" s="142"/>
      <c r="I506" s="143"/>
    </row>
    <row r="507" ht="15.75" customHeight="1">
      <c r="A507" s="141"/>
      <c r="B507" s="142"/>
      <c r="C507" s="142"/>
      <c r="D507" s="142"/>
      <c r="E507" s="142"/>
      <c r="F507" s="142"/>
      <c r="G507" s="142"/>
      <c r="H507" s="142"/>
      <c r="I507" s="143"/>
    </row>
    <row r="508" ht="15.75" customHeight="1">
      <c r="A508" s="141"/>
      <c r="B508" s="142"/>
      <c r="C508" s="142"/>
      <c r="D508" s="142"/>
      <c r="E508" s="142"/>
      <c r="F508" s="142"/>
      <c r="G508" s="142"/>
      <c r="H508" s="142"/>
      <c r="I508" s="143"/>
    </row>
    <row r="509" ht="15.75" customHeight="1">
      <c r="A509" s="141"/>
      <c r="B509" s="142"/>
      <c r="C509" s="142"/>
      <c r="D509" s="142"/>
      <c r="E509" s="142"/>
      <c r="F509" s="142"/>
      <c r="G509" s="142"/>
      <c r="H509" s="142"/>
      <c r="I509" s="143"/>
    </row>
    <row r="510" ht="15.75" customHeight="1">
      <c r="A510" s="141"/>
      <c r="B510" s="142"/>
      <c r="C510" s="142"/>
      <c r="D510" s="142"/>
      <c r="E510" s="142"/>
      <c r="F510" s="142"/>
      <c r="G510" s="142"/>
      <c r="H510" s="142"/>
      <c r="I510" s="143"/>
    </row>
    <row r="511" ht="15.75" customHeight="1">
      <c r="A511" s="141"/>
      <c r="B511" s="142"/>
      <c r="C511" s="142"/>
      <c r="D511" s="142"/>
      <c r="E511" s="142"/>
      <c r="F511" s="142"/>
      <c r="G511" s="142"/>
      <c r="H511" s="142"/>
      <c r="I511" s="143"/>
    </row>
    <row r="512" ht="15.75" customHeight="1">
      <c r="A512" s="141"/>
      <c r="B512" s="142"/>
      <c r="C512" s="142"/>
      <c r="D512" s="142"/>
      <c r="E512" s="142"/>
      <c r="F512" s="142"/>
      <c r="G512" s="142"/>
      <c r="H512" s="142"/>
      <c r="I512" s="143"/>
    </row>
    <row r="513" ht="15.75" customHeight="1">
      <c r="A513" s="141"/>
      <c r="B513" s="142"/>
      <c r="C513" s="142"/>
      <c r="D513" s="142"/>
      <c r="E513" s="142"/>
      <c r="F513" s="142"/>
      <c r="G513" s="142"/>
      <c r="H513" s="142"/>
      <c r="I513" s="143"/>
    </row>
    <row r="514" ht="15.75" customHeight="1">
      <c r="A514" s="141"/>
      <c r="B514" s="142"/>
      <c r="C514" s="142"/>
      <c r="D514" s="142"/>
      <c r="E514" s="142"/>
      <c r="F514" s="142"/>
      <c r="G514" s="142"/>
      <c r="H514" s="142"/>
      <c r="I514" s="143"/>
    </row>
    <row r="515" ht="15.75" customHeight="1">
      <c r="A515" s="141"/>
      <c r="B515" s="142"/>
      <c r="C515" s="142"/>
      <c r="D515" s="142"/>
      <c r="E515" s="142"/>
      <c r="F515" s="142"/>
      <c r="G515" s="142"/>
      <c r="H515" s="142"/>
      <c r="I515" s="143"/>
    </row>
    <row r="516" ht="15.75" customHeight="1">
      <c r="A516" s="141"/>
      <c r="B516" s="142"/>
      <c r="C516" s="142"/>
      <c r="D516" s="142"/>
      <c r="E516" s="142"/>
      <c r="F516" s="142"/>
      <c r="G516" s="142"/>
      <c r="H516" s="142"/>
      <c r="I516" s="143"/>
    </row>
    <row r="517" ht="15.75" customHeight="1">
      <c r="A517" s="141"/>
      <c r="B517" s="142"/>
      <c r="C517" s="142"/>
      <c r="D517" s="142"/>
      <c r="E517" s="142"/>
      <c r="F517" s="142"/>
      <c r="G517" s="142"/>
      <c r="H517" s="142"/>
      <c r="I517" s="143"/>
    </row>
    <row r="518" ht="15.75" customHeight="1">
      <c r="A518" s="141"/>
      <c r="B518" s="142"/>
      <c r="C518" s="142"/>
      <c r="D518" s="142"/>
      <c r="E518" s="142"/>
      <c r="F518" s="142"/>
      <c r="G518" s="142"/>
      <c r="H518" s="142"/>
      <c r="I518" s="143"/>
    </row>
    <row r="519" ht="15.75" customHeight="1">
      <c r="A519" s="141"/>
      <c r="B519" s="142"/>
      <c r="C519" s="142"/>
      <c r="D519" s="142"/>
      <c r="E519" s="142"/>
      <c r="F519" s="142"/>
      <c r="G519" s="142"/>
      <c r="H519" s="142"/>
      <c r="I519" s="143"/>
    </row>
    <row r="520" ht="15.75" customHeight="1">
      <c r="A520" s="141"/>
      <c r="B520" s="142"/>
      <c r="C520" s="142"/>
      <c r="D520" s="142"/>
      <c r="E520" s="142"/>
      <c r="F520" s="142"/>
      <c r="G520" s="142"/>
      <c r="H520" s="142"/>
      <c r="I520" s="143"/>
    </row>
    <row r="521" ht="15.75" customHeight="1">
      <c r="A521" s="141"/>
      <c r="B521" s="142"/>
      <c r="C521" s="142"/>
      <c r="D521" s="142"/>
      <c r="E521" s="142"/>
      <c r="F521" s="142"/>
      <c r="G521" s="142"/>
      <c r="H521" s="142"/>
      <c r="I521" s="143"/>
    </row>
    <row r="522" ht="15.75" customHeight="1">
      <c r="A522" s="141"/>
      <c r="B522" s="142"/>
      <c r="C522" s="142"/>
      <c r="D522" s="142"/>
      <c r="E522" s="142"/>
      <c r="F522" s="142"/>
      <c r="G522" s="142"/>
      <c r="H522" s="142"/>
      <c r="I522" s="143"/>
    </row>
    <row r="523" ht="15.75" customHeight="1">
      <c r="A523" s="141"/>
      <c r="B523" s="142"/>
      <c r="C523" s="142"/>
      <c r="D523" s="142"/>
      <c r="E523" s="142"/>
      <c r="F523" s="142"/>
      <c r="G523" s="142"/>
      <c r="H523" s="142"/>
      <c r="I523" s="143"/>
    </row>
    <row r="524" ht="15.75" customHeight="1">
      <c r="A524" s="141"/>
      <c r="B524" s="142"/>
      <c r="C524" s="142"/>
      <c r="D524" s="142"/>
      <c r="E524" s="142"/>
      <c r="F524" s="142"/>
      <c r="G524" s="142"/>
      <c r="H524" s="142"/>
      <c r="I524" s="143"/>
    </row>
    <row r="525" ht="15.75" customHeight="1">
      <c r="A525" s="141"/>
      <c r="B525" s="142"/>
      <c r="C525" s="142"/>
      <c r="D525" s="142"/>
      <c r="E525" s="142"/>
      <c r="F525" s="142"/>
      <c r="G525" s="142"/>
      <c r="H525" s="142"/>
      <c r="I525" s="143"/>
    </row>
    <row r="526" ht="15.75" customHeight="1">
      <c r="A526" s="141"/>
      <c r="B526" s="142"/>
      <c r="C526" s="142"/>
      <c r="D526" s="142"/>
      <c r="E526" s="142"/>
      <c r="F526" s="142"/>
      <c r="G526" s="142"/>
      <c r="H526" s="142"/>
      <c r="I526" s="143"/>
    </row>
    <row r="527" ht="15.75" customHeight="1">
      <c r="A527" s="141"/>
      <c r="B527" s="142"/>
      <c r="C527" s="142"/>
      <c r="D527" s="142"/>
      <c r="E527" s="142"/>
      <c r="F527" s="142"/>
      <c r="G527" s="142"/>
      <c r="H527" s="142"/>
      <c r="I527" s="143"/>
    </row>
    <row r="528" ht="15.75" customHeight="1">
      <c r="A528" s="141"/>
      <c r="B528" s="142"/>
      <c r="C528" s="142"/>
      <c r="D528" s="142"/>
      <c r="E528" s="142"/>
      <c r="F528" s="142"/>
      <c r="G528" s="142"/>
      <c r="H528" s="142"/>
      <c r="I528" s="143"/>
    </row>
    <row r="529" ht="15.75" customHeight="1">
      <c r="A529" s="141"/>
      <c r="B529" s="142"/>
      <c r="C529" s="142"/>
      <c r="D529" s="142"/>
      <c r="E529" s="142"/>
      <c r="F529" s="142"/>
      <c r="G529" s="142"/>
      <c r="H529" s="142"/>
      <c r="I529" s="143"/>
    </row>
    <row r="530" ht="15.75" customHeight="1">
      <c r="A530" s="141"/>
      <c r="B530" s="142"/>
      <c r="C530" s="142"/>
      <c r="D530" s="142"/>
      <c r="E530" s="142"/>
      <c r="F530" s="142"/>
      <c r="G530" s="142"/>
      <c r="H530" s="142"/>
      <c r="I530" s="143"/>
    </row>
    <row r="531" ht="15.75" customHeight="1">
      <c r="A531" s="141"/>
      <c r="B531" s="142"/>
      <c r="C531" s="142"/>
      <c r="D531" s="142"/>
      <c r="E531" s="142"/>
      <c r="F531" s="142"/>
      <c r="G531" s="142"/>
      <c r="H531" s="142"/>
      <c r="I531" s="143"/>
    </row>
    <row r="532" ht="15.75" customHeight="1">
      <c r="A532" s="141"/>
      <c r="B532" s="142"/>
      <c r="C532" s="142"/>
      <c r="D532" s="142"/>
      <c r="E532" s="142"/>
      <c r="F532" s="142"/>
      <c r="G532" s="142"/>
      <c r="H532" s="142"/>
      <c r="I532" s="143"/>
    </row>
    <row r="533" ht="15.75" customHeight="1">
      <c r="A533" s="141"/>
      <c r="B533" s="142"/>
      <c r="C533" s="142"/>
      <c r="D533" s="142"/>
      <c r="E533" s="142"/>
      <c r="F533" s="142"/>
      <c r="G533" s="142"/>
      <c r="H533" s="142"/>
      <c r="I533" s="143"/>
    </row>
    <row r="534" ht="15.75" customHeight="1">
      <c r="A534" s="141"/>
      <c r="B534" s="142"/>
      <c r="C534" s="142"/>
      <c r="D534" s="142"/>
      <c r="E534" s="142"/>
      <c r="F534" s="142"/>
      <c r="G534" s="142"/>
      <c r="H534" s="142"/>
      <c r="I534" s="143"/>
    </row>
    <row r="535" ht="15.75" customHeight="1">
      <c r="A535" s="141"/>
      <c r="B535" s="142"/>
      <c r="C535" s="142"/>
      <c r="D535" s="142"/>
      <c r="E535" s="142"/>
      <c r="F535" s="142"/>
      <c r="G535" s="142"/>
      <c r="H535" s="142"/>
      <c r="I535" s="143"/>
    </row>
    <row r="536" ht="15.75" customHeight="1">
      <c r="A536" s="141"/>
      <c r="B536" s="142"/>
      <c r="C536" s="142"/>
      <c r="D536" s="142"/>
      <c r="E536" s="142"/>
      <c r="F536" s="142"/>
      <c r="G536" s="142"/>
      <c r="H536" s="142"/>
      <c r="I536" s="143"/>
    </row>
    <row r="537" ht="15.75" customHeight="1">
      <c r="A537" s="141"/>
      <c r="B537" s="142"/>
      <c r="C537" s="142"/>
      <c r="D537" s="142"/>
      <c r="E537" s="142"/>
      <c r="F537" s="142"/>
      <c r="G537" s="142"/>
      <c r="H537" s="142"/>
      <c r="I537" s="143"/>
    </row>
    <row r="538" ht="15.75" customHeight="1">
      <c r="A538" s="141"/>
      <c r="B538" s="142"/>
      <c r="C538" s="142"/>
      <c r="D538" s="142"/>
      <c r="E538" s="142"/>
      <c r="F538" s="142"/>
      <c r="G538" s="142"/>
      <c r="H538" s="142"/>
      <c r="I538" s="143"/>
    </row>
    <row r="539" ht="15.75" customHeight="1">
      <c r="A539" s="141"/>
      <c r="B539" s="142"/>
      <c r="C539" s="142"/>
      <c r="D539" s="142"/>
      <c r="E539" s="142"/>
      <c r="F539" s="142"/>
      <c r="G539" s="142"/>
      <c r="H539" s="142"/>
      <c r="I539" s="143"/>
    </row>
    <row r="540" ht="15.75" customHeight="1">
      <c r="A540" s="141"/>
      <c r="B540" s="142"/>
      <c r="C540" s="142"/>
      <c r="D540" s="142"/>
      <c r="E540" s="142"/>
      <c r="F540" s="142"/>
      <c r="G540" s="142"/>
      <c r="H540" s="142"/>
      <c r="I540" s="143"/>
    </row>
    <row r="541" ht="15.75" customHeight="1">
      <c r="A541" s="141"/>
      <c r="B541" s="142"/>
      <c r="C541" s="142"/>
      <c r="D541" s="142"/>
      <c r="E541" s="142"/>
      <c r="F541" s="142"/>
      <c r="G541" s="142"/>
      <c r="H541" s="142"/>
      <c r="I541" s="143"/>
    </row>
    <row r="542" ht="15.75" customHeight="1">
      <c r="A542" s="141"/>
      <c r="B542" s="142"/>
      <c r="C542" s="142"/>
      <c r="D542" s="142"/>
      <c r="E542" s="142"/>
      <c r="F542" s="142"/>
      <c r="G542" s="142"/>
      <c r="H542" s="142"/>
      <c r="I542" s="143"/>
    </row>
    <row r="543" ht="15.75" customHeight="1">
      <c r="A543" s="141"/>
      <c r="B543" s="142"/>
      <c r="C543" s="142"/>
      <c r="D543" s="142"/>
      <c r="E543" s="142"/>
      <c r="F543" s="142"/>
      <c r="G543" s="142"/>
      <c r="H543" s="142"/>
      <c r="I543" s="143"/>
    </row>
    <row r="544" ht="15.75" customHeight="1">
      <c r="A544" s="141"/>
      <c r="B544" s="142"/>
      <c r="C544" s="142"/>
      <c r="D544" s="142"/>
      <c r="E544" s="142"/>
      <c r="F544" s="142"/>
      <c r="G544" s="142"/>
      <c r="H544" s="142"/>
      <c r="I544" s="143"/>
    </row>
    <row r="545" ht="15.75" customHeight="1">
      <c r="A545" s="141"/>
      <c r="B545" s="142"/>
      <c r="C545" s="142"/>
      <c r="D545" s="142"/>
      <c r="E545" s="142"/>
      <c r="F545" s="142"/>
      <c r="G545" s="142"/>
      <c r="H545" s="142"/>
      <c r="I545" s="143"/>
    </row>
    <row r="546" ht="15.75" customHeight="1">
      <c r="A546" s="141"/>
      <c r="B546" s="142"/>
      <c r="C546" s="142"/>
      <c r="D546" s="142"/>
      <c r="E546" s="142"/>
      <c r="F546" s="142"/>
      <c r="G546" s="142"/>
      <c r="H546" s="142"/>
      <c r="I546" s="143"/>
    </row>
    <row r="547" ht="15.75" customHeight="1">
      <c r="A547" s="141"/>
      <c r="B547" s="142"/>
      <c r="C547" s="142"/>
      <c r="D547" s="142"/>
      <c r="E547" s="142"/>
      <c r="F547" s="142"/>
      <c r="G547" s="142"/>
      <c r="H547" s="142"/>
      <c r="I547" s="143"/>
    </row>
    <row r="548" ht="15.75" customHeight="1">
      <c r="A548" s="141"/>
      <c r="B548" s="142"/>
      <c r="C548" s="142"/>
      <c r="D548" s="142"/>
      <c r="E548" s="142"/>
      <c r="F548" s="142"/>
      <c r="G548" s="142"/>
      <c r="H548" s="142"/>
      <c r="I548" s="143"/>
    </row>
    <row r="549" ht="15.75" customHeight="1">
      <c r="A549" s="141"/>
      <c r="B549" s="142"/>
      <c r="C549" s="142"/>
      <c r="D549" s="142"/>
      <c r="E549" s="142"/>
      <c r="F549" s="142"/>
      <c r="G549" s="142"/>
      <c r="H549" s="142"/>
      <c r="I549" s="143"/>
    </row>
    <row r="550" ht="15.75" customHeight="1">
      <c r="A550" s="141"/>
      <c r="B550" s="142"/>
      <c r="C550" s="142"/>
      <c r="D550" s="142"/>
      <c r="E550" s="142"/>
      <c r="F550" s="142"/>
      <c r="G550" s="142"/>
      <c r="H550" s="142"/>
      <c r="I550" s="143"/>
    </row>
    <row r="551" ht="15.75" customHeight="1">
      <c r="A551" s="141"/>
      <c r="B551" s="142"/>
      <c r="C551" s="142"/>
      <c r="D551" s="142"/>
      <c r="E551" s="142"/>
      <c r="F551" s="142"/>
      <c r="G551" s="142"/>
      <c r="H551" s="142"/>
      <c r="I551" s="143"/>
    </row>
    <row r="552" ht="15.75" customHeight="1">
      <c r="A552" s="141"/>
      <c r="B552" s="142"/>
      <c r="C552" s="142"/>
      <c r="D552" s="142"/>
      <c r="E552" s="142"/>
      <c r="F552" s="142"/>
      <c r="G552" s="142"/>
      <c r="H552" s="142"/>
      <c r="I552" s="143"/>
    </row>
    <row r="553" ht="15.75" customHeight="1">
      <c r="A553" s="141"/>
      <c r="B553" s="142"/>
      <c r="C553" s="142"/>
      <c r="D553" s="142"/>
      <c r="E553" s="142"/>
      <c r="F553" s="142"/>
      <c r="G553" s="142"/>
      <c r="H553" s="142"/>
      <c r="I553" s="143"/>
    </row>
    <row r="554" ht="15.75" customHeight="1">
      <c r="A554" s="141"/>
      <c r="B554" s="142"/>
      <c r="C554" s="142"/>
      <c r="D554" s="142"/>
      <c r="E554" s="142"/>
      <c r="F554" s="142"/>
      <c r="G554" s="142"/>
      <c r="H554" s="142"/>
      <c r="I554" s="143"/>
    </row>
    <row r="555" ht="15.75" customHeight="1">
      <c r="A555" s="141"/>
      <c r="B555" s="142"/>
      <c r="C555" s="142"/>
      <c r="D555" s="142"/>
      <c r="E555" s="142"/>
      <c r="F555" s="142"/>
      <c r="G555" s="142"/>
      <c r="H555" s="142"/>
      <c r="I555" s="143"/>
    </row>
    <row r="556" ht="15.75" customHeight="1">
      <c r="A556" s="141"/>
      <c r="B556" s="142"/>
      <c r="C556" s="142"/>
      <c r="D556" s="142"/>
      <c r="E556" s="142"/>
      <c r="F556" s="142"/>
      <c r="G556" s="142"/>
      <c r="H556" s="142"/>
      <c r="I556" s="143"/>
    </row>
    <row r="557" ht="15.75" customHeight="1">
      <c r="A557" s="141"/>
      <c r="B557" s="142"/>
      <c r="C557" s="142"/>
      <c r="D557" s="142"/>
      <c r="E557" s="142"/>
      <c r="F557" s="142"/>
      <c r="G557" s="142"/>
      <c r="H557" s="142"/>
      <c r="I557" s="143"/>
    </row>
    <row r="558" ht="15.75" customHeight="1">
      <c r="A558" s="141"/>
      <c r="B558" s="142"/>
      <c r="C558" s="142"/>
      <c r="D558" s="142"/>
      <c r="E558" s="142"/>
      <c r="F558" s="142"/>
      <c r="G558" s="142"/>
      <c r="H558" s="142"/>
      <c r="I558" s="143"/>
    </row>
    <row r="559" ht="15.75" customHeight="1">
      <c r="A559" s="141"/>
      <c r="B559" s="142"/>
      <c r="C559" s="142"/>
      <c r="D559" s="142"/>
      <c r="E559" s="142"/>
      <c r="F559" s="142"/>
      <c r="G559" s="142"/>
      <c r="H559" s="142"/>
      <c r="I559" s="143"/>
    </row>
    <row r="560" ht="15.75" customHeight="1">
      <c r="A560" s="141"/>
      <c r="B560" s="142"/>
      <c r="C560" s="142"/>
      <c r="D560" s="142"/>
      <c r="E560" s="142"/>
      <c r="F560" s="142"/>
      <c r="G560" s="142"/>
      <c r="H560" s="142"/>
      <c r="I560" s="143"/>
    </row>
    <row r="561" ht="15.75" customHeight="1">
      <c r="A561" s="141"/>
      <c r="B561" s="142"/>
      <c r="C561" s="142"/>
      <c r="D561" s="142"/>
      <c r="E561" s="142"/>
      <c r="F561" s="142"/>
      <c r="G561" s="142"/>
      <c r="H561" s="142"/>
      <c r="I561" s="143"/>
    </row>
    <row r="562" ht="15.75" customHeight="1">
      <c r="A562" s="141"/>
      <c r="B562" s="142"/>
      <c r="C562" s="142"/>
      <c r="D562" s="142"/>
      <c r="E562" s="142"/>
      <c r="F562" s="142"/>
      <c r="G562" s="142"/>
      <c r="H562" s="142"/>
      <c r="I562" s="143"/>
    </row>
    <row r="563" ht="15.75" customHeight="1">
      <c r="A563" s="141"/>
      <c r="B563" s="142"/>
      <c r="C563" s="142"/>
      <c r="D563" s="142"/>
      <c r="E563" s="142"/>
      <c r="F563" s="142"/>
      <c r="G563" s="142"/>
      <c r="H563" s="142"/>
      <c r="I563" s="143"/>
    </row>
    <row r="564" ht="15.75" customHeight="1">
      <c r="A564" s="141"/>
      <c r="B564" s="142"/>
      <c r="C564" s="142"/>
      <c r="D564" s="142"/>
      <c r="E564" s="142"/>
      <c r="F564" s="142"/>
      <c r="G564" s="142"/>
      <c r="H564" s="142"/>
      <c r="I564" s="143"/>
    </row>
    <row r="565" ht="15.75" customHeight="1">
      <c r="A565" s="141"/>
      <c r="B565" s="142"/>
      <c r="C565" s="142"/>
      <c r="D565" s="142"/>
      <c r="E565" s="142"/>
      <c r="F565" s="142"/>
      <c r="G565" s="142"/>
      <c r="H565" s="142"/>
      <c r="I565" s="143"/>
    </row>
    <row r="566" ht="15.75" customHeight="1">
      <c r="A566" s="141"/>
      <c r="B566" s="142"/>
      <c r="C566" s="142"/>
      <c r="D566" s="142"/>
      <c r="E566" s="142"/>
      <c r="F566" s="142"/>
      <c r="G566" s="142"/>
      <c r="H566" s="142"/>
      <c r="I566" s="143"/>
    </row>
    <row r="567" ht="15.75" customHeight="1">
      <c r="A567" s="141"/>
      <c r="B567" s="142"/>
      <c r="C567" s="142"/>
      <c r="D567" s="142"/>
      <c r="E567" s="142"/>
      <c r="F567" s="142"/>
      <c r="G567" s="142"/>
      <c r="H567" s="142"/>
      <c r="I567" s="143"/>
    </row>
    <row r="568" ht="15.75" customHeight="1">
      <c r="A568" s="141"/>
      <c r="B568" s="142"/>
      <c r="C568" s="142"/>
      <c r="D568" s="142"/>
      <c r="E568" s="142"/>
      <c r="F568" s="142"/>
      <c r="G568" s="142"/>
      <c r="H568" s="142"/>
      <c r="I568" s="143"/>
    </row>
    <row r="569" ht="15.75" customHeight="1">
      <c r="A569" s="141"/>
      <c r="B569" s="142"/>
      <c r="C569" s="142"/>
      <c r="D569" s="142"/>
      <c r="E569" s="142"/>
      <c r="F569" s="142"/>
      <c r="G569" s="142"/>
      <c r="H569" s="142"/>
      <c r="I569" s="143"/>
    </row>
    <row r="570" ht="15.75" customHeight="1">
      <c r="A570" s="141"/>
      <c r="B570" s="142"/>
      <c r="C570" s="142"/>
      <c r="D570" s="142"/>
      <c r="E570" s="142"/>
      <c r="F570" s="142"/>
      <c r="G570" s="142"/>
      <c r="H570" s="142"/>
      <c r="I570" s="143"/>
    </row>
    <row r="571" ht="15.75" customHeight="1">
      <c r="A571" s="141"/>
      <c r="B571" s="142"/>
      <c r="C571" s="142"/>
      <c r="D571" s="142"/>
      <c r="E571" s="142"/>
      <c r="F571" s="142"/>
      <c r="G571" s="142"/>
      <c r="H571" s="142"/>
      <c r="I571" s="143"/>
    </row>
    <row r="572" ht="15.75" customHeight="1">
      <c r="A572" s="141"/>
      <c r="B572" s="142"/>
      <c r="C572" s="142"/>
      <c r="D572" s="142"/>
      <c r="E572" s="142"/>
      <c r="F572" s="142"/>
      <c r="G572" s="142"/>
      <c r="H572" s="142"/>
      <c r="I572" s="143"/>
    </row>
    <row r="573" ht="15.75" customHeight="1">
      <c r="A573" s="141"/>
      <c r="B573" s="142"/>
      <c r="C573" s="142"/>
      <c r="D573" s="142"/>
      <c r="E573" s="142"/>
      <c r="F573" s="142"/>
      <c r="G573" s="142"/>
      <c r="H573" s="142"/>
      <c r="I573" s="143"/>
    </row>
    <row r="574" ht="15.75" customHeight="1">
      <c r="A574" s="141"/>
      <c r="B574" s="142"/>
      <c r="C574" s="142"/>
      <c r="D574" s="142"/>
      <c r="E574" s="142"/>
      <c r="F574" s="142"/>
      <c r="G574" s="142"/>
      <c r="H574" s="142"/>
      <c r="I574" s="143"/>
    </row>
    <row r="575" ht="15.75" customHeight="1">
      <c r="A575" s="141"/>
      <c r="B575" s="142"/>
      <c r="C575" s="142"/>
      <c r="D575" s="142"/>
      <c r="E575" s="142"/>
      <c r="F575" s="142"/>
      <c r="G575" s="142"/>
      <c r="H575" s="142"/>
      <c r="I575" s="143"/>
    </row>
    <row r="576" ht="15.75" customHeight="1">
      <c r="A576" s="141"/>
      <c r="B576" s="142"/>
      <c r="C576" s="142"/>
      <c r="D576" s="142"/>
      <c r="E576" s="142"/>
      <c r="F576" s="142"/>
      <c r="G576" s="142"/>
      <c r="H576" s="142"/>
      <c r="I576" s="143"/>
    </row>
    <row r="577" ht="15.75" customHeight="1">
      <c r="A577" s="141"/>
      <c r="B577" s="142"/>
      <c r="C577" s="142"/>
      <c r="D577" s="142"/>
      <c r="E577" s="142"/>
      <c r="F577" s="142"/>
      <c r="G577" s="142"/>
      <c r="H577" s="142"/>
      <c r="I577" s="143"/>
    </row>
    <row r="578" ht="15.75" customHeight="1">
      <c r="A578" s="141"/>
      <c r="B578" s="142"/>
      <c r="C578" s="142"/>
      <c r="D578" s="142"/>
      <c r="E578" s="142"/>
      <c r="F578" s="142"/>
      <c r="G578" s="142"/>
      <c r="H578" s="142"/>
      <c r="I578" s="143"/>
    </row>
    <row r="579" ht="15.75" customHeight="1">
      <c r="A579" s="141"/>
      <c r="B579" s="142"/>
      <c r="C579" s="142"/>
      <c r="D579" s="142"/>
      <c r="E579" s="142"/>
      <c r="F579" s="142"/>
      <c r="G579" s="142"/>
      <c r="H579" s="142"/>
      <c r="I579" s="143"/>
    </row>
    <row r="580" ht="15.75" customHeight="1">
      <c r="A580" s="141"/>
      <c r="B580" s="142"/>
      <c r="C580" s="142"/>
      <c r="D580" s="142"/>
      <c r="E580" s="142"/>
      <c r="F580" s="142"/>
      <c r="G580" s="142"/>
      <c r="H580" s="142"/>
      <c r="I580" s="143"/>
    </row>
    <row r="581" ht="15.75" customHeight="1">
      <c r="A581" s="141"/>
      <c r="B581" s="142"/>
      <c r="C581" s="142"/>
      <c r="D581" s="142"/>
      <c r="E581" s="142"/>
      <c r="F581" s="142"/>
      <c r="G581" s="142"/>
      <c r="H581" s="142"/>
      <c r="I581" s="143"/>
    </row>
    <row r="582" ht="15.75" customHeight="1">
      <c r="A582" s="141"/>
      <c r="B582" s="142"/>
      <c r="C582" s="142"/>
      <c r="D582" s="142"/>
      <c r="E582" s="142"/>
      <c r="F582" s="142"/>
      <c r="G582" s="142"/>
      <c r="H582" s="142"/>
      <c r="I582" s="143"/>
    </row>
    <row r="583" ht="15.75" customHeight="1">
      <c r="A583" s="141"/>
      <c r="B583" s="142"/>
      <c r="C583" s="142"/>
      <c r="D583" s="142"/>
      <c r="E583" s="142"/>
      <c r="F583" s="142"/>
      <c r="G583" s="142"/>
      <c r="H583" s="142"/>
      <c r="I583" s="143"/>
    </row>
    <row r="584" ht="15.75" customHeight="1">
      <c r="A584" s="141"/>
      <c r="B584" s="142"/>
      <c r="C584" s="142"/>
      <c r="D584" s="142"/>
      <c r="E584" s="142"/>
      <c r="F584" s="142"/>
      <c r="G584" s="142"/>
      <c r="H584" s="142"/>
      <c r="I584" s="143"/>
    </row>
    <row r="585" ht="15.75" customHeight="1">
      <c r="A585" s="141"/>
      <c r="B585" s="142"/>
      <c r="C585" s="142"/>
      <c r="D585" s="142"/>
      <c r="E585" s="142"/>
      <c r="F585" s="142"/>
      <c r="G585" s="142"/>
      <c r="H585" s="142"/>
      <c r="I585" s="143"/>
    </row>
    <row r="586" ht="15.75" customHeight="1">
      <c r="A586" s="141"/>
      <c r="B586" s="142"/>
      <c r="C586" s="142"/>
      <c r="D586" s="142"/>
      <c r="E586" s="142"/>
      <c r="F586" s="142"/>
      <c r="G586" s="142"/>
      <c r="H586" s="142"/>
      <c r="I586" s="143"/>
    </row>
    <row r="587" ht="15.75" customHeight="1">
      <c r="A587" s="141"/>
      <c r="B587" s="142"/>
      <c r="C587" s="142"/>
      <c r="D587" s="142"/>
      <c r="E587" s="142"/>
      <c r="F587" s="142"/>
      <c r="G587" s="142"/>
      <c r="H587" s="142"/>
      <c r="I587" s="143"/>
    </row>
    <row r="588" ht="15.75" customHeight="1">
      <c r="A588" s="141"/>
      <c r="B588" s="142"/>
      <c r="C588" s="142"/>
      <c r="D588" s="142"/>
      <c r="E588" s="142"/>
      <c r="F588" s="142"/>
      <c r="G588" s="142"/>
      <c r="H588" s="142"/>
      <c r="I588" s="143"/>
    </row>
    <row r="589" ht="15.75" customHeight="1">
      <c r="A589" s="141"/>
      <c r="B589" s="142"/>
      <c r="C589" s="142"/>
      <c r="D589" s="142"/>
      <c r="E589" s="142"/>
      <c r="F589" s="142"/>
      <c r="G589" s="142"/>
      <c r="H589" s="142"/>
      <c r="I589" s="143"/>
    </row>
    <row r="590" ht="15.75" customHeight="1">
      <c r="A590" s="141"/>
      <c r="B590" s="142"/>
      <c r="C590" s="142"/>
      <c r="D590" s="142"/>
      <c r="E590" s="142"/>
      <c r="F590" s="142"/>
      <c r="G590" s="142"/>
      <c r="H590" s="142"/>
      <c r="I590" s="143"/>
    </row>
    <row r="591" ht="15.75" customHeight="1">
      <c r="A591" s="141"/>
      <c r="B591" s="142"/>
      <c r="C591" s="142"/>
      <c r="D591" s="142"/>
      <c r="E591" s="142"/>
      <c r="F591" s="142"/>
      <c r="G591" s="142"/>
      <c r="H591" s="142"/>
      <c r="I591" s="143"/>
    </row>
    <row r="592" ht="15.75" customHeight="1">
      <c r="A592" s="141"/>
      <c r="B592" s="142"/>
      <c r="C592" s="142"/>
      <c r="D592" s="142"/>
      <c r="E592" s="142"/>
      <c r="F592" s="142"/>
      <c r="G592" s="142"/>
      <c r="H592" s="142"/>
      <c r="I592" s="143"/>
    </row>
    <row r="593" ht="15.75" customHeight="1">
      <c r="A593" s="141"/>
      <c r="B593" s="142"/>
      <c r="C593" s="142"/>
      <c r="D593" s="142"/>
      <c r="E593" s="142"/>
      <c r="F593" s="142"/>
      <c r="G593" s="142"/>
      <c r="H593" s="142"/>
      <c r="I593" s="143"/>
    </row>
    <row r="594" ht="15.75" customHeight="1">
      <c r="A594" s="141"/>
      <c r="B594" s="142"/>
      <c r="C594" s="142"/>
      <c r="D594" s="142"/>
      <c r="E594" s="142"/>
      <c r="F594" s="142"/>
      <c r="G594" s="142"/>
      <c r="H594" s="142"/>
      <c r="I594" s="143"/>
    </row>
    <row r="595" ht="15.75" customHeight="1">
      <c r="A595" s="141"/>
      <c r="B595" s="142"/>
      <c r="C595" s="142"/>
      <c r="D595" s="142"/>
      <c r="E595" s="142"/>
      <c r="F595" s="142"/>
      <c r="G595" s="142"/>
      <c r="H595" s="142"/>
      <c r="I595" s="143"/>
    </row>
    <row r="596" ht="15.75" customHeight="1">
      <c r="A596" s="141"/>
      <c r="B596" s="142"/>
      <c r="C596" s="142"/>
      <c r="D596" s="142"/>
      <c r="E596" s="142"/>
      <c r="F596" s="142"/>
      <c r="G596" s="142"/>
      <c r="H596" s="142"/>
      <c r="I596" s="143"/>
    </row>
    <row r="597" ht="15.75" customHeight="1">
      <c r="A597" s="141"/>
      <c r="B597" s="142"/>
      <c r="C597" s="142"/>
      <c r="D597" s="142"/>
      <c r="E597" s="142"/>
      <c r="F597" s="142"/>
      <c r="G597" s="142"/>
      <c r="H597" s="142"/>
      <c r="I597" s="143"/>
    </row>
    <row r="598" ht="15.75" customHeight="1">
      <c r="A598" s="141"/>
      <c r="B598" s="142"/>
      <c r="C598" s="142"/>
      <c r="D598" s="142"/>
      <c r="E598" s="142"/>
      <c r="F598" s="142"/>
      <c r="G598" s="142"/>
      <c r="H598" s="142"/>
      <c r="I598" s="143"/>
    </row>
    <row r="599" ht="15.75" customHeight="1">
      <c r="A599" s="141"/>
      <c r="B599" s="142"/>
      <c r="C599" s="142"/>
      <c r="D599" s="142"/>
      <c r="E599" s="142"/>
      <c r="F599" s="142"/>
      <c r="G599" s="142"/>
      <c r="H599" s="142"/>
      <c r="I599" s="143"/>
    </row>
    <row r="600" ht="15.75" customHeight="1">
      <c r="A600" s="141"/>
      <c r="B600" s="142"/>
      <c r="C600" s="142"/>
      <c r="D600" s="142"/>
      <c r="E600" s="142"/>
      <c r="F600" s="142"/>
      <c r="G600" s="142"/>
      <c r="H600" s="142"/>
      <c r="I600" s="143"/>
    </row>
    <row r="601" ht="15.75" customHeight="1">
      <c r="A601" s="141"/>
      <c r="B601" s="142"/>
      <c r="C601" s="142"/>
      <c r="D601" s="142"/>
      <c r="E601" s="142"/>
      <c r="F601" s="142"/>
      <c r="G601" s="142"/>
      <c r="H601" s="142"/>
      <c r="I601" s="143"/>
    </row>
    <row r="602" ht="15.75" customHeight="1">
      <c r="A602" s="141"/>
      <c r="B602" s="142"/>
      <c r="C602" s="142"/>
      <c r="D602" s="142"/>
      <c r="E602" s="142"/>
      <c r="F602" s="142"/>
      <c r="G602" s="142"/>
      <c r="H602" s="142"/>
      <c r="I602" s="143"/>
    </row>
    <row r="603" ht="15.75" customHeight="1">
      <c r="A603" s="141"/>
      <c r="B603" s="142"/>
      <c r="C603" s="142"/>
      <c r="D603" s="142"/>
      <c r="E603" s="142"/>
      <c r="F603" s="142"/>
      <c r="G603" s="142"/>
      <c r="H603" s="142"/>
      <c r="I603" s="143"/>
    </row>
    <row r="604" ht="15.75" customHeight="1">
      <c r="A604" s="141"/>
      <c r="B604" s="142"/>
      <c r="C604" s="142"/>
      <c r="D604" s="142"/>
      <c r="E604" s="142"/>
      <c r="F604" s="142"/>
      <c r="G604" s="142"/>
      <c r="H604" s="142"/>
      <c r="I604" s="143"/>
    </row>
    <row r="605" ht="15.75" customHeight="1">
      <c r="A605" s="141"/>
      <c r="B605" s="142"/>
      <c r="C605" s="142"/>
      <c r="D605" s="142"/>
      <c r="E605" s="142"/>
      <c r="F605" s="142"/>
      <c r="G605" s="142"/>
      <c r="H605" s="142"/>
      <c r="I605" s="143"/>
    </row>
    <row r="606" ht="15.75" customHeight="1">
      <c r="A606" s="141"/>
      <c r="B606" s="142"/>
      <c r="C606" s="142"/>
      <c r="D606" s="142"/>
      <c r="E606" s="142"/>
      <c r="F606" s="142"/>
      <c r="G606" s="142"/>
      <c r="H606" s="142"/>
      <c r="I606" s="143"/>
    </row>
    <row r="607" ht="15.75" customHeight="1">
      <c r="A607" s="141"/>
      <c r="B607" s="142"/>
      <c r="C607" s="142"/>
      <c r="D607" s="142"/>
      <c r="E607" s="142"/>
      <c r="F607" s="142"/>
      <c r="G607" s="142"/>
      <c r="H607" s="142"/>
      <c r="I607" s="143"/>
    </row>
    <row r="608" ht="15.75" customHeight="1">
      <c r="A608" s="141"/>
      <c r="B608" s="142"/>
      <c r="C608" s="142"/>
      <c r="D608" s="142"/>
      <c r="E608" s="142"/>
      <c r="F608" s="142"/>
      <c r="G608" s="142"/>
      <c r="H608" s="142"/>
      <c r="I608" s="143"/>
    </row>
    <row r="609" ht="15.75" customHeight="1">
      <c r="A609" s="141"/>
      <c r="B609" s="142"/>
      <c r="C609" s="142"/>
      <c r="D609" s="142"/>
      <c r="E609" s="142"/>
      <c r="F609" s="142"/>
      <c r="G609" s="142"/>
      <c r="H609" s="142"/>
      <c r="I609" s="143"/>
    </row>
    <row r="610" ht="15.75" customHeight="1">
      <c r="A610" s="141"/>
      <c r="B610" s="142"/>
      <c r="C610" s="142"/>
      <c r="D610" s="142"/>
      <c r="E610" s="142"/>
      <c r="F610" s="142"/>
      <c r="G610" s="142"/>
      <c r="H610" s="142"/>
      <c r="I610" s="143"/>
    </row>
    <row r="611" ht="15.75" customHeight="1">
      <c r="A611" s="141"/>
      <c r="B611" s="142"/>
      <c r="C611" s="142"/>
      <c r="D611" s="142"/>
      <c r="E611" s="142"/>
      <c r="F611" s="142"/>
      <c r="G611" s="142"/>
      <c r="H611" s="142"/>
      <c r="I611" s="143"/>
    </row>
    <row r="612" ht="15.75" customHeight="1">
      <c r="A612" s="141"/>
      <c r="B612" s="142"/>
      <c r="C612" s="142"/>
      <c r="D612" s="142"/>
      <c r="E612" s="142"/>
      <c r="F612" s="142"/>
      <c r="G612" s="142"/>
      <c r="H612" s="142"/>
      <c r="I612" s="143"/>
    </row>
    <row r="613" ht="15.75" customHeight="1">
      <c r="A613" s="141"/>
      <c r="B613" s="142"/>
      <c r="C613" s="142"/>
      <c r="D613" s="142"/>
      <c r="E613" s="142"/>
      <c r="F613" s="142"/>
      <c r="G613" s="142"/>
      <c r="H613" s="142"/>
      <c r="I613" s="143"/>
    </row>
    <row r="614" ht="15.75" customHeight="1">
      <c r="A614" s="141"/>
      <c r="B614" s="142"/>
      <c r="C614" s="142"/>
      <c r="D614" s="142"/>
      <c r="E614" s="142"/>
      <c r="F614" s="142"/>
      <c r="G614" s="142"/>
      <c r="H614" s="142"/>
      <c r="I614" s="143"/>
    </row>
    <row r="615" ht="15.75" customHeight="1">
      <c r="A615" s="141"/>
      <c r="B615" s="142"/>
      <c r="C615" s="142"/>
      <c r="D615" s="142"/>
      <c r="E615" s="142"/>
      <c r="F615" s="142"/>
      <c r="G615" s="142"/>
      <c r="H615" s="142"/>
      <c r="I615" s="143"/>
    </row>
    <row r="616" ht="15.75" customHeight="1">
      <c r="A616" s="141"/>
      <c r="B616" s="142"/>
      <c r="C616" s="142"/>
      <c r="D616" s="142"/>
      <c r="E616" s="142"/>
      <c r="F616" s="142"/>
      <c r="G616" s="142"/>
      <c r="H616" s="142"/>
      <c r="I616" s="143"/>
    </row>
    <row r="617" ht="15.75" customHeight="1">
      <c r="A617" s="141"/>
      <c r="B617" s="142"/>
      <c r="C617" s="142"/>
      <c r="D617" s="142"/>
      <c r="E617" s="142"/>
      <c r="F617" s="142"/>
      <c r="G617" s="142"/>
      <c r="H617" s="142"/>
      <c r="I617" s="143"/>
    </row>
    <row r="618" ht="15.75" customHeight="1">
      <c r="A618" s="141"/>
      <c r="B618" s="142"/>
      <c r="C618" s="142"/>
      <c r="D618" s="142"/>
      <c r="E618" s="142"/>
      <c r="F618" s="142"/>
      <c r="G618" s="142"/>
      <c r="H618" s="142"/>
      <c r="I618" s="143"/>
    </row>
    <row r="619" ht="15.75" customHeight="1">
      <c r="A619" s="141"/>
      <c r="B619" s="142"/>
      <c r="C619" s="142"/>
      <c r="D619" s="142"/>
      <c r="E619" s="142"/>
      <c r="F619" s="142"/>
      <c r="G619" s="142"/>
      <c r="H619" s="142"/>
      <c r="I619" s="143"/>
    </row>
    <row r="620" ht="15.75" customHeight="1">
      <c r="A620" s="141"/>
      <c r="B620" s="142"/>
      <c r="C620" s="142"/>
      <c r="D620" s="142"/>
      <c r="E620" s="142"/>
      <c r="F620" s="142"/>
      <c r="G620" s="142"/>
      <c r="H620" s="142"/>
      <c r="I620" s="143"/>
    </row>
    <row r="621" ht="15.75" customHeight="1">
      <c r="A621" s="141"/>
      <c r="B621" s="142"/>
      <c r="C621" s="142"/>
      <c r="D621" s="142"/>
      <c r="E621" s="142"/>
      <c r="F621" s="142"/>
      <c r="G621" s="142"/>
      <c r="H621" s="142"/>
      <c r="I621" s="143"/>
    </row>
    <row r="622" ht="15.75" customHeight="1">
      <c r="A622" s="141"/>
      <c r="B622" s="142"/>
      <c r="C622" s="142"/>
      <c r="D622" s="142"/>
      <c r="E622" s="142"/>
      <c r="F622" s="142"/>
      <c r="G622" s="142"/>
      <c r="H622" s="142"/>
      <c r="I622" s="143"/>
    </row>
    <row r="623" ht="15.75" customHeight="1">
      <c r="A623" s="141"/>
      <c r="B623" s="142"/>
      <c r="C623" s="142"/>
      <c r="D623" s="142"/>
      <c r="E623" s="142"/>
      <c r="F623" s="142"/>
      <c r="G623" s="142"/>
      <c r="H623" s="142"/>
      <c r="I623" s="143"/>
    </row>
    <row r="624" ht="15.75" customHeight="1">
      <c r="A624" s="141"/>
      <c r="B624" s="142"/>
      <c r="C624" s="142"/>
      <c r="D624" s="142"/>
      <c r="E624" s="142"/>
      <c r="F624" s="142"/>
      <c r="G624" s="142"/>
      <c r="H624" s="142"/>
      <c r="I624" s="143"/>
    </row>
    <row r="625" ht="15.75" customHeight="1">
      <c r="A625" s="141"/>
      <c r="B625" s="142"/>
      <c r="C625" s="142"/>
      <c r="D625" s="142"/>
      <c r="E625" s="142"/>
      <c r="F625" s="142"/>
      <c r="G625" s="142"/>
      <c r="H625" s="142"/>
      <c r="I625" s="143"/>
    </row>
    <row r="626" ht="15.75" customHeight="1">
      <c r="A626" s="141"/>
      <c r="B626" s="142"/>
      <c r="C626" s="142"/>
      <c r="D626" s="142"/>
      <c r="E626" s="142"/>
      <c r="F626" s="142"/>
      <c r="G626" s="142"/>
      <c r="H626" s="142"/>
      <c r="I626" s="143"/>
    </row>
    <row r="627" ht="15.75" customHeight="1">
      <c r="A627" s="141"/>
      <c r="B627" s="142"/>
      <c r="C627" s="142"/>
      <c r="D627" s="142"/>
      <c r="E627" s="142"/>
      <c r="F627" s="142"/>
      <c r="G627" s="142"/>
      <c r="H627" s="142"/>
      <c r="I627" s="143"/>
    </row>
    <row r="628" ht="15.75" customHeight="1">
      <c r="A628" s="141"/>
      <c r="B628" s="142"/>
      <c r="C628" s="142"/>
      <c r="D628" s="142"/>
      <c r="E628" s="142"/>
      <c r="F628" s="142"/>
      <c r="G628" s="142"/>
      <c r="H628" s="142"/>
      <c r="I628" s="143"/>
    </row>
    <row r="629" ht="15.75" customHeight="1">
      <c r="A629" s="141"/>
      <c r="B629" s="142"/>
      <c r="C629" s="142"/>
      <c r="D629" s="142"/>
      <c r="E629" s="142"/>
      <c r="F629" s="142"/>
      <c r="G629" s="142"/>
      <c r="H629" s="142"/>
      <c r="I629" s="143"/>
    </row>
    <row r="630" ht="15.75" customHeight="1">
      <c r="A630" s="141"/>
      <c r="B630" s="142"/>
      <c r="C630" s="142"/>
      <c r="D630" s="142"/>
      <c r="E630" s="142"/>
      <c r="F630" s="142"/>
      <c r="G630" s="142"/>
      <c r="H630" s="142"/>
      <c r="I630" s="143"/>
    </row>
    <row r="631" ht="15.75" customHeight="1">
      <c r="A631" s="141"/>
      <c r="B631" s="142"/>
      <c r="C631" s="142"/>
      <c r="D631" s="142"/>
      <c r="E631" s="142"/>
      <c r="F631" s="142"/>
      <c r="G631" s="142"/>
      <c r="H631" s="142"/>
      <c r="I631" s="143"/>
    </row>
    <row r="632" ht="15.75" customHeight="1">
      <c r="A632" s="141"/>
      <c r="B632" s="142"/>
      <c r="C632" s="142"/>
      <c r="D632" s="142"/>
      <c r="E632" s="142"/>
      <c r="F632" s="142"/>
      <c r="G632" s="142"/>
      <c r="H632" s="142"/>
      <c r="I632" s="143"/>
    </row>
    <row r="633" ht="15.75" customHeight="1">
      <c r="A633" s="141"/>
      <c r="B633" s="142"/>
      <c r="C633" s="142"/>
      <c r="D633" s="142"/>
      <c r="E633" s="142"/>
      <c r="F633" s="142"/>
      <c r="G633" s="142"/>
      <c r="H633" s="142"/>
      <c r="I633" s="143"/>
    </row>
    <row r="634" ht="15.75" customHeight="1">
      <c r="A634" s="141"/>
      <c r="B634" s="142"/>
      <c r="C634" s="142"/>
      <c r="D634" s="142"/>
      <c r="E634" s="142"/>
      <c r="F634" s="142"/>
      <c r="G634" s="142"/>
      <c r="H634" s="142"/>
      <c r="I634" s="143"/>
    </row>
    <row r="635" ht="15.75" customHeight="1">
      <c r="A635" s="141"/>
      <c r="B635" s="142"/>
      <c r="C635" s="142"/>
      <c r="D635" s="142"/>
      <c r="E635" s="142"/>
      <c r="F635" s="142"/>
      <c r="G635" s="142"/>
      <c r="H635" s="142"/>
      <c r="I635" s="143"/>
    </row>
    <row r="636" ht="15.75" customHeight="1">
      <c r="A636" s="141"/>
      <c r="B636" s="142"/>
      <c r="C636" s="142"/>
      <c r="D636" s="142"/>
      <c r="E636" s="142"/>
      <c r="F636" s="142"/>
      <c r="G636" s="142"/>
      <c r="H636" s="142"/>
      <c r="I636" s="143"/>
    </row>
    <row r="637" ht="15.75" customHeight="1">
      <c r="A637" s="141"/>
      <c r="B637" s="142"/>
      <c r="C637" s="142"/>
      <c r="D637" s="142"/>
      <c r="E637" s="142"/>
      <c r="F637" s="142"/>
      <c r="G637" s="142"/>
      <c r="H637" s="142"/>
      <c r="I637" s="143"/>
    </row>
    <row r="638" ht="15.75" customHeight="1">
      <c r="A638" s="141"/>
      <c r="B638" s="142"/>
      <c r="C638" s="142"/>
      <c r="D638" s="142"/>
      <c r="E638" s="142"/>
      <c r="F638" s="142"/>
      <c r="G638" s="142"/>
      <c r="H638" s="142"/>
      <c r="I638" s="143"/>
    </row>
    <row r="639" ht="15.75" customHeight="1">
      <c r="A639" s="141"/>
      <c r="B639" s="142"/>
      <c r="C639" s="142"/>
      <c r="D639" s="142"/>
      <c r="E639" s="142"/>
      <c r="F639" s="142"/>
      <c r="G639" s="142"/>
      <c r="H639" s="142"/>
      <c r="I639" s="143"/>
    </row>
    <row r="640" ht="15.75" customHeight="1">
      <c r="A640" s="141"/>
      <c r="B640" s="142"/>
      <c r="C640" s="142"/>
      <c r="D640" s="142"/>
      <c r="E640" s="142"/>
      <c r="F640" s="142"/>
      <c r="G640" s="142"/>
      <c r="H640" s="142"/>
      <c r="I640" s="143"/>
    </row>
    <row r="641" ht="15.75" customHeight="1">
      <c r="A641" s="141"/>
      <c r="B641" s="142"/>
      <c r="C641" s="142"/>
      <c r="D641" s="142"/>
      <c r="E641" s="142"/>
      <c r="F641" s="142"/>
      <c r="G641" s="142"/>
      <c r="H641" s="142"/>
      <c r="I641" s="143"/>
    </row>
    <row r="642" ht="15.75" customHeight="1">
      <c r="A642" s="141"/>
      <c r="B642" s="142"/>
      <c r="C642" s="142"/>
      <c r="D642" s="142"/>
      <c r="E642" s="142"/>
      <c r="F642" s="142"/>
      <c r="G642" s="142"/>
      <c r="H642" s="142"/>
      <c r="I642" s="143"/>
    </row>
    <row r="643" ht="15.75" customHeight="1">
      <c r="A643" s="141"/>
      <c r="B643" s="142"/>
      <c r="C643" s="142"/>
      <c r="D643" s="142"/>
      <c r="E643" s="142"/>
      <c r="F643" s="142"/>
      <c r="G643" s="142"/>
      <c r="H643" s="142"/>
      <c r="I643" s="143"/>
    </row>
    <row r="644" ht="15.75" customHeight="1">
      <c r="A644" s="141"/>
      <c r="B644" s="142"/>
      <c r="C644" s="142"/>
      <c r="D644" s="142"/>
      <c r="E644" s="142"/>
      <c r="F644" s="142"/>
      <c r="G644" s="142"/>
      <c r="H644" s="142"/>
      <c r="I644" s="143"/>
    </row>
    <row r="645" ht="15.75" customHeight="1">
      <c r="A645" s="141"/>
      <c r="B645" s="142"/>
      <c r="C645" s="142"/>
      <c r="D645" s="142"/>
      <c r="E645" s="142"/>
      <c r="F645" s="142"/>
      <c r="G645" s="142"/>
      <c r="H645" s="142"/>
      <c r="I645" s="143"/>
    </row>
    <row r="646" ht="15.75" customHeight="1">
      <c r="A646" s="141"/>
      <c r="B646" s="142"/>
      <c r="C646" s="142"/>
      <c r="D646" s="142"/>
      <c r="E646" s="142"/>
      <c r="F646" s="142"/>
      <c r="G646" s="142"/>
      <c r="H646" s="142"/>
      <c r="I646" s="143"/>
    </row>
    <row r="647" ht="15.75" customHeight="1">
      <c r="A647" s="141"/>
      <c r="B647" s="142"/>
      <c r="C647" s="142"/>
      <c r="D647" s="142"/>
      <c r="E647" s="142"/>
      <c r="F647" s="142"/>
      <c r="G647" s="142"/>
      <c r="H647" s="142"/>
      <c r="I647" s="143"/>
    </row>
    <row r="648" ht="15.75" customHeight="1">
      <c r="A648" s="141"/>
      <c r="B648" s="142"/>
      <c r="C648" s="142"/>
      <c r="D648" s="142"/>
      <c r="E648" s="142"/>
      <c r="F648" s="142"/>
      <c r="G648" s="142"/>
      <c r="H648" s="142"/>
      <c r="I648" s="143"/>
    </row>
    <row r="649" ht="15.75" customHeight="1">
      <c r="A649" s="141"/>
      <c r="B649" s="142"/>
      <c r="C649" s="142"/>
      <c r="D649" s="142"/>
      <c r="E649" s="142"/>
      <c r="F649" s="142"/>
      <c r="G649" s="142"/>
      <c r="H649" s="142"/>
      <c r="I649" s="143"/>
    </row>
    <row r="650" ht="15.75" customHeight="1">
      <c r="A650" s="141"/>
      <c r="B650" s="142"/>
      <c r="C650" s="142"/>
      <c r="D650" s="142"/>
      <c r="E650" s="142"/>
      <c r="F650" s="142"/>
      <c r="G650" s="142"/>
      <c r="H650" s="142"/>
      <c r="I650" s="143"/>
    </row>
    <row r="651" ht="15.75" customHeight="1">
      <c r="A651" s="141"/>
      <c r="B651" s="142"/>
      <c r="C651" s="142"/>
      <c r="D651" s="142"/>
      <c r="E651" s="142"/>
      <c r="F651" s="142"/>
      <c r="G651" s="142"/>
      <c r="H651" s="142"/>
      <c r="I651" s="143"/>
    </row>
    <row r="652" ht="15.75" customHeight="1">
      <c r="A652" s="141"/>
      <c r="B652" s="142"/>
      <c r="C652" s="142"/>
      <c r="D652" s="142"/>
      <c r="E652" s="142"/>
      <c r="F652" s="142"/>
      <c r="G652" s="142"/>
      <c r="H652" s="142"/>
      <c r="I652" s="143"/>
    </row>
    <row r="653" ht="15.75" customHeight="1">
      <c r="A653" s="141"/>
      <c r="B653" s="142"/>
      <c r="C653" s="142"/>
      <c r="D653" s="142"/>
      <c r="E653" s="142"/>
      <c r="F653" s="142"/>
      <c r="G653" s="142"/>
      <c r="H653" s="142"/>
      <c r="I653" s="143"/>
    </row>
    <row r="654" ht="15.75" customHeight="1">
      <c r="A654" s="141"/>
      <c r="B654" s="142"/>
      <c r="C654" s="142"/>
      <c r="D654" s="142"/>
      <c r="E654" s="142"/>
      <c r="F654" s="142"/>
      <c r="G654" s="142"/>
      <c r="H654" s="142"/>
      <c r="I654" s="143"/>
    </row>
    <row r="655" ht="15.75" customHeight="1">
      <c r="A655" s="141"/>
      <c r="B655" s="142"/>
      <c r="C655" s="142"/>
      <c r="D655" s="142"/>
      <c r="E655" s="142"/>
      <c r="F655" s="142"/>
      <c r="G655" s="142"/>
      <c r="H655" s="142"/>
      <c r="I655" s="143"/>
    </row>
    <row r="656" ht="15.75" customHeight="1">
      <c r="A656" s="141"/>
      <c r="B656" s="142"/>
      <c r="C656" s="142"/>
      <c r="D656" s="142"/>
      <c r="E656" s="142"/>
      <c r="F656" s="142"/>
      <c r="G656" s="142"/>
      <c r="H656" s="142"/>
      <c r="I656" s="143"/>
    </row>
    <row r="657" ht="15.75" customHeight="1">
      <c r="A657" s="141"/>
      <c r="B657" s="142"/>
      <c r="C657" s="142"/>
      <c r="D657" s="142"/>
      <c r="E657" s="142"/>
      <c r="F657" s="142"/>
      <c r="G657" s="142"/>
      <c r="H657" s="142"/>
      <c r="I657" s="143"/>
    </row>
    <row r="658" ht="15.75" customHeight="1">
      <c r="A658" s="141"/>
      <c r="B658" s="142"/>
      <c r="C658" s="142"/>
      <c r="D658" s="142"/>
      <c r="E658" s="142"/>
      <c r="F658" s="142"/>
      <c r="G658" s="142"/>
      <c r="H658" s="142"/>
      <c r="I658" s="143"/>
    </row>
    <row r="659" ht="15.75" customHeight="1">
      <c r="A659" s="141"/>
      <c r="B659" s="142"/>
      <c r="C659" s="142"/>
      <c r="D659" s="142"/>
      <c r="E659" s="142"/>
      <c r="F659" s="142"/>
      <c r="G659" s="142"/>
      <c r="H659" s="142"/>
      <c r="I659" s="143"/>
    </row>
    <row r="660" ht="15.75" customHeight="1">
      <c r="A660" s="141"/>
      <c r="B660" s="142"/>
      <c r="C660" s="142"/>
      <c r="D660" s="142"/>
      <c r="E660" s="142"/>
      <c r="F660" s="142"/>
      <c r="G660" s="142"/>
      <c r="H660" s="142"/>
      <c r="I660" s="143"/>
    </row>
    <row r="661" ht="15.75" customHeight="1">
      <c r="A661" s="141"/>
      <c r="B661" s="142"/>
      <c r="C661" s="142"/>
      <c r="D661" s="142"/>
      <c r="E661" s="142"/>
      <c r="F661" s="142"/>
      <c r="G661" s="142"/>
      <c r="H661" s="142"/>
      <c r="I661" s="143"/>
    </row>
    <row r="662" ht="15.75" customHeight="1">
      <c r="A662" s="141"/>
      <c r="B662" s="142"/>
      <c r="C662" s="142"/>
      <c r="D662" s="142"/>
      <c r="E662" s="142"/>
      <c r="F662" s="142"/>
      <c r="G662" s="142"/>
      <c r="H662" s="142"/>
      <c r="I662" s="143"/>
    </row>
    <row r="663" ht="15.75" customHeight="1">
      <c r="A663" s="141"/>
      <c r="B663" s="142"/>
      <c r="C663" s="142"/>
      <c r="D663" s="142"/>
      <c r="E663" s="142"/>
      <c r="F663" s="142"/>
      <c r="G663" s="142"/>
      <c r="H663" s="142"/>
      <c r="I663" s="143"/>
    </row>
    <row r="664" ht="15.75" customHeight="1">
      <c r="A664" s="141"/>
      <c r="B664" s="142"/>
      <c r="C664" s="142"/>
      <c r="D664" s="142"/>
      <c r="E664" s="142"/>
      <c r="F664" s="142"/>
      <c r="G664" s="142"/>
      <c r="H664" s="142"/>
      <c r="I664" s="143"/>
    </row>
    <row r="665" ht="15.75" customHeight="1">
      <c r="A665" s="141"/>
      <c r="B665" s="142"/>
      <c r="C665" s="142"/>
      <c r="D665" s="142"/>
      <c r="E665" s="142"/>
      <c r="F665" s="142"/>
      <c r="G665" s="142"/>
      <c r="H665" s="142"/>
      <c r="I665" s="143"/>
    </row>
    <row r="666" ht="15.75" customHeight="1">
      <c r="A666" s="141"/>
      <c r="B666" s="142"/>
      <c r="C666" s="142"/>
      <c r="D666" s="142"/>
      <c r="E666" s="142"/>
      <c r="F666" s="142"/>
      <c r="G666" s="142"/>
      <c r="H666" s="142"/>
      <c r="I666" s="143"/>
    </row>
    <row r="667" ht="15.75" customHeight="1">
      <c r="A667" s="141"/>
      <c r="B667" s="142"/>
      <c r="C667" s="142"/>
      <c r="D667" s="142"/>
      <c r="E667" s="142"/>
      <c r="F667" s="142"/>
      <c r="G667" s="142"/>
      <c r="H667" s="142"/>
      <c r="I667" s="143"/>
    </row>
    <row r="668" ht="15.75" customHeight="1">
      <c r="A668" s="141"/>
      <c r="B668" s="142"/>
      <c r="C668" s="142"/>
      <c r="D668" s="142"/>
      <c r="E668" s="142"/>
      <c r="F668" s="142"/>
      <c r="G668" s="142"/>
      <c r="H668" s="142"/>
      <c r="I668" s="143"/>
    </row>
    <row r="669" ht="15.75" customHeight="1">
      <c r="A669" s="141"/>
      <c r="B669" s="142"/>
      <c r="C669" s="142"/>
      <c r="D669" s="142"/>
      <c r="E669" s="142"/>
      <c r="F669" s="142"/>
      <c r="G669" s="142"/>
      <c r="H669" s="142"/>
      <c r="I669" s="143"/>
    </row>
    <row r="670" ht="15.75" customHeight="1">
      <c r="A670" s="141"/>
      <c r="B670" s="142"/>
      <c r="C670" s="142"/>
      <c r="D670" s="142"/>
      <c r="E670" s="142"/>
      <c r="F670" s="142"/>
      <c r="G670" s="142"/>
      <c r="H670" s="142"/>
      <c r="I670" s="143"/>
    </row>
    <row r="671" ht="15.75" customHeight="1">
      <c r="A671" s="141"/>
      <c r="B671" s="142"/>
      <c r="C671" s="142"/>
      <c r="D671" s="142"/>
      <c r="E671" s="142"/>
      <c r="F671" s="142"/>
      <c r="G671" s="142"/>
      <c r="H671" s="142"/>
      <c r="I671" s="143"/>
    </row>
    <row r="672" ht="15.75" customHeight="1">
      <c r="A672" s="141"/>
      <c r="B672" s="142"/>
      <c r="C672" s="142"/>
      <c r="D672" s="142"/>
      <c r="E672" s="142"/>
      <c r="F672" s="142"/>
      <c r="G672" s="142"/>
      <c r="H672" s="142"/>
      <c r="I672" s="143"/>
    </row>
    <row r="673" ht="15.75" customHeight="1">
      <c r="A673" s="141"/>
      <c r="B673" s="142"/>
      <c r="C673" s="142"/>
      <c r="D673" s="142"/>
      <c r="E673" s="142"/>
      <c r="F673" s="142"/>
      <c r="G673" s="142"/>
      <c r="H673" s="142"/>
      <c r="I673" s="143"/>
    </row>
    <row r="674" ht="15.75" customHeight="1">
      <c r="A674" s="141"/>
      <c r="B674" s="142"/>
      <c r="C674" s="142"/>
      <c r="D674" s="142"/>
      <c r="E674" s="142"/>
      <c r="F674" s="142"/>
      <c r="G674" s="142"/>
      <c r="H674" s="142"/>
      <c r="I674" s="143"/>
    </row>
    <row r="675" ht="15.75" customHeight="1">
      <c r="A675" s="141"/>
      <c r="B675" s="142"/>
      <c r="C675" s="142"/>
      <c r="D675" s="142"/>
      <c r="E675" s="142"/>
      <c r="F675" s="142"/>
      <c r="G675" s="142"/>
      <c r="H675" s="142"/>
      <c r="I675" s="143"/>
    </row>
    <row r="676" ht="15.75" customHeight="1">
      <c r="A676" s="141"/>
      <c r="B676" s="142"/>
      <c r="C676" s="142"/>
      <c r="D676" s="142"/>
      <c r="E676" s="142"/>
      <c r="F676" s="142"/>
      <c r="G676" s="142"/>
      <c r="H676" s="142"/>
      <c r="I676" s="143"/>
    </row>
    <row r="677" ht="15.75" customHeight="1">
      <c r="A677" s="141"/>
      <c r="B677" s="142"/>
      <c r="C677" s="142"/>
      <c r="D677" s="142"/>
      <c r="E677" s="142"/>
      <c r="F677" s="142"/>
      <c r="G677" s="142"/>
      <c r="H677" s="142"/>
      <c r="I677" s="143"/>
    </row>
    <row r="678" ht="15.75" customHeight="1">
      <c r="A678" s="141"/>
      <c r="B678" s="142"/>
      <c r="C678" s="142"/>
      <c r="D678" s="142"/>
      <c r="E678" s="142"/>
      <c r="F678" s="142"/>
      <c r="G678" s="142"/>
      <c r="H678" s="142"/>
      <c r="I678" s="143"/>
    </row>
    <row r="679" ht="15.75" customHeight="1">
      <c r="A679" s="141"/>
      <c r="B679" s="142"/>
      <c r="C679" s="142"/>
      <c r="D679" s="142"/>
      <c r="E679" s="142"/>
      <c r="F679" s="142"/>
      <c r="G679" s="142"/>
      <c r="H679" s="142"/>
      <c r="I679" s="143"/>
    </row>
    <row r="680" ht="15.75" customHeight="1">
      <c r="A680" s="141"/>
      <c r="B680" s="142"/>
      <c r="C680" s="142"/>
      <c r="D680" s="142"/>
      <c r="E680" s="142"/>
      <c r="F680" s="142"/>
      <c r="G680" s="142"/>
      <c r="H680" s="142"/>
      <c r="I680" s="143"/>
    </row>
    <row r="681" ht="15.75" customHeight="1">
      <c r="A681" s="141"/>
      <c r="B681" s="142"/>
      <c r="C681" s="142"/>
      <c r="D681" s="142"/>
      <c r="E681" s="142"/>
      <c r="F681" s="142"/>
      <c r="G681" s="142"/>
      <c r="H681" s="142"/>
      <c r="I681" s="143"/>
    </row>
    <row r="682" ht="15.75" customHeight="1">
      <c r="A682" s="141"/>
      <c r="B682" s="142"/>
      <c r="C682" s="142"/>
      <c r="D682" s="142"/>
      <c r="E682" s="142"/>
      <c r="F682" s="142"/>
      <c r="G682" s="142"/>
      <c r="H682" s="142"/>
      <c r="I682" s="143"/>
    </row>
    <row r="683" ht="15.75" customHeight="1">
      <c r="A683" s="141"/>
      <c r="B683" s="142"/>
      <c r="C683" s="142"/>
      <c r="D683" s="142"/>
      <c r="E683" s="142"/>
      <c r="F683" s="142"/>
      <c r="G683" s="142"/>
      <c r="H683" s="142"/>
      <c r="I683" s="143"/>
    </row>
    <row r="684" ht="15.75" customHeight="1">
      <c r="A684" s="141"/>
      <c r="B684" s="142"/>
      <c r="C684" s="142"/>
      <c r="D684" s="142"/>
      <c r="E684" s="142"/>
      <c r="F684" s="142"/>
      <c r="G684" s="142"/>
      <c r="H684" s="142"/>
      <c r="I684" s="143"/>
    </row>
    <row r="685" ht="15.75" customHeight="1">
      <c r="A685" s="141"/>
      <c r="B685" s="142"/>
      <c r="C685" s="142"/>
      <c r="D685" s="142"/>
      <c r="E685" s="142"/>
      <c r="F685" s="142"/>
      <c r="G685" s="142"/>
      <c r="H685" s="142"/>
      <c r="I685" s="143"/>
    </row>
    <row r="686" ht="15.75" customHeight="1">
      <c r="A686" s="141"/>
      <c r="B686" s="142"/>
      <c r="C686" s="142"/>
      <c r="D686" s="142"/>
      <c r="E686" s="142"/>
      <c r="F686" s="142"/>
      <c r="G686" s="142"/>
      <c r="H686" s="142"/>
      <c r="I686" s="143"/>
    </row>
    <row r="687" ht="15.75" customHeight="1">
      <c r="A687" s="141"/>
      <c r="B687" s="142"/>
      <c r="C687" s="142"/>
      <c r="D687" s="142"/>
      <c r="E687" s="142"/>
      <c r="F687" s="142"/>
      <c r="G687" s="142"/>
      <c r="H687" s="142"/>
      <c r="I687" s="143"/>
    </row>
    <row r="688" ht="15.75" customHeight="1">
      <c r="A688" s="141"/>
      <c r="B688" s="142"/>
      <c r="C688" s="142"/>
      <c r="D688" s="142"/>
      <c r="E688" s="142"/>
      <c r="F688" s="142"/>
      <c r="G688" s="142"/>
      <c r="H688" s="142"/>
      <c r="I688" s="143"/>
    </row>
    <row r="689" ht="15.75" customHeight="1">
      <c r="A689" s="141"/>
      <c r="B689" s="142"/>
      <c r="C689" s="142"/>
      <c r="D689" s="142"/>
      <c r="E689" s="142"/>
      <c r="F689" s="142"/>
      <c r="G689" s="142"/>
      <c r="H689" s="142"/>
      <c r="I689" s="143"/>
    </row>
    <row r="690" ht="15.75" customHeight="1">
      <c r="A690" s="141"/>
      <c r="B690" s="142"/>
      <c r="C690" s="142"/>
      <c r="D690" s="142"/>
      <c r="E690" s="142"/>
      <c r="F690" s="142"/>
      <c r="G690" s="142"/>
      <c r="H690" s="142"/>
      <c r="I690" s="143"/>
    </row>
    <row r="691" ht="15.75" customHeight="1">
      <c r="A691" s="141"/>
      <c r="B691" s="142"/>
      <c r="C691" s="142"/>
      <c r="D691" s="142"/>
      <c r="E691" s="142"/>
      <c r="F691" s="142"/>
      <c r="G691" s="142"/>
      <c r="H691" s="142"/>
      <c r="I691" s="143"/>
    </row>
    <row r="692" ht="15.75" customHeight="1">
      <c r="A692" s="141"/>
      <c r="B692" s="142"/>
      <c r="C692" s="142"/>
      <c r="D692" s="142"/>
      <c r="E692" s="142"/>
      <c r="F692" s="142"/>
      <c r="G692" s="142"/>
      <c r="H692" s="142"/>
      <c r="I692" s="143"/>
    </row>
    <row r="693" ht="15.75" customHeight="1">
      <c r="A693" s="141"/>
      <c r="B693" s="142"/>
      <c r="C693" s="142"/>
      <c r="D693" s="142"/>
      <c r="E693" s="142"/>
      <c r="F693" s="142"/>
      <c r="G693" s="142"/>
      <c r="H693" s="142"/>
      <c r="I693" s="143"/>
    </row>
    <row r="694" ht="15.75" customHeight="1">
      <c r="A694" s="141"/>
      <c r="B694" s="142"/>
      <c r="C694" s="142"/>
      <c r="D694" s="142"/>
      <c r="E694" s="142"/>
      <c r="F694" s="142"/>
      <c r="G694" s="142"/>
      <c r="H694" s="142"/>
      <c r="I694" s="143"/>
    </row>
    <row r="695" ht="15.75" customHeight="1">
      <c r="A695" s="141"/>
      <c r="B695" s="142"/>
      <c r="C695" s="142"/>
      <c r="D695" s="142"/>
      <c r="E695" s="142"/>
      <c r="F695" s="142"/>
      <c r="G695" s="142"/>
      <c r="H695" s="142"/>
      <c r="I695" s="143"/>
    </row>
    <row r="696" ht="15.75" customHeight="1">
      <c r="A696" s="141"/>
      <c r="B696" s="142"/>
      <c r="C696" s="142"/>
      <c r="D696" s="142"/>
      <c r="E696" s="142"/>
      <c r="F696" s="142"/>
      <c r="G696" s="142"/>
      <c r="H696" s="142"/>
      <c r="I696" s="143"/>
    </row>
    <row r="697" ht="15.75" customHeight="1">
      <c r="A697" s="141"/>
      <c r="B697" s="142"/>
      <c r="C697" s="142"/>
      <c r="D697" s="142"/>
      <c r="E697" s="142"/>
      <c r="F697" s="142"/>
      <c r="G697" s="142"/>
      <c r="H697" s="142"/>
      <c r="I697" s="143"/>
    </row>
    <row r="698" ht="15.75" customHeight="1">
      <c r="A698" s="141"/>
      <c r="B698" s="142"/>
      <c r="C698" s="142"/>
      <c r="D698" s="142"/>
      <c r="E698" s="142"/>
      <c r="F698" s="142"/>
      <c r="G698" s="142"/>
      <c r="H698" s="142"/>
      <c r="I698" s="143"/>
    </row>
    <row r="699" ht="15.75" customHeight="1">
      <c r="A699" s="141"/>
      <c r="B699" s="142"/>
      <c r="C699" s="142"/>
      <c r="D699" s="142"/>
      <c r="E699" s="142"/>
      <c r="F699" s="142"/>
      <c r="G699" s="142"/>
      <c r="H699" s="142"/>
      <c r="I699" s="143"/>
    </row>
    <row r="700" ht="15.75" customHeight="1">
      <c r="A700" s="141"/>
      <c r="B700" s="142"/>
      <c r="C700" s="142"/>
      <c r="D700" s="142"/>
      <c r="E700" s="142"/>
      <c r="F700" s="142"/>
      <c r="G700" s="142"/>
      <c r="H700" s="142"/>
      <c r="I700" s="143"/>
    </row>
    <row r="701" ht="15.75" customHeight="1">
      <c r="A701" s="141"/>
      <c r="B701" s="142"/>
      <c r="C701" s="142"/>
      <c r="D701" s="142"/>
      <c r="E701" s="142"/>
      <c r="F701" s="142"/>
      <c r="G701" s="142"/>
      <c r="H701" s="142"/>
      <c r="I701" s="143"/>
    </row>
    <row r="702" ht="15.75" customHeight="1">
      <c r="A702" s="141"/>
      <c r="B702" s="142"/>
      <c r="C702" s="142"/>
      <c r="D702" s="142"/>
      <c r="E702" s="142"/>
      <c r="F702" s="142"/>
      <c r="G702" s="142"/>
      <c r="H702" s="142"/>
      <c r="I702" s="143"/>
    </row>
    <row r="703" ht="15.75" customHeight="1">
      <c r="A703" s="141"/>
      <c r="B703" s="142"/>
      <c r="C703" s="142"/>
      <c r="D703" s="142"/>
      <c r="E703" s="142"/>
      <c r="F703" s="142"/>
      <c r="G703" s="142"/>
      <c r="H703" s="142"/>
      <c r="I703" s="143"/>
    </row>
    <row r="704" ht="15.75" customHeight="1">
      <c r="A704" s="141"/>
      <c r="B704" s="142"/>
      <c r="C704" s="142"/>
      <c r="D704" s="142"/>
      <c r="E704" s="142"/>
      <c r="F704" s="142"/>
      <c r="G704" s="142"/>
      <c r="H704" s="142"/>
      <c r="I704" s="143"/>
    </row>
    <row r="705" ht="15.75" customHeight="1">
      <c r="A705" s="141"/>
      <c r="B705" s="142"/>
      <c r="C705" s="142"/>
      <c r="D705" s="142"/>
      <c r="E705" s="142"/>
      <c r="F705" s="142"/>
      <c r="G705" s="142"/>
      <c r="H705" s="142"/>
      <c r="I705" s="143"/>
    </row>
    <row r="706" ht="15.75" customHeight="1">
      <c r="A706" s="141"/>
      <c r="B706" s="142"/>
      <c r="C706" s="142"/>
      <c r="D706" s="142"/>
      <c r="E706" s="142"/>
      <c r="F706" s="142"/>
      <c r="G706" s="142"/>
      <c r="H706" s="142"/>
      <c r="I706" s="143"/>
    </row>
    <row r="707" ht="15.75" customHeight="1">
      <c r="A707" s="141"/>
      <c r="B707" s="142"/>
      <c r="C707" s="142"/>
      <c r="D707" s="142"/>
      <c r="E707" s="142"/>
      <c r="F707" s="142"/>
      <c r="G707" s="142"/>
      <c r="H707" s="142"/>
      <c r="I707" s="143"/>
    </row>
    <row r="708" ht="15.75" customHeight="1">
      <c r="A708" s="141"/>
      <c r="B708" s="142"/>
      <c r="C708" s="142"/>
      <c r="D708" s="142"/>
      <c r="E708" s="142"/>
      <c r="F708" s="142"/>
      <c r="G708" s="142"/>
      <c r="H708" s="142"/>
      <c r="I708" s="143"/>
    </row>
    <row r="709" ht="15.75" customHeight="1">
      <c r="A709" s="141"/>
      <c r="B709" s="142"/>
      <c r="C709" s="142"/>
      <c r="D709" s="142"/>
      <c r="E709" s="142"/>
      <c r="F709" s="142"/>
      <c r="G709" s="142"/>
      <c r="H709" s="142"/>
      <c r="I709" s="143"/>
    </row>
    <row r="710" ht="15.75" customHeight="1">
      <c r="A710" s="141"/>
      <c r="B710" s="142"/>
      <c r="C710" s="142"/>
      <c r="D710" s="142"/>
      <c r="E710" s="142"/>
      <c r="F710" s="142"/>
      <c r="G710" s="142"/>
      <c r="H710" s="142"/>
      <c r="I710" s="143"/>
    </row>
    <row r="711" ht="15.75" customHeight="1">
      <c r="A711" s="141"/>
      <c r="B711" s="142"/>
      <c r="C711" s="142"/>
      <c r="D711" s="142"/>
      <c r="E711" s="142"/>
      <c r="F711" s="142"/>
      <c r="G711" s="142"/>
      <c r="H711" s="142"/>
      <c r="I711" s="143"/>
    </row>
    <row r="712" ht="15.75" customHeight="1">
      <c r="A712" s="141"/>
      <c r="B712" s="142"/>
      <c r="C712" s="142"/>
      <c r="D712" s="142"/>
      <c r="E712" s="142"/>
      <c r="F712" s="142"/>
      <c r="G712" s="142"/>
      <c r="H712" s="142"/>
      <c r="I712" s="143"/>
    </row>
    <row r="713" ht="15.75" customHeight="1">
      <c r="A713" s="141"/>
      <c r="B713" s="142"/>
      <c r="C713" s="142"/>
      <c r="D713" s="142"/>
      <c r="E713" s="142"/>
      <c r="F713" s="142"/>
      <c r="G713" s="142"/>
      <c r="H713" s="142"/>
      <c r="I713" s="143"/>
    </row>
    <row r="714" ht="15.75" customHeight="1">
      <c r="A714" s="141"/>
      <c r="B714" s="142"/>
      <c r="C714" s="142"/>
      <c r="D714" s="142"/>
      <c r="E714" s="142"/>
      <c r="F714" s="142"/>
      <c r="G714" s="142"/>
      <c r="H714" s="142"/>
      <c r="I714" s="143"/>
    </row>
    <row r="715" ht="15.75" customHeight="1">
      <c r="A715" s="141"/>
      <c r="B715" s="142"/>
      <c r="C715" s="142"/>
      <c r="D715" s="142"/>
      <c r="E715" s="142"/>
      <c r="F715" s="142"/>
      <c r="G715" s="142"/>
      <c r="H715" s="142"/>
      <c r="I715" s="143"/>
    </row>
    <row r="716" ht="15.75" customHeight="1">
      <c r="A716" s="141"/>
      <c r="B716" s="142"/>
      <c r="C716" s="142"/>
      <c r="D716" s="142"/>
      <c r="E716" s="142"/>
      <c r="F716" s="142"/>
      <c r="G716" s="142"/>
      <c r="H716" s="142"/>
      <c r="I716" s="143"/>
    </row>
    <row r="717" ht="15.75" customHeight="1">
      <c r="A717" s="141"/>
      <c r="B717" s="142"/>
      <c r="C717" s="142"/>
      <c r="D717" s="142"/>
      <c r="E717" s="142"/>
      <c r="F717" s="142"/>
      <c r="G717" s="142"/>
      <c r="H717" s="142"/>
      <c r="I717" s="143"/>
    </row>
    <row r="718" ht="15.75" customHeight="1">
      <c r="A718" s="141"/>
      <c r="B718" s="142"/>
      <c r="C718" s="142"/>
      <c r="D718" s="142"/>
      <c r="E718" s="142"/>
      <c r="F718" s="142"/>
      <c r="G718" s="142"/>
      <c r="H718" s="142"/>
      <c r="I718" s="143"/>
    </row>
    <row r="719" ht="15.75" customHeight="1">
      <c r="A719" s="141"/>
      <c r="B719" s="142"/>
      <c r="C719" s="142"/>
      <c r="D719" s="142"/>
      <c r="E719" s="142"/>
      <c r="F719" s="142"/>
      <c r="G719" s="142"/>
      <c r="H719" s="142"/>
      <c r="I719" s="143"/>
    </row>
    <row r="720" ht="15.75" customHeight="1">
      <c r="A720" s="141"/>
      <c r="B720" s="142"/>
      <c r="C720" s="142"/>
      <c r="D720" s="142"/>
      <c r="E720" s="142"/>
      <c r="F720" s="142"/>
      <c r="G720" s="142"/>
      <c r="H720" s="142"/>
      <c r="I720" s="143"/>
    </row>
    <row r="721" ht="15.75" customHeight="1">
      <c r="A721" s="141"/>
      <c r="B721" s="142"/>
      <c r="C721" s="142"/>
      <c r="D721" s="142"/>
      <c r="E721" s="142"/>
      <c r="F721" s="142"/>
      <c r="G721" s="142"/>
      <c r="H721" s="142"/>
      <c r="I721" s="143"/>
    </row>
    <row r="722" ht="15.75" customHeight="1">
      <c r="A722" s="141"/>
      <c r="B722" s="142"/>
      <c r="C722" s="142"/>
      <c r="D722" s="142"/>
      <c r="E722" s="142"/>
      <c r="F722" s="142"/>
      <c r="G722" s="142"/>
      <c r="H722" s="142"/>
      <c r="I722" s="143"/>
    </row>
    <row r="723" ht="15.75" customHeight="1">
      <c r="A723" s="141"/>
      <c r="B723" s="142"/>
      <c r="C723" s="142"/>
      <c r="D723" s="142"/>
      <c r="E723" s="142"/>
      <c r="F723" s="142"/>
      <c r="G723" s="142"/>
      <c r="H723" s="142"/>
      <c r="I723" s="143"/>
    </row>
    <row r="724" ht="15.75" customHeight="1">
      <c r="A724" s="141"/>
      <c r="B724" s="142"/>
      <c r="C724" s="142"/>
      <c r="D724" s="142"/>
      <c r="E724" s="142"/>
      <c r="F724" s="142"/>
      <c r="G724" s="142"/>
      <c r="H724" s="142"/>
      <c r="I724" s="143"/>
    </row>
    <row r="725" ht="15.75" customHeight="1">
      <c r="A725" s="141"/>
      <c r="B725" s="142"/>
      <c r="C725" s="142"/>
      <c r="D725" s="142"/>
      <c r="E725" s="142"/>
      <c r="F725" s="142"/>
      <c r="G725" s="142"/>
      <c r="H725" s="142"/>
      <c r="I725" s="143"/>
    </row>
    <row r="726" ht="15.75" customHeight="1">
      <c r="A726" s="141"/>
      <c r="B726" s="142"/>
      <c r="C726" s="142"/>
      <c r="D726" s="142"/>
      <c r="E726" s="142"/>
      <c r="F726" s="142"/>
      <c r="G726" s="142"/>
      <c r="H726" s="142"/>
      <c r="I726" s="143"/>
    </row>
    <row r="727" ht="15.75" customHeight="1">
      <c r="A727" s="141"/>
      <c r="B727" s="142"/>
      <c r="C727" s="142"/>
      <c r="D727" s="142"/>
      <c r="E727" s="142"/>
      <c r="F727" s="142"/>
      <c r="G727" s="142"/>
      <c r="H727" s="142"/>
      <c r="I727" s="143"/>
    </row>
    <row r="728" ht="15.75" customHeight="1">
      <c r="A728" s="141"/>
      <c r="B728" s="142"/>
      <c r="C728" s="142"/>
      <c r="D728" s="142"/>
      <c r="E728" s="142"/>
      <c r="F728" s="142"/>
      <c r="G728" s="142"/>
      <c r="H728" s="142"/>
      <c r="I728" s="143"/>
    </row>
    <row r="729" ht="15.75" customHeight="1">
      <c r="A729" s="141"/>
      <c r="B729" s="142"/>
      <c r="C729" s="142"/>
      <c r="D729" s="142"/>
      <c r="E729" s="142"/>
      <c r="F729" s="142"/>
      <c r="G729" s="142"/>
      <c r="H729" s="142"/>
      <c r="I729" s="143"/>
    </row>
    <row r="730" ht="15.75" customHeight="1">
      <c r="A730" s="141"/>
      <c r="B730" s="142"/>
      <c r="C730" s="142"/>
      <c r="D730" s="142"/>
      <c r="E730" s="142"/>
      <c r="F730" s="142"/>
      <c r="G730" s="142"/>
      <c r="H730" s="142"/>
      <c r="I730" s="143"/>
    </row>
    <row r="731" ht="15.75" customHeight="1">
      <c r="A731" s="141"/>
      <c r="B731" s="142"/>
      <c r="C731" s="142"/>
      <c r="D731" s="142"/>
      <c r="E731" s="142"/>
      <c r="F731" s="142"/>
      <c r="G731" s="142"/>
      <c r="H731" s="142"/>
      <c r="I731" s="143"/>
    </row>
    <row r="732" ht="15.75" customHeight="1">
      <c r="A732" s="141"/>
      <c r="B732" s="142"/>
      <c r="C732" s="142"/>
      <c r="D732" s="142"/>
      <c r="E732" s="142"/>
      <c r="F732" s="142"/>
      <c r="G732" s="142"/>
      <c r="H732" s="142"/>
      <c r="I732" s="143"/>
    </row>
    <row r="733" ht="15.75" customHeight="1">
      <c r="A733" s="141"/>
      <c r="B733" s="142"/>
      <c r="C733" s="142"/>
      <c r="D733" s="142"/>
      <c r="E733" s="142"/>
      <c r="F733" s="142"/>
      <c r="G733" s="142"/>
      <c r="H733" s="142"/>
      <c r="I733" s="143"/>
    </row>
    <row r="734" ht="15.75" customHeight="1">
      <c r="A734" s="141"/>
      <c r="B734" s="142"/>
      <c r="C734" s="142"/>
      <c r="D734" s="142"/>
      <c r="E734" s="142"/>
      <c r="F734" s="142"/>
      <c r="G734" s="142"/>
      <c r="H734" s="142"/>
      <c r="I734" s="143"/>
    </row>
    <row r="735" ht="15.75" customHeight="1">
      <c r="A735" s="141"/>
      <c r="B735" s="142"/>
      <c r="C735" s="142"/>
      <c r="D735" s="142"/>
      <c r="E735" s="142"/>
      <c r="F735" s="142"/>
      <c r="G735" s="142"/>
      <c r="H735" s="142"/>
      <c r="I735" s="143"/>
    </row>
    <row r="736" ht="15.75" customHeight="1">
      <c r="A736" s="141"/>
      <c r="B736" s="142"/>
      <c r="C736" s="142"/>
      <c r="D736" s="142"/>
      <c r="E736" s="142"/>
      <c r="F736" s="142"/>
      <c r="G736" s="142"/>
      <c r="H736" s="142"/>
      <c r="I736" s="143"/>
    </row>
    <row r="737" ht="15.75" customHeight="1">
      <c r="A737" s="141"/>
      <c r="B737" s="142"/>
      <c r="C737" s="142"/>
      <c r="D737" s="142"/>
      <c r="E737" s="142"/>
      <c r="F737" s="142"/>
      <c r="G737" s="142"/>
      <c r="H737" s="142"/>
      <c r="I737" s="143"/>
    </row>
    <row r="738" ht="15.75" customHeight="1">
      <c r="A738" s="141"/>
      <c r="B738" s="142"/>
      <c r="C738" s="142"/>
      <c r="D738" s="142"/>
      <c r="E738" s="142"/>
      <c r="F738" s="142"/>
      <c r="G738" s="142"/>
      <c r="H738" s="142"/>
      <c r="I738" s="143"/>
    </row>
    <row r="739" ht="15.75" customHeight="1">
      <c r="A739" s="141"/>
      <c r="B739" s="142"/>
      <c r="C739" s="142"/>
      <c r="D739" s="142"/>
      <c r="E739" s="142"/>
      <c r="F739" s="142"/>
      <c r="G739" s="142"/>
      <c r="H739" s="142"/>
      <c r="I739" s="143"/>
    </row>
    <row r="740" ht="15.75" customHeight="1">
      <c r="A740" s="141"/>
      <c r="B740" s="142"/>
      <c r="C740" s="142"/>
      <c r="D740" s="142"/>
      <c r="E740" s="142"/>
      <c r="F740" s="142"/>
      <c r="G740" s="142"/>
      <c r="H740" s="142"/>
      <c r="I740" s="143"/>
    </row>
    <row r="741" ht="15.75" customHeight="1">
      <c r="A741" s="141"/>
      <c r="B741" s="142"/>
      <c r="C741" s="142"/>
      <c r="D741" s="142"/>
      <c r="E741" s="142"/>
      <c r="F741" s="142"/>
      <c r="G741" s="142"/>
      <c r="H741" s="142"/>
      <c r="I741" s="143"/>
    </row>
    <row r="742" ht="15.75" customHeight="1">
      <c r="A742" s="141"/>
      <c r="B742" s="142"/>
      <c r="C742" s="142"/>
      <c r="D742" s="142"/>
      <c r="E742" s="142"/>
      <c r="F742" s="142"/>
      <c r="G742" s="142"/>
      <c r="H742" s="142"/>
      <c r="I742" s="143"/>
    </row>
    <row r="743" ht="15.75" customHeight="1">
      <c r="A743" s="141"/>
      <c r="B743" s="142"/>
      <c r="C743" s="142"/>
      <c r="D743" s="142"/>
      <c r="E743" s="142"/>
      <c r="F743" s="142"/>
      <c r="G743" s="142"/>
      <c r="H743" s="142"/>
      <c r="I743" s="143"/>
    </row>
    <row r="744" ht="15.75" customHeight="1">
      <c r="A744" s="141"/>
      <c r="B744" s="142"/>
      <c r="C744" s="142"/>
      <c r="D744" s="142"/>
      <c r="E744" s="142"/>
      <c r="F744" s="142"/>
      <c r="G744" s="142"/>
      <c r="H744" s="142"/>
      <c r="I744" s="143"/>
    </row>
    <row r="745" ht="15.75" customHeight="1">
      <c r="A745" s="141"/>
      <c r="B745" s="142"/>
      <c r="C745" s="142"/>
      <c r="D745" s="142"/>
      <c r="E745" s="142"/>
      <c r="F745" s="142"/>
      <c r="G745" s="142"/>
      <c r="H745" s="142"/>
      <c r="I745" s="143"/>
    </row>
  </sheetData>
  <customSheetViews>
    <customSheetView guid="{DCEBE272-D0CE-47AE-9276-CEEF6871B77C}" filter="1" showAutoFilter="1">
      <autoFilter ref="$A$5:$I$15"/>
    </customSheetView>
    <customSheetView guid="{6687CC98-74C2-4F9F-B903-3507D3B5A3B8}"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4"/>
      <c r="B1" s="145"/>
      <c r="C1" s="145"/>
      <c r="D1" s="145"/>
      <c r="E1" s="145"/>
      <c r="F1" s="145"/>
      <c r="G1" s="145"/>
      <c r="H1" s="145"/>
      <c r="I1" s="146"/>
      <c r="J1" s="146"/>
      <c r="K1" s="146"/>
      <c r="L1" s="146"/>
      <c r="M1" s="146"/>
    </row>
    <row r="2" ht="15.75" customHeight="1">
      <c r="A2" s="147" t="s">
        <v>265</v>
      </c>
      <c r="B2" s="148"/>
      <c r="C2" s="148"/>
      <c r="D2" s="148"/>
      <c r="E2" s="148"/>
      <c r="F2" s="148"/>
      <c r="G2" s="148"/>
      <c r="H2" s="128"/>
      <c r="I2" s="149" t="str">
        <f>A2</f>
        <v>Plan B</v>
      </c>
      <c r="J2" s="150"/>
      <c r="K2" s="150"/>
      <c r="L2" s="150"/>
      <c r="M2" s="150"/>
    </row>
    <row r="3" ht="15.75" customHeight="1">
      <c r="A3" s="148" t="str">
        <f>"Timeframe (years): "&amp;Benefit!B3</f>
        <v>Timeframe (years): 1</v>
      </c>
      <c r="B3" s="148"/>
      <c r="C3" s="148"/>
      <c r="D3" s="148"/>
      <c r="E3" s="148"/>
      <c r="F3" s="148"/>
      <c r="G3" s="148"/>
      <c r="H3" s="128"/>
      <c r="I3" s="149"/>
      <c r="J3" s="150"/>
      <c r="K3" s="150"/>
      <c r="L3" s="150"/>
      <c r="M3" s="150"/>
    </row>
    <row r="4" ht="15.75" customHeight="1">
      <c r="A4" s="151" t="str">
        <f t="array" ref="A4:G65">Scenarios!A2:G185</f>
        <v>Loss Events</v>
      </c>
      <c r="B4" s="148"/>
      <c r="C4" s="148"/>
      <c r="D4" s="148"/>
      <c r="E4" s="148"/>
      <c r="F4" s="148"/>
      <c r="G4" s="148"/>
      <c r="H4" s="128"/>
      <c r="I4" s="149" t="s">
        <v>263</v>
      </c>
      <c r="J4" s="150"/>
      <c r="K4" s="150"/>
      <c r="L4" s="150"/>
      <c r="M4" s="150"/>
    </row>
    <row r="5" ht="53.25" customHeight="1">
      <c r="A5" s="152" t="s">
        <v>140</v>
      </c>
      <c r="B5" s="152" t="s">
        <v>77</v>
      </c>
      <c r="C5" s="152" t="s">
        <v>79</v>
      </c>
      <c r="D5" s="152" t="s">
        <v>141</v>
      </c>
      <c r="E5" s="152" t="s">
        <v>82</v>
      </c>
      <c r="F5" s="152" t="s">
        <v>83</v>
      </c>
      <c r="G5" s="152" t="s">
        <v>264</v>
      </c>
      <c r="H5" s="131"/>
      <c r="I5" s="153" t="s">
        <v>266</v>
      </c>
      <c r="J5" s="154" t="s">
        <v>267</v>
      </c>
      <c r="K5" s="154" t="s">
        <v>268</v>
      </c>
      <c r="L5" s="154" t="s">
        <v>269</v>
      </c>
      <c r="M5" s="154" t="s">
        <v>270</v>
      </c>
    </row>
    <row r="6" ht="15.75" customHeight="1">
      <c r="A6" s="155" t="s">
        <v>142</v>
      </c>
      <c r="B6" s="156" t="s">
        <v>95</v>
      </c>
      <c r="C6" s="156" t="s">
        <v>99</v>
      </c>
      <c r="D6" s="156" t="s">
        <v>108</v>
      </c>
      <c r="E6" s="156" t="s">
        <v>111</v>
      </c>
      <c r="F6" s="156" t="s">
        <v>113</v>
      </c>
      <c r="G6" s="156" t="s">
        <v>143</v>
      </c>
      <c r="H6" s="157"/>
      <c r="I6" s="158" t="b">
        <v>0</v>
      </c>
      <c r="J6" s="159" t="b">
        <v>1</v>
      </c>
      <c r="K6" s="159" t="b">
        <v>1</v>
      </c>
      <c r="L6" s="159" t="b">
        <v>1</v>
      </c>
      <c r="M6" s="159" t="b">
        <v>1</v>
      </c>
    </row>
    <row r="7" ht="15.75" customHeight="1">
      <c r="A7" s="155" t="s">
        <v>144</v>
      </c>
      <c r="B7" s="160" t="s">
        <v>95</v>
      </c>
      <c r="C7" s="160" t="s">
        <v>115</v>
      </c>
      <c r="D7" s="160" t="s">
        <v>108</v>
      </c>
      <c r="E7" s="160" t="s">
        <v>111</v>
      </c>
      <c r="F7" s="160" t="s">
        <v>113</v>
      </c>
      <c r="G7" s="160" t="s">
        <v>145</v>
      </c>
      <c r="H7" s="161"/>
      <c r="I7" s="158" t="b">
        <v>0</v>
      </c>
      <c r="J7" s="159" t="b">
        <v>1</v>
      </c>
      <c r="K7" s="159" t="b">
        <v>1</v>
      </c>
      <c r="L7" s="159" t="b">
        <v>1</v>
      </c>
      <c r="M7" s="159" t="b">
        <v>1</v>
      </c>
    </row>
    <row r="8" ht="15.75" customHeight="1">
      <c r="A8" s="155" t="s">
        <v>146</v>
      </c>
      <c r="B8" s="160" t="s">
        <v>95</v>
      </c>
      <c r="C8" s="160" t="s">
        <v>120</v>
      </c>
      <c r="D8" s="160" t="s">
        <v>108</v>
      </c>
      <c r="E8" s="160" t="s">
        <v>111</v>
      </c>
      <c r="F8" s="160" t="s">
        <v>113</v>
      </c>
      <c r="G8" s="160" t="s">
        <v>147</v>
      </c>
      <c r="H8" s="161"/>
      <c r="I8" s="158" t="b">
        <v>0</v>
      </c>
      <c r="J8" s="159" t="b">
        <v>1</v>
      </c>
      <c r="K8" s="159" t="b">
        <v>1</v>
      </c>
      <c r="L8" s="159" t="b">
        <v>1</v>
      </c>
      <c r="M8" s="159" t="b">
        <v>1</v>
      </c>
    </row>
    <row r="9" ht="15.75" customHeight="1">
      <c r="A9" s="155" t="s">
        <v>148</v>
      </c>
      <c r="B9" s="160" t="s">
        <v>95</v>
      </c>
      <c r="C9" s="160" t="s">
        <v>124</v>
      </c>
      <c r="D9" s="160" t="s">
        <v>108</v>
      </c>
      <c r="E9" s="160" t="s">
        <v>111</v>
      </c>
      <c r="F9" s="160" t="s">
        <v>113</v>
      </c>
      <c r="G9" s="160" t="s">
        <v>149</v>
      </c>
      <c r="H9" s="161"/>
      <c r="I9" s="158" t="b">
        <v>0</v>
      </c>
      <c r="J9" s="159" t="b">
        <v>1</v>
      </c>
      <c r="K9" s="159" t="b">
        <v>1</v>
      </c>
      <c r="L9" s="159" t="b">
        <v>1</v>
      </c>
      <c r="M9" s="159" t="b">
        <v>1</v>
      </c>
    </row>
    <row r="10" ht="15.75" customHeight="1">
      <c r="A10" s="155" t="s">
        <v>150</v>
      </c>
      <c r="B10" s="160" t="s">
        <v>95</v>
      </c>
      <c r="C10" s="160" t="s">
        <v>127</v>
      </c>
      <c r="D10" s="160" t="s">
        <v>108</v>
      </c>
      <c r="E10" s="160" t="s">
        <v>111</v>
      </c>
      <c r="F10" s="160" t="s">
        <v>113</v>
      </c>
      <c r="G10" s="160" t="s">
        <v>151</v>
      </c>
      <c r="H10" s="161"/>
      <c r="I10" s="158" t="b">
        <v>0</v>
      </c>
      <c r="J10" s="159" t="b">
        <v>1</v>
      </c>
      <c r="K10" s="159" t="b">
        <v>1</v>
      </c>
      <c r="L10" s="159" t="b">
        <v>1</v>
      </c>
      <c r="M10" s="159" t="b">
        <v>1</v>
      </c>
    </row>
    <row r="11" ht="15.75" customHeight="1">
      <c r="A11" s="155" t="s">
        <v>152</v>
      </c>
      <c r="B11" s="160" t="s">
        <v>95</v>
      </c>
      <c r="C11" s="160" t="s">
        <v>129</v>
      </c>
      <c r="D11" s="160" t="s">
        <v>108</v>
      </c>
      <c r="E11" s="160" t="s">
        <v>111</v>
      </c>
      <c r="F11" s="160" t="s">
        <v>113</v>
      </c>
      <c r="G11" s="160" t="s">
        <v>153</v>
      </c>
      <c r="H11" s="161"/>
      <c r="I11" s="158" t="b">
        <v>0</v>
      </c>
      <c r="J11" s="159" t="b">
        <v>1</v>
      </c>
      <c r="K11" s="159" t="b">
        <v>1</v>
      </c>
      <c r="L11" s="159" t="b">
        <v>1</v>
      </c>
      <c r="M11" s="159" t="b">
        <v>1</v>
      </c>
    </row>
    <row r="12" ht="15.75" customHeight="1">
      <c r="A12" s="155" t="s">
        <v>154</v>
      </c>
      <c r="B12" s="160" t="s">
        <v>95</v>
      </c>
      <c r="C12" s="160" t="s">
        <v>131</v>
      </c>
      <c r="D12" s="160" t="s">
        <v>108</v>
      </c>
      <c r="E12" s="160" t="s">
        <v>111</v>
      </c>
      <c r="F12" s="160" t="s">
        <v>113</v>
      </c>
      <c r="G12" s="160" t="s">
        <v>155</v>
      </c>
      <c r="H12" s="161"/>
      <c r="I12" s="158" t="b">
        <v>0</v>
      </c>
      <c r="J12" s="159" t="b">
        <v>1</v>
      </c>
      <c r="K12" s="159" t="b">
        <v>1</v>
      </c>
      <c r="L12" s="159" t="b">
        <v>1</v>
      </c>
      <c r="M12" s="159" t="b">
        <v>1</v>
      </c>
    </row>
    <row r="13" ht="15.75" customHeight="1">
      <c r="A13" s="155" t="s">
        <v>156</v>
      </c>
      <c r="B13" s="160" t="s">
        <v>95</v>
      </c>
      <c r="C13" s="160" t="s">
        <v>133</v>
      </c>
      <c r="D13" s="160" t="s">
        <v>108</v>
      </c>
      <c r="E13" s="160" t="s">
        <v>111</v>
      </c>
      <c r="F13" s="160" t="s">
        <v>113</v>
      </c>
      <c r="G13" s="160" t="s">
        <v>157</v>
      </c>
      <c r="H13" s="161"/>
      <c r="I13" s="158" t="b">
        <v>0</v>
      </c>
      <c r="J13" s="159" t="b">
        <v>1</v>
      </c>
      <c r="K13" s="159" t="b">
        <v>1</v>
      </c>
      <c r="L13" s="159" t="b">
        <v>1</v>
      </c>
      <c r="M13" s="159" t="b">
        <v>1</v>
      </c>
    </row>
    <row r="14" ht="15.75" customHeight="1">
      <c r="A14" s="155" t="s">
        <v>158</v>
      </c>
      <c r="B14" s="160" t="s">
        <v>95</v>
      </c>
      <c r="C14" s="160" t="s">
        <v>135</v>
      </c>
      <c r="D14" s="160" t="s">
        <v>108</v>
      </c>
      <c r="E14" s="160" t="s">
        <v>111</v>
      </c>
      <c r="F14" s="160" t="s">
        <v>113</v>
      </c>
      <c r="G14" s="160" t="s">
        <v>159</v>
      </c>
      <c r="H14" s="161"/>
      <c r="I14" s="158" t="b">
        <v>0</v>
      </c>
      <c r="J14" s="159" t="b">
        <v>1</v>
      </c>
      <c r="K14" s="159" t="b">
        <v>1</v>
      </c>
      <c r="L14" s="159" t="b">
        <v>1</v>
      </c>
      <c r="M14" s="159" t="b">
        <v>1</v>
      </c>
    </row>
    <row r="15" ht="15.75" customHeight="1">
      <c r="A15" s="155" t="s">
        <v>160</v>
      </c>
      <c r="B15" s="160" t="s">
        <v>95</v>
      </c>
      <c r="C15" s="160" t="s">
        <v>137</v>
      </c>
      <c r="D15" s="160" t="s">
        <v>108</v>
      </c>
      <c r="E15" s="160" t="s">
        <v>111</v>
      </c>
      <c r="F15" s="160" t="s">
        <v>113</v>
      </c>
      <c r="G15" s="160" t="s">
        <v>161</v>
      </c>
      <c r="H15" s="161"/>
      <c r="I15" s="158" t="b">
        <v>0</v>
      </c>
      <c r="J15" s="159" t="b">
        <v>1</v>
      </c>
      <c r="K15" s="159" t="b">
        <v>1</v>
      </c>
      <c r="L15" s="159" t="b">
        <v>1</v>
      </c>
      <c r="M15" s="159" t="b">
        <v>1</v>
      </c>
    </row>
    <row r="16" ht="15.75" customHeight="1">
      <c r="A16" s="155" t="s">
        <v>162</v>
      </c>
      <c r="B16" s="162" t="s">
        <v>95</v>
      </c>
      <c r="C16" s="162" t="s">
        <v>99</v>
      </c>
      <c r="D16" s="162" t="s">
        <v>117</v>
      </c>
      <c r="E16" s="162" t="s">
        <v>111</v>
      </c>
      <c r="F16" s="162" t="s">
        <v>113</v>
      </c>
      <c r="G16" s="162" t="s">
        <v>163</v>
      </c>
      <c r="H16" s="163"/>
      <c r="I16" s="158" t="b">
        <v>0</v>
      </c>
      <c r="J16" s="159" t="b">
        <v>1</v>
      </c>
      <c r="K16" s="159" t="b">
        <v>1</v>
      </c>
      <c r="L16" s="159" t="b">
        <v>1</v>
      </c>
      <c r="M16" s="159" t="b">
        <v>1</v>
      </c>
    </row>
    <row r="17" ht="15.75" customHeight="1">
      <c r="A17" s="155" t="s">
        <v>164</v>
      </c>
      <c r="B17" s="162" t="s">
        <v>95</v>
      </c>
      <c r="C17" s="162" t="s">
        <v>115</v>
      </c>
      <c r="D17" s="162" t="s">
        <v>117</v>
      </c>
      <c r="E17" s="162" t="s">
        <v>111</v>
      </c>
      <c r="F17" s="162" t="s">
        <v>113</v>
      </c>
      <c r="G17" s="162" t="s">
        <v>165</v>
      </c>
      <c r="H17" s="163"/>
      <c r="I17" s="158" t="b">
        <v>0</v>
      </c>
      <c r="J17" s="159" t="b">
        <v>1</v>
      </c>
      <c r="K17" s="159" t="b">
        <v>1</v>
      </c>
      <c r="L17" s="159" t="b">
        <v>1</v>
      </c>
      <c r="M17" s="159" t="b">
        <v>1</v>
      </c>
    </row>
    <row r="18" ht="15.75" customHeight="1">
      <c r="A18" s="155" t="s">
        <v>166</v>
      </c>
      <c r="B18" s="162" t="s">
        <v>95</v>
      </c>
      <c r="C18" s="162" t="s">
        <v>120</v>
      </c>
      <c r="D18" s="162" t="s">
        <v>117</v>
      </c>
      <c r="E18" s="162" t="s">
        <v>111</v>
      </c>
      <c r="F18" s="162" t="s">
        <v>113</v>
      </c>
      <c r="G18" s="162" t="s">
        <v>167</v>
      </c>
      <c r="H18" s="163"/>
      <c r="I18" s="158" t="b">
        <v>0</v>
      </c>
      <c r="J18" s="159" t="b">
        <v>1</v>
      </c>
      <c r="K18" s="159" t="b">
        <v>1</v>
      </c>
      <c r="L18" s="159" t="b">
        <v>1</v>
      </c>
      <c r="M18" s="159" t="b">
        <v>1</v>
      </c>
    </row>
    <row r="19" ht="15.75" customHeight="1">
      <c r="A19" s="155" t="s">
        <v>168</v>
      </c>
      <c r="B19" s="162" t="s">
        <v>95</v>
      </c>
      <c r="C19" s="162" t="s">
        <v>124</v>
      </c>
      <c r="D19" s="162" t="s">
        <v>117</v>
      </c>
      <c r="E19" s="162" t="s">
        <v>111</v>
      </c>
      <c r="F19" s="162" t="s">
        <v>113</v>
      </c>
      <c r="G19" s="162" t="s">
        <v>169</v>
      </c>
      <c r="H19" s="163"/>
      <c r="I19" s="158" t="b">
        <v>0</v>
      </c>
      <c r="J19" s="159" t="b">
        <v>1</v>
      </c>
      <c r="K19" s="159" t="b">
        <v>1</v>
      </c>
      <c r="L19" s="159" t="b">
        <v>1</v>
      </c>
      <c r="M19" s="159" t="b">
        <v>1</v>
      </c>
    </row>
    <row r="20" ht="15.75" customHeight="1">
      <c r="A20" s="155" t="s">
        <v>170</v>
      </c>
      <c r="B20" s="162" t="s">
        <v>95</v>
      </c>
      <c r="C20" s="162" t="s">
        <v>127</v>
      </c>
      <c r="D20" s="162" t="s">
        <v>117</v>
      </c>
      <c r="E20" s="162" t="s">
        <v>111</v>
      </c>
      <c r="F20" s="162" t="s">
        <v>113</v>
      </c>
      <c r="G20" s="162" t="s">
        <v>171</v>
      </c>
      <c r="H20" s="163"/>
      <c r="I20" s="158" t="b">
        <v>0</v>
      </c>
      <c r="J20" s="159" t="b">
        <v>1</v>
      </c>
      <c r="K20" s="159" t="b">
        <v>1</v>
      </c>
      <c r="L20" s="159" t="b">
        <v>1</v>
      </c>
      <c r="M20" s="159" t="b">
        <v>1</v>
      </c>
    </row>
    <row r="21" ht="15.75" customHeight="1">
      <c r="A21" s="155" t="s">
        <v>172</v>
      </c>
      <c r="B21" s="162" t="s">
        <v>95</v>
      </c>
      <c r="C21" s="162" t="s">
        <v>129</v>
      </c>
      <c r="D21" s="162" t="s">
        <v>117</v>
      </c>
      <c r="E21" s="162" t="s">
        <v>111</v>
      </c>
      <c r="F21" s="162" t="s">
        <v>113</v>
      </c>
      <c r="G21" s="162" t="s">
        <v>173</v>
      </c>
      <c r="H21" s="163"/>
      <c r="I21" s="158" t="b">
        <v>0</v>
      </c>
      <c r="J21" s="159" t="b">
        <v>1</v>
      </c>
      <c r="K21" s="159" t="b">
        <v>1</v>
      </c>
      <c r="L21" s="159" t="b">
        <v>1</v>
      </c>
      <c r="M21" s="159" t="b">
        <v>1</v>
      </c>
    </row>
    <row r="22" ht="15.75" customHeight="1">
      <c r="A22" s="155" t="s">
        <v>174</v>
      </c>
      <c r="B22" s="162" t="s">
        <v>95</v>
      </c>
      <c r="C22" s="162" t="s">
        <v>131</v>
      </c>
      <c r="D22" s="162" t="s">
        <v>117</v>
      </c>
      <c r="E22" s="162" t="s">
        <v>111</v>
      </c>
      <c r="F22" s="162" t="s">
        <v>113</v>
      </c>
      <c r="G22" s="162" t="s">
        <v>175</v>
      </c>
      <c r="H22" s="163"/>
      <c r="I22" s="158" t="b">
        <v>0</v>
      </c>
      <c r="J22" s="159" t="b">
        <v>1</v>
      </c>
      <c r="K22" s="159" t="b">
        <v>1</v>
      </c>
      <c r="L22" s="159" t="b">
        <v>1</v>
      </c>
      <c r="M22" s="159" t="b">
        <v>1</v>
      </c>
    </row>
    <row r="23" ht="15.75" customHeight="1">
      <c r="A23" s="155" t="s">
        <v>176</v>
      </c>
      <c r="B23" s="162" t="s">
        <v>95</v>
      </c>
      <c r="C23" s="162" t="s">
        <v>133</v>
      </c>
      <c r="D23" s="162" t="s">
        <v>117</v>
      </c>
      <c r="E23" s="162" t="s">
        <v>111</v>
      </c>
      <c r="F23" s="162" t="s">
        <v>113</v>
      </c>
      <c r="G23" s="162" t="s">
        <v>177</v>
      </c>
      <c r="H23" s="163"/>
      <c r="I23" s="158" t="b">
        <v>0</v>
      </c>
      <c r="J23" s="159" t="b">
        <v>1</v>
      </c>
      <c r="K23" s="159" t="b">
        <v>1</v>
      </c>
      <c r="L23" s="159" t="b">
        <v>1</v>
      </c>
      <c r="M23" s="159" t="b">
        <v>1</v>
      </c>
    </row>
    <row r="24" ht="15.75" customHeight="1">
      <c r="A24" s="155" t="s">
        <v>178</v>
      </c>
      <c r="B24" s="162" t="s">
        <v>95</v>
      </c>
      <c r="C24" s="162" t="s">
        <v>135</v>
      </c>
      <c r="D24" s="162" t="s">
        <v>117</v>
      </c>
      <c r="E24" s="162" t="s">
        <v>111</v>
      </c>
      <c r="F24" s="162" t="s">
        <v>113</v>
      </c>
      <c r="G24" s="162" t="s">
        <v>179</v>
      </c>
      <c r="H24" s="163"/>
      <c r="I24" s="158" t="b">
        <v>0</v>
      </c>
      <c r="J24" s="159" t="b">
        <v>1</v>
      </c>
      <c r="K24" s="159" t="b">
        <v>1</v>
      </c>
      <c r="L24" s="159" t="b">
        <v>1</v>
      </c>
      <c r="M24" s="159" t="b">
        <v>1</v>
      </c>
    </row>
    <row r="25" ht="15.75" customHeight="1">
      <c r="A25" s="155" t="s">
        <v>180</v>
      </c>
      <c r="B25" s="162" t="s">
        <v>95</v>
      </c>
      <c r="C25" s="162" t="s">
        <v>137</v>
      </c>
      <c r="D25" s="162" t="s">
        <v>117</v>
      </c>
      <c r="E25" s="162" t="s">
        <v>111</v>
      </c>
      <c r="F25" s="162" t="s">
        <v>113</v>
      </c>
      <c r="G25" s="162" t="s">
        <v>181</v>
      </c>
      <c r="H25" s="163"/>
      <c r="I25" s="158" t="b">
        <v>0</v>
      </c>
      <c r="J25" s="159" t="b">
        <v>1</v>
      </c>
      <c r="K25" s="159" t="b">
        <v>1</v>
      </c>
      <c r="L25" s="159" t="b">
        <v>1</v>
      </c>
      <c r="M25" s="159" t="b">
        <v>1</v>
      </c>
    </row>
    <row r="26" ht="15.75" customHeight="1">
      <c r="A26" s="155" t="s">
        <v>182</v>
      </c>
      <c r="B26" s="162" t="s">
        <v>95</v>
      </c>
      <c r="C26" s="162" t="s">
        <v>99</v>
      </c>
      <c r="D26" s="162" t="s">
        <v>122</v>
      </c>
      <c r="E26" s="162" t="s">
        <v>111</v>
      </c>
      <c r="F26" s="162" t="s">
        <v>113</v>
      </c>
      <c r="G26" s="162" t="s">
        <v>183</v>
      </c>
      <c r="H26" s="163"/>
      <c r="I26" s="158" t="b">
        <v>0</v>
      </c>
      <c r="J26" s="159" t="b">
        <v>1</v>
      </c>
      <c r="K26" s="159" t="b">
        <v>1</v>
      </c>
      <c r="L26" s="159" t="b">
        <v>1</v>
      </c>
      <c r="M26" s="159" t="b">
        <v>1</v>
      </c>
    </row>
    <row r="27" ht="15.75" customHeight="1">
      <c r="A27" s="155" t="s">
        <v>184</v>
      </c>
      <c r="B27" s="162" t="s">
        <v>95</v>
      </c>
      <c r="C27" s="162" t="s">
        <v>115</v>
      </c>
      <c r="D27" s="162" t="s">
        <v>122</v>
      </c>
      <c r="E27" s="162" t="s">
        <v>111</v>
      </c>
      <c r="F27" s="162" t="s">
        <v>113</v>
      </c>
      <c r="G27" s="162" t="s">
        <v>185</v>
      </c>
      <c r="H27" s="163"/>
      <c r="I27" s="158" t="b">
        <v>0</v>
      </c>
      <c r="J27" s="159" t="b">
        <v>1</v>
      </c>
      <c r="K27" s="159" t="b">
        <v>1</v>
      </c>
      <c r="L27" s="159" t="b">
        <v>1</v>
      </c>
      <c r="M27" s="159" t="b">
        <v>1</v>
      </c>
    </row>
    <row r="28" ht="15.75" customHeight="1">
      <c r="A28" s="155" t="s">
        <v>186</v>
      </c>
      <c r="B28" s="162" t="s">
        <v>95</v>
      </c>
      <c r="C28" s="162" t="s">
        <v>120</v>
      </c>
      <c r="D28" s="162" t="s">
        <v>122</v>
      </c>
      <c r="E28" s="162" t="s">
        <v>111</v>
      </c>
      <c r="F28" s="162" t="s">
        <v>113</v>
      </c>
      <c r="G28" s="162" t="s">
        <v>187</v>
      </c>
      <c r="H28" s="163"/>
      <c r="I28" s="158" t="b">
        <v>0</v>
      </c>
      <c r="J28" s="159" t="b">
        <v>1</v>
      </c>
      <c r="K28" s="159" t="b">
        <v>1</v>
      </c>
      <c r="L28" s="159" t="b">
        <v>1</v>
      </c>
      <c r="M28" s="159" t="b">
        <v>1</v>
      </c>
    </row>
    <row r="29" ht="15.75" customHeight="1">
      <c r="A29" s="155" t="s">
        <v>188</v>
      </c>
      <c r="B29" s="162" t="s">
        <v>95</v>
      </c>
      <c r="C29" s="162" t="s">
        <v>124</v>
      </c>
      <c r="D29" s="162" t="s">
        <v>122</v>
      </c>
      <c r="E29" s="162" t="s">
        <v>111</v>
      </c>
      <c r="F29" s="162" t="s">
        <v>113</v>
      </c>
      <c r="G29" s="162" t="s">
        <v>189</v>
      </c>
      <c r="H29" s="163"/>
      <c r="I29" s="158" t="b">
        <v>0</v>
      </c>
      <c r="J29" s="159" t="b">
        <v>1</v>
      </c>
      <c r="K29" s="159" t="b">
        <v>1</v>
      </c>
      <c r="L29" s="159" t="b">
        <v>1</v>
      </c>
      <c r="M29" s="159" t="b">
        <v>1</v>
      </c>
    </row>
    <row r="30" ht="15.75" customHeight="1">
      <c r="A30" s="155" t="s">
        <v>190</v>
      </c>
      <c r="B30" s="162" t="s">
        <v>95</v>
      </c>
      <c r="C30" s="162" t="s">
        <v>127</v>
      </c>
      <c r="D30" s="162" t="s">
        <v>122</v>
      </c>
      <c r="E30" s="162" t="s">
        <v>111</v>
      </c>
      <c r="F30" s="162" t="s">
        <v>113</v>
      </c>
      <c r="G30" s="162" t="s">
        <v>191</v>
      </c>
      <c r="H30" s="163"/>
      <c r="I30" s="158" t="b">
        <v>0</v>
      </c>
      <c r="J30" s="159" t="b">
        <v>1</v>
      </c>
      <c r="K30" s="159" t="b">
        <v>1</v>
      </c>
      <c r="L30" s="159" t="b">
        <v>1</v>
      </c>
      <c r="M30" s="159" t="b">
        <v>1</v>
      </c>
    </row>
    <row r="31" ht="15.75" customHeight="1">
      <c r="A31" s="155" t="s">
        <v>192</v>
      </c>
      <c r="B31" s="162" t="s">
        <v>95</v>
      </c>
      <c r="C31" s="162" t="s">
        <v>129</v>
      </c>
      <c r="D31" s="162" t="s">
        <v>122</v>
      </c>
      <c r="E31" s="162" t="s">
        <v>111</v>
      </c>
      <c r="F31" s="162" t="s">
        <v>113</v>
      </c>
      <c r="G31" s="162" t="s">
        <v>193</v>
      </c>
      <c r="H31" s="163"/>
      <c r="I31" s="158" t="b">
        <v>0</v>
      </c>
      <c r="J31" s="159" t="b">
        <v>1</v>
      </c>
      <c r="K31" s="159" t="b">
        <v>1</v>
      </c>
      <c r="L31" s="159" t="b">
        <v>1</v>
      </c>
      <c r="M31" s="159" t="b">
        <v>1</v>
      </c>
    </row>
    <row r="32" ht="15.75" customHeight="1">
      <c r="A32" s="155" t="s">
        <v>194</v>
      </c>
      <c r="B32" s="162" t="s">
        <v>95</v>
      </c>
      <c r="C32" s="162" t="s">
        <v>131</v>
      </c>
      <c r="D32" s="162" t="s">
        <v>122</v>
      </c>
      <c r="E32" s="162" t="s">
        <v>111</v>
      </c>
      <c r="F32" s="162" t="s">
        <v>113</v>
      </c>
      <c r="G32" s="162" t="s">
        <v>195</v>
      </c>
      <c r="H32" s="163"/>
      <c r="I32" s="158" t="b">
        <v>0</v>
      </c>
      <c r="J32" s="159" t="b">
        <v>1</v>
      </c>
      <c r="K32" s="159" t="b">
        <v>1</v>
      </c>
      <c r="L32" s="159" t="b">
        <v>1</v>
      </c>
      <c r="M32" s="159" t="b">
        <v>1</v>
      </c>
    </row>
    <row r="33" ht="15.75" customHeight="1">
      <c r="A33" s="155" t="s">
        <v>196</v>
      </c>
      <c r="B33" s="162" t="s">
        <v>95</v>
      </c>
      <c r="C33" s="162" t="s">
        <v>133</v>
      </c>
      <c r="D33" s="162" t="s">
        <v>122</v>
      </c>
      <c r="E33" s="162" t="s">
        <v>111</v>
      </c>
      <c r="F33" s="162" t="s">
        <v>113</v>
      </c>
      <c r="G33" s="162" t="s">
        <v>197</v>
      </c>
      <c r="H33" s="163"/>
      <c r="I33" s="158" t="b">
        <v>0</v>
      </c>
      <c r="J33" s="159" t="b">
        <v>1</v>
      </c>
      <c r="K33" s="159" t="b">
        <v>1</v>
      </c>
      <c r="L33" s="159" t="b">
        <v>1</v>
      </c>
      <c r="M33" s="159" t="b">
        <v>1</v>
      </c>
    </row>
    <row r="34" ht="15.75" customHeight="1">
      <c r="A34" s="155" t="s">
        <v>198</v>
      </c>
      <c r="B34" s="162" t="s">
        <v>95</v>
      </c>
      <c r="C34" s="162" t="s">
        <v>135</v>
      </c>
      <c r="D34" s="162" t="s">
        <v>122</v>
      </c>
      <c r="E34" s="162" t="s">
        <v>111</v>
      </c>
      <c r="F34" s="162" t="s">
        <v>113</v>
      </c>
      <c r="G34" s="162" t="s">
        <v>199</v>
      </c>
      <c r="H34" s="163"/>
      <c r="I34" s="158" t="b">
        <v>0</v>
      </c>
      <c r="J34" s="159" t="b">
        <v>1</v>
      </c>
      <c r="K34" s="159" t="b">
        <v>1</v>
      </c>
      <c r="L34" s="159" t="b">
        <v>1</v>
      </c>
      <c r="M34" s="159" t="b">
        <v>1</v>
      </c>
    </row>
    <row r="35" ht="15.75" customHeight="1">
      <c r="A35" s="155" t="s">
        <v>200</v>
      </c>
      <c r="B35" s="162" t="s">
        <v>95</v>
      </c>
      <c r="C35" s="162" t="s">
        <v>137</v>
      </c>
      <c r="D35" s="162" t="s">
        <v>122</v>
      </c>
      <c r="E35" s="162" t="s">
        <v>111</v>
      </c>
      <c r="F35" s="162" t="s">
        <v>113</v>
      </c>
      <c r="G35" s="162" t="s">
        <v>201</v>
      </c>
      <c r="H35" s="163"/>
      <c r="I35" s="158" t="b">
        <v>0</v>
      </c>
      <c r="J35" s="159" t="b">
        <v>1</v>
      </c>
      <c r="K35" s="159" t="b">
        <v>1</v>
      </c>
      <c r="L35" s="159" t="b">
        <v>1</v>
      </c>
      <c r="M35" s="159" t="b">
        <v>1</v>
      </c>
    </row>
    <row r="36" ht="15.75" customHeight="1">
      <c r="A36" s="155" t="s">
        <v>202</v>
      </c>
      <c r="B36" s="162" t="s">
        <v>95</v>
      </c>
      <c r="C36" s="162" t="s">
        <v>99</v>
      </c>
      <c r="D36" s="162" t="s">
        <v>108</v>
      </c>
      <c r="E36" s="162" t="s">
        <v>111</v>
      </c>
      <c r="F36" s="162" t="s">
        <v>119</v>
      </c>
      <c r="G36" s="162" t="s">
        <v>203</v>
      </c>
      <c r="H36" s="163"/>
      <c r="I36" s="164" t="b">
        <v>1</v>
      </c>
      <c r="J36" s="165" t="b">
        <v>1</v>
      </c>
      <c r="K36" s="166"/>
      <c r="L36" s="159" t="b">
        <v>1</v>
      </c>
      <c r="M36" s="165"/>
    </row>
    <row r="37" ht="15.75" customHeight="1">
      <c r="A37" s="155" t="s">
        <v>204</v>
      </c>
      <c r="B37" s="162" t="s">
        <v>95</v>
      </c>
      <c r="C37" s="162" t="s">
        <v>115</v>
      </c>
      <c r="D37" s="162" t="s">
        <v>108</v>
      </c>
      <c r="E37" s="162" t="s">
        <v>111</v>
      </c>
      <c r="F37" s="162" t="s">
        <v>119</v>
      </c>
      <c r="G37" s="162" t="s">
        <v>205</v>
      </c>
      <c r="H37" s="163"/>
      <c r="I37" s="164" t="b">
        <v>1</v>
      </c>
      <c r="J37" s="165" t="b">
        <v>1</v>
      </c>
      <c r="K37" s="166"/>
      <c r="L37" s="159" t="b">
        <v>1</v>
      </c>
      <c r="M37" s="165"/>
    </row>
    <row r="38" ht="15.75" customHeight="1">
      <c r="A38" s="155" t="s">
        <v>206</v>
      </c>
      <c r="B38" s="162" t="s">
        <v>95</v>
      </c>
      <c r="C38" s="162" t="s">
        <v>120</v>
      </c>
      <c r="D38" s="162" t="s">
        <v>108</v>
      </c>
      <c r="E38" s="162" t="s">
        <v>111</v>
      </c>
      <c r="F38" s="162" t="s">
        <v>119</v>
      </c>
      <c r="G38" s="162" t="s">
        <v>207</v>
      </c>
      <c r="H38" s="163"/>
      <c r="I38" s="164" t="b">
        <v>1</v>
      </c>
      <c r="J38" s="165" t="b">
        <v>1</v>
      </c>
      <c r="K38" s="166"/>
      <c r="L38" s="159" t="b">
        <v>1</v>
      </c>
      <c r="M38" s="165"/>
    </row>
    <row r="39" ht="15.75" customHeight="1">
      <c r="A39" s="155" t="s">
        <v>208</v>
      </c>
      <c r="B39" s="162" t="s">
        <v>95</v>
      </c>
      <c r="C39" s="162" t="s">
        <v>124</v>
      </c>
      <c r="D39" s="162" t="s">
        <v>108</v>
      </c>
      <c r="E39" s="162" t="s">
        <v>111</v>
      </c>
      <c r="F39" s="162" t="s">
        <v>119</v>
      </c>
      <c r="G39" s="162" t="s">
        <v>209</v>
      </c>
      <c r="H39" s="163"/>
      <c r="I39" s="164" t="b">
        <v>1</v>
      </c>
      <c r="J39" s="165" t="b">
        <v>1</v>
      </c>
      <c r="K39" s="166"/>
      <c r="L39" s="159" t="b">
        <v>1</v>
      </c>
      <c r="M39" s="165"/>
    </row>
    <row r="40" ht="15.75" customHeight="1">
      <c r="A40" s="155" t="s">
        <v>210</v>
      </c>
      <c r="B40" s="162" t="s">
        <v>95</v>
      </c>
      <c r="C40" s="162" t="s">
        <v>127</v>
      </c>
      <c r="D40" s="162" t="s">
        <v>108</v>
      </c>
      <c r="E40" s="162" t="s">
        <v>111</v>
      </c>
      <c r="F40" s="162" t="s">
        <v>119</v>
      </c>
      <c r="G40" s="162" t="s">
        <v>211</v>
      </c>
      <c r="H40" s="163"/>
      <c r="I40" s="164" t="b">
        <v>1</v>
      </c>
      <c r="J40" s="165" t="b">
        <v>1</v>
      </c>
      <c r="K40" s="166"/>
      <c r="L40" s="159" t="b">
        <v>1</v>
      </c>
      <c r="M40" s="165"/>
    </row>
    <row r="41" ht="15.75" customHeight="1">
      <c r="A41" s="155" t="s">
        <v>212</v>
      </c>
      <c r="B41" s="162" t="s">
        <v>95</v>
      </c>
      <c r="C41" s="162" t="s">
        <v>129</v>
      </c>
      <c r="D41" s="162" t="s">
        <v>108</v>
      </c>
      <c r="E41" s="162" t="s">
        <v>111</v>
      </c>
      <c r="F41" s="162" t="s">
        <v>119</v>
      </c>
      <c r="G41" s="162" t="s">
        <v>213</v>
      </c>
      <c r="H41" s="163"/>
      <c r="I41" s="164" t="b">
        <v>1</v>
      </c>
      <c r="J41" s="165" t="b">
        <v>1</v>
      </c>
      <c r="K41" s="166"/>
      <c r="L41" s="159" t="b">
        <v>1</v>
      </c>
      <c r="M41" s="165"/>
    </row>
    <row r="42" ht="15.75" customHeight="1">
      <c r="A42" s="155" t="s">
        <v>214</v>
      </c>
      <c r="B42" s="162" t="s">
        <v>95</v>
      </c>
      <c r="C42" s="162" t="s">
        <v>131</v>
      </c>
      <c r="D42" s="162" t="s">
        <v>108</v>
      </c>
      <c r="E42" s="162" t="s">
        <v>111</v>
      </c>
      <c r="F42" s="162" t="s">
        <v>119</v>
      </c>
      <c r="G42" s="162" t="s">
        <v>215</v>
      </c>
      <c r="H42" s="163"/>
      <c r="I42" s="164" t="b">
        <v>1</v>
      </c>
      <c r="J42" s="165" t="b">
        <v>1</v>
      </c>
      <c r="K42" s="166"/>
      <c r="L42" s="159" t="b">
        <v>1</v>
      </c>
      <c r="M42" s="165"/>
    </row>
    <row r="43" ht="15.75" customHeight="1">
      <c r="A43" s="155" t="s">
        <v>216</v>
      </c>
      <c r="B43" s="162" t="s">
        <v>95</v>
      </c>
      <c r="C43" s="162" t="s">
        <v>133</v>
      </c>
      <c r="D43" s="162" t="s">
        <v>108</v>
      </c>
      <c r="E43" s="162" t="s">
        <v>111</v>
      </c>
      <c r="F43" s="162" t="s">
        <v>119</v>
      </c>
      <c r="G43" s="162" t="s">
        <v>217</v>
      </c>
      <c r="H43" s="163"/>
      <c r="I43" s="164" t="b">
        <v>1</v>
      </c>
      <c r="J43" s="165" t="b">
        <v>1</v>
      </c>
      <c r="K43" s="166"/>
      <c r="L43" s="159" t="b">
        <v>1</v>
      </c>
      <c r="M43" s="165"/>
    </row>
    <row r="44" ht="15.75" customHeight="1">
      <c r="A44" s="155" t="s">
        <v>218</v>
      </c>
      <c r="B44" s="162" t="s">
        <v>95</v>
      </c>
      <c r="C44" s="162" t="s">
        <v>135</v>
      </c>
      <c r="D44" s="162" t="s">
        <v>108</v>
      </c>
      <c r="E44" s="162" t="s">
        <v>111</v>
      </c>
      <c r="F44" s="162" t="s">
        <v>119</v>
      </c>
      <c r="G44" s="162" t="s">
        <v>219</v>
      </c>
      <c r="H44" s="163"/>
      <c r="I44" s="164" t="b">
        <v>1</v>
      </c>
      <c r="J44" s="165" t="b">
        <v>1</v>
      </c>
      <c r="K44" s="166"/>
      <c r="L44" s="159" t="b">
        <v>1</v>
      </c>
      <c r="M44" s="165"/>
    </row>
    <row r="45" ht="15.75" customHeight="1">
      <c r="A45" s="155" t="s">
        <v>220</v>
      </c>
      <c r="B45" s="162" t="s">
        <v>95</v>
      </c>
      <c r="C45" s="162" t="s">
        <v>137</v>
      </c>
      <c r="D45" s="162" t="s">
        <v>108</v>
      </c>
      <c r="E45" s="162" t="s">
        <v>111</v>
      </c>
      <c r="F45" s="162" t="s">
        <v>119</v>
      </c>
      <c r="G45" s="162" t="s">
        <v>221</v>
      </c>
      <c r="H45" s="163"/>
      <c r="I45" s="164" t="b">
        <v>1</v>
      </c>
      <c r="J45" s="165" t="b">
        <v>1</v>
      </c>
      <c r="K45" s="166"/>
      <c r="L45" s="159" t="b">
        <v>1</v>
      </c>
      <c r="M45" s="165"/>
    </row>
    <row r="46" ht="15.75" customHeight="1">
      <c r="A46" s="155" t="s">
        <v>222</v>
      </c>
      <c r="B46" s="162" t="s">
        <v>95</v>
      </c>
      <c r="C46" s="162" t="s">
        <v>99</v>
      </c>
      <c r="D46" s="162" t="s">
        <v>117</v>
      </c>
      <c r="E46" s="162" t="s">
        <v>111</v>
      </c>
      <c r="F46" s="162" t="s">
        <v>119</v>
      </c>
      <c r="G46" s="162" t="s">
        <v>223</v>
      </c>
      <c r="H46" s="163"/>
      <c r="I46" s="164" t="b">
        <v>1</v>
      </c>
      <c r="J46" s="165" t="b">
        <v>1</v>
      </c>
      <c r="K46" s="166"/>
      <c r="L46" s="159" t="b">
        <v>1</v>
      </c>
      <c r="M46" s="165"/>
    </row>
    <row r="47" ht="15.75" customHeight="1">
      <c r="A47" s="155" t="s">
        <v>224</v>
      </c>
      <c r="B47" s="162" t="s">
        <v>95</v>
      </c>
      <c r="C47" s="162" t="s">
        <v>115</v>
      </c>
      <c r="D47" s="162" t="s">
        <v>117</v>
      </c>
      <c r="E47" s="162" t="s">
        <v>111</v>
      </c>
      <c r="F47" s="162" t="s">
        <v>119</v>
      </c>
      <c r="G47" s="162" t="s">
        <v>225</v>
      </c>
      <c r="H47" s="163"/>
      <c r="I47" s="164" t="b">
        <v>1</v>
      </c>
      <c r="J47" s="165" t="b">
        <v>1</v>
      </c>
      <c r="K47" s="166"/>
      <c r="L47" s="159" t="b">
        <v>1</v>
      </c>
      <c r="M47" s="165"/>
    </row>
    <row r="48" ht="15.75" customHeight="1">
      <c r="A48" s="155" t="s">
        <v>226</v>
      </c>
      <c r="B48" s="162" t="s">
        <v>95</v>
      </c>
      <c r="C48" s="162" t="s">
        <v>120</v>
      </c>
      <c r="D48" s="162" t="s">
        <v>117</v>
      </c>
      <c r="E48" s="162" t="s">
        <v>111</v>
      </c>
      <c r="F48" s="162" t="s">
        <v>119</v>
      </c>
      <c r="G48" s="162" t="s">
        <v>227</v>
      </c>
      <c r="H48" s="163"/>
      <c r="I48" s="164" t="b">
        <v>1</v>
      </c>
      <c r="J48" s="165" t="b">
        <v>1</v>
      </c>
      <c r="K48" s="166"/>
      <c r="L48" s="159" t="b">
        <v>1</v>
      </c>
      <c r="M48" s="165"/>
    </row>
    <row r="49" ht="15.75" customHeight="1">
      <c r="A49" s="155" t="s">
        <v>228</v>
      </c>
      <c r="B49" s="162" t="s">
        <v>95</v>
      </c>
      <c r="C49" s="162" t="s">
        <v>124</v>
      </c>
      <c r="D49" s="162" t="s">
        <v>117</v>
      </c>
      <c r="E49" s="162" t="s">
        <v>111</v>
      </c>
      <c r="F49" s="162" t="s">
        <v>119</v>
      </c>
      <c r="G49" s="162" t="s">
        <v>229</v>
      </c>
      <c r="H49" s="163"/>
      <c r="I49" s="164" t="b">
        <v>1</v>
      </c>
      <c r="J49" s="165" t="b">
        <v>1</v>
      </c>
      <c r="K49" s="166"/>
      <c r="L49" s="159" t="b">
        <v>1</v>
      </c>
      <c r="M49" s="165"/>
    </row>
    <row r="50" ht="15.75" customHeight="1">
      <c r="A50" s="155" t="s">
        <v>230</v>
      </c>
      <c r="B50" s="162" t="s">
        <v>95</v>
      </c>
      <c r="C50" s="162" t="s">
        <v>127</v>
      </c>
      <c r="D50" s="162" t="s">
        <v>117</v>
      </c>
      <c r="E50" s="162" t="s">
        <v>111</v>
      </c>
      <c r="F50" s="162" t="s">
        <v>119</v>
      </c>
      <c r="G50" s="162" t="s">
        <v>231</v>
      </c>
      <c r="H50" s="163"/>
      <c r="I50" s="164" t="b">
        <v>1</v>
      </c>
      <c r="J50" s="165" t="b">
        <v>1</v>
      </c>
      <c r="K50" s="166"/>
      <c r="L50" s="159" t="b">
        <v>1</v>
      </c>
      <c r="M50" s="165"/>
    </row>
    <row r="51" ht="15.75" customHeight="1">
      <c r="A51" s="155" t="s">
        <v>232</v>
      </c>
      <c r="B51" s="162" t="s">
        <v>95</v>
      </c>
      <c r="C51" s="162" t="s">
        <v>129</v>
      </c>
      <c r="D51" s="162" t="s">
        <v>117</v>
      </c>
      <c r="E51" s="162" t="s">
        <v>111</v>
      </c>
      <c r="F51" s="162" t="s">
        <v>119</v>
      </c>
      <c r="G51" s="162" t="s">
        <v>233</v>
      </c>
      <c r="H51" s="163"/>
      <c r="I51" s="164" t="b">
        <v>1</v>
      </c>
      <c r="J51" s="165" t="b">
        <v>1</v>
      </c>
      <c r="K51" s="166"/>
      <c r="L51" s="159" t="b">
        <v>1</v>
      </c>
      <c r="M51" s="165"/>
    </row>
    <row r="52" ht="15.75" customHeight="1">
      <c r="A52" s="155" t="s">
        <v>234</v>
      </c>
      <c r="B52" s="162" t="s">
        <v>95</v>
      </c>
      <c r="C52" s="162" t="s">
        <v>131</v>
      </c>
      <c r="D52" s="162" t="s">
        <v>117</v>
      </c>
      <c r="E52" s="162" t="s">
        <v>111</v>
      </c>
      <c r="F52" s="162" t="s">
        <v>119</v>
      </c>
      <c r="G52" s="162" t="s">
        <v>235</v>
      </c>
      <c r="H52" s="163"/>
      <c r="I52" s="164" t="b">
        <v>1</v>
      </c>
      <c r="J52" s="165" t="b">
        <v>1</v>
      </c>
      <c r="K52" s="166"/>
      <c r="L52" s="159" t="b">
        <v>1</v>
      </c>
      <c r="M52" s="165"/>
    </row>
    <row r="53" ht="15.75" customHeight="1">
      <c r="A53" s="155" t="s">
        <v>236</v>
      </c>
      <c r="B53" s="162" t="s">
        <v>95</v>
      </c>
      <c r="C53" s="162" t="s">
        <v>133</v>
      </c>
      <c r="D53" s="162" t="s">
        <v>117</v>
      </c>
      <c r="E53" s="162" t="s">
        <v>111</v>
      </c>
      <c r="F53" s="162" t="s">
        <v>119</v>
      </c>
      <c r="G53" s="162" t="s">
        <v>237</v>
      </c>
      <c r="H53" s="163"/>
      <c r="I53" s="164" t="b">
        <v>1</v>
      </c>
      <c r="J53" s="165" t="b">
        <v>1</v>
      </c>
      <c r="K53" s="166"/>
      <c r="L53" s="159" t="b">
        <v>1</v>
      </c>
      <c r="M53" s="165"/>
    </row>
    <row r="54" ht="15.75" customHeight="1">
      <c r="A54" s="155" t="s">
        <v>238</v>
      </c>
      <c r="B54" s="162" t="s">
        <v>95</v>
      </c>
      <c r="C54" s="162" t="s">
        <v>135</v>
      </c>
      <c r="D54" s="162" t="s">
        <v>117</v>
      </c>
      <c r="E54" s="162" t="s">
        <v>111</v>
      </c>
      <c r="F54" s="162" t="s">
        <v>119</v>
      </c>
      <c r="G54" s="162" t="s">
        <v>239</v>
      </c>
      <c r="H54" s="163"/>
      <c r="I54" s="164" t="b">
        <v>1</v>
      </c>
      <c r="J54" s="165" t="b">
        <v>1</v>
      </c>
      <c r="K54" s="166"/>
      <c r="L54" s="159" t="b">
        <v>1</v>
      </c>
      <c r="M54" s="165"/>
    </row>
    <row r="55" ht="15.75" customHeight="1">
      <c r="A55" s="155" t="s">
        <v>240</v>
      </c>
      <c r="B55" s="162" t="s">
        <v>95</v>
      </c>
      <c r="C55" s="162" t="s">
        <v>137</v>
      </c>
      <c r="D55" s="162" t="s">
        <v>117</v>
      </c>
      <c r="E55" s="162" t="s">
        <v>111</v>
      </c>
      <c r="F55" s="162" t="s">
        <v>119</v>
      </c>
      <c r="G55" s="162" t="s">
        <v>241</v>
      </c>
      <c r="H55" s="163"/>
      <c r="I55" s="164" t="b">
        <v>1</v>
      </c>
      <c r="J55" s="165" t="b">
        <v>1</v>
      </c>
      <c r="K55" s="166"/>
      <c r="L55" s="159" t="b">
        <v>1</v>
      </c>
      <c r="M55" s="165"/>
    </row>
    <row r="56" ht="15.75" customHeight="1">
      <c r="A56" s="155" t="s">
        <v>242</v>
      </c>
      <c r="B56" s="162" t="s">
        <v>95</v>
      </c>
      <c r="C56" s="162" t="s">
        <v>99</v>
      </c>
      <c r="D56" s="162" t="s">
        <v>122</v>
      </c>
      <c r="E56" s="162" t="s">
        <v>111</v>
      </c>
      <c r="F56" s="162" t="s">
        <v>119</v>
      </c>
      <c r="G56" s="162" t="s">
        <v>243</v>
      </c>
      <c r="H56" s="163"/>
      <c r="I56" s="164" t="b">
        <v>1</v>
      </c>
      <c r="J56" s="165" t="b">
        <v>1</v>
      </c>
      <c r="K56" s="166"/>
      <c r="L56" s="159" t="b">
        <v>1</v>
      </c>
      <c r="M56" s="165"/>
    </row>
    <row r="57" ht="15.75" customHeight="1">
      <c r="A57" s="155" t="s">
        <v>244</v>
      </c>
      <c r="B57" s="162" t="s">
        <v>95</v>
      </c>
      <c r="C57" s="162" t="s">
        <v>115</v>
      </c>
      <c r="D57" s="162" t="s">
        <v>122</v>
      </c>
      <c r="E57" s="162" t="s">
        <v>111</v>
      </c>
      <c r="F57" s="162" t="s">
        <v>119</v>
      </c>
      <c r="G57" s="162" t="s">
        <v>245</v>
      </c>
      <c r="H57" s="163"/>
      <c r="I57" s="164" t="b">
        <v>1</v>
      </c>
      <c r="J57" s="165" t="b">
        <v>1</v>
      </c>
      <c r="K57" s="166"/>
      <c r="L57" s="159" t="b">
        <v>1</v>
      </c>
      <c r="M57" s="165"/>
    </row>
    <row r="58" ht="15.75" customHeight="1">
      <c r="A58" s="155" t="s">
        <v>246</v>
      </c>
      <c r="B58" s="162" t="s">
        <v>95</v>
      </c>
      <c r="C58" s="162" t="s">
        <v>120</v>
      </c>
      <c r="D58" s="162" t="s">
        <v>122</v>
      </c>
      <c r="E58" s="162" t="s">
        <v>111</v>
      </c>
      <c r="F58" s="162" t="s">
        <v>119</v>
      </c>
      <c r="G58" s="162" t="s">
        <v>247</v>
      </c>
      <c r="H58" s="163"/>
      <c r="I58" s="164" t="b">
        <v>1</v>
      </c>
      <c r="J58" s="165" t="b">
        <v>1</v>
      </c>
      <c r="K58" s="166"/>
      <c r="L58" s="159" t="b">
        <v>1</v>
      </c>
      <c r="M58" s="165"/>
    </row>
    <row r="59" ht="15.75" customHeight="1">
      <c r="A59" s="155" t="s">
        <v>248</v>
      </c>
      <c r="B59" s="162" t="s">
        <v>95</v>
      </c>
      <c r="C59" s="162" t="s">
        <v>124</v>
      </c>
      <c r="D59" s="162" t="s">
        <v>122</v>
      </c>
      <c r="E59" s="162" t="s">
        <v>111</v>
      </c>
      <c r="F59" s="162" t="s">
        <v>119</v>
      </c>
      <c r="G59" s="162" t="s">
        <v>249</v>
      </c>
      <c r="H59" s="163"/>
      <c r="I59" s="164" t="b">
        <v>1</v>
      </c>
      <c r="J59" s="165" t="b">
        <v>1</v>
      </c>
      <c r="K59" s="166"/>
      <c r="L59" s="159" t="b">
        <v>1</v>
      </c>
      <c r="M59" s="165"/>
    </row>
    <row r="60" ht="15.75" customHeight="1">
      <c r="A60" s="155" t="s">
        <v>250</v>
      </c>
      <c r="B60" s="162" t="s">
        <v>95</v>
      </c>
      <c r="C60" s="162" t="s">
        <v>127</v>
      </c>
      <c r="D60" s="162" t="s">
        <v>122</v>
      </c>
      <c r="E60" s="162" t="s">
        <v>111</v>
      </c>
      <c r="F60" s="162" t="s">
        <v>119</v>
      </c>
      <c r="G60" s="162" t="s">
        <v>251</v>
      </c>
      <c r="H60" s="163"/>
      <c r="I60" s="164" t="b">
        <v>1</v>
      </c>
      <c r="J60" s="165" t="b">
        <v>1</v>
      </c>
      <c r="K60" s="166"/>
      <c r="L60" s="159" t="b">
        <v>1</v>
      </c>
      <c r="M60" s="165"/>
    </row>
    <row r="61" ht="15.75" customHeight="1">
      <c r="A61" s="155" t="s">
        <v>252</v>
      </c>
      <c r="B61" s="162" t="s">
        <v>95</v>
      </c>
      <c r="C61" s="162" t="s">
        <v>129</v>
      </c>
      <c r="D61" s="162" t="s">
        <v>122</v>
      </c>
      <c r="E61" s="162" t="s">
        <v>111</v>
      </c>
      <c r="F61" s="162" t="s">
        <v>119</v>
      </c>
      <c r="G61" s="162" t="s">
        <v>253</v>
      </c>
      <c r="H61" s="163"/>
      <c r="I61" s="164" t="b">
        <v>1</v>
      </c>
      <c r="J61" s="165" t="b">
        <v>1</v>
      </c>
      <c r="K61" s="166"/>
      <c r="L61" s="159" t="b">
        <v>1</v>
      </c>
      <c r="M61" s="165"/>
    </row>
    <row r="62" ht="15.75" customHeight="1">
      <c r="A62" s="155" t="s">
        <v>254</v>
      </c>
      <c r="B62" s="162" t="s">
        <v>95</v>
      </c>
      <c r="C62" s="162" t="s">
        <v>131</v>
      </c>
      <c r="D62" s="162" t="s">
        <v>122</v>
      </c>
      <c r="E62" s="162" t="s">
        <v>111</v>
      </c>
      <c r="F62" s="162" t="s">
        <v>119</v>
      </c>
      <c r="G62" s="162" t="s">
        <v>255</v>
      </c>
      <c r="H62" s="163"/>
      <c r="I62" s="164" t="b">
        <v>1</v>
      </c>
      <c r="J62" s="165" t="b">
        <v>1</v>
      </c>
      <c r="K62" s="166"/>
      <c r="L62" s="159" t="b">
        <v>1</v>
      </c>
      <c r="M62" s="165"/>
    </row>
    <row r="63" ht="15.75" customHeight="1">
      <c r="A63" s="155" t="s">
        <v>256</v>
      </c>
      <c r="B63" s="162" t="s">
        <v>95</v>
      </c>
      <c r="C63" s="162" t="s">
        <v>133</v>
      </c>
      <c r="D63" s="162" t="s">
        <v>122</v>
      </c>
      <c r="E63" s="162" t="s">
        <v>111</v>
      </c>
      <c r="F63" s="162" t="s">
        <v>119</v>
      </c>
      <c r="G63" s="162" t="s">
        <v>257</v>
      </c>
      <c r="H63" s="163"/>
      <c r="I63" s="164" t="b">
        <v>1</v>
      </c>
      <c r="J63" s="165" t="b">
        <v>1</v>
      </c>
      <c r="K63" s="166"/>
      <c r="L63" s="159" t="b">
        <v>1</v>
      </c>
      <c r="M63" s="165"/>
    </row>
    <row r="64" ht="15.75" customHeight="1">
      <c r="A64" s="155" t="s">
        <v>258</v>
      </c>
      <c r="B64" s="162" t="s">
        <v>95</v>
      </c>
      <c r="C64" s="162" t="s">
        <v>135</v>
      </c>
      <c r="D64" s="162" t="s">
        <v>122</v>
      </c>
      <c r="E64" s="162" t="s">
        <v>111</v>
      </c>
      <c r="F64" s="162" t="s">
        <v>119</v>
      </c>
      <c r="G64" s="162" t="s">
        <v>259</v>
      </c>
      <c r="H64" s="163"/>
      <c r="I64" s="164" t="b">
        <v>1</v>
      </c>
      <c r="J64" s="165" t="b">
        <v>1</v>
      </c>
      <c r="K64" s="166"/>
      <c r="L64" s="159" t="b">
        <v>1</v>
      </c>
      <c r="M64" s="165"/>
    </row>
    <row r="65" ht="15.75" customHeight="1">
      <c r="A65" s="155" t="s">
        <v>260</v>
      </c>
      <c r="B65" s="162" t="s">
        <v>95</v>
      </c>
      <c r="C65" s="162" t="s">
        <v>137</v>
      </c>
      <c r="D65" s="162" t="s">
        <v>122</v>
      </c>
      <c r="E65" s="162" t="s">
        <v>111</v>
      </c>
      <c r="F65" s="162" t="s">
        <v>119</v>
      </c>
      <c r="G65" s="162" t="s">
        <v>261</v>
      </c>
      <c r="H65" s="163"/>
      <c r="I65" s="164" t="b">
        <v>1</v>
      </c>
      <c r="J65" s="165" t="b">
        <v>1</v>
      </c>
      <c r="K65" s="166"/>
      <c r="L65" s="159" t="b">
        <v>1</v>
      </c>
      <c r="M65" s="165"/>
    </row>
    <row r="66" ht="15.75" customHeight="1">
      <c r="A66" s="155"/>
      <c r="B66" s="162"/>
      <c r="C66" s="162"/>
      <c r="D66" s="162"/>
      <c r="E66" s="162"/>
      <c r="F66" s="162"/>
      <c r="G66" s="162"/>
      <c r="H66" s="163"/>
      <c r="I66" s="164"/>
      <c r="J66" s="165"/>
      <c r="K66" s="166"/>
      <c r="L66" s="159" t="b">
        <v>1</v>
      </c>
      <c r="M66" s="165" t="b">
        <v>0</v>
      </c>
    </row>
    <row r="67" ht="15.75" customHeight="1">
      <c r="A67" s="155"/>
      <c r="B67" s="162"/>
      <c r="C67" s="162"/>
      <c r="D67" s="162"/>
      <c r="E67" s="162"/>
      <c r="F67" s="162"/>
      <c r="G67" s="162"/>
      <c r="H67" s="163"/>
      <c r="I67" s="164"/>
      <c r="J67" s="165"/>
      <c r="K67" s="166"/>
      <c r="L67" s="159" t="b">
        <v>1</v>
      </c>
      <c r="M67" s="165"/>
    </row>
    <row r="68" ht="15.75" customHeight="1">
      <c r="A68" s="155"/>
      <c r="B68" s="162"/>
      <c r="C68" s="162"/>
      <c r="D68" s="162"/>
      <c r="E68" s="162"/>
      <c r="F68" s="162"/>
      <c r="G68" s="162"/>
      <c r="H68" s="163"/>
      <c r="I68" s="164"/>
      <c r="J68" s="165"/>
      <c r="K68" s="166"/>
      <c r="L68" s="159" t="b">
        <v>1</v>
      </c>
      <c r="M68" s="165"/>
    </row>
    <row r="69" ht="15.75" customHeight="1">
      <c r="A69" s="155"/>
      <c r="B69" s="162"/>
      <c r="C69" s="162"/>
      <c r="D69" s="162"/>
      <c r="E69" s="162"/>
      <c r="F69" s="162"/>
      <c r="G69" s="162"/>
      <c r="H69" s="163"/>
      <c r="I69" s="164"/>
      <c r="J69" s="165"/>
      <c r="K69" s="166"/>
      <c r="L69" s="159" t="b">
        <v>1</v>
      </c>
      <c r="M69" s="165"/>
    </row>
    <row r="70" ht="15.75" customHeight="1">
      <c r="A70" s="155"/>
      <c r="B70" s="162"/>
      <c r="C70" s="162"/>
      <c r="D70" s="162"/>
      <c r="E70" s="162"/>
      <c r="F70" s="162"/>
      <c r="G70" s="162"/>
      <c r="H70" s="163"/>
      <c r="I70" s="164"/>
      <c r="J70" s="165"/>
      <c r="K70" s="166"/>
      <c r="L70" s="159" t="b">
        <v>1</v>
      </c>
      <c r="M70" s="165"/>
    </row>
    <row r="71" ht="15.75" customHeight="1">
      <c r="A71" s="155"/>
      <c r="B71" s="162"/>
      <c r="C71" s="162"/>
      <c r="D71" s="162"/>
      <c r="E71" s="162"/>
      <c r="F71" s="162"/>
      <c r="G71" s="162"/>
      <c r="H71" s="163"/>
      <c r="I71" s="164"/>
      <c r="J71" s="165"/>
      <c r="K71" s="166"/>
      <c r="L71" s="159" t="b">
        <v>1</v>
      </c>
      <c r="M71" s="165"/>
    </row>
    <row r="72" ht="15.75" customHeight="1">
      <c r="A72" s="155"/>
      <c r="B72" s="162"/>
      <c r="C72" s="162"/>
      <c r="D72" s="162"/>
      <c r="E72" s="162"/>
      <c r="F72" s="162"/>
      <c r="G72" s="162"/>
      <c r="H72" s="163"/>
      <c r="I72" s="164"/>
      <c r="J72" s="165"/>
      <c r="K72" s="166"/>
      <c r="L72" s="159" t="b">
        <v>1</v>
      </c>
      <c r="M72" s="165"/>
    </row>
    <row r="73" ht="15.75" customHeight="1">
      <c r="A73" s="155"/>
      <c r="B73" s="162"/>
      <c r="C73" s="162"/>
      <c r="D73" s="162"/>
      <c r="E73" s="162"/>
      <c r="F73" s="162"/>
      <c r="G73" s="162"/>
      <c r="H73" s="163"/>
      <c r="I73" s="164"/>
      <c r="J73" s="165"/>
      <c r="K73" s="166"/>
      <c r="L73" s="159" t="b">
        <v>1</v>
      </c>
      <c r="M73" s="165"/>
    </row>
    <row r="74" ht="15.75" customHeight="1">
      <c r="A74" s="155"/>
      <c r="B74" s="162"/>
      <c r="C74" s="162"/>
      <c r="D74" s="162"/>
      <c r="E74" s="162"/>
      <c r="F74" s="162"/>
      <c r="G74" s="162"/>
      <c r="H74" s="163"/>
      <c r="I74" s="164"/>
      <c r="J74" s="165"/>
      <c r="K74" s="166"/>
      <c r="L74" s="159" t="b">
        <v>1</v>
      </c>
      <c r="M74" s="165"/>
    </row>
    <row r="75" ht="15.75" customHeight="1">
      <c r="A75" s="155"/>
      <c r="B75" s="162"/>
      <c r="C75" s="162"/>
      <c r="D75" s="162"/>
      <c r="E75" s="162"/>
      <c r="F75" s="162"/>
      <c r="G75" s="162"/>
      <c r="H75" s="163"/>
      <c r="I75" s="164"/>
      <c r="J75" s="165"/>
      <c r="K75" s="166"/>
      <c r="L75" s="159" t="b">
        <v>1</v>
      </c>
      <c r="M75" s="165"/>
    </row>
    <row r="76" ht="15.75" customHeight="1">
      <c r="A76" s="155"/>
      <c r="B76" s="162"/>
      <c r="C76" s="162"/>
      <c r="D76" s="162"/>
      <c r="E76" s="162"/>
      <c r="F76" s="162"/>
      <c r="G76" s="162"/>
      <c r="H76" s="163"/>
      <c r="I76" s="164"/>
      <c r="J76" s="165"/>
      <c r="K76" s="166"/>
      <c r="L76" s="159" t="b">
        <v>1</v>
      </c>
      <c r="M76" s="165"/>
    </row>
    <row r="77" ht="15.75" customHeight="1">
      <c r="A77" s="155"/>
      <c r="B77" s="162"/>
      <c r="C77" s="162"/>
      <c r="D77" s="162"/>
      <c r="E77" s="162"/>
      <c r="F77" s="162"/>
      <c r="G77" s="162"/>
      <c r="H77" s="163"/>
      <c r="I77" s="164"/>
      <c r="J77" s="165"/>
      <c r="K77" s="166"/>
      <c r="L77" s="159" t="b">
        <v>1</v>
      </c>
      <c r="M77" s="165"/>
    </row>
    <row r="78" ht="15.75" customHeight="1">
      <c r="A78" s="155"/>
      <c r="B78" s="162"/>
      <c r="C78" s="162"/>
      <c r="D78" s="162"/>
      <c r="E78" s="162"/>
      <c r="F78" s="162"/>
      <c r="G78" s="162"/>
      <c r="H78" s="163"/>
      <c r="I78" s="164"/>
      <c r="J78" s="165"/>
      <c r="K78" s="166"/>
      <c r="L78" s="159" t="b">
        <v>1</v>
      </c>
      <c r="M78" s="165"/>
    </row>
    <row r="79" ht="15.75" customHeight="1">
      <c r="A79" s="155"/>
      <c r="B79" s="162"/>
      <c r="C79" s="162"/>
      <c r="D79" s="162"/>
      <c r="E79" s="162"/>
      <c r="F79" s="162"/>
      <c r="G79" s="162"/>
      <c r="H79" s="163"/>
      <c r="I79" s="164"/>
      <c r="J79" s="165"/>
      <c r="K79" s="166"/>
      <c r="L79" s="159" t="b">
        <v>1</v>
      </c>
      <c r="M79" s="165"/>
    </row>
    <row r="80" ht="15.75" customHeight="1">
      <c r="A80" s="155"/>
      <c r="B80" s="162"/>
      <c r="C80" s="162"/>
      <c r="D80" s="162"/>
      <c r="E80" s="162"/>
      <c r="F80" s="162"/>
      <c r="G80" s="162"/>
      <c r="H80" s="163"/>
      <c r="I80" s="164"/>
      <c r="J80" s="165"/>
      <c r="K80" s="166"/>
      <c r="L80" s="159" t="b">
        <v>1</v>
      </c>
      <c r="M80" s="165"/>
    </row>
    <row r="81" ht="15.75" customHeight="1">
      <c r="A81" s="155"/>
      <c r="B81" s="162"/>
      <c r="C81" s="162"/>
      <c r="D81" s="162"/>
      <c r="E81" s="162"/>
      <c r="F81" s="162"/>
      <c r="G81" s="162"/>
      <c r="H81" s="163"/>
      <c r="I81" s="164"/>
      <c r="J81" s="165"/>
      <c r="K81" s="166"/>
      <c r="L81" s="159" t="b">
        <v>1</v>
      </c>
      <c r="M81" s="165"/>
    </row>
    <row r="82" ht="15.75" customHeight="1">
      <c r="A82" s="155"/>
      <c r="B82" s="162"/>
      <c r="C82" s="162"/>
      <c r="D82" s="162"/>
      <c r="E82" s="162"/>
      <c r="F82" s="162"/>
      <c r="G82" s="162"/>
      <c r="H82" s="163"/>
      <c r="I82" s="164"/>
      <c r="J82" s="165"/>
      <c r="K82" s="166"/>
      <c r="L82" s="159" t="b">
        <v>1</v>
      </c>
      <c r="M82" s="165"/>
    </row>
    <row r="83" ht="15.75" customHeight="1">
      <c r="A83" s="155"/>
      <c r="B83" s="162"/>
      <c r="C83" s="162"/>
      <c r="D83" s="162"/>
      <c r="E83" s="162"/>
      <c r="F83" s="162"/>
      <c r="G83" s="162"/>
      <c r="H83" s="163"/>
      <c r="I83" s="164"/>
      <c r="J83" s="165"/>
      <c r="K83" s="166"/>
      <c r="L83" s="159" t="b">
        <v>1</v>
      </c>
      <c r="M83" s="165"/>
    </row>
    <row r="84" ht="15.75" customHeight="1">
      <c r="A84" s="155"/>
      <c r="B84" s="162"/>
      <c r="C84" s="162"/>
      <c r="D84" s="162"/>
      <c r="E84" s="162"/>
      <c r="F84" s="162"/>
      <c r="G84" s="162"/>
      <c r="H84" s="163"/>
      <c r="I84" s="164"/>
      <c r="J84" s="165"/>
      <c r="K84" s="166"/>
      <c r="L84" s="159" t="b">
        <v>1</v>
      </c>
      <c r="M84" s="165"/>
    </row>
    <row r="85" ht="15.75" customHeight="1">
      <c r="A85" s="155"/>
      <c r="B85" s="162"/>
      <c r="C85" s="162"/>
      <c r="D85" s="162"/>
      <c r="E85" s="162"/>
      <c r="F85" s="162"/>
      <c r="G85" s="162"/>
      <c r="H85" s="163"/>
      <c r="I85" s="164"/>
      <c r="J85" s="165"/>
      <c r="K85" s="166"/>
      <c r="L85" s="159" t="b">
        <v>1</v>
      </c>
      <c r="M85" s="165"/>
    </row>
    <row r="86" ht="15.75" customHeight="1">
      <c r="A86" s="155"/>
      <c r="B86" s="162"/>
      <c r="C86" s="162"/>
      <c r="D86" s="162"/>
      <c r="E86" s="162"/>
      <c r="F86" s="162"/>
      <c r="G86" s="162"/>
      <c r="H86" s="163"/>
      <c r="I86" s="164"/>
      <c r="J86" s="165"/>
      <c r="K86" s="166"/>
      <c r="L86" s="159" t="b">
        <v>1</v>
      </c>
      <c r="M86" s="165"/>
    </row>
    <row r="87" ht="15.75" customHeight="1">
      <c r="A87" s="155"/>
      <c r="B87" s="162"/>
      <c r="C87" s="162"/>
      <c r="D87" s="162"/>
      <c r="E87" s="162"/>
      <c r="F87" s="162"/>
      <c r="G87" s="162"/>
      <c r="H87" s="163"/>
      <c r="I87" s="164"/>
      <c r="J87" s="165"/>
      <c r="K87" s="166"/>
      <c r="L87" s="159" t="b">
        <v>1</v>
      </c>
      <c r="M87" s="165"/>
    </row>
    <row r="88" ht="15.75" customHeight="1">
      <c r="A88" s="155"/>
      <c r="B88" s="162"/>
      <c r="C88" s="162"/>
      <c r="D88" s="162"/>
      <c r="E88" s="162"/>
      <c r="F88" s="162"/>
      <c r="G88" s="162"/>
      <c r="H88" s="163"/>
      <c r="I88" s="164"/>
      <c r="J88" s="165"/>
      <c r="K88" s="166"/>
      <c r="L88" s="159" t="b">
        <v>1</v>
      </c>
      <c r="M88" s="165"/>
    </row>
    <row r="89" ht="15.75" customHeight="1">
      <c r="A89" s="155"/>
      <c r="B89" s="162"/>
      <c r="C89" s="162"/>
      <c r="D89" s="162"/>
      <c r="E89" s="162"/>
      <c r="F89" s="162"/>
      <c r="G89" s="162"/>
      <c r="H89" s="163"/>
      <c r="I89" s="164"/>
      <c r="J89" s="165"/>
      <c r="K89" s="166"/>
      <c r="L89" s="159" t="b">
        <v>1</v>
      </c>
      <c r="M89" s="165"/>
    </row>
    <row r="90" ht="15.75" customHeight="1">
      <c r="A90" s="155"/>
      <c r="B90" s="162"/>
      <c r="C90" s="162"/>
      <c r="D90" s="162"/>
      <c r="E90" s="162"/>
      <c r="F90" s="162"/>
      <c r="G90" s="162"/>
      <c r="H90" s="163"/>
      <c r="I90" s="164"/>
      <c r="J90" s="165"/>
      <c r="K90" s="166"/>
      <c r="L90" s="159" t="b">
        <v>1</v>
      </c>
      <c r="M90" s="165"/>
    </row>
    <row r="91" ht="15.75" customHeight="1">
      <c r="A91" s="155"/>
      <c r="B91" s="162"/>
      <c r="C91" s="162"/>
      <c r="D91" s="162"/>
      <c r="E91" s="162"/>
      <c r="F91" s="162"/>
      <c r="G91" s="162"/>
      <c r="H91" s="163"/>
      <c r="I91" s="164"/>
      <c r="J91" s="165"/>
      <c r="K91" s="166"/>
      <c r="L91" s="159" t="b">
        <v>1</v>
      </c>
      <c r="M91" s="165"/>
    </row>
    <row r="92" ht="15.75" customHeight="1">
      <c r="A92" s="155"/>
      <c r="B92" s="162"/>
      <c r="C92" s="162"/>
      <c r="D92" s="162"/>
      <c r="E92" s="162"/>
      <c r="F92" s="162"/>
      <c r="G92" s="162"/>
      <c r="H92" s="163"/>
      <c r="I92" s="164"/>
      <c r="J92" s="165"/>
      <c r="K92" s="166"/>
      <c r="L92" s="159" t="b">
        <v>1</v>
      </c>
      <c r="M92" s="165"/>
    </row>
    <row r="93" ht="15.75" customHeight="1">
      <c r="A93" s="155"/>
      <c r="B93" s="162"/>
      <c r="C93" s="162"/>
      <c r="D93" s="162"/>
      <c r="E93" s="162"/>
      <c r="F93" s="162"/>
      <c r="G93" s="162"/>
      <c r="H93" s="163"/>
      <c r="I93" s="164"/>
      <c r="J93" s="165"/>
      <c r="K93" s="166"/>
      <c r="L93" s="159" t="b">
        <v>1</v>
      </c>
      <c r="M93" s="165"/>
    </row>
    <row r="94" ht="15.75" customHeight="1">
      <c r="A94" s="155"/>
      <c r="B94" s="162"/>
      <c r="C94" s="162"/>
      <c r="D94" s="162"/>
      <c r="E94" s="162"/>
      <c r="F94" s="162"/>
      <c r="G94" s="162"/>
      <c r="H94" s="163"/>
      <c r="I94" s="164"/>
      <c r="J94" s="165"/>
      <c r="K94" s="166"/>
      <c r="L94" s="159" t="b">
        <v>1</v>
      </c>
      <c r="M94" s="165"/>
    </row>
    <row r="95" ht="15.75" customHeight="1">
      <c r="A95" s="155"/>
      <c r="B95" s="162"/>
      <c r="C95" s="162"/>
      <c r="D95" s="162"/>
      <c r="E95" s="162"/>
      <c r="F95" s="162"/>
      <c r="G95" s="162"/>
      <c r="H95" s="163"/>
      <c r="I95" s="164"/>
      <c r="J95" s="165"/>
      <c r="K95" s="166"/>
      <c r="L95" s="159" t="b">
        <v>1</v>
      </c>
      <c r="M95" s="165"/>
    </row>
    <row r="96" ht="15.75" customHeight="1">
      <c r="A96" s="155"/>
      <c r="B96" s="162"/>
      <c r="C96" s="162"/>
      <c r="D96" s="162"/>
      <c r="E96" s="162"/>
      <c r="F96" s="162"/>
      <c r="G96" s="162"/>
      <c r="H96" s="163"/>
      <c r="I96" s="164"/>
      <c r="J96" s="165" t="b">
        <v>1</v>
      </c>
      <c r="K96" s="166" t="b">
        <v>1</v>
      </c>
      <c r="L96" s="159"/>
      <c r="M96" s="165" t="b">
        <v>1</v>
      </c>
    </row>
    <row r="97" ht="15.75" customHeight="1">
      <c r="A97" s="155"/>
      <c r="B97" s="162"/>
      <c r="C97" s="162"/>
      <c r="D97" s="162"/>
      <c r="E97" s="162"/>
      <c r="F97" s="162"/>
      <c r="G97" s="162"/>
      <c r="H97" s="163"/>
      <c r="I97" s="164"/>
      <c r="J97" s="165" t="b">
        <v>1</v>
      </c>
      <c r="K97" s="166" t="b">
        <v>1</v>
      </c>
      <c r="L97" s="159"/>
      <c r="M97" s="165" t="b">
        <v>1</v>
      </c>
    </row>
    <row r="98" ht="15.75" customHeight="1">
      <c r="A98" s="155"/>
      <c r="B98" s="162"/>
      <c r="C98" s="162"/>
      <c r="D98" s="162"/>
      <c r="E98" s="162"/>
      <c r="F98" s="162"/>
      <c r="G98" s="162"/>
      <c r="H98" s="163"/>
      <c r="I98" s="164"/>
      <c r="J98" s="165" t="b">
        <v>1</v>
      </c>
      <c r="K98" s="166" t="b">
        <v>1</v>
      </c>
      <c r="L98" s="159"/>
      <c r="M98" s="165" t="b">
        <v>1</v>
      </c>
    </row>
    <row r="99" ht="15.75" customHeight="1">
      <c r="A99" s="155"/>
      <c r="B99" s="162"/>
      <c r="C99" s="162"/>
      <c r="D99" s="162"/>
      <c r="E99" s="162"/>
      <c r="F99" s="162"/>
      <c r="G99" s="162"/>
      <c r="H99" s="163"/>
      <c r="I99" s="164"/>
      <c r="J99" s="165" t="b">
        <v>1</v>
      </c>
      <c r="K99" s="166" t="b">
        <v>1</v>
      </c>
      <c r="L99" s="159"/>
      <c r="M99" s="165" t="b">
        <v>1</v>
      </c>
    </row>
    <row r="100" ht="15.75" customHeight="1">
      <c r="A100" s="155"/>
      <c r="B100" s="162"/>
      <c r="C100" s="162"/>
      <c r="D100" s="162"/>
      <c r="E100" s="162"/>
      <c r="F100" s="162"/>
      <c r="G100" s="162"/>
      <c r="H100" s="163"/>
      <c r="I100" s="164"/>
      <c r="J100" s="165" t="b">
        <v>1</v>
      </c>
      <c r="K100" s="166" t="b">
        <v>1</v>
      </c>
      <c r="L100" s="159"/>
      <c r="M100" s="165" t="b">
        <v>1</v>
      </c>
    </row>
    <row r="101" ht="15.75" customHeight="1">
      <c r="A101" s="155"/>
      <c r="B101" s="162"/>
      <c r="C101" s="162"/>
      <c r="D101" s="162"/>
      <c r="E101" s="162"/>
      <c r="F101" s="162"/>
      <c r="G101" s="162"/>
      <c r="H101" s="163"/>
      <c r="I101" s="164"/>
      <c r="J101" s="165" t="b">
        <v>1</v>
      </c>
      <c r="K101" s="166" t="b">
        <v>1</v>
      </c>
      <c r="L101" s="159"/>
      <c r="M101" s="165" t="b">
        <v>1</v>
      </c>
    </row>
    <row r="102" ht="15.75" customHeight="1">
      <c r="A102" s="155"/>
      <c r="B102" s="162"/>
      <c r="C102" s="162"/>
      <c r="D102" s="162"/>
      <c r="E102" s="162"/>
      <c r="F102" s="162"/>
      <c r="G102" s="162"/>
      <c r="H102" s="163"/>
      <c r="I102" s="164"/>
      <c r="J102" s="165" t="b">
        <v>1</v>
      </c>
      <c r="K102" s="166" t="b">
        <v>1</v>
      </c>
      <c r="L102" s="159"/>
      <c r="M102" s="165" t="b">
        <v>1</v>
      </c>
    </row>
    <row r="103" ht="15.75" customHeight="1">
      <c r="A103" s="155"/>
      <c r="B103" s="162"/>
      <c r="C103" s="162"/>
      <c r="D103" s="162"/>
      <c r="E103" s="162"/>
      <c r="F103" s="162"/>
      <c r="G103" s="162"/>
      <c r="H103" s="163"/>
      <c r="I103" s="164"/>
      <c r="J103" s="165" t="b">
        <v>1</v>
      </c>
      <c r="K103" s="166" t="b">
        <v>1</v>
      </c>
      <c r="L103" s="159"/>
      <c r="M103" s="165" t="b">
        <v>1</v>
      </c>
    </row>
    <row r="104" ht="15.75" customHeight="1">
      <c r="A104" s="155"/>
      <c r="B104" s="162"/>
      <c r="C104" s="162"/>
      <c r="D104" s="162"/>
      <c r="E104" s="162"/>
      <c r="F104" s="162"/>
      <c r="G104" s="162"/>
      <c r="H104" s="163"/>
      <c r="I104" s="164"/>
      <c r="J104" s="165" t="b">
        <v>1</v>
      </c>
      <c r="K104" s="166" t="b">
        <v>1</v>
      </c>
      <c r="L104" s="159"/>
      <c r="M104" s="165" t="b">
        <v>1</v>
      </c>
    </row>
    <row r="105" ht="15.75" customHeight="1">
      <c r="A105" s="155"/>
      <c r="B105" s="162"/>
      <c r="C105" s="162"/>
      <c r="D105" s="162"/>
      <c r="E105" s="162"/>
      <c r="F105" s="162"/>
      <c r="G105" s="162"/>
      <c r="H105" s="163"/>
      <c r="I105" s="164"/>
      <c r="J105" s="165" t="b">
        <v>1</v>
      </c>
      <c r="K105" s="166" t="b">
        <v>1</v>
      </c>
      <c r="L105" s="159"/>
      <c r="M105" s="165" t="b">
        <v>1</v>
      </c>
    </row>
    <row r="106" ht="15.75" customHeight="1">
      <c r="A106" s="155"/>
      <c r="B106" s="162"/>
      <c r="C106" s="162"/>
      <c r="D106" s="162"/>
      <c r="E106" s="162"/>
      <c r="F106" s="162"/>
      <c r="G106" s="162"/>
      <c r="H106" s="163"/>
      <c r="I106" s="164"/>
      <c r="J106" s="165" t="b">
        <v>1</v>
      </c>
      <c r="K106" s="166" t="b">
        <v>1</v>
      </c>
      <c r="L106" s="159"/>
      <c r="M106" s="165" t="b">
        <v>1</v>
      </c>
    </row>
    <row r="107" ht="15.75" customHeight="1">
      <c r="A107" s="155"/>
      <c r="B107" s="162"/>
      <c r="C107" s="162"/>
      <c r="D107" s="162"/>
      <c r="E107" s="162"/>
      <c r="F107" s="162"/>
      <c r="G107" s="162"/>
      <c r="H107" s="163"/>
      <c r="I107" s="164"/>
      <c r="J107" s="165" t="b">
        <v>1</v>
      </c>
      <c r="K107" s="166" t="b">
        <v>1</v>
      </c>
      <c r="L107" s="159"/>
      <c r="M107" s="165" t="b">
        <v>1</v>
      </c>
    </row>
    <row r="108" ht="15.75" customHeight="1">
      <c r="A108" s="155"/>
      <c r="B108" s="162"/>
      <c r="C108" s="162"/>
      <c r="D108" s="162"/>
      <c r="E108" s="162"/>
      <c r="F108" s="162"/>
      <c r="G108" s="162"/>
      <c r="H108" s="163"/>
      <c r="I108" s="164"/>
      <c r="J108" s="165" t="b">
        <v>1</v>
      </c>
      <c r="K108" s="166" t="b">
        <v>1</v>
      </c>
      <c r="L108" s="159"/>
      <c r="M108" s="165" t="b">
        <v>1</v>
      </c>
    </row>
    <row r="109" ht="15.75" customHeight="1">
      <c r="A109" s="155"/>
      <c r="B109" s="162"/>
      <c r="C109" s="162"/>
      <c r="D109" s="162"/>
      <c r="E109" s="162"/>
      <c r="F109" s="162"/>
      <c r="G109" s="162"/>
      <c r="H109" s="163"/>
      <c r="I109" s="164"/>
      <c r="J109" s="165" t="b">
        <v>1</v>
      </c>
      <c r="K109" s="166" t="b">
        <v>1</v>
      </c>
      <c r="L109" s="159"/>
      <c r="M109" s="165" t="b">
        <v>1</v>
      </c>
    </row>
    <row r="110" ht="15.75" customHeight="1">
      <c r="A110" s="155"/>
      <c r="B110" s="162"/>
      <c r="C110" s="162"/>
      <c r="D110" s="162"/>
      <c r="E110" s="162"/>
      <c r="F110" s="162"/>
      <c r="G110" s="162"/>
      <c r="H110" s="163"/>
      <c r="I110" s="164"/>
      <c r="J110" s="165" t="b">
        <v>1</v>
      </c>
      <c r="K110" s="166" t="b">
        <v>1</v>
      </c>
      <c r="L110" s="159"/>
      <c r="M110" s="165" t="b">
        <v>1</v>
      </c>
    </row>
    <row r="111" ht="15.75" customHeight="1">
      <c r="A111" s="155"/>
      <c r="B111" s="162"/>
      <c r="C111" s="162"/>
      <c r="D111" s="162"/>
      <c r="E111" s="162"/>
      <c r="F111" s="162"/>
      <c r="G111" s="162"/>
      <c r="H111" s="163"/>
      <c r="I111" s="164"/>
      <c r="J111" s="165" t="b">
        <v>1</v>
      </c>
      <c r="K111" s="166" t="b">
        <v>1</v>
      </c>
      <c r="L111" s="159"/>
      <c r="M111" s="165" t="b">
        <v>1</v>
      </c>
    </row>
    <row r="112" ht="15.75" customHeight="1">
      <c r="A112" s="155"/>
      <c r="B112" s="162"/>
      <c r="C112" s="162"/>
      <c r="D112" s="162"/>
      <c r="E112" s="162"/>
      <c r="F112" s="162"/>
      <c r="G112" s="162"/>
      <c r="H112" s="163"/>
      <c r="I112" s="164"/>
      <c r="J112" s="165" t="b">
        <v>1</v>
      </c>
      <c r="K112" s="166" t="b">
        <v>1</v>
      </c>
      <c r="L112" s="159"/>
      <c r="M112" s="165" t="b">
        <v>1</v>
      </c>
    </row>
    <row r="113" ht="15.75" customHeight="1">
      <c r="A113" s="155"/>
      <c r="B113" s="162"/>
      <c r="C113" s="162"/>
      <c r="D113" s="162"/>
      <c r="E113" s="162"/>
      <c r="F113" s="162"/>
      <c r="G113" s="162"/>
      <c r="H113" s="163"/>
      <c r="I113" s="164"/>
      <c r="J113" s="165" t="b">
        <v>1</v>
      </c>
      <c r="K113" s="166" t="b">
        <v>1</v>
      </c>
      <c r="L113" s="159"/>
      <c r="M113" s="165" t="b">
        <v>1</v>
      </c>
    </row>
    <row r="114" ht="15.75" customHeight="1">
      <c r="A114" s="155"/>
      <c r="B114" s="162"/>
      <c r="C114" s="162"/>
      <c r="D114" s="162"/>
      <c r="E114" s="162"/>
      <c r="F114" s="162"/>
      <c r="G114" s="162"/>
      <c r="H114" s="163"/>
      <c r="I114" s="164"/>
      <c r="J114" s="165" t="b">
        <v>1</v>
      </c>
      <c r="K114" s="166" t="b">
        <v>1</v>
      </c>
      <c r="L114" s="159"/>
      <c r="M114" s="165" t="b">
        <v>1</v>
      </c>
    </row>
    <row r="115" ht="15.75" customHeight="1">
      <c r="A115" s="155"/>
      <c r="B115" s="162"/>
      <c r="C115" s="162"/>
      <c r="D115" s="162"/>
      <c r="E115" s="162"/>
      <c r="F115" s="162"/>
      <c r="G115" s="162"/>
      <c r="H115" s="163"/>
      <c r="I115" s="164"/>
      <c r="J115" s="165" t="b">
        <v>1</v>
      </c>
      <c r="K115" s="166" t="b">
        <v>1</v>
      </c>
      <c r="L115" s="159"/>
      <c r="M115" s="165" t="b">
        <v>1</v>
      </c>
    </row>
    <row r="116" ht="15.75" customHeight="1">
      <c r="A116" s="155"/>
      <c r="B116" s="162"/>
      <c r="C116" s="162"/>
      <c r="D116" s="162"/>
      <c r="E116" s="162"/>
      <c r="F116" s="162"/>
      <c r="G116" s="162"/>
      <c r="H116" s="163"/>
      <c r="I116" s="164"/>
      <c r="J116" s="165" t="b">
        <v>1</v>
      </c>
      <c r="K116" s="166" t="b">
        <v>1</v>
      </c>
      <c r="L116" s="159"/>
      <c r="M116" s="165" t="b">
        <v>1</v>
      </c>
    </row>
    <row r="117" ht="15.75" customHeight="1">
      <c r="A117" s="155"/>
      <c r="B117" s="162"/>
      <c r="C117" s="162"/>
      <c r="D117" s="162"/>
      <c r="E117" s="162"/>
      <c r="F117" s="162"/>
      <c r="G117" s="162"/>
      <c r="H117" s="163"/>
      <c r="I117" s="164"/>
      <c r="J117" s="165" t="b">
        <v>1</v>
      </c>
      <c r="K117" s="166" t="b">
        <v>1</v>
      </c>
      <c r="L117" s="159"/>
      <c r="M117" s="165" t="b">
        <v>1</v>
      </c>
    </row>
    <row r="118" ht="15.75" customHeight="1">
      <c r="A118" s="155"/>
      <c r="B118" s="162"/>
      <c r="C118" s="162"/>
      <c r="D118" s="162"/>
      <c r="E118" s="162"/>
      <c r="F118" s="162"/>
      <c r="G118" s="162"/>
      <c r="H118" s="163"/>
      <c r="I118" s="164"/>
      <c r="J118" s="165" t="b">
        <v>1</v>
      </c>
      <c r="K118" s="166" t="b">
        <v>1</v>
      </c>
      <c r="L118" s="159"/>
      <c r="M118" s="165" t="b">
        <v>1</v>
      </c>
    </row>
    <row r="119" ht="15.75" customHeight="1">
      <c r="A119" s="155"/>
      <c r="B119" s="162"/>
      <c r="C119" s="162"/>
      <c r="D119" s="162"/>
      <c r="E119" s="162"/>
      <c r="F119" s="162"/>
      <c r="G119" s="162"/>
      <c r="H119" s="163"/>
      <c r="I119" s="164"/>
      <c r="J119" s="165" t="b">
        <v>1</v>
      </c>
      <c r="K119" s="166" t="b">
        <v>1</v>
      </c>
      <c r="L119" s="159"/>
      <c r="M119" s="165" t="b">
        <v>1</v>
      </c>
    </row>
    <row r="120" ht="15.75" customHeight="1">
      <c r="A120" s="155"/>
      <c r="B120" s="162"/>
      <c r="C120" s="162"/>
      <c r="D120" s="162"/>
      <c r="E120" s="162"/>
      <c r="F120" s="162"/>
      <c r="G120" s="162"/>
      <c r="H120" s="163"/>
      <c r="I120" s="164"/>
      <c r="J120" s="165" t="b">
        <v>1</v>
      </c>
      <c r="K120" s="166" t="b">
        <v>1</v>
      </c>
      <c r="L120" s="159"/>
      <c r="M120" s="165" t="b">
        <v>1</v>
      </c>
    </row>
    <row r="121" ht="15.75" customHeight="1">
      <c r="A121" s="155"/>
      <c r="B121" s="162"/>
      <c r="C121" s="162"/>
      <c r="D121" s="162"/>
      <c r="E121" s="162"/>
      <c r="F121" s="162"/>
      <c r="G121" s="162"/>
      <c r="H121" s="163"/>
      <c r="I121" s="164"/>
      <c r="J121" s="165" t="b">
        <v>1</v>
      </c>
      <c r="K121" s="166" t="b">
        <v>1</v>
      </c>
      <c r="L121" s="159"/>
      <c r="M121" s="165" t="b">
        <v>1</v>
      </c>
    </row>
    <row r="122" ht="15.75" customHeight="1">
      <c r="A122" s="155"/>
      <c r="B122" s="162"/>
      <c r="C122" s="162"/>
      <c r="D122" s="162"/>
      <c r="E122" s="162"/>
      <c r="F122" s="162"/>
      <c r="G122" s="162"/>
      <c r="H122" s="163"/>
      <c r="I122" s="164"/>
      <c r="J122" s="165" t="b">
        <v>1</v>
      </c>
      <c r="K122" s="166" t="b">
        <v>1</v>
      </c>
      <c r="L122" s="159"/>
      <c r="M122" s="165" t="b">
        <v>1</v>
      </c>
    </row>
    <row r="123" ht="15.75" customHeight="1">
      <c r="A123" s="155"/>
      <c r="B123" s="162"/>
      <c r="C123" s="162"/>
      <c r="D123" s="162"/>
      <c r="E123" s="162"/>
      <c r="F123" s="162"/>
      <c r="G123" s="162"/>
      <c r="H123" s="163"/>
      <c r="I123" s="164"/>
      <c r="J123" s="165" t="b">
        <v>1</v>
      </c>
      <c r="K123" s="166" t="b">
        <v>1</v>
      </c>
      <c r="L123" s="159"/>
      <c r="M123" s="165" t="b">
        <v>1</v>
      </c>
    </row>
    <row r="124" ht="15.75" customHeight="1">
      <c r="A124" s="155"/>
      <c r="B124" s="162"/>
      <c r="C124" s="162"/>
      <c r="D124" s="162"/>
      <c r="E124" s="162"/>
      <c r="F124" s="162"/>
      <c r="G124" s="162"/>
      <c r="H124" s="163"/>
      <c r="I124" s="164"/>
      <c r="J124" s="165" t="b">
        <v>1</v>
      </c>
      <c r="K124" s="166" t="b">
        <v>1</v>
      </c>
      <c r="L124" s="159"/>
      <c r="M124" s="165" t="b">
        <v>1</v>
      </c>
    </row>
    <row r="125" ht="15.75" customHeight="1">
      <c r="A125" s="155"/>
      <c r="B125" s="162"/>
      <c r="C125" s="162"/>
      <c r="D125" s="162"/>
      <c r="E125" s="162"/>
      <c r="F125" s="162"/>
      <c r="G125" s="162"/>
      <c r="H125" s="163"/>
      <c r="I125" s="164"/>
      <c r="J125" s="165" t="b">
        <v>1</v>
      </c>
      <c r="K125" s="166" t="b">
        <v>1</v>
      </c>
      <c r="L125" s="159"/>
      <c r="M125" s="165" t="b">
        <v>1</v>
      </c>
    </row>
    <row r="126" ht="15.75" customHeight="1">
      <c r="A126" s="155"/>
      <c r="B126" s="162"/>
      <c r="C126" s="162"/>
      <c r="D126" s="162"/>
      <c r="E126" s="162"/>
      <c r="F126" s="162"/>
      <c r="G126" s="162"/>
      <c r="H126" s="163"/>
      <c r="I126" s="164"/>
      <c r="J126" s="165"/>
      <c r="K126" s="166"/>
      <c r="L126" s="159"/>
      <c r="M126" s="165"/>
    </row>
    <row r="127" ht="15.75" customHeight="1">
      <c r="A127" s="155"/>
      <c r="B127" s="162"/>
      <c r="C127" s="162"/>
      <c r="D127" s="162"/>
      <c r="E127" s="162"/>
      <c r="F127" s="162"/>
      <c r="G127" s="162"/>
      <c r="H127" s="163"/>
      <c r="I127" s="164"/>
      <c r="J127" s="165"/>
      <c r="K127" s="166"/>
      <c r="L127" s="159"/>
      <c r="M127" s="165"/>
    </row>
    <row r="128" ht="15.75" customHeight="1">
      <c r="A128" s="155"/>
      <c r="B128" s="162"/>
      <c r="C128" s="162"/>
      <c r="D128" s="162"/>
      <c r="E128" s="162"/>
      <c r="F128" s="162"/>
      <c r="G128" s="162"/>
      <c r="H128" s="163"/>
      <c r="I128" s="164"/>
      <c r="J128" s="165"/>
      <c r="K128" s="166" t="b">
        <v>0</v>
      </c>
      <c r="L128" s="159"/>
      <c r="M128" s="165"/>
    </row>
    <row r="129" ht="15.75" customHeight="1">
      <c r="A129" s="155"/>
      <c r="B129" s="162"/>
      <c r="C129" s="162"/>
      <c r="D129" s="162"/>
      <c r="E129" s="162"/>
      <c r="F129" s="162"/>
      <c r="G129" s="162"/>
      <c r="H129" s="163"/>
      <c r="I129" s="164"/>
      <c r="J129" s="165"/>
      <c r="K129" s="166"/>
      <c r="L129" s="159"/>
      <c r="M129" s="165"/>
    </row>
    <row r="130" ht="15.75" customHeight="1">
      <c r="A130" s="155"/>
      <c r="B130" s="162"/>
      <c r="C130" s="162"/>
      <c r="D130" s="162"/>
      <c r="E130" s="162"/>
      <c r="F130" s="162"/>
      <c r="G130" s="162"/>
      <c r="H130" s="163"/>
      <c r="I130" s="164"/>
      <c r="J130" s="165"/>
      <c r="K130" s="166"/>
      <c r="L130" s="159"/>
      <c r="M130" s="165"/>
    </row>
    <row r="131" ht="15.75" customHeight="1">
      <c r="A131" s="155"/>
      <c r="B131" s="162"/>
      <c r="C131" s="162"/>
      <c r="D131" s="162"/>
      <c r="E131" s="162"/>
      <c r="F131" s="162"/>
      <c r="G131" s="162"/>
      <c r="H131" s="163"/>
      <c r="I131" s="164"/>
      <c r="J131" s="165"/>
      <c r="K131" s="166"/>
      <c r="L131" s="159"/>
      <c r="M131" s="165"/>
    </row>
    <row r="132" ht="15.75" customHeight="1">
      <c r="A132" s="155"/>
      <c r="B132" s="162"/>
      <c r="C132" s="162"/>
      <c r="D132" s="162"/>
      <c r="E132" s="162"/>
      <c r="F132" s="162"/>
      <c r="G132" s="162"/>
      <c r="H132" s="163"/>
      <c r="I132" s="164"/>
      <c r="J132" s="165"/>
      <c r="K132" s="166"/>
      <c r="L132" s="159"/>
      <c r="M132" s="165"/>
    </row>
    <row r="133" ht="15.75" customHeight="1">
      <c r="A133" s="155"/>
      <c r="B133" s="162"/>
      <c r="C133" s="162"/>
      <c r="D133" s="162"/>
      <c r="E133" s="162"/>
      <c r="F133" s="162"/>
      <c r="G133" s="162"/>
      <c r="H133" s="163"/>
      <c r="I133" s="164"/>
      <c r="J133" s="165"/>
      <c r="K133" s="166"/>
      <c r="L133" s="159"/>
      <c r="M133" s="165"/>
    </row>
    <row r="134" ht="15.75" customHeight="1">
      <c r="A134" s="155"/>
      <c r="B134" s="162"/>
      <c r="C134" s="162"/>
      <c r="D134" s="162"/>
      <c r="E134" s="162"/>
      <c r="F134" s="162"/>
      <c r="G134" s="162"/>
      <c r="H134" s="163"/>
      <c r="I134" s="164"/>
      <c r="J134" s="165"/>
      <c r="K134" s="166"/>
      <c r="L134" s="159"/>
      <c r="M134" s="165"/>
    </row>
    <row r="135" ht="15.75" customHeight="1">
      <c r="A135" s="155"/>
      <c r="B135" s="162"/>
      <c r="C135" s="162"/>
      <c r="D135" s="162"/>
      <c r="E135" s="162"/>
      <c r="F135" s="162"/>
      <c r="G135" s="162"/>
      <c r="H135" s="163"/>
      <c r="I135" s="164"/>
      <c r="J135" s="165"/>
      <c r="K135" s="166"/>
      <c r="L135" s="159"/>
      <c r="M135" s="165"/>
    </row>
    <row r="136" ht="15.75" customHeight="1">
      <c r="A136" s="155"/>
      <c r="B136" s="162"/>
      <c r="C136" s="162"/>
      <c r="D136" s="162"/>
      <c r="E136" s="162"/>
      <c r="F136" s="162"/>
      <c r="G136" s="162"/>
      <c r="H136" s="163"/>
      <c r="I136" s="164"/>
      <c r="J136" s="165"/>
      <c r="K136" s="166"/>
      <c r="L136" s="159"/>
      <c r="M136" s="165"/>
    </row>
    <row r="137" ht="15.75" customHeight="1">
      <c r="A137" s="155"/>
      <c r="B137" s="162"/>
      <c r="C137" s="162"/>
      <c r="D137" s="162"/>
      <c r="E137" s="162"/>
      <c r="F137" s="162"/>
      <c r="G137" s="162"/>
      <c r="H137" s="163"/>
      <c r="I137" s="164"/>
      <c r="J137" s="165"/>
      <c r="K137" s="166"/>
      <c r="L137" s="159"/>
      <c r="M137" s="165"/>
    </row>
    <row r="138" ht="15.75" customHeight="1">
      <c r="A138" s="155"/>
      <c r="B138" s="162"/>
      <c r="C138" s="162"/>
      <c r="D138" s="162"/>
      <c r="E138" s="162"/>
      <c r="F138" s="162"/>
      <c r="G138" s="162"/>
      <c r="H138" s="163"/>
      <c r="I138" s="164"/>
      <c r="J138" s="165"/>
      <c r="K138" s="166" t="b">
        <v>0</v>
      </c>
      <c r="L138" s="159"/>
      <c r="M138" s="165"/>
    </row>
    <row r="139" ht="15.75" customHeight="1">
      <c r="A139" s="155"/>
      <c r="B139" s="162"/>
      <c r="C139" s="162"/>
      <c r="D139" s="162"/>
      <c r="E139" s="162"/>
      <c r="F139" s="162"/>
      <c r="G139" s="162"/>
      <c r="H139" s="163"/>
      <c r="I139" s="164"/>
      <c r="J139" s="165"/>
      <c r="K139" s="166"/>
      <c r="L139" s="159"/>
      <c r="M139" s="165"/>
    </row>
    <row r="140" ht="15.75" customHeight="1">
      <c r="A140" s="155"/>
      <c r="B140" s="162"/>
      <c r="C140" s="162"/>
      <c r="D140" s="162"/>
      <c r="E140" s="162"/>
      <c r="F140" s="162"/>
      <c r="G140" s="162"/>
      <c r="H140" s="163"/>
      <c r="I140" s="164"/>
      <c r="J140" s="165"/>
      <c r="K140" s="166"/>
      <c r="L140" s="159"/>
      <c r="M140" s="165"/>
    </row>
    <row r="141" ht="15.75" customHeight="1">
      <c r="A141" s="155"/>
      <c r="B141" s="162"/>
      <c r="C141" s="162"/>
      <c r="D141" s="162"/>
      <c r="E141" s="162"/>
      <c r="F141" s="162"/>
      <c r="G141" s="162"/>
      <c r="H141" s="163"/>
      <c r="I141" s="164"/>
      <c r="J141" s="165"/>
      <c r="K141" s="166"/>
      <c r="L141" s="159"/>
      <c r="M141" s="165"/>
    </row>
    <row r="142" ht="15.75" customHeight="1">
      <c r="A142" s="155"/>
      <c r="B142" s="162"/>
      <c r="C142" s="162"/>
      <c r="D142" s="162"/>
      <c r="E142" s="162"/>
      <c r="F142" s="162"/>
      <c r="G142" s="162"/>
      <c r="H142" s="163"/>
      <c r="I142" s="164"/>
      <c r="J142" s="165"/>
      <c r="K142" s="167" t="b">
        <v>1</v>
      </c>
      <c r="L142" s="168" t="b">
        <v>1</v>
      </c>
      <c r="M142" s="169" t="b">
        <v>1</v>
      </c>
    </row>
    <row r="143" ht="15.75" customHeight="1">
      <c r="A143" s="155"/>
      <c r="B143" s="162"/>
      <c r="C143" s="162"/>
      <c r="D143" s="162"/>
      <c r="E143" s="162"/>
      <c r="F143" s="162"/>
      <c r="G143" s="162"/>
      <c r="H143" s="163"/>
      <c r="I143" s="164"/>
      <c r="J143" s="165"/>
      <c r="K143" s="167" t="b">
        <v>1</v>
      </c>
      <c r="L143" s="168" t="b">
        <v>1</v>
      </c>
      <c r="M143" s="169" t="b">
        <v>1</v>
      </c>
    </row>
    <row r="144" ht="15.75" customHeight="1">
      <c r="A144" s="155"/>
      <c r="B144" s="162"/>
      <c r="C144" s="162"/>
      <c r="D144" s="162"/>
      <c r="E144" s="162"/>
      <c r="F144" s="162"/>
      <c r="G144" s="162"/>
      <c r="H144" s="163"/>
      <c r="I144" s="164"/>
      <c r="J144" s="165"/>
      <c r="K144" s="167" t="b">
        <v>1</v>
      </c>
      <c r="L144" s="168" t="b">
        <v>1</v>
      </c>
      <c r="M144" s="169" t="b">
        <v>1</v>
      </c>
    </row>
    <row r="145" ht="15.75" customHeight="1">
      <c r="A145" s="155"/>
      <c r="B145" s="162"/>
      <c r="C145" s="162"/>
      <c r="D145" s="162"/>
      <c r="E145" s="162"/>
      <c r="F145" s="162"/>
      <c r="G145" s="162"/>
      <c r="H145" s="163"/>
      <c r="I145" s="164"/>
      <c r="J145" s="165"/>
      <c r="K145" s="167" t="b">
        <v>1</v>
      </c>
      <c r="L145" s="168" t="b">
        <v>1</v>
      </c>
      <c r="M145" s="169" t="b">
        <v>1</v>
      </c>
    </row>
    <row r="146" ht="15.75" customHeight="1">
      <c r="A146" s="155"/>
      <c r="B146" s="162"/>
      <c r="C146" s="162"/>
      <c r="D146" s="162"/>
      <c r="E146" s="162"/>
      <c r="F146" s="162"/>
      <c r="G146" s="162"/>
      <c r="H146" s="163"/>
      <c r="I146" s="169" t="b">
        <v>1</v>
      </c>
      <c r="J146" s="169" t="b">
        <v>1</v>
      </c>
      <c r="K146" s="166"/>
      <c r="L146" s="159"/>
      <c r="M146" s="165"/>
    </row>
    <row r="147" ht="15.75" customHeight="1">
      <c r="A147" s="155"/>
      <c r="B147" s="162"/>
      <c r="C147" s="162"/>
      <c r="D147" s="162"/>
      <c r="E147" s="162"/>
      <c r="F147" s="162"/>
      <c r="G147" s="162"/>
      <c r="H147" s="163"/>
      <c r="I147" s="169" t="b">
        <v>1</v>
      </c>
      <c r="J147" s="169" t="b">
        <v>1</v>
      </c>
      <c r="K147" s="166"/>
      <c r="L147" s="159"/>
      <c r="M147" s="165"/>
    </row>
    <row r="148" ht="15.75" customHeight="1">
      <c r="A148" s="155"/>
      <c r="B148" s="162"/>
      <c r="C148" s="162"/>
      <c r="D148" s="162"/>
      <c r="E148" s="162"/>
      <c r="F148" s="162"/>
      <c r="G148" s="162"/>
      <c r="H148" s="163"/>
      <c r="I148" s="169" t="b">
        <v>1</v>
      </c>
      <c r="J148" s="169" t="b">
        <v>1</v>
      </c>
      <c r="K148" s="166" t="b">
        <v>0</v>
      </c>
      <c r="L148" s="159"/>
      <c r="M148" s="165"/>
    </row>
    <row r="149" ht="15.75" customHeight="1">
      <c r="A149" s="155"/>
      <c r="B149" s="162"/>
      <c r="C149" s="162"/>
      <c r="D149" s="162"/>
      <c r="E149" s="162"/>
      <c r="F149" s="162"/>
      <c r="G149" s="162"/>
      <c r="H149" s="163"/>
      <c r="I149" s="169" t="b">
        <v>1</v>
      </c>
      <c r="J149" s="169" t="b">
        <v>1</v>
      </c>
      <c r="K149" s="166"/>
      <c r="L149" s="159"/>
      <c r="M149" s="165"/>
    </row>
    <row r="150" ht="15.75" customHeight="1">
      <c r="A150" s="155"/>
      <c r="B150" s="162"/>
      <c r="C150" s="162"/>
      <c r="D150" s="162"/>
      <c r="E150" s="162"/>
      <c r="F150" s="162"/>
      <c r="G150" s="162"/>
      <c r="H150" s="163"/>
      <c r="I150" s="169" t="b">
        <v>1</v>
      </c>
      <c r="J150" s="169" t="b">
        <v>1</v>
      </c>
      <c r="K150" s="166"/>
      <c r="L150" s="159"/>
      <c r="M150" s="165"/>
    </row>
    <row r="151" ht="15.75" customHeight="1">
      <c r="A151" s="155"/>
      <c r="B151" s="162"/>
      <c r="C151" s="162"/>
      <c r="D151" s="162"/>
      <c r="E151" s="162"/>
      <c r="F151" s="162"/>
      <c r="G151" s="162"/>
      <c r="H151" s="163"/>
      <c r="I151" s="169" t="b">
        <v>1</v>
      </c>
      <c r="J151" s="169" t="b">
        <v>1</v>
      </c>
      <c r="K151" s="166"/>
      <c r="L151" s="159"/>
      <c r="M151" s="165"/>
    </row>
    <row r="152" ht="15.75" customHeight="1">
      <c r="A152" s="155"/>
      <c r="B152" s="162"/>
      <c r="C152" s="162"/>
      <c r="D152" s="162"/>
      <c r="E152" s="162"/>
      <c r="F152" s="162"/>
      <c r="G152" s="162"/>
      <c r="H152" s="163"/>
      <c r="I152" s="169" t="b">
        <v>1</v>
      </c>
      <c r="J152" s="169" t="b">
        <v>1</v>
      </c>
      <c r="K152" s="166"/>
      <c r="L152" s="159"/>
      <c r="M152" s="165"/>
    </row>
    <row r="153" ht="15.75" customHeight="1">
      <c r="A153" s="155"/>
      <c r="B153" s="162"/>
      <c r="C153" s="162"/>
      <c r="D153" s="162"/>
      <c r="E153" s="162"/>
      <c r="F153" s="162"/>
      <c r="G153" s="162"/>
      <c r="H153" s="163"/>
      <c r="I153" s="169" t="b">
        <v>1</v>
      </c>
      <c r="J153" s="169" t="b">
        <v>1</v>
      </c>
      <c r="K153" s="166"/>
      <c r="L153" s="159"/>
      <c r="M153" s="165"/>
    </row>
    <row r="154" ht="15.75" customHeight="1">
      <c r="A154" s="155"/>
      <c r="B154" s="162"/>
      <c r="C154" s="162"/>
      <c r="D154" s="162"/>
      <c r="E154" s="162"/>
      <c r="F154" s="162"/>
      <c r="G154" s="162"/>
      <c r="H154" s="163"/>
      <c r="I154" s="169" t="b">
        <v>1</v>
      </c>
      <c r="J154" s="169" t="b">
        <v>1</v>
      </c>
      <c r="K154" s="166"/>
      <c r="L154" s="159"/>
      <c r="M154" s="165"/>
    </row>
    <row r="155" ht="15.75" customHeight="1">
      <c r="A155" s="155"/>
      <c r="B155" s="162"/>
      <c r="C155" s="162"/>
      <c r="D155" s="162"/>
      <c r="E155" s="162"/>
      <c r="F155" s="162"/>
      <c r="G155" s="162"/>
      <c r="H155" s="163"/>
      <c r="I155" s="169" t="b">
        <v>1</v>
      </c>
      <c r="J155" s="169" t="b">
        <v>1</v>
      </c>
      <c r="K155" s="166"/>
      <c r="L155" s="159"/>
      <c r="M155" s="165"/>
    </row>
    <row r="156" ht="15.75" customHeight="1">
      <c r="A156" s="155"/>
      <c r="B156" s="162"/>
      <c r="C156" s="162"/>
      <c r="D156" s="162"/>
      <c r="E156" s="162"/>
      <c r="F156" s="162"/>
      <c r="G156" s="162"/>
      <c r="H156" s="163"/>
      <c r="I156" s="164"/>
      <c r="J156" s="169" t="b">
        <v>1</v>
      </c>
      <c r="K156" s="167" t="b">
        <v>1</v>
      </c>
      <c r="L156" s="168" t="b">
        <v>1</v>
      </c>
      <c r="M156" s="165" t="b">
        <v>1</v>
      </c>
    </row>
    <row r="157" ht="15.75" customHeight="1">
      <c r="A157" s="155"/>
      <c r="B157" s="162"/>
      <c r="C157" s="162"/>
      <c r="D157" s="162"/>
      <c r="E157" s="162"/>
      <c r="F157" s="162"/>
      <c r="G157" s="162"/>
      <c r="H157" s="163"/>
      <c r="I157" s="164"/>
      <c r="J157" s="169" t="b">
        <v>1</v>
      </c>
      <c r="K157" s="167" t="b">
        <v>1</v>
      </c>
      <c r="L157" s="168" t="b">
        <v>1</v>
      </c>
      <c r="M157" s="165" t="b">
        <v>1</v>
      </c>
    </row>
    <row r="158" ht="15.75" customHeight="1">
      <c r="A158" s="155"/>
      <c r="B158" s="162"/>
      <c r="C158" s="162"/>
      <c r="D158" s="162"/>
      <c r="E158" s="162"/>
      <c r="F158" s="162"/>
      <c r="G158" s="162"/>
      <c r="H158" s="163"/>
      <c r="I158" s="164"/>
      <c r="J158" s="169" t="b">
        <v>1</v>
      </c>
      <c r="K158" s="167" t="b">
        <v>1</v>
      </c>
      <c r="L158" s="168" t="b">
        <v>1</v>
      </c>
      <c r="M158" s="165" t="b">
        <v>1</v>
      </c>
    </row>
    <row r="159" ht="15.75" customHeight="1">
      <c r="A159" s="155"/>
      <c r="B159" s="162"/>
      <c r="C159" s="162"/>
      <c r="D159" s="162"/>
      <c r="E159" s="162"/>
      <c r="F159" s="162"/>
      <c r="G159" s="162"/>
      <c r="H159" s="163"/>
      <c r="I159" s="164"/>
      <c r="J159" s="169" t="b">
        <v>1</v>
      </c>
      <c r="K159" s="167" t="b">
        <v>1</v>
      </c>
      <c r="L159" s="168" t="b">
        <v>1</v>
      </c>
      <c r="M159" s="165" t="b">
        <v>1</v>
      </c>
    </row>
    <row r="160" ht="15.75" customHeight="1">
      <c r="A160" s="155"/>
      <c r="B160" s="162"/>
      <c r="C160" s="162"/>
      <c r="D160" s="162"/>
      <c r="E160" s="162"/>
      <c r="F160" s="162"/>
      <c r="G160" s="162"/>
      <c r="H160" s="163"/>
      <c r="I160" s="164"/>
      <c r="J160" s="169" t="b">
        <v>1</v>
      </c>
      <c r="K160" s="167" t="b">
        <v>1</v>
      </c>
      <c r="L160" s="168" t="b">
        <v>1</v>
      </c>
      <c r="M160" s="165" t="b">
        <v>1</v>
      </c>
    </row>
    <row r="161" ht="15.75" customHeight="1">
      <c r="A161" s="155"/>
      <c r="B161" s="162"/>
      <c r="C161" s="162"/>
      <c r="D161" s="162"/>
      <c r="E161" s="162"/>
      <c r="F161" s="162"/>
      <c r="G161" s="162"/>
      <c r="H161" s="163"/>
      <c r="I161" s="164"/>
      <c r="J161" s="169" t="b">
        <v>1</v>
      </c>
      <c r="K161" s="167" t="b">
        <v>1</v>
      </c>
      <c r="L161" s="168" t="b">
        <v>1</v>
      </c>
      <c r="M161" s="165" t="b">
        <v>1</v>
      </c>
    </row>
    <row r="162" ht="15.75" customHeight="1">
      <c r="A162" s="155"/>
      <c r="B162" s="162"/>
      <c r="C162" s="162"/>
      <c r="D162" s="162"/>
      <c r="E162" s="162"/>
      <c r="F162" s="162"/>
      <c r="G162" s="162"/>
      <c r="H162" s="163"/>
      <c r="I162" s="164"/>
      <c r="J162" s="165" t="b">
        <v>0</v>
      </c>
      <c r="K162" s="166" t="b">
        <v>0</v>
      </c>
      <c r="L162" s="159"/>
      <c r="M162" s="165" t="b">
        <v>1</v>
      </c>
    </row>
    <row r="163" ht="15.75" customHeight="1">
      <c r="A163" s="155"/>
      <c r="B163" s="162"/>
      <c r="C163" s="162"/>
      <c r="D163" s="162"/>
      <c r="E163" s="162"/>
      <c r="F163" s="162"/>
      <c r="G163" s="162"/>
      <c r="H163" s="163"/>
      <c r="I163" s="164"/>
      <c r="J163" s="165" t="b">
        <v>0</v>
      </c>
      <c r="K163" s="166" t="b">
        <v>0</v>
      </c>
      <c r="L163" s="159"/>
      <c r="M163" s="165" t="b">
        <v>1</v>
      </c>
    </row>
    <row r="164" ht="15.75" customHeight="1">
      <c r="A164" s="155"/>
      <c r="B164" s="162"/>
      <c r="C164" s="162"/>
      <c r="D164" s="162"/>
      <c r="E164" s="162"/>
      <c r="F164" s="162"/>
      <c r="G164" s="162"/>
      <c r="H164" s="163"/>
      <c r="I164" s="164"/>
      <c r="J164" s="165" t="b">
        <v>0</v>
      </c>
      <c r="K164" s="166" t="b">
        <v>0</v>
      </c>
      <c r="L164" s="159"/>
      <c r="M164" s="165" t="b">
        <v>1</v>
      </c>
    </row>
    <row r="165" ht="15.75" customHeight="1">
      <c r="A165" s="155"/>
      <c r="B165" s="162"/>
      <c r="C165" s="162"/>
      <c r="D165" s="162"/>
      <c r="E165" s="162"/>
      <c r="F165" s="162"/>
      <c r="G165" s="162"/>
      <c r="H165" s="163"/>
      <c r="I165" s="164"/>
      <c r="J165" s="165" t="b">
        <v>0</v>
      </c>
      <c r="K165" s="166" t="b">
        <v>0</v>
      </c>
      <c r="L165" s="159"/>
      <c r="M165" s="165" t="b">
        <v>1</v>
      </c>
    </row>
    <row r="166" ht="15.75" customHeight="1">
      <c r="A166" s="155"/>
      <c r="B166" s="162"/>
      <c r="C166" s="162"/>
      <c r="D166" s="162"/>
      <c r="E166" s="162"/>
      <c r="F166" s="162"/>
      <c r="G166" s="162"/>
      <c r="H166" s="163"/>
      <c r="I166" s="164"/>
      <c r="J166" s="165" t="b">
        <v>0</v>
      </c>
      <c r="K166" s="166" t="b">
        <v>0</v>
      </c>
      <c r="L166" s="159"/>
      <c r="M166" s="165" t="b">
        <v>1</v>
      </c>
    </row>
    <row r="167" ht="15.75" customHeight="1">
      <c r="A167" s="155"/>
      <c r="B167" s="162"/>
      <c r="C167" s="162"/>
      <c r="D167" s="162"/>
      <c r="E167" s="162"/>
      <c r="F167" s="162"/>
      <c r="G167" s="162"/>
      <c r="H167" s="163"/>
      <c r="I167" s="164"/>
      <c r="J167" s="165" t="b">
        <v>0</v>
      </c>
      <c r="K167" s="166" t="b">
        <v>0</v>
      </c>
      <c r="L167" s="159"/>
      <c r="M167" s="165" t="b">
        <v>1</v>
      </c>
    </row>
    <row r="168" ht="15.75" customHeight="1">
      <c r="A168" s="155"/>
      <c r="B168" s="162"/>
      <c r="C168" s="162"/>
      <c r="D168" s="162"/>
      <c r="E168" s="162"/>
      <c r="F168" s="162"/>
      <c r="G168" s="162"/>
      <c r="H168" s="163"/>
      <c r="I168" s="164"/>
      <c r="J168" s="165" t="b">
        <v>0</v>
      </c>
      <c r="K168" s="166" t="b">
        <v>0</v>
      </c>
      <c r="L168" s="159"/>
      <c r="M168" s="165" t="b">
        <v>1</v>
      </c>
    </row>
    <row r="169" ht="15.75" customHeight="1">
      <c r="A169" s="155"/>
      <c r="B169" s="162"/>
      <c r="C169" s="162"/>
      <c r="D169" s="162"/>
      <c r="E169" s="162"/>
      <c r="F169" s="162"/>
      <c r="G169" s="162"/>
      <c r="H169" s="163"/>
      <c r="I169" s="164"/>
      <c r="J169" s="165" t="b">
        <v>0</v>
      </c>
      <c r="K169" s="166" t="b">
        <v>0</v>
      </c>
      <c r="L169" s="159"/>
      <c r="M169" s="165" t="b">
        <v>1</v>
      </c>
    </row>
    <row r="170" ht="15.75" customHeight="1">
      <c r="A170" s="155"/>
      <c r="B170" s="162"/>
      <c r="C170" s="162"/>
      <c r="D170" s="162"/>
      <c r="E170" s="162"/>
      <c r="F170" s="162"/>
      <c r="G170" s="162"/>
      <c r="H170" s="163"/>
      <c r="I170" s="164"/>
      <c r="J170" s="165" t="b">
        <v>0</v>
      </c>
      <c r="K170" s="166" t="b">
        <v>0</v>
      </c>
      <c r="L170" s="159"/>
      <c r="M170" s="165" t="b">
        <v>1</v>
      </c>
    </row>
    <row r="171" ht="15.75" customHeight="1">
      <c r="A171" s="155"/>
      <c r="B171" s="162"/>
      <c r="C171" s="162"/>
      <c r="D171" s="162"/>
      <c r="E171" s="162"/>
      <c r="F171" s="162"/>
      <c r="G171" s="162"/>
      <c r="H171" s="163"/>
      <c r="I171" s="164"/>
      <c r="J171" s="165" t="b">
        <v>0</v>
      </c>
      <c r="K171" s="166" t="b">
        <v>0</v>
      </c>
      <c r="L171" s="159"/>
      <c r="M171" s="165" t="b">
        <v>1</v>
      </c>
    </row>
    <row r="172" ht="15.75" customHeight="1">
      <c r="A172" s="155"/>
      <c r="B172" s="162"/>
      <c r="C172" s="162"/>
      <c r="D172" s="162"/>
      <c r="E172" s="162"/>
      <c r="F172" s="162"/>
      <c r="G172" s="162"/>
      <c r="H172" s="163"/>
      <c r="I172" s="164"/>
      <c r="J172" s="165" t="b">
        <v>0</v>
      </c>
      <c r="K172" s="166" t="b">
        <v>0</v>
      </c>
      <c r="L172" s="159"/>
      <c r="M172" s="165" t="b">
        <v>1</v>
      </c>
    </row>
    <row r="173" ht="15.75" customHeight="1">
      <c r="A173" s="155"/>
      <c r="B173" s="162"/>
      <c r="C173" s="162"/>
      <c r="D173" s="162"/>
      <c r="E173" s="162"/>
      <c r="F173" s="162"/>
      <c r="G173" s="162"/>
      <c r="H173" s="163"/>
      <c r="I173" s="164"/>
      <c r="J173" s="165" t="b">
        <v>0</v>
      </c>
      <c r="K173" s="166" t="b">
        <v>0</v>
      </c>
      <c r="L173" s="159"/>
      <c r="M173" s="165" t="b">
        <v>1</v>
      </c>
    </row>
    <row r="174" ht="15.75" customHeight="1">
      <c r="A174" s="155"/>
      <c r="B174" s="162"/>
      <c r="C174" s="162"/>
      <c r="D174" s="162"/>
      <c r="E174" s="162"/>
      <c r="F174" s="162"/>
      <c r="G174" s="162"/>
      <c r="H174" s="163"/>
      <c r="I174" s="164"/>
      <c r="J174" s="165" t="b">
        <v>0</v>
      </c>
      <c r="K174" s="166" t="b">
        <v>0</v>
      </c>
      <c r="L174" s="159"/>
      <c r="M174" s="165" t="b">
        <v>1</v>
      </c>
    </row>
    <row r="175" ht="15.75" customHeight="1">
      <c r="A175" s="155"/>
      <c r="B175" s="162"/>
      <c r="C175" s="162"/>
      <c r="D175" s="162"/>
      <c r="E175" s="162"/>
      <c r="F175" s="162"/>
      <c r="G175" s="162"/>
      <c r="H175" s="163"/>
      <c r="I175" s="164"/>
      <c r="J175" s="165" t="b">
        <v>0</v>
      </c>
      <c r="K175" s="166" t="b">
        <v>0</v>
      </c>
      <c r="L175" s="159"/>
      <c r="M175" s="165" t="b">
        <v>1</v>
      </c>
    </row>
    <row r="176" ht="15.75" customHeight="1">
      <c r="A176" s="155"/>
      <c r="B176" s="162"/>
      <c r="C176" s="162"/>
      <c r="D176" s="162"/>
      <c r="E176" s="162"/>
      <c r="F176" s="162"/>
      <c r="G176" s="162"/>
      <c r="H176" s="163"/>
      <c r="I176" s="164"/>
      <c r="J176" s="165" t="b">
        <v>0</v>
      </c>
      <c r="K176" s="166" t="b">
        <v>0</v>
      </c>
      <c r="L176" s="159"/>
      <c r="M176" s="165" t="b">
        <v>1</v>
      </c>
    </row>
    <row r="177" ht="15.75" customHeight="1">
      <c r="A177" s="155"/>
      <c r="B177" s="162"/>
      <c r="C177" s="162"/>
      <c r="D177" s="162"/>
      <c r="E177" s="162"/>
      <c r="F177" s="162"/>
      <c r="G177" s="162"/>
      <c r="H177" s="163"/>
      <c r="I177" s="164"/>
      <c r="J177" s="165" t="b">
        <v>0</v>
      </c>
      <c r="K177" s="166" t="b">
        <v>0</v>
      </c>
      <c r="L177" s="159"/>
      <c r="M177" s="165" t="b">
        <v>1</v>
      </c>
    </row>
    <row r="178" ht="15.75" customHeight="1">
      <c r="A178" s="155"/>
      <c r="B178" s="162"/>
      <c r="C178" s="162"/>
      <c r="D178" s="162"/>
      <c r="E178" s="162"/>
      <c r="F178" s="162"/>
      <c r="G178" s="162"/>
      <c r="H178" s="163"/>
      <c r="I178" s="164"/>
      <c r="J178" s="165" t="b">
        <v>0</v>
      </c>
      <c r="K178" s="166" t="b">
        <v>0</v>
      </c>
      <c r="L178" s="159"/>
      <c r="M178" s="165" t="b">
        <v>1</v>
      </c>
    </row>
    <row r="179" ht="15.75" customHeight="1">
      <c r="A179" s="155"/>
      <c r="B179" s="162"/>
      <c r="C179" s="162"/>
      <c r="D179" s="162"/>
      <c r="E179" s="162"/>
      <c r="F179" s="162"/>
      <c r="G179" s="162"/>
      <c r="H179" s="163"/>
      <c r="I179" s="164"/>
      <c r="J179" s="165" t="b">
        <v>0</v>
      </c>
      <c r="K179" s="166" t="b">
        <v>0</v>
      </c>
      <c r="L179" s="159"/>
      <c r="M179" s="165" t="b">
        <v>1</v>
      </c>
    </row>
    <row r="180" ht="15.75" customHeight="1">
      <c r="A180" s="155"/>
      <c r="B180" s="162"/>
      <c r="C180" s="162"/>
      <c r="D180" s="162"/>
      <c r="E180" s="162"/>
      <c r="F180" s="162"/>
      <c r="G180" s="162"/>
      <c r="H180" s="163"/>
      <c r="I180" s="164"/>
      <c r="J180" s="165" t="b">
        <v>0</v>
      </c>
      <c r="K180" s="166" t="b">
        <v>0</v>
      </c>
      <c r="L180" s="159"/>
      <c r="M180" s="165" t="b">
        <v>1</v>
      </c>
    </row>
    <row r="181" ht="15.75" customHeight="1">
      <c r="A181" s="155"/>
      <c r="B181" s="162"/>
      <c r="C181" s="162"/>
      <c r="D181" s="162"/>
      <c r="E181" s="162"/>
      <c r="F181" s="162"/>
      <c r="G181" s="162"/>
      <c r="H181" s="163"/>
      <c r="I181" s="164"/>
      <c r="J181" s="165" t="b">
        <v>0</v>
      </c>
      <c r="K181" s="166" t="b">
        <v>0</v>
      </c>
      <c r="L181" s="159"/>
      <c r="M181" s="165" t="b">
        <v>1</v>
      </c>
    </row>
    <row r="182" ht="15.75" customHeight="1">
      <c r="A182" s="155"/>
      <c r="B182" s="162"/>
      <c r="C182" s="162"/>
      <c r="D182" s="162"/>
      <c r="E182" s="162"/>
      <c r="F182" s="162"/>
      <c r="G182" s="162"/>
      <c r="H182" s="163"/>
      <c r="I182" s="164"/>
      <c r="J182" s="165" t="b">
        <v>0</v>
      </c>
      <c r="K182" s="166" t="b">
        <v>0</v>
      </c>
      <c r="L182" s="159"/>
      <c r="M182" s="165" t="b">
        <v>1</v>
      </c>
    </row>
    <row r="183" ht="15.75" customHeight="1">
      <c r="A183" s="155"/>
      <c r="B183" s="162"/>
      <c r="C183" s="162"/>
      <c r="D183" s="162"/>
      <c r="E183" s="162"/>
      <c r="F183" s="162"/>
      <c r="G183" s="162"/>
      <c r="H183" s="163"/>
      <c r="I183" s="164"/>
      <c r="J183" s="165" t="b">
        <v>0</v>
      </c>
      <c r="K183" s="166" t="b">
        <v>0</v>
      </c>
      <c r="L183" s="159"/>
      <c r="M183" s="165" t="b">
        <v>1</v>
      </c>
    </row>
    <row r="184" ht="15.75" customHeight="1">
      <c r="A184" s="155"/>
      <c r="B184" s="162"/>
      <c r="C184" s="162"/>
      <c r="D184" s="162"/>
      <c r="E184" s="162"/>
      <c r="F184" s="162"/>
      <c r="G184" s="162"/>
      <c r="H184" s="163"/>
      <c r="I184" s="164"/>
      <c r="J184" s="165" t="b">
        <v>0</v>
      </c>
      <c r="K184" s="166" t="b">
        <v>0</v>
      </c>
      <c r="L184" s="159"/>
      <c r="M184" s="165" t="b">
        <v>1</v>
      </c>
    </row>
    <row r="185" ht="15.75" customHeight="1">
      <c r="A185" s="155"/>
      <c r="B185" s="162"/>
      <c r="C185" s="162"/>
      <c r="D185" s="162"/>
      <c r="E185" s="162"/>
      <c r="F185" s="162"/>
      <c r="G185" s="162"/>
      <c r="H185" s="163"/>
      <c r="I185" s="164"/>
      <c r="J185" s="165" t="b">
        <v>0</v>
      </c>
      <c r="K185" s="166" t="b">
        <v>0</v>
      </c>
      <c r="L185" s="159"/>
      <c r="M185" s="165" t="b">
        <v>1</v>
      </c>
    </row>
  </sheetData>
  <customSheetViews>
    <customSheetView guid="{76E5695D-A577-4632-8D06-474E88456C9D}"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E8951D00-03A1-4EEF-A849-56DF72E4109C}" filter="1" showAutoFilter="1">
      <autoFilter ref="$A$5:$M$15"/>
    </customSheetView>
    <customSheetView guid="{DCEBE272-D0CE-47AE-9276-CEEF6871B77C}"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6687CC98-74C2-4F9F-B903-3507D3B5A3B8}"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70"/>
      <c r="B1" s="171"/>
      <c r="C1" s="171"/>
      <c r="D1" s="171"/>
      <c r="E1" s="171"/>
      <c r="F1" s="171"/>
      <c r="G1" s="171"/>
      <c r="H1" s="171"/>
      <c r="I1" s="172"/>
      <c r="J1" s="172"/>
      <c r="K1" s="172"/>
      <c r="L1" s="172"/>
      <c r="M1" s="172"/>
      <c r="N1" s="172"/>
      <c r="O1" s="172"/>
      <c r="P1" s="172"/>
      <c r="Q1" s="172"/>
      <c r="R1" s="172"/>
      <c r="S1" s="172"/>
    </row>
    <row r="2" ht="15.75" customHeight="1">
      <c r="A2" s="127" t="s">
        <v>271</v>
      </c>
      <c r="B2" s="128"/>
      <c r="C2" s="128"/>
      <c r="D2" s="128"/>
      <c r="E2" s="128"/>
      <c r="F2" s="128"/>
      <c r="G2" s="128"/>
      <c r="H2" s="128"/>
      <c r="I2" s="173"/>
      <c r="J2" s="174"/>
      <c r="K2" s="174"/>
      <c r="L2" s="174"/>
      <c r="M2" s="174"/>
      <c r="N2" s="174"/>
      <c r="O2" s="174"/>
      <c r="P2" s="174"/>
      <c r="Q2" s="174"/>
      <c r="R2" s="174"/>
      <c r="S2" s="174"/>
    </row>
    <row r="3" ht="15.75" customHeight="1">
      <c r="A3" s="128" t="str">
        <f>"Timeframe (years): "&amp;Benefit!B3</f>
        <v>Timeframe (years): 1</v>
      </c>
      <c r="B3" s="128"/>
      <c r="C3" s="128"/>
      <c r="D3" s="128"/>
      <c r="E3" s="128"/>
      <c r="F3" s="128"/>
      <c r="G3" s="128"/>
      <c r="H3" s="128"/>
      <c r="I3" s="149"/>
      <c r="J3" s="150"/>
      <c r="K3" s="150"/>
      <c r="L3" s="150"/>
      <c r="M3" s="150"/>
      <c r="N3" s="150"/>
      <c r="O3" s="150"/>
      <c r="P3" s="150"/>
      <c r="Q3" s="150"/>
      <c r="R3" s="150"/>
      <c r="S3" s="150"/>
    </row>
    <row r="4" ht="15.75" customHeight="1">
      <c r="A4" s="130" t="str">
        <f t="array" ref="A4:G65">Scenarios!A2:G745</f>
        <v>Loss Events</v>
      </c>
      <c r="B4" s="128"/>
      <c r="C4" s="128"/>
      <c r="D4" s="128"/>
      <c r="E4" s="128"/>
      <c r="F4" s="128"/>
      <c r="G4" s="128"/>
      <c r="H4" s="128"/>
      <c r="I4" s="149" t="s">
        <v>263</v>
      </c>
      <c r="J4" s="150"/>
      <c r="K4" s="150"/>
      <c r="L4" s="150"/>
      <c r="M4" s="150"/>
      <c r="N4" s="150"/>
      <c r="O4" s="150"/>
      <c r="P4" s="150"/>
      <c r="Q4" s="150"/>
      <c r="R4" s="150"/>
      <c r="S4" s="150"/>
    </row>
    <row r="5" ht="39.75" customHeight="1">
      <c r="A5" s="131" t="s">
        <v>140</v>
      </c>
      <c r="B5" s="131" t="s">
        <v>77</v>
      </c>
      <c r="C5" s="131" t="s">
        <v>79</v>
      </c>
      <c r="D5" s="131" t="s">
        <v>141</v>
      </c>
      <c r="E5" s="131" t="s">
        <v>82</v>
      </c>
      <c r="F5" s="131" t="s">
        <v>83</v>
      </c>
      <c r="G5" s="131" t="s">
        <v>264</v>
      </c>
      <c r="H5" s="131"/>
      <c r="I5" s="153" t="s">
        <v>272</v>
      </c>
      <c r="J5" s="154" t="s">
        <v>273</v>
      </c>
      <c r="K5" s="154" t="s">
        <v>274</v>
      </c>
      <c r="L5" s="154" t="s">
        <v>275</v>
      </c>
      <c r="M5" s="154" t="s">
        <v>276</v>
      </c>
      <c r="N5" s="154" t="s">
        <v>277</v>
      </c>
      <c r="O5" s="154" t="s">
        <v>278</v>
      </c>
      <c r="P5" s="154" t="s">
        <v>279</v>
      </c>
      <c r="Q5" s="154" t="s">
        <v>268</v>
      </c>
      <c r="R5" s="154" t="s">
        <v>269</v>
      </c>
      <c r="S5" s="175" t="s">
        <v>270</v>
      </c>
    </row>
    <row r="6" ht="15.75" customHeight="1">
      <c r="A6" s="141" t="s">
        <v>142</v>
      </c>
      <c r="B6" s="176" t="s">
        <v>95</v>
      </c>
      <c r="C6" s="176" t="s">
        <v>99</v>
      </c>
      <c r="D6" s="176" t="s">
        <v>108</v>
      </c>
      <c r="E6" s="176" t="s">
        <v>111</v>
      </c>
      <c r="F6" s="176" t="s">
        <v>113</v>
      </c>
      <c r="G6" s="176" t="s">
        <v>143</v>
      </c>
      <c r="H6" s="157"/>
      <c r="I6" s="177" t="b">
        <v>0</v>
      </c>
      <c r="J6" s="159" t="b">
        <v>1</v>
      </c>
      <c r="K6" s="159" t="b">
        <v>0</v>
      </c>
      <c r="L6" s="159" t="b">
        <v>1</v>
      </c>
      <c r="M6" s="159" t="b">
        <v>1</v>
      </c>
      <c r="N6" s="159" t="b">
        <v>1</v>
      </c>
      <c r="O6" s="159" t="b">
        <v>1</v>
      </c>
      <c r="P6" s="159" t="b">
        <v>1</v>
      </c>
      <c r="Q6" s="159" t="b">
        <v>1</v>
      </c>
      <c r="R6" s="159" t="b">
        <v>1</v>
      </c>
      <c r="S6" s="159" t="b">
        <v>1</v>
      </c>
    </row>
    <row r="7" ht="15.75" customHeight="1">
      <c r="A7" s="141" t="s">
        <v>144</v>
      </c>
      <c r="B7" s="178" t="s">
        <v>95</v>
      </c>
      <c r="C7" s="178" t="s">
        <v>115</v>
      </c>
      <c r="D7" s="178" t="s">
        <v>108</v>
      </c>
      <c r="E7" s="178" t="s">
        <v>111</v>
      </c>
      <c r="F7" s="178" t="s">
        <v>113</v>
      </c>
      <c r="G7" s="178" t="s">
        <v>145</v>
      </c>
      <c r="H7" s="161"/>
      <c r="I7" s="177" t="b">
        <v>0</v>
      </c>
      <c r="J7" s="159" t="b">
        <v>1</v>
      </c>
      <c r="K7" s="159" t="b">
        <v>1</v>
      </c>
      <c r="L7" s="159" t="b">
        <v>1</v>
      </c>
      <c r="M7" s="159" t="b">
        <v>1</v>
      </c>
      <c r="N7" s="159" t="b">
        <v>1</v>
      </c>
      <c r="O7" s="159" t="b">
        <v>1</v>
      </c>
      <c r="P7" s="159" t="b">
        <v>1</v>
      </c>
      <c r="Q7" s="159" t="b">
        <v>1</v>
      </c>
      <c r="R7" s="159" t="b">
        <v>1</v>
      </c>
      <c r="S7" s="159" t="b">
        <v>1</v>
      </c>
    </row>
    <row r="8" ht="15.75" customHeight="1">
      <c r="A8" s="141" t="s">
        <v>146</v>
      </c>
      <c r="B8" s="178" t="s">
        <v>95</v>
      </c>
      <c r="C8" s="178" t="s">
        <v>120</v>
      </c>
      <c r="D8" s="178" t="s">
        <v>108</v>
      </c>
      <c r="E8" s="178" t="s">
        <v>111</v>
      </c>
      <c r="F8" s="178" t="s">
        <v>113</v>
      </c>
      <c r="G8" s="178" t="s">
        <v>147</v>
      </c>
      <c r="H8" s="161"/>
      <c r="I8" s="177" t="b">
        <v>0</v>
      </c>
      <c r="J8" s="159" t="b">
        <v>1</v>
      </c>
      <c r="K8" s="159" t="b">
        <v>1</v>
      </c>
      <c r="L8" s="159" t="b">
        <v>1</v>
      </c>
      <c r="M8" s="159" t="b">
        <v>1</v>
      </c>
      <c r="N8" s="159" t="b">
        <v>1</v>
      </c>
      <c r="O8" s="159" t="b">
        <v>1</v>
      </c>
      <c r="P8" s="159" t="b">
        <v>1</v>
      </c>
      <c r="Q8" s="159" t="b">
        <v>1</v>
      </c>
      <c r="R8" s="159" t="b">
        <v>1</v>
      </c>
      <c r="S8" s="159" t="b">
        <v>1</v>
      </c>
    </row>
    <row r="9" ht="15.75" customHeight="1">
      <c r="A9" s="141" t="s">
        <v>148</v>
      </c>
      <c r="B9" s="178" t="s">
        <v>95</v>
      </c>
      <c r="C9" s="178" t="s">
        <v>124</v>
      </c>
      <c r="D9" s="178" t="s">
        <v>108</v>
      </c>
      <c r="E9" s="178" t="s">
        <v>111</v>
      </c>
      <c r="F9" s="178" t="s">
        <v>113</v>
      </c>
      <c r="G9" s="178" t="s">
        <v>149</v>
      </c>
      <c r="H9" s="161"/>
      <c r="I9" s="177" t="b">
        <v>0</v>
      </c>
      <c r="J9" s="159" t="b">
        <v>1</v>
      </c>
      <c r="K9" s="159" t="b">
        <v>1</v>
      </c>
      <c r="L9" s="159" t="b">
        <v>1</v>
      </c>
      <c r="M9" s="159" t="b">
        <v>1</v>
      </c>
      <c r="N9" s="159" t="b">
        <v>1</v>
      </c>
      <c r="O9" s="159" t="b">
        <v>1</v>
      </c>
      <c r="P9" s="159" t="b">
        <v>1</v>
      </c>
      <c r="Q9" s="159" t="b">
        <v>1</v>
      </c>
      <c r="R9" s="159" t="b">
        <v>1</v>
      </c>
      <c r="S9" s="159" t="b">
        <v>1</v>
      </c>
    </row>
    <row r="10" ht="15.75" customHeight="1">
      <c r="A10" s="141" t="s">
        <v>150</v>
      </c>
      <c r="B10" s="178" t="s">
        <v>95</v>
      </c>
      <c r="C10" s="178" t="s">
        <v>127</v>
      </c>
      <c r="D10" s="178" t="s">
        <v>108</v>
      </c>
      <c r="E10" s="178" t="s">
        <v>111</v>
      </c>
      <c r="F10" s="178" t="s">
        <v>113</v>
      </c>
      <c r="G10" s="178" t="s">
        <v>151</v>
      </c>
      <c r="H10" s="161"/>
      <c r="I10" s="177" t="b">
        <v>0</v>
      </c>
      <c r="J10" s="159" t="b">
        <v>1</v>
      </c>
      <c r="K10" s="159" t="b">
        <v>1</v>
      </c>
      <c r="L10" s="159" t="b">
        <v>1</v>
      </c>
      <c r="M10" s="159" t="b">
        <v>1</v>
      </c>
      <c r="N10" s="159" t="b">
        <v>1</v>
      </c>
      <c r="O10" s="159" t="b">
        <v>1</v>
      </c>
      <c r="P10" s="159" t="b">
        <v>1</v>
      </c>
      <c r="Q10" s="159" t="b">
        <v>1</v>
      </c>
      <c r="R10" s="159" t="b">
        <v>1</v>
      </c>
      <c r="S10" s="159" t="b">
        <v>1</v>
      </c>
    </row>
    <row r="11" ht="15.75" customHeight="1">
      <c r="A11" s="141" t="s">
        <v>152</v>
      </c>
      <c r="B11" s="178" t="s">
        <v>95</v>
      </c>
      <c r="C11" s="178" t="s">
        <v>129</v>
      </c>
      <c r="D11" s="178" t="s">
        <v>108</v>
      </c>
      <c r="E11" s="178" t="s">
        <v>111</v>
      </c>
      <c r="F11" s="178" t="s">
        <v>113</v>
      </c>
      <c r="G11" s="178" t="s">
        <v>153</v>
      </c>
      <c r="H11" s="161"/>
      <c r="I11" s="177" t="b">
        <v>0</v>
      </c>
      <c r="J11" s="159" t="b">
        <v>1</v>
      </c>
      <c r="K11" s="159" t="b">
        <v>1</v>
      </c>
      <c r="L11" s="159" t="b">
        <v>1</v>
      </c>
      <c r="M11" s="159" t="b">
        <v>1</v>
      </c>
      <c r="N11" s="159" t="b">
        <v>1</v>
      </c>
      <c r="O11" s="159" t="b">
        <v>1</v>
      </c>
      <c r="P11" s="159" t="b">
        <v>1</v>
      </c>
      <c r="Q11" s="159" t="b">
        <v>1</v>
      </c>
      <c r="R11" s="159" t="b">
        <v>1</v>
      </c>
      <c r="S11" s="159" t="b">
        <v>1</v>
      </c>
    </row>
    <row r="12" ht="15.75" customHeight="1">
      <c r="A12" s="141" t="s">
        <v>154</v>
      </c>
      <c r="B12" s="178" t="s">
        <v>95</v>
      </c>
      <c r="C12" s="178" t="s">
        <v>131</v>
      </c>
      <c r="D12" s="178" t="s">
        <v>108</v>
      </c>
      <c r="E12" s="178" t="s">
        <v>111</v>
      </c>
      <c r="F12" s="178" t="s">
        <v>113</v>
      </c>
      <c r="G12" s="178" t="s">
        <v>155</v>
      </c>
      <c r="H12" s="161"/>
      <c r="I12" s="177" t="b">
        <v>0</v>
      </c>
      <c r="J12" s="159" t="b">
        <v>1</v>
      </c>
      <c r="K12" s="159" t="b">
        <v>0</v>
      </c>
      <c r="L12" s="159" t="b">
        <v>1</v>
      </c>
      <c r="M12" s="159" t="b">
        <v>1</v>
      </c>
      <c r="N12" s="159" t="b">
        <v>1</v>
      </c>
      <c r="O12" s="159" t="b">
        <v>1</v>
      </c>
      <c r="P12" s="159" t="b">
        <v>1</v>
      </c>
      <c r="Q12" s="159" t="b">
        <v>1</v>
      </c>
      <c r="R12" s="159" t="b">
        <v>1</v>
      </c>
      <c r="S12" s="159" t="b">
        <v>1</v>
      </c>
    </row>
    <row r="13" ht="15.75" customHeight="1">
      <c r="A13" s="141" t="s">
        <v>156</v>
      </c>
      <c r="B13" s="178" t="s">
        <v>95</v>
      </c>
      <c r="C13" s="178" t="s">
        <v>133</v>
      </c>
      <c r="D13" s="178" t="s">
        <v>108</v>
      </c>
      <c r="E13" s="178" t="s">
        <v>111</v>
      </c>
      <c r="F13" s="178" t="s">
        <v>113</v>
      </c>
      <c r="G13" s="178" t="s">
        <v>157</v>
      </c>
      <c r="H13" s="161"/>
      <c r="I13" s="177" t="b">
        <v>0</v>
      </c>
      <c r="J13" s="159" t="b">
        <v>1</v>
      </c>
      <c r="K13" s="159" t="b">
        <v>1</v>
      </c>
      <c r="L13" s="159" t="b">
        <v>1</v>
      </c>
      <c r="M13" s="159" t="b">
        <v>1</v>
      </c>
      <c r="N13" s="159" t="b">
        <v>1</v>
      </c>
      <c r="O13" s="159" t="b">
        <v>1</v>
      </c>
      <c r="P13" s="159" t="b">
        <v>1</v>
      </c>
      <c r="Q13" s="159" t="b">
        <v>1</v>
      </c>
      <c r="R13" s="159" t="b">
        <v>1</v>
      </c>
      <c r="S13" s="159" t="b">
        <v>1</v>
      </c>
    </row>
    <row r="14" ht="15.75" customHeight="1">
      <c r="A14" s="141" t="s">
        <v>158</v>
      </c>
      <c r="B14" s="178" t="s">
        <v>95</v>
      </c>
      <c r="C14" s="178" t="s">
        <v>135</v>
      </c>
      <c r="D14" s="178" t="s">
        <v>108</v>
      </c>
      <c r="E14" s="178" t="s">
        <v>111</v>
      </c>
      <c r="F14" s="178" t="s">
        <v>113</v>
      </c>
      <c r="G14" s="178" t="s">
        <v>159</v>
      </c>
      <c r="H14" s="161"/>
      <c r="I14" s="177" t="b">
        <v>0</v>
      </c>
      <c r="J14" s="159" t="b">
        <v>1</v>
      </c>
      <c r="K14" s="159" t="b">
        <v>0</v>
      </c>
      <c r="L14" s="159" t="b">
        <v>1</v>
      </c>
      <c r="M14" s="159" t="b">
        <v>1</v>
      </c>
      <c r="N14" s="159" t="b">
        <v>1</v>
      </c>
      <c r="O14" s="159" t="b">
        <v>1</v>
      </c>
      <c r="P14" s="159" t="b">
        <v>1</v>
      </c>
      <c r="Q14" s="159" t="b">
        <v>1</v>
      </c>
      <c r="R14" s="159" t="b">
        <v>1</v>
      </c>
      <c r="S14" s="159" t="b">
        <v>1</v>
      </c>
    </row>
    <row r="15" ht="15.75" customHeight="1">
      <c r="A15" s="141" t="s">
        <v>160</v>
      </c>
      <c r="B15" s="178" t="s">
        <v>95</v>
      </c>
      <c r="C15" s="178" t="s">
        <v>137</v>
      </c>
      <c r="D15" s="178" t="s">
        <v>108</v>
      </c>
      <c r="E15" s="178" t="s">
        <v>111</v>
      </c>
      <c r="F15" s="178" t="s">
        <v>113</v>
      </c>
      <c r="G15" s="178" t="s">
        <v>161</v>
      </c>
      <c r="H15" s="161"/>
      <c r="I15" s="177" t="b">
        <v>0</v>
      </c>
      <c r="J15" s="159" t="b">
        <v>1</v>
      </c>
      <c r="K15" s="159" t="b">
        <v>0</v>
      </c>
      <c r="L15" s="159" t="b">
        <v>1</v>
      </c>
      <c r="M15" s="159" t="b">
        <v>1</v>
      </c>
      <c r="N15" s="159" t="b">
        <v>1</v>
      </c>
      <c r="O15" s="159" t="b">
        <v>1</v>
      </c>
      <c r="P15" s="159" t="b">
        <v>1</v>
      </c>
      <c r="Q15" s="159" t="b">
        <v>1</v>
      </c>
      <c r="R15" s="159" t="b">
        <v>1</v>
      </c>
      <c r="S15" s="159" t="b">
        <v>1</v>
      </c>
    </row>
    <row r="16" ht="15.75" customHeight="1">
      <c r="A16" s="141" t="s">
        <v>162</v>
      </c>
      <c r="B16" s="163" t="s">
        <v>95</v>
      </c>
      <c r="C16" s="163" t="s">
        <v>99</v>
      </c>
      <c r="D16" s="163" t="s">
        <v>117</v>
      </c>
      <c r="E16" s="163" t="s">
        <v>111</v>
      </c>
      <c r="F16" s="163" t="s">
        <v>113</v>
      </c>
      <c r="G16" s="163" t="s">
        <v>163</v>
      </c>
      <c r="H16" s="163"/>
      <c r="I16" s="177" t="b">
        <v>1</v>
      </c>
      <c r="J16" s="159" t="b">
        <v>1</v>
      </c>
      <c r="K16" s="159" t="b">
        <v>0</v>
      </c>
      <c r="L16" s="159" t="b">
        <v>1</v>
      </c>
      <c r="M16" s="159" t="b">
        <v>1</v>
      </c>
      <c r="N16" s="159" t="b">
        <v>1</v>
      </c>
      <c r="O16" s="159" t="b">
        <v>1</v>
      </c>
      <c r="P16" s="159" t="b">
        <v>1</v>
      </c>
      <c r="Q16" s="159" t="b">
        <v>1</v>
      </c>
      <c r="R16" s="159" t="b">
        <v>1</v>
      </c>
      <c r="S16" s="159" t="b">
        <v>1</v>
      </c>
    </row>
    <row r="17" ht="15.75" customHeight="1">
      <c r="A17" s="141" t="s">
        <v>164</v>
      </c>
      <c r="B17" s="163" t="s">
        <v>95</v>
      </c>
      <c r="C17" s="163" t="s">
        <v>115</v>
      </c>
      <c r="D17" s="163" t="s">
        <v>117</v>
      </c>
      <c r="E17" s="163" t="s">
        <v>111</v>
      </c>
      <c r="F17" s="163" t="s">
        <v>113</v>
      </c>
      <c r="G17" s="163" t="s">
        <v>165</v>
      </c>
      <c r="H17" s="163"/>
      <c r="I17" s="177" t="b">
        <v>1</v>
      </c>
      <c r="J17" s="159" t="b">
        <v>1</v>
      </c>
      <c r="K17" s="159" t="b">
        <v>1</v>
      </c>
      <c r="L17" s="159" t="b">
        <v>1</v>
      </c>
      <c r="M17" s="159" t="b">
        <v>1</v>
      </c>
      <c r="N17" s="159" t="b">
        <v>1</v>
      </c>
      <c r="O17" s="159" t="b">
        <v>1</v>
      </c>
      <c r="P17" s="159" t="b">
        <v>1</v>
      </c>
      <c r="Q17" s="159" t="b">
        <v>1</v>
      </c>
      <c r="R17" s="159" t="b">
        <v>1</v>
      </c>
      <c r="S17" s="159" t="b">
        <v>1</v>
      </c>
    </row>
    <row r="18" ht="15.75" customHeight="1">
      <c r="A18" s="141" t="s">
        <v>166</v>
      </c>
      <c r="B18" s="163" t="s">
        <v>95</v>
      </c>
      <c r="C18" s="163" t="s">
        <v>120</v>
      </c>
      <c r="D18" s="163" t="s">
        <v>117</v>
      </c>
      <c r="E18" s="163" t="s">
        <v>111</v>
      </c>
      <c r="F18" s="163" t="s">
        <v>113</v>
      </c>
      <c r="G18" s="163" t="s">
        <v>167</v>
      </c>
      <c r="H18" s="163"/>
      <c r="I18" s="177" t="b">
        <v>1</v>
      </c>
      <c r="J18" s="159" t="b">
        <v>1</v>
      </c>
      <c r="K18" s="159" t="b">
        <v>1</v>
      </c>
      <c r="L18" s="159" t="b">
        <v>1</v>
      </c>
      <c r="M18" s="159" t="b">
        <v>1</v>
      </c>
      <c r="N18" s="159" t="b">
        <v>1</v>
      </c>
      <c r="O18" s="159" t="b">
        <v>1</v>
      </c>
      <c r="P18" s="159" t="b">
        <v>1</v>
      </c>
      <c r="Q18" s="159" t="b">
        <v>1</v>
      </c>
      <c r="R18" s="159" t="b">
        <v>1</v>
      </c>
      <c r="S18" s="159" t="b">
        <v>1</v>
      </c>
    </row>
    <row r="19" ht="15.75" customHeight="1">
      <c r="A19" s="141" t="s">
        <v>168</v>
      </c>
      <c r="B19" s="163" t="s">
        <v>95</v>
      </c>
      <c r="C19" s="163" t="s">
        <v>124</v>
      </c>
      <c r="D19" s="163" t="s">
        <v>117</v>
      </c>
      <c r="E19" s="163" t="s">
        <v>111</v>
      </c>
      <c r="F19" s="163" t="s">
        <v>113</v>
      </c>
      <c r="G19" s="163" t="s">
        <v>169</v>
      </c>
      <c r="H19" s="163"/>
      <c r="I19" s="177" t="b">
        <v>1</v>
      </c>
      <c r="J19" s="159" t="b">
        <v>1</v>
      </c>
      <c r="K19" s="159" t="b">
        <v>1</v>
      </c>
      <c r="L19" s="159" t="b">
        <v>1</v>
      </c>
      <c r="M19" s="159" t="b">
        <v>1</v>
      </c>
      <c r="N19" s="159" t="b">
        <v>1</v>
      </c>
      <c r="O19" s="159" t="b">
        <v>1</v>
      </c>
      <c r="P19" s="159" t="b">
        <v>1</v>
      </c>
      <c r="Q19" s="159" t="b">
        <v>1</v>
      </c>
      <c r="R19" s="159" t="b">
        <v>1</v>
      </c>
      <c r="S19" s="159" t="b">
        <v>1</v>
      </c>
    </row>
    <row r="20" ht="15.75" customHeight="1">
      <c r="A20" s="141" t="s">
        <v>170</v>
      </c>
      <c r="B20" s="163" t="s">
        <v>95</v>
      </c>
      <c r="C20" s="163" t="s">
        <v>127</v>
      </c>
      <c r="D20" s="163" t="s">
        <v>117</v>
      </c>
      <c r="E20" s="163" t="s">
        <v>111</v>
      </c>
      <c r="F20" s="163" t="s">
        <v>113</v>
      </c>
      <c r="G20" s="163" t="s">
        <v>171</v>
      </c>
      <c r="H20" s="163"/>
      <c r="I20" s="177" t="b">
        <v>1</v>
      </c>
      <c r="J20" s="159" t="b">
        <v>1</v>
      </c>
      <c r="K20" s="159" t="b">
        <v>1</v>
      </c>
      <c r="L20" s="159" t="b">
        <v>1</v>
      </c>
      <c r="M20" s="159" t="b">
        <v>1</v>
      </c>
      <c r="N20" s="159" t="b">
        <v>1</v>
      </c>
      <c r="O20" s="159" t="b">
        <v>1</v>
      </c>
      <c r="P20" s="159" t="b">
        <v>1</v>
      </c>
      <c r="Q20" s="159" t="b">
        <v>1</v>
      </c>
      <c r="R20" s="159" t="b">
        <v>1</v>
      </c>
      <c r="S20" s="159" t="b">
        <v>1</v>
      </c>
    </row>
    <row r="21" ht="15.75" customHeight="1">
      <c r="A21" s="141" t="s">
        <v>172</v>
      </c>
      <c r="B21" s="163" t="s">
        <v>95</v>
      </c>
      <c r="C21" s="163" t="s">
        <v>129</v>
      </c>
      <c r="D21" s="163" t="s">
        <v>117</v>
      </c>
      <c r="E21" s="163" t="s">
        <v>111</v>
      </c>
      <c r="F21" s="163" t="s">
        <v>113</v>
      </c>
      <c r="G21" s="163" t="s">
        <v>173</v>
      </c>
      <c r="H21" s="163"/>
      <c r="I21" s="177" t="b">
        <v>1</v>
      </c>
      <c r="J21" s="159" t="b">
        <v>1</v>
      </c>
      <c r="K21" s="159" t="b">
        <v>1</v>
      </c>
      <c r="L21" s="159" t="b">
        <v>1</v>
      </c>
      <c r="M21" s="159" t="b">
        <v>1</v>
      </c>
      <c r="N21" s="159" t="b">
        <v>1</v>
      </c>
      <c r="O21" s="159" t="b">
        <v>1</v>
      </c>
      <c r="P21" s="159" t="b">
        <v>1</v>
      </c>
      <c r="Q21" s="159" t="b">
        <v>1</v>
      </c>
      <c r="R21" s="159" t="b">
        <v>1</v>
      </c>
      <c r="S21" s="159" t="b">
        <v>1</v>
      </c>
    </row>
    <row r="22" ht="15.75" customHeight="1">
      <c r="A22" s="141" t="s">
        <v>174</v>
      </c>
      <c r="B22" s="163" t="s">
        <v>95</v>
      </c>
      <c r="C22" s="163" t="s">
        <v>131</v>
      </c>
      <c r="D22" s="163" t="s">
        <v>117</v>
      </c>
      <c r="E22" s="163" t="s">
        <v>111</v>
      </c>
      <c r="F22" s="163" t="s">
        <v>113</v>
      </c>
      <c r="G22" s="163" t="s">
        <v>175</v>
      </c>
      <c r="H22" s="163"/>
      <c r="I22" s="177" t="b">
        <v>1</v>
      </c>
      <c r="J22" s="159" t="b">
        <v>1</v>
      </c>
      <c r="K22" s="159" t="b">
        <v>0</v>
      </c>
      <c r="L22" s="159" t="b">
        <v>1</v>
      </c>
      <c r="M22" s="159" t="b">
        <v>1</v>
      </c>
      <c r="N22" s="159" t="b">
        <v>1</v>
      </c>
      <c r="O22" s="159" t="b">
        <v>1</v>
      </c>
      <c r="P22" s="159" t="b">
        <v>1</v>
      </c>
      <c r="Q22" s="159" t="b">
        <v>1</v>
      </c>
      <c r="R22" s="159" t="b">
        <v>1</v>
      </c>
      <c r="S22" s="159" t="b">
        <v>1</v>
      </c>
    </row>
    <row r="23" ht="15.75" customHeight="1">
      <c r="A23" s="141" t="s">
        <v>176</v>
      </c>
      <c r="B23" s="163" t="s">
        <v>95</v>
      </c>
      <c r="C23" s="163" t="s">
        <v>133</v>
      </c>
      <c r="D23" s="163" t="s">
        <v>117</v>
      </c>
      <c r="E23" s="163" t="s">
        <v>111</v>
      </c>
      <c r="F23" s="163" t="s">
        <v>113</v>
      </c>
      <c r="G23" s="163" t="s">
        <v>177</v>
      </c>
      <c r="H23" s="163"/>
      <c r="I23" s="177" t="b">
        <v>1</v>
      </c>
      <c r="J23" s="159" t="b">
        <v>1</v>
      </c>
      <c r="K23" s="159" t="b">
        <v>1</v>
      </c>
      <c r="L23" s="159" t="b">
        <v>1</v>
      </c>
      <c r="M23" s="159" t="b">
        <v>1</v>
      </c>
      <c r="N23" s="159" t="b">
        <v>1</v>
      </c>
      <c r="O23" s="159" t="b">
        <v>1</v>
      </c>
      <c r="P23" s="159" t="b">
        <v>1</v>
      </c>
      <c r="Q23" s="159" t="b">
        <v>1</v>
      </c>
      <c r="R23" s="159" t="b">
        <v>1</v>
      </c>
      <c r="S23" s="159" t="b">
        <v>1</v>
      </c>
    </row>
    <row r="24" ht="15.75" customHeight="1">
      <c r="A24" s="141" t="s">
        <v>178</v>
      </c>
      <c r="B24" s="163" t="s">
        <v>95</v>
      </c>
      <c r="C24" s="163" t="s">
        <v>135</v>
      </c>
      <c r="D24" s="163" t="s">
        <v>117</v>
      </c>
      <c r="E24" s="163" t="s">
        <v>111</v>
      </c>
      <c r="F24" s="163" t="s">
        <v>113</v>
      </c>
      <c r="G24" s="163" t="s">
        <v>179</v>
      </c>
      <c r="H24" s="163"/>
      <c r="I24" s="177" t="b">
        <v>1</v>
      </c>
      <c r="J24" s="159" t="b">
        <v>1</v>
      </c>
      <c r="K24" s="159" t="b">
        <v>0</v>
      </c>
      <c r="L24" s="159" t="b">
        <v>1</v>
      </c>
      <c r="M24" s="159" t="b">
        <v>1</v>
      </c>
      <c r="N24" s="159" t="b">
        <v>1</v>
      </c>
      <c r="O24" s="159" t="b">
        <v>1</v>
      </c>
      <c r="P24" s="159" t="b">
        <v>1</v>
      </c>
      <c r="Q24" s="159" t="b">
        <v>1</v>
      </c>
      <c r="R24" s="159" t="b">
        <v>1</v>
      </c>
      <c r="S24" s="159" t="b">
        <v>1</v>
      </c>
    </row>
    <row r="25" ht="15.75" customHeight="1">
      <c r="A25" s="141" t="s">
        <v>180</v>
      </c>
      <c r="B25" s="163" t="s">
        <v>95</v>
      </c>
      <c r="C25" s="163" t="s">
        <v>137</v>
      </c>
      <c r="D25" s="163" t="s">
        <v>117</v>
      </c>
      <c r="E25" s="163" t="s">
        <v>111</v>
      </c>
      <c r="F25" s="163" t="s">
        <v>113</v>
      </c>
      <c r="G25" s="163" t="s">
        <v>181</v>
      </c>
      <c r="H25" s="163"/>
      <c r="I25" s="177" t="b">
        <v>1</v>
      </c>
      <c r="J25" s="159" t="b">
        <v>1</v>
      </c>
      <c r="K25" s="159" t="b">
        <v>0</v>
      </c>
      <c r="L25" s="159" t="b">
        <v>1</v>
      </c>
      <c r="M25" s="159" t="b">
        <v>1</v>
      </c>
      <c r="N25" s="159" t="b">
        <v>1</v>
      </c>
      <c r="O25" s="159" t="b">
        <v>1</v>
      </c>
      <c r="P25" s="159" t="b">
        <v>1</v>
      </c>
      <c r="Q25" s="159" t="b">
        <v>1</v>
      </c>
      <c r="R25" s="159" t="b">
        <v>1</v>
      </c>
      <c r="S25" s="159" t="b">
        <v>1</v>
      </c>
    </row>
    <row r="26" ht="15.75" customHeight="1">
      <c r="A26" s="141" t="s">
        <v>182</v>
      </c>
      <c r="B26" s="163" t="s">
        <v>95</v>
      </c>
      <c r="C26" s="163" t="s">
        <v>99</v>
      </c>
      <c r="D26" s="163" t="s">
        <v>122</v>
      </c>
      <c r="E26" s="163" t="s">
        <v>111</v>
      </c>
      <c r="F26" s="163" t="s">
        <v>113</v>
      </c>
      <c r="G26" s="163" t="s">
        <v>183</v>
      </c>
      <c r="H26" s="163"/>
      <c r="I26" s="177" t="b">
        <v>1</v>
      </c>
      <c r="J26" s="159" t="b">
        <v>1</v>
      </c>
      <c r="K26" s="159" t="b">
        <v>0</v>
      </c>
      <c r="L26" s="159" t="b">
        <v>1</v>
      </c>
      <c r="M26" s="159" t="b">
        <v>1</v>
      </c>
      <c r="N26" s="159" t="b">
        <v>1</v>
      </c>
      <c r="O26" s="159" t="b">
        <v>1</v>
      </c>
      <c r="P26" s="159" t="b">
        <v>1</v>
      </c>
      <c r="Q26" s="159" t="b">
        <v>1</v>
      </c>
      <c r="R26" s="159" t="b">
        <v>1</v>
      </c>
      <c r="S26" s="159" t="b">
        <v>1</v>
      </c>
    </row>
    <row r="27" ht="15.75" customHeight="1">
      <c r="A27" s="141" t="s">
        <v>184</v>
      </c>
      <c r="B27" s="163" t="s">
        <v>95</v>
      </c>
      <c r="C27" s="163" t="s">
        <v>115</v>
      </c>
      <c r="D27" s="163" t="s">
        <v>122</v>
      </c>
      <c r="E27" s="163" t="s">
        <v>111</v>
      </c>
      <c r="F27" s="163" t="s">
        <v>113</v>
      </c>
      <c r="G27" s="163" t="s">
        <v>185</v>
      </c>
      <c r="H27" s="163"/>
      <c r="I27" s="177" t="b">
        <v>1</v>
      </c>
      <c r="J27" s="159" t="b">
        <v>1</v>
      </c>
      <c r="K27" s="159" t="b">
        <v>1</v>
      </c>
      <c r="L27" s="159" t="b">
        <v>1</v>
      </c>
      <c r="M27" s="159" t="b">
        <v>1</v>
      </c>
      <c r="N27" s="159" t="b">
        <v>1</v>
      </c>
      <c r="O27" s="159" t="b">
        <v>1</v>
      </c>
      <c r="P27" s="159" t="b">
        <v>1</v>
      </c>
      <c r="Q27" s="159" t="b">
        <v>1</v>
      </c>
      <c r="R27" s="159" t="b">
        <v>1</v>
      </c>
      <c r="S27" s="159" t="b">
        <v>1</v>
      </c>
    </row>
    <row r="28" ht="15.75" customHeight="1">
      <c r="A28" s="141" t="s">
        <v>186</v>
      </c>
      <c r="B28" s="163" t="s">
        <v>95</v>
      </c>
      <c r="C28" s="163" t="s">
        <v>120</v>
      </c>
      <c r="D28" s="163" t="s">
        <v>122</v>
      </c>
      <c r="E28" s="163" t="s">
        <v>111</v>
      </c>
      <c r="F28" s="163" t="s">
        <v>113</v>
      </c>
      <c r="G28" s="163" t="s">
        <v>187</v>
      </c>
      <c r="H28" s="163"/>
      <c r="I28" s="177" t="b">
        <v>1</v>
      </c>
      <c r="J28" s="159" t="b">
        <v>1</v>
      </c>
      <c r="K28" s="159" t="b">
        <v>1</v>
      </c>
      <c r="L28" s="159" t="b">
        <v>1</v>
      </c>
      <c r="M28" s="159" t="b">
        <v>1</v>
      </c>
      <c r="N28" s="159" t="b">
        <v>1</v>
      </c>
      <c r="O28" s="159" t="b">
        <v>1</v>
      </c>
      <c r="P28" s="159" t="b">
        <v>1</v>
      </c>
      <c r="Q28" s="159" t="b">
        <v>1</v>
      </c>
      <c r="R28" s="159" t="b">
        <v>1</v>
      </c>
      <c r="S28" s="159" t="b">
        <v>1</v>
      </c>
    </row>
    <row r="29" ht="15.75" customHeight="1">
      <c r="A29" s="141" t="s">
        <v>188</v>
      </c>
      <c r="B29" s="163" t="s">
        <v>95</v>
      </c>
      <c r="C29" s="163" t="s">
        <v>124</v>
      </c>
      <c r="D29" s="163" t="s">
        <v>122</v>
      </c>
      <c r="E29" s="163" t="s">
        <v>111</v>
      </c>
      <c r="F29" s="163" t="s">
        <v>113</v>
      </c>
      <c r="G29" s="163" t="s">
        <v>189</v>
      </c>
      <c r="H29" s="163"/>
      <c r="I29" s="177" t="b">
        <v>1</v>
      </c>
      <c r="J29" s="159" t="b">
        <v>1</v>
      </c>
      <c r="K29" s="159" t="b">
        <v>1</v>
      </c>
      <c r="L29" s="159" t="b">
        <v>1</v>
      </c>
      <c r="M29" s="159" t="b">
        <v>1</v>
      </c>
      <c r="N29" s="159" t="b">
        <v>1</v>
      </c>
      <c r="O29" s="159" t="b">
        <v>1</v>
      </c>
      <c r="P29" s="159" t="b">
        <v>1</v>
      </c>
      <c r="Q29" s="159" t="b">
        <v>1</v>
      </c>
      <c r="R29" s="159" t="b">
        <v>1</v>
      </c>
      <c r="S29" s="159" t="b">
        <v>1</v>
      </c>
    </row>
    <row r="30" ht="15.75" customHeight="1">
      <c r="A30" s="141" t="s">
        <v>190</v>
      </c>
      <c r="B30" s="163" t="s">
        <v>95</v>
      </c>
      <c r="C30" s="163" t="s">
        <v>127</v>
      </c>
      <c r="D30" s="163" t="s">
        <v>122</v>
      </c>
      <c r="E30" s="163" t="s">
        <v>111</v>
      </c>
      <c r="F30" s="163" t="s">
        <v>113</v>
      </c>
      <c r="G30" s="163" t="s">
        <v>191</v>
      </c>
      <c r="H30" s="163"/>
      <c r="I30" s="177" t="b">
        <v>1</v>
      </c>
      <c r="J30" s="159" t="b">
        <v>1</v>
      </c>
      <c r="K30" s="159" t="b">
        <v>1</v>
      </c>
      <c r="L30" s="159" t="b">
        <v>1</v>
      </c>
      <c r="M30" s="159" t="b">
        <v>1</v>
      </c>
      <c r="N30" s="159" t="b">
        <v>1</v>
      </c>
      <c r="O30" s="159" t="b">
        <v>1</v>
      </c>
      <c r="P30" s="159" t="b">
        <v>1</v>
      </c>
      <c r="Q30" s="159" t="b">
        <v>1</v>
      </c>
      <c r="R30" s="159" t="b">
        <v>1</v>
      </c>
      <c r="S30" s="159" t="b">
        <v>1</v>
      </c>
    </row>
    <row r="31" ht="15.75" customHeight="1">
      <c r="A31" s="141" t="s">
        <v>192</v>
      </c>
      <c r="B31" s="163" t="s">
        <v>95</v>
      </c>
      <c r="C31" s="163" t="s">
        <v>129</v>
      </c>
      <c r="D31" s="163" t="s">
        <v>122</v>
      </c>
      <c r="E31" s="163" t="s">
        <v>111</v>
      </c>
      <c r="F31" s="163" t="s">
        <v>113</v>
      </c>
      <c r="G31" s="163" t="s">
        <v>193</v>
      </c>
      <c r="H31" s="163"/>
      <c r="I31" s="177" t="b">
        <v>1</v>
      </c>
      <c r="J31" s="159" t="b">
        <v>1</v>
      </c>
      <c r="K31" s="159" t="b">
        <v>1</v>
      </c>
      <c r="L31" s="159" t="b">
        <v>1</v>
      </c>
      <c r="M31" s="159" t="b">
        <v>1</v>
      </c>
      <c r="N31" s="159" t="b">
        <v>1</v>
      </c>
      <c r="O31" s="159" t="b">
        <v>1</v>
      </c>
      <c r="P31" s="159" t="b">
        <v>1</v>
      </c>
      <c r="Q31" s="159" t="b">
        <v>1</v>
      </c>
      <c r="R31" s="159" t="b">
        <v>1</v>
      </c>
      <c r="S31" s="159" t="b">
        <v>1</v>
      </c>
    </row>
    <row r="32" ht="15.75" customHeight="1">
      <c r="A32" s="141" t="s">
        <v>194</v>
      </c>
      <c r="B32" s="163" t="s">
        <v>95</v>
      </c>
      <c r="C32" s="163" t="s">
        <v>131</v>
      </c>
      <c r="D32" s="163" t="s">
        <v>122</v>
      </c>
      <c r="E32" s="163" t="s">
        <v>111</v>
      </c>
      <c r="F32" s="163" t="s">
        <v>113</v>
      </c>
      <c r="G32" s="163" t="s">
        <v>195</v>
      </c>
      <c r="H32" s="163"/>
      <c r="I32" s="177" t="b">
        <v>1</v>
      </c>
      <c r="J32" s="159" t="b">
        <v>1</v>
      </c>
      <c r="K32" s="159" t="b">
        <v>0</v>
      </c>
      <c r="L32" s="159" t="b">
        <v>1</v>
      </c>
      <c r="M32" s="159" t="b">
        <v>1</v>
      </c>
      <c r="N32" s="159" t="b">
        <v>1</v>
      </c>
      <c r="O32" s="159" t="b">
        <v>1</v>
      </c>
      <c r="P32" s="159" t="b">
        <v>1</v>
      </c>
      <c r="Q32" s="159" t="b">
        <v>1</v>
      </c>
      <c r="R32" s="159" t="b">
        <v>1</v>
      </c>
      <c r="S32" s="159" t="b">
        <v>1</v>
      </c>
    </row>
    <row r="33" ht="15.75" customHeight="1">
      <c r="A33" s="141" t="s">
        <v>196</v>
      </c>
      <c r="B33" s="163" t="s">
        <v>95</v>
      </c>
      <c r="C33" s="163" t="s">
        <v>133</v>
      </c>
      <c r="D33" s="163" t="s">
        <v>122</v>
      </c>
      <c r="E33" s="163" t="s">
        <v>111</v>
      </c>
      <c r="F33" s="163" t="s">
        <v>113</v>
      </c>
      <c r="G33" s="163" t="s">
        <v>197</v>
      </c>
      <c r="H33" s="163"/>
      <c r="I33" s="177" t="b">
        <v>1</v>
      </c>
      <c r="J33" s="159" t="b">
        <v>1</v>
      </c>
      <c r="K33" s="159" t="b">
        <v>1</v>
      </c>
      <c r="L33" s="159" t="b">
        <v>1</v>
      </c>
      <c r="M33" s="159" t="b">
        <v>1</v>
      </c>
      <c r="N33" s="159" t="b">
        <v>1</v>
      </c>
      <c r="O33" s="159" t="b">
        <v>1</v>
      </c>
      <c r="P33" s="159" t="b">
        <v>1</v>
      </c>
      <c r="Q33" s="159" t="b">
        <v>1</v>
      </c>
      <c r="R33" s="159" t="b">
        <v>1</v>
      </c>
      <c r="S33" s="159" t="b">
        <v>1</v>
      </c>
    </row>
    <row r="34" ht="15.75" customHeight="1">
      <c r="A34" s="141" t="s">
        <v>198</v>
      </c>
      <c r="B34" s="163" t="s">
        <v>95</v>
      </c>
      <c r="C34" s="163" t="s">
        <v>135</v>
      </c>
      <c r="D34" s="163" t="s">
        <v>122</v>
      </c>
      <c r="E34" s="163" t="s">
        <v>111</v>
      </c>
      <c r="F34" s="163" t="s">
        <v>113</v>
      </c>
      <c r="G34" s="163" t="s">
        <v>199</v>
      </c>
      <c r="H34" s="163"/>
      <c r="I34" s="177" t="b">
        <v>1</v>
      </c>
      <c r="J34" s="159" t="b">
        <v>1</v>
      </c>
      <c r="K34" s="159" t="b">
        <v>0</v>
      </c>
      <c r="L34" s="159" t="b">
        <v>1</v>
      </c>
      <c r="M34" s="159" t="b">
        <v>1</v>
      </c>
      <c r="N34" s="159" t="b">
        <v>1</v>
      </c>
      <c r="O34" s="159" t="b">
        <v>1</v>
      </c>
      <c r="P34" s="159" t="b">
        <v>1</v>
      </c>
      <c r="Q34" s="159" t="b">
        <v>1</v>
      </c>
      <c r="R34" s="159" t="b">
        <v>1</v>
      </c>
      <c r="S34" s="159" t="b">
        <v>1</v>
      </c>
    </row>
    <row r="35" ht="15.75" customHeight="1">
      <c r="A35" s="141" t="s">
        <v>200</v>
      </c>
      <c r="B35" s="163" t="s">
        <v>95</v>
      </c>
      <c r="C35" s="163" t="s">
        <v>137</v>
      </c>
      <c r="D35" s="163" t="s">
        <v>122</v>
      </c>
      <c r="E35" s="163" t="s">
        <v>111</v>
      </c>
      <c r="F35" s="163" t="s">
        <v>113</v>
      </c>
      <c r="G35" s="163" t="s">
        <v>201</v>
      </c>
      <c r="H35" s="163"/>
      <c r="I35" s="177" t="b">
        <v>1</v>
      </c>
      <c r="J35" s="159" t="b">
        <v>1</v>
      </c>
      <c r="K35" s="159" t="b">
        <v>0</v>
      </c>
      <c r="L35" s="159" t="b">
        <v>1</v>
      </c>
      <c r="M35" s="159" t="b">
        <v>1</v>
      </c>
      <c r="N35" s="159" t="b">
        <v>1</v>
      </c>
      <c r="O35" s="159" t="b">
        <v>1</v>
      </c>
      <c r="P35" s="159" t="b">
        <v>1</v>
      </c>
      <c r="Q35" s="159" t="b">
        <v>1</v>
      </c>
      <c r="R35" s="159" t="b">
        <v>1</v>
      </c>
      <c r="S35" s="159" t="b">
        <v>1</v>
      </c>
    </row>
    <row r="36" ht="15.75" customHeight="1">
      <c r="A36" s="141" t="s">
        <v>202</v>
      </c>
      <c r="B36" s="163" t="s">
        <v>95</v>
      </c>
      <c r="C36" s="163" t="s">
        <v>99</v>
      </c>
      <c r="D36" s="163" t="s">
        <v>108</v>
      </c>
      <c r="E36" s="163" t="s">
        <v>111</v>
      </c>
      <c r="F36" s="163" t="s">
        <v>119</v>
      </c>
      <c r="G36" s="163" t="s">
        <v>203</v>
      </c>
      <c r="H36" s="163"/>
      <c r="I36" s="177" t="b">
        <v>1</v>
      </c>
      <c r="J36" s="159" t="b">
        <v>1</v>
      </c>
      <c r="K36" s="159"/>
      <c r="L36" s="159" t="b">
        <v>1</v>
      </c>
      <c r="M36" s="159" t="b">
        <v>1</v>
      </c>
      <c r="N36" s="159" t="b">
        <v>1</v>
      </c>
      <c r="O36" s="159" t="b">
        <v>1</v>
      </c>
      <c r="P36" s="159" t="b">
        <v>1</v>
      </c>
      <c r="Q36" s="159"/>
      <c r="R36" s="159" t="b">
        <v>1</v>
      </c>
      <c r="S36" s="159"/>
    </row>
    <row r="37" ht="15.75" customHeight="1">
      <c r="A37" s="141" t="s">
        <v>204</v>
      </c>
      <c r="B37" s="163" t="s">
        <v>95</v>
      </c>
      <c r="C37" s="163" t="s">
        <v>115</v>
      </c>
      <c r="D37" s="163" t="s">
        <v>108</v>
      </c>
      <c r="E37" s="163" t="s">
        <v>111</v>
      </c>
      <c r="F37" s="163" t="s">
        <v>119</v>
      </c>
      <c r="G37" s="163" t="s">
        <v>205</v>
      </c>
      <c r="H37" s="163"/>
      <c r="I37" s="177" t="b">
        <v>1</v>
      </c>
      <c r="J37" s="159" t="b">
        <v>1</v>
      </c>
      <c r="K37" s="159" t="b">
        <v>1</v>
      </c>
      <c r="L37" s="159" t="b">
        <v>1</v>
      </c>
      <c r="M37" s="159" t="b">
        <v>1</v>
      </c>
      <c r="N37" s="159" t="b">
        <v>1</v>
      </c>
      <c r="O37" s="159" t="b">
        <v>1</v>
      </c>
      <c r="P37" s="159" t="b">
        <v>1</v>
      </c>
      <c r="Q37" s="159"/>
      <c r="R37" s="159" t="b">
        <v>1</v>
      </c>
      <c r="S37" s="159"/>
    </row>
    <row r="38" ht="15.75" customHeight="1">
      <c r="A38" s="141" t="s">
        <v>206</v>
      </c>
      <c r="B38" s="163" t="s">
        <v>95</v>
      </c>
      <c r="C38" s="163" t="s">
        <v>120</v>
      </c>
      <c r="D38" s="163" t="s">
        <v>108</v>
      </c>
      <c r="E38" s="163" t="s">
        <v>111</v>
      </c>
      <c r="F38" s="163" t="s">
        <v>119</v>
      </c>
      <c r="G38" s="163" t="s">
        <v>207</v>
      </c>
      <c r="H38" s="163"/>
      <c r="I38" s="177" t="b">
        <v>1</v>
      </c>
      <c r="J38" s="159" t="b">
        <v>1</v>
      </c>
      <c r="K38" s="159" t="b">
        <v>1</v>
      </c>
      <c r="L38" s="159" t="b">
        <v>1</v>
      </c>
      <c r="M38" s="159" t="b">
        <v>1</v>
      </c>
      <c r="N38" s="159" t="b">
        <v>1</v>
      </c>
      <c r="O38" s="159" t="b">
        <v>1</v>
      </c>
      <c r="P38" s="159" t="b">
        <v>1</v>
      </c>
      <c r="Q38" s="159"/>
      <c r="R38" s="159" t="b">
        <v>1</v>
      </c>
      <c r="S38" s="159"/>
    </row>
    <row r="39" ht="15.75" customHeight="1">
      <c r="A39" s="141" t="s">
        <v>208</v>
      </c>
      <c r="B39" s="163" t="s">
        <v>95</v>
      </c>
      <c r="C39" s="163" t="s">
        <v>124</v>
      </c>
      <c r="D39" s="163" t="s">
        <v>108</v>
      </c>
      <c r="E39" s="163" t="s">
        <v>111</v>
      </c>
      <c r="F39" s="163" t="s">
        <v>119</v>
      </c>
      <c r="G39" s="163" t="s">
        <v>209</v>
      </c>
      <c r="H39" s="163"/>
      <c r="I39" s="177" t="b">
        <v>1</v>
      </c>
      <c r="J39" s="159" t="b">
        <v>1</v>
      </c>
      <c r="K39" s="159" t="b">
        <v>1</v>
      </c>
      <c r="L39" s="159" t="b">
        <v>1</v>
      </c>
      <c r="M39" s="159" t="b">
        <v>1</v>
      </c>
      <c r="N39" s="159" t="b">
        <v>1</v>
      </c>
      <c r="O39" s="159" t="b">
        <v>1</v>
      </c>
      <c r="P39" s="159" t="b">
        <v>1</v>
      </c>
      <c r="Q39" s="159"/>
      <c r="R39" s="159" t="b">
        <v>1</v>
      </c>
      <c r="S39" s="159"/>
    </row>
    <row r="40" ht="15.75" customHeight="1">
      <c r="A40" s="141" t="s">
        <v>210</v>
      </c>
      <c r="B40" s="163" t="s">
        <v>95</v>
      </c>
      <c r="C40" s="163" t="s">
        <v>127</v>
      </c>
      <c r="D40" s="163" t="s">
        <v>108</v>
      </c>
      <c r="E40" s="163" t="s">
        <v>111</v>
      </c>
      <c r="F40" s="163" t="s">
        <v>119</v>
      </c>
      <c r="G40" s="163" t="s">
        <v>211</v>
      </c>
      <c r="H40" s="163"/>
      <c r="I40" s="177" t="b">
        <v>1</v>
      </c>
      <c r="J40" s="159" t="b">
        <v>1</v>
      </c>
      <c r="K40" s="159" t="b">
        <v>1</v>
      </c>
      <c r="L40" s="159" t="b">
        <v>1</v>
      </c>
      <c r="M40" s="159" t="b">
        <v>1</v>
      </c>
      <c r="N40" s="159" t="b">
        <v>1</v>
      </c>
      <c r="O40" s="159" t="b">
        <v>1</v>
      </c>
      <c r="P40" s="159" t="b">
        <v>1</v>
      </c>
      <c r="Q40" s="159"/>
      <c r="R40" s="159" t="b">
        <v>1</v>
      </c>
      <c r="S40" s="159"/>
    </row>
    <row r="41" ht="15.75" customHeight="1">
      <c r="A41" s="141" t="s">
        <v>212</v>
      </c>
      <c r="B41" s="163" t="s">
        <v>95</v>
      </c>
      <c r="C41" s="163" t="s">
        <v>129</v>
      </c>
      <c r="D41" s="163" t="s">
        <v>108</v>
      </c>
      <c r="E41" s="163" t="s">
        <v>111</v>
      </c>
      <c r="F41" s="163" t="s">
        <v>119</v>
      </c>
      <c r="G41" s="163" t="s">
        <v>213</v>
      </c>
      <c r="H41" s="163"/>
      <c r="I41" s="177" t="b">
        <v>1</v>
      </c>
      <c r="J41" s="159" t="b">
        <v>1</v>
      </c>
      <c r="K41" s="159" t="b">
        <v>1</v>
      </c>
      <c r="L41" s="159" t="b">
        <v>1</v>
      </c>
      <c r="M41" s="159" t="b">
        <v>1</v>
      </c>
      <c r="N41" s="159" t="b">
        <v>1</v>
      </c>
      <c r="O41" s="159" t="b">
        <v>1</v>
      </c>
      <c r="P41" s="159" t="b">
        <v>1</v>
      </c>
      <c r="Q41" s="159"/>
      <c r="R41" s="159" t="b">
        <v>1</v>
      </c>
      <c r="S41" s="159"/>
    </row>
    <row r="42" ht="15.75" customHeight="1">
      <c r="A42" s="141" t="s">
        <v>214</v>
      </c>
      <c r="B42" s="163" t="s">
        <v>95</v>
      </c>
      <c r="C42" s="163" t="s">
        <v>131</v>
      </c>
      <c r="D42" s="163" t="s">
        <v>108</v>
      </c>
      <c r="E42" s="163" t="s">
        <v>111</v>
      </c>
      <c r="F42" s="163" t="s">
        <v>119</v>
      </c>
      <c r="G42" s="163" t="s">
        <v>215</v>
      </c>
      <c r="H42" s="163"/>
      <c r="I42" s="177" t="b">
        <v>1</v>
      </c>
      <c r="J42" s="159" t="b">
        <v>1</v>
      </c>
      <c r="K42" s="159"/>
      <c r="L42" s="159" t="b">
        <v>1</v>
      </c>
      <c r="M42" s="159" t="b">
        <v>1</v>
      </c>
      <c r="N42" s="159" t="b">
        <v>1</v>
      </c>
      <c r="O42" s="159" t="b">
        <v>1</v>
      </c>
      <c r="P42" s="159" t="b">
        <v>1</v>
      </c>
      <c r="Q42" s="159"/>
      <c r="R42" s="159" t="b">
        <v>1</v>
      </c>
      <c r="S42" s="159"/>
    </row>
    <row r="43" ht="15.75" customHeight="1">
      <c r="A43" s="141" t="s">
        <v>216</v>
      </c>
      <c r="B43" s="163" t="s">
        <v>95</v>
      </c>
      <c r="C43" s="163" t="s">
        <v>133</v>
      </c>
      <c r="D43" s="163" t="s">
        <v>108</v>
      </c>
      <c r="E43" s="163" t="s">
        <v>111</v>
      </c>
      <c r="F43" s="163" t="s">
        <v>119</v>
      </c>
      <c r="G43" s="163" t="s">
        <v>217</v>
      </c>
      <c r="H43" s="163"/>
      <c r="I43" s="177" t="b">
        <v>1</v>
      </c>
      <c r="J43" s="159" t="b">
        <v>1</v>
      </c>
      <c r="K43" s="159" t="b">
        <v>1</v>
      </c>
      <c r="L43" s="159" t="b">
        <v>1</v>
      </c>
      <c r="M43" s="159" t="b">
        <v>1</v>
      </c>
      <c r="N43" s="159" t="b">
        <v>1</v>
      </c>
      <c r="O43" s="159" t="b">
        <v>1</v>
      </c>
      <c r="P43" s="159" t="b">
        <v>1</v>
      </c>
      <c r="Q43" s="159"/>
      <c r="R43" s="159" t="b">
        <v>1</v>
      </c>
      <c r="S43" s="159"/>
    </row>
    <row r="44" ht="15.75" customHeight="1">
      <c r="A44" s="141" t="s">
        <v>218</v>
      </c>
      <c r="B44" s="163" t="s">
        <v>95</v>
      </c>
      <c r="C44" s="163" t="s">
        <v>135</v>
      </c>
      <c r="D44" s="163" t="s">
        <v>108</v>
      </c>
      <c r="E44" s="163" t="s">
        <v>111</v>
      </c>
      <c r="F44" s="163" t="s">
        <v>119</v>
      </c>
      <c r="G44" s="163" t="s">
        <v>219</v>
      </c>
      <c r="H44" s="163"/>
      <c r="I44" s="177" t="b">
        <v>1</v>
      </c>
      <c r="J44" s="159" t="b">
        <v>1</v>
      </c>
      <c r="K44" s="159"/>
      <c r="L44" s="159" t="b">
        <v>1</v>
      </c>
      <c r="M44" s="159" t="b">
        <v>1</v>
      </c>
      <c r="N44" s="159" t="b">
        <v>1</v>
      </c>
      <c r="O44" s="159" t="b">
        <v>1</v>
      </c>
      <c r="P44" s="159" t="b">
        <v>1</v>
      </c>
      <c r="Q44" s="159"/>
      <c r="R44" s="159" t="b">
        <v>1</v>
      </c>
      <c r="S44" s="159"/>
    </row>
    <row r="45" ht="15.75" customHeight="1">
      <c r="A45" s="141" t="s">
        <v>220</v>
      </c>
      <c r="B45" s="163" t="s">
        <v>95</v>
      </c>
      <c r="C45" s="163" t="s">
        <v>137</v>
      </c>
      <c r="D45" s="163" t="s">
        <v>108</v>
      </c>
      <c r="E45" s="163" t="s">
        <v>111</v>
      </c>
      <c r="F45" s="163" t="s">
        <v>119</v>
      </c>
      <c r="G45" s="163" t="s">
        <v>221</v>
      </c>
      <c r="H45" s="163"/>
      <c r="I45" s="177" t="b">
        <v>1</v>
      </c>
      <c r="J45" s="159" t="b">
        <v>1</v>
      </c>
      <c r="K45" s="159"/>
      <c r="L45" s="159" t="b">
        <v>1</v>
      </c>
      <c r="M45" s="159" t="b">
        <v>1</v>
      </c>
      <c r="N45" s="159" t="b">
        <v>1</v>
      </c>
      <c r="O45" s="159" t="b">
        <v>1</v>
      </c>
      <c r="P45" s="159" t="b">
        <v>1</v>
      </c>
      <c r="Q45" s="159"/>
      <c r="R45" s="159" t="b">
        <v>1</v>
      </c>
      <c r="S45" s="159"/>
    </row>
    <row r="46" ht="15.75" customHeight="1">
      <c r="A46" s="141" t="s">
        <v>222</v>
      </c>
      <c r="B46" s="163" t="s">
        <v>95</v>
      </c>
      <c r="C46" s="163" t="s">
        <v>99</v>
      </c>
      <c r="D46" s="163" t="s">
        <v>117</v>
      </c>
      <c r="E46" s="163" t="s">
        <v>111</v>
      </c>
      <c r="F46" s="163" t="s">
        <v>119</v>
      </c>
      <c r="G46" s="163" t="s">
        <v>223</v>
      </c>
      <c r="H46" s="163"/>
      <c r="I46" s="177" t="b">
        <v>1</v>
      </c>
      <c r="J46" s="159" t="b">
        <v>1</v>
      </c>
      <c r="K46" s="159"/>
      <c r="L46" s="159" t="b">
        <v>1</v>
      </c>
      <c r="M46" s="159" t="b">
        <v>1</v>
      </c>
      <c r="N46" s="159" t="b">
        <v>1</v>
      </c>
      <c r="O46" s="159" t="b">
        <v>1</v>
      </c>
      <c r="P46" s="159" t="b">
        <v>1</v>
      </c>
      <c r="Q46" s="159"/>
      <c r="R46" s="159" t="b">
        <v>1</v>
      </c>
      <c r="S46" s="159"/>
    </row>
    <row r="47" ht="15.75" customHeight="1">
      <c r="A47" s="141" t="s">
        <v>224</v>
      </c>
      <c r="B47" s="163" t="s">
        <v>95</v>
      </c>
      <c r="C47" s="163" t="s">
        <v>115</v>
      </c>
      <c r="D47" s="163" t="s">
        <v>117</v>
      </c>
      <c r="E47" s="163" t="s">
        <v>111</v>
      </c>
      <c r="F47" s="163" t="s">
        <v>119</v>
      </c>
      <c r="G47" s="163" t="s">
        <v>225</v>
      </c>
      <c r="H47" s="163"/>
      <c r="I47" s="177" t="b">
        <v>1</v>
      </c>
      <c r="J47" s="159" t="b">
        <v>1</v>
      </c>
      <c r="K47" s="159" t="b">
        <v>1</v>
      </c>
      <c r="L47" s="159" t="b">
        <v>1</v>
      </c>
      <c r="M47" s="159" t="b">
        <v>1</v>
      </c>
      <c r="N47" s="159" t="b">
        <v>1</v>
      </c>
      <c r="O47" s="159" t="b">
        <v>1</v>
      </c>
      <c r="P47" s="159" t="b">
        <v>1</v>
      </c>
      <c r="Q47" s="159"/>
      <c r="R47" s="159" t="b">
        <v>1</v>
      </c>
      <c r="S47" s="159"/>
    </row>
    <row r="48" ht="15.75" customHeight="1">
      <c r="A48" s="141" t="s">
        <v>226</v>
      </c>
      <c r="B48" s="163" t="s">
        <v>95</v>
      </c>
      <c r="C48" s="163" t="s">
        <v>120</v>
      </c>
      <c r="D48" s="163" t="s">
        <v>117</v>
      </c>
      <c r="E48" s="163" t="s">
        <v>111</v>
      </c>
      <c r="F48" s="163" t="s">
        <v>119</v>
      </c>
      <c r="G48" s="163" t="s">
        <v>227</v>
      </c>
      <c r="H48" s="163"/>
      <c r="I48" s="177" t="b">
        <v>1</v>
      </c>
      <c r="J48" s="159" t="b">
        <v>1</v>
      </c>
      <c r="K48" s="159" t="b">
        <v>1</v>
      </c>
      <c r="L48" s="159" t="b">
        <v>1</v>
      </c>
      <c r="M48" s="159" t="b">
        <v>1</v>
      </c>
      <c r="N48" s="159" t="b">
        <v>1</v>
      </c>
      <c r="O48" s="159" t="b">
        <v>1</v>
      </c>
      <c r="P48" s="159" t="b">
        <v>1</v>
      </c>
      <c r="Q48" s="159"/>
      <c r="R48" s="159" t="b">
        <v>1</v>
      </c>
      <c r="S48" s="159"/>
    </row>
    <row r="49" ht="15.75" customHeight="1">
      <c r="A49" s="141" t="s">
        <v>228</v>
      </c>
      <c r="B49" s="163" t="s">
        <v>95</v>
      </c>
      <c r="C49" s="163" t="s">
        <v>124</v>
      </c>
      <c r="D49" s="163" t="s">
        <v>117</v>
      </c>
      <c r="E49" s="163" t="s">
        <v>111</v>
      </c>
      <c r="F49" s="163" t="s">
        <v>119</v>
      </c>
      <c r="G49" s="163" t="s">
        <v>229</v>
      </c>
      <c r="H49" s="163"/>
      <c r="I49" s="177" t="b">
        <v>1</v>
      </c>
      <c r="J49" s="159" t="b">
        <v>1</v>
      </c>
      <c r="K49" s="159" t="b">
        <v>1</v>
      </c>
      <c r="L49" s="159" t="b">
        <v>1</v>
      </c>
      <c r="M49" s="159" t="b">
        <v>1</v>
      </c>
      <c r="N49" s="159" t="b">
        <v>1</v>
      </c>
      <c r="O49" s="159" t="b">
        <v>1</v>
      </c>
      <c r="P49" s="159" t="b">
        <v>1</v>
      </c>
      <c r="Q49" s="159"/>
      <c r="R49" s="159" t="b">
        <v>1</v>
      </c>
      <c r="S49" s="159"/>
    </row>
    <row r="50" ht="15.75" customHeight="1">
      <c r="A50" s="141" t="s">
        <v>230</v>
      </c>
      <c r="B50" s="163" t="s">
        <v>95</v>
      </c>
      <c r="C50" s="163" t="s">
        <v>127</v>
      </c>
      <c r="D50" s="163" t="s">
        <v>117</v>
      </c>
      <c r="E50" s="163" t="s">
        <v>111</v>
      </c>
      <c r="F50" s="163" t="s">
        <v>119</v>
      </c>
      <c r="G50" s="163" t="s">
        <v>231</v>
      </c>
      <c r="H50" s="163"/>
      <c r="I50" s="177" t="b">
        <v>1</v>
      </c>
      <c r="J50" s="159" t="b">
        <v>1</v>
      </c>
      <c r="K50" s="159" t="b">
        <v>1</v>
      </c>
      <c r="L50" s="159" t="b">
        <v>1</v>
      </c>
      <c r="M50" s="159" t="b">
        <v>1</v>
      </c>
      <c r="N50" s="159" t="b">
        <v>1</v>
      </c>
      <c r="O50" s="159" t="b">
        <v>1</v>
      </c>
      <c r="P50" s="159" t="b">
        <v>1</v>
      </c>
      <c r="Q50" s="159"/>
      <c r="R50" s="159" t="b">
        <v>1</v>
      </c>
      <c r="S50" s="159"/>
    </row>
    <row r="51" ht="15.75" customHeight="1">
      <c r="A51" s="141" t="s">
        <v>232</v>
      </c>
      <c r="B51" s="163" t="s">
        <v>95</v>
      </c>
      <c r="C51" s="163" t="s">
        <v>129</v>
      </c>
      <c r="D51" s="163" t="s">
        <v>117</v>
      </c>
      <c r="E51" s="163" t="s">
        <v>111</v>
      </c>
      <c r="F51" s="163" t="s">
        <v>119</v>
      </c>
      <c r="G51" s="163" t="s">
        <v>233</v>
      </c>
      <c r="H51" s="163"/>
      <c r="I51" s="177" t="b">
        <v>1</v>
      </c>
      <c r="J51" s="159" t="b">
        <v>1</v>
      </c>
      <c r="K51" s="159" t="b">
        <v>1</v>
      </c>
      <c r="L51" s="159" t="b">
        <v>1</v>
      </c>
      <c r="M51" s="159" t="b">
        <v>1</v>
      </c>
      <c r="N51" s="159" t="b">
        <v>1</v>
      </c>
      <c r="O51" s="159" t="b">
        <v>1</v>
      </c>
      <c r="P51" s="159" t="b">
        <v>1</v>
      </c>
      <c r="Q51" s="159"/>
      <c r="R51" s="159" t="b">
        <v>1</v>
      </c>
      <c r="S51" s="159"/>
    </row>
    <row r="52" ht="15.75" customHeight="1">
      <c r="A52" s="141" t="s">
        <v>234</v>
      </c>
      <c r="B52" s="163" t="s">
        <v>95</v>
      </c>
      <c r="C52" s="163" t="s">
        <v>131</v>
      </c>
      <c r="D52" s="163" t="s">
        <v>117</v>
      </c>
      <c r="E52" s="163" t="s">
        <v>111</v>
      </c>
      <c r="F52" s="163" t="s">
        <v>119</v>
      </c>
      <c r="G52" s="163" t="s">
        <v>235</v>
      </c>
      <c r="H52" s="163"/>
      <c r="I52" s="177" t="b">
        <v>1</v>
      </c>
      <c r="J52" s="159" t="b">
        <v>1</v>
      </c>
      <c r="K52" s="159"/>
      <c r="L52" s="159" t="b">
        <v>1</v>
      </c>
      <c r="M52" s="159" t="b">
        <v>1</v>
      </c>
      <c r="N52" s="159" t="b">
        <v>1</v>
      </c>
      <c r="O52" s="159" t="b">
        <v>1</v>
      </c>
      <c r="P52" s="159" t="b">
        <v>1</v>
      </c>
      <c r="Q52" s="159"/>
      <c r="R52" s="159" t="b">
        <v>1</v>
      </c>
      <c r="S52" s="159"/>
    </row>
    <row r="53" ht="15.75" customHeight="1">
      <c r="A53" s="141" t="s">
        <v>236</v>
      </c>
      <c r="B53" s="163" t="s">
        <v>95</v>
      </c>
      <c r="C53" s="163" t="s">
        <v>133</v>
      </c>
      <c r="D53" s="163" t="s">
        <v>117</v>
      </c>
      <c r="E53" s="163" t="s">
        <v>111</v>
      </c>
      <c r="F53" s="163" t="s">
        <v>119</v>
      </c>
      <c r="G53" s="163" t="s">
        <v>237</v>
      </c>
      <c r="H53" s="163"/>
      <c r="I53" s="177" t="b">
        <v>1</v>
      </c>
      <c r="J53" s="159" t="b">
        <v>1</v>
      </c>
      <c r="K53" s="159" t="b">
        <v>1</v>
      </c>
      <c r="L53" s="159" t="b">
        <v>1</v>
      </c>
      <c r="M53" s="159" t="b">
        <v>1</v>
      </c>
      <c r="N53" s="159" t="b">
        <v>1</v>
      </c>
      <c r="O53" s="159" t="b">
        <v>1</v>
      </c>
      <c r="P53" s="159" t="b">
        <v>1</v>
      </c>
      <c r="Q53" s="159"/>
      <c r="R53" s="159" t="b">
        <v>1</v>
      </c>
      <c r="S53" s="159"/>
    </row>
    <row r="54" ht="15.75" customHeight="1">
      <c r="A54" s="141" t="s">
        <v>238</v>
      </c>
      <c r="B54" s="163" t="s">
        <v>95</v>
      </c>
      <c r="C54" s="163" t="s">
        <v>135</v>
      </c>
      <c r="D54" s="163" t="s">
        <v>117</v>
      </c>
      <c r="E54" s="163" t="s">
        <v>111</v>
      </c>
      <c r="F54" s="163" t="s">
        <v>119</v>
      </c>
      <c r="G54" s="163" t="s">
        <v>239</v>
      </c>
      <c r="H54" s="163"/>
      <c r="I54" s="177" t="b">
        <v>1</v>
      </c>
      <c r="J54" s="159" t="b">
        <v>1</v>
      </c>
      <c r="K54" s="159"/>
      <c r="L54" s="159" t="b">
        <v>1</v>
      </c>
      <c r="M54" s="159" t="b">
        <v>1</v>
      </c>
      <c r="N54" s="159" t="b">
        <v>1</v>
      </c>
      <c r="O54" s="159" t="b">
        <v>1</v>
      </c>
      <c r="P54" s="159" t="b">
        <v>1</v>
      </c>
      <c r="Q54" s="159"/>
      <c r="R54" s="159" t="b">
        <v>1</v>
      </c>
      <c r="S54" s="159"/>
    </row>
    <row r="55" ht="15.75" customHeight="1">
      <c r="A55" s="141" t="s">
        <v>240</v>
      </c>
      <c r="B55" s="163" t="s">
        <v>95</v>
      </c>
      <c r="C55" s="163" t="s">
        <v>137</v>
      </c>
      <c r="D55" s="163" t="s">
        <v>117</v>
      </c>
      <c r="E55" s="163" t="s">
        <v>111</v>
      </c>
      <c r="F55" s="163" t="s">
        <v>119</v>
      </c>
      <c r="G55" s="163" t="s">
        <v>241</v>
      </c>
      <c r="H55" s="163"/>
      <c r="I55" s="177" t="b">
        <v>1</v>
      </c>
      <c r="J55" s="159" t="b">
        <v>1</v>
      </c>
      <c r="K55" s="159"/>
      <c r="L55" s="159" t="b">
        <v>1</v>
      </c>
      <c r="M55" s="159" t="b">
        <v>1</v>
      </c>
      <c r="N55" s="159" t="b">
        <v>1</v>
      </c>
      <c r="O55" s="159" t="b">
        <v>1</v>
      </c>
      <c r="P55" s="159" t="b">
        <v>1</v>
      </c>
      <c r="Q55" s="159"/>
      <c r="R55" s="159" t="b">
        <v>1</v>
      </c>
      <c r="S55" s="159"/>
    </row>
    <row r="56" ht="15.75" customHeight="1">
      <c r="A56" s="141" t="s">
        <v>242</v>
      </c>
      <c r="B56" s="163" t="s">
        <v>95</v>
      </c>
      <c r="C56" s="163" t="s">
        <v>99</v>
      </c>
      <c r="D56" s="163" t="s">
        <v>122</v>
      </c>
      <c r="E56" s="163" t="s">
        <v>111</v>
      </c>
      <c r="F56" s="163" t="s">
        <v>119</v>
      </c>
      <c r="G56" s="163" t="s">
        <v>243</v>
      </c>
      <c r="H56" s="163"/>
      <c r="I56" s="177" t="b">
        <v>1</v>
      </c>
      <c r="J56" s="159" t="b">
        <v>1</v>
      </c>
      <c r="K56" s="159"/>
      <c r="L56" s="159" t="b">
        <v>1</v>
      </c>
      <c r="M56" s="159" t="b">
        <v>1</v>
      </c>
      <c r="N56" s="159" t="b">
        <v>1</v>
      </c>
      <c r="O56" s="159" t="b">
        <v>1</v>
      </c>
      <c r="P56" s="159" t="b">
        <v>1</v>
      </c>
      <c r="Q56" s="159"/>
      <c r="R56" s="159" t="b">
        <v>1</v>
      </c>
      <c r="S56" s="159"/>
    </row>
    <row r="57" ht="15.75" customHeight="1">
      <c r="A57" s="141" t="s">
        <v>244</v>
      </c>
      <c r="B57" s="163" t="s">
        <v>95</v>
      </c>
      <c r="C57" s="163" t="s">
        <v>115</v>
      </c>
      <c r="D57" s="163" t="s">
        <v>122</v>
      </c>
      <c r="E57" s="163" t="s">
        <v>111</v>
      </c>
      <c r="F57" s="163" t="s">
        <v>119</v>
      </c>
      <c r="G57" s="163" t="s">
        <v>245</v>
      </c>
      <c r="H57" s="163"/>
      <c r="I57" s="177" t="b">
        <v>1</v>
      </c>
      <c r="J57" s="159" t="b">
        <v>1</v>
      </c>
      <c r="K57" s="159" t="b">
        <v>1</v>
      </c>
      <c r="L57" s="159" t="b">
        <v>1</v>
      </c>
      <c r="M57" s="159" t="b">
        <v>1</v>
      </c>
      <c r="N57" s="159" t="b">
        <v>1</v>
      </c>
      <c r="O57" s="159" t="b">
        <v>1</v>
      </c>
      <c r="P57" s="159" t="b">
        <v>1</v>
      </c>
      <c r="Q57" s="159"/>
      <c r="R57" s="159" t="b">
        <v>1</v>
      </c>
      <c r="S57" s="159"/>
    </row>
    <row r="58" ht="15.75" customHeight="1">
      <c r="A58" s="141" t="s">
        <v>246</v>
      </c>
      <c r="B58" s="163" t="s">
        <v>95</v>
      </c>
      <c r="C58" s="163" t="s">
        <v>120</v>
      </c>
      <c r="D58" s="163" t="s">
        <v>122</v>
      </c>
      <c r="E58" s="163" t="s">
        <v>111</v>
      </c>
      <c r="F58" s="163" t="s">
        <v>119</v>
      </c>
      <c r="G58" s="163" t="s">
        <v>247</v>
      </c>
      <c r="H58" s="163"/>
      <c r="I58" s="177" t="b">
        <v>1</v>
      </c>
      <c r="J58" s="159" t="b">
        <v>1</v>
      </c>
      <c r="K58" s="159" t="b">
        <v>1</v>
      </c>
      <c r="L58" s="159" t="b">
        <v>1</v>
      </c>
      <c r="M58" s="159" t="b">
        <v>1</v>
      </c>
      <c r="N58" s="159" t="b">
        <v>1</v>
      </c>
      <c r="O58" s="159" t="b">
        <v>1</v>
      </c>
      <c r="P58" s="159" t="b">
        <v>1</v>
      </c>
      <c r="Q58" s="159"/>
      <c r="R58" s="159" t="b">
        <v>1</v>
      </c>
      <c r="S58" s="159"/>
    </row>
    <row r="59" ht="15.75" customHeight="1">
      <c r="A59" s="141" t="s">
        <v>248</v>
      </c>
      <c r="B59" s="163" t="s">
        <v>95</v>
      </c>
      <c r="C59" s="163" t="s">
        <v>124</v>
      </c>
      <c r="D59" s="163" t="s">
        <v>122</v>
      </c>
      <c r="E59" s="163" t="s">
        <v>111</v>
      </c>
      <c r="F59" s="163" t="s">
        <v>119</v>
      </c>
      <c r="G59" s="163" t="s">
        <v>249</v>
      </c>
      <c r="H59" s="163"/>
      <c r="I59" s="177" t="b">
        <v>1</v>
      </c>
      <c r="J59" s="159" t="b">
        <v>1</v>
      </c>
      <c r="K59" s="159" t="b">
        <v>1</v>
      </c>
      <c r="L59" s="159" t="b">
        <v>1</v>
      </c>
      <c r="M59" s="159" t="b">
        <v>1</v>
      </c>
      <c r="N59" s="159" t="b">
        <v>1</v>
      </c>
      <c r="O59" s="159" t="b">
        <v>1</v>
      </c>
      <c r="P59" s="159" t="b">
        <v>1</v>
      </c>
      <c r="Q59" s="159"/>
      <c r="R59" s="159" t="b">
        <v>1</v>
      </c>
      <c r="S59" s="159"/>
    </row>
    <row r="60" ht="15.75" customHeight="1">
      <c r="A60" s="141" t="s">
        <v>250</v>
      </c>
      <c r="B60" s="163" t="s">
        <v>95</v>
      </c>
      <c r="C60" s="163" t="s">
        <v>127</v>
      </c>
      <c r="D60" s="163" t="s">
        <v>122</v>
      </c>
      <c r="E60" s="163" t="s">
        <v>111</v>
      </c>
      <c r="F60" s="163" t="s">
        <v>119</v>
      </c>
      <c r="G60" s="163" t="s">
        <v>251</v>
      </c>
      <c r="H60" s="163"/>
      <c r="I60" s="177" t="b">
        <v>1</v>
      </c>
      <c r="J60" s="159" t="b">
        <v>1</v>
      </c>
      <c r="K60" s="159" t="b">
        <v>1</v>
      </c>
      <c r="L60" s="159" t="b">
        <v>1</v>
      </c>
      <c r="M60" s="159" t="b">
        <v>1</v>
      </c>
      <c r="N60" s="159" t="b">
        <v>1</v>
      </c>
      <c r="O60" s="159" t="b">
        <v>1</v>
      </c>
      <c r="P60" s="159" t="b">
        <v>1</v>
      </c>
      <c r="Q60" s="159"/>
      <c r="R60" s="159" t="b">
        <v>1</v>
      </c>
      <c r="S60" s="159"/>
    </row>
    <row r="61" ht="15.75" customHeight="1">
      <c r="A61" s="141" t="s">
        <v>252</v>
      </c>
      <c r="B61" s="163" t="s">
        <v>95</v>
      </c>
      <c r="C61" s="163" t="s">
        <v>129</v>
      </c>
      <c r="D61" s="163" t="s">
        <v>122</v>
      </c>
      <c r="E61" s="163" t="s">
        <v>111</v>
      </c>
      <c r="F61" s="163" t="s">
        <v>119</v>
      </c>
      <c r="G61" s="163" t="s">
        <v>253</v>
      </c>
      <c r="H61" s="163"/>
      <c r="I61" s="177" t="b">
        <v>1</v>
      </c>
      <c r="J61" s="159" t="b">
        <v>1</v>
      </c>
      <c r="K61" s="159" t="b">
        <v>1</v>
      </c>
      <c r="L61" s="159" t="b">
        <v>1</v>
      </c>
      <c r="M61" s="159" t="b">
        <v>1</v>
      </c>
      <c r="N61" s="159" t="b">
        <v>1</v>
      </c>
      <c r="O61" s="159" t="b">
        <v>1</v>
      </c>
      <c r="P61" s="159" t="b">
        <v>1</v>
      </c>
      <c r="Q61" s="159"/>
      <c r="R61" s="159" t="b">
        <v>1</v>
      </c>
      <c r="S61" s="159"/>
    </row>
    <row r="62" ht="15.75" customHeight="1">
      <c r="A62" s="141" t="s">
        <v>254</v>
      </c>
      <c r="B62" s="163" t="s">
        <v>95</v>
      </c>
      <c r="C62" s="163" t="s">
        <v>131</v>
      </c>
      <c r="D62" s="163" t="s">
        <v>122</v>
      </c>
      <c r="E62" s="163" t="s">
        <v>111</v>
      </c>
      <c r="F62" s="163" t="s">
        <v>119</v>
      </c>
      <c r="G62" s="163" t="s">
        <v>255</v>
      </c>
      <c r="H62" s="163"/>
      <c r="I62" s="177" t="b">
        <v>1</v>
      </c>
      <c r="J62" s="159" t="b">
        <v>1</v>
      </c>
      <c r="K62" s="159"/>
      <c r="L62" s="159" t="b">
        <v>1</v>
      </c>
      <c r="M62" s="159" t="b">
        <v>1</v>
      </c>
      <c r="N62" s="159" t="b">
        <v>1</v>
      </c>
      <c r="O62" s="159" t="b">
        <v>1</v>
      </c>
      <c r="P62" s="159" t="b">
        <v>1</v>
      </c>
      <c r="Q62" s="159"/>
      <c r="R62" s="159" t="b">
        <v>1</v>
      </c>
      <c r="S62" s="159"/>
    </row>
    <row r="63" ht="15.75" customHeight="1">
      <c r="A63" s="141" t="s">
        <v>256</v>
      </c>
      <c r="B63" s="163" t="s">
        <v>95</v>
      </c>
      <c r="C63" s="163" t="s">
        <v>133</v>
      </c>
      <c r="D63" s="163" t="s">
        <v>122</v>
      </c>
      <c r="E63" s="163" t="s">
        <v>111</v>
      </c>
      <c r="F63" s="163" t="s">
        <v>119</v>
      </c>
      <c r="G63" s="163" t="s">
        <v>257</v>
      </c>
      <c r="H63" s="163"/>
      <c r="I63" s="177" t="b">
        <v>1</v>
      </c>
      <c r="J63" s="159" t="b">
        <v>1</v>
      </c>
      <c r="K63" s="159" t="b">
        <v>1</v>
      </c>
      <c r="L63" s="159" t="b">
        <v>1</v>
      </c>
      <c r="M63" s="159" t="b">
        <v>1</v>
      </c>
      <c r="N63" s="159" t="b">
        <v>1</v>
      </c>
      <c r="O63" s="159" t="b">
        <v>1</v>
      </c>
      <c r="P63" s="159" t="b">
        <v>1</v>
      </c>
      <c r="Q63" s="159"/>
      <c r="R63" s="159" t="b">
        <v>1</v>
      </c>
      <c r="S63" s="159"/>
    </row>
    <row r="64" ht="15.75" customHeight="1">
      <c r="A64" s="141" t="s">
        <v>258</v>
      </c>
      <c r="B64" s="163" t="s">
        <v>95</v>
      </c>
      <c r="C64" s="163" t="s">
        <v>135</v>
      </c>
      <c r="D64" s="163" t="s">
        <v>122</v>
      </c>
      <c r="E64" s="163" t="s">
        <v>111</v>
      </c>
      <c r="F64" s="163" t="s">
        <v>119</v>
      </c>
      <c r="G64" s="163" t="s">
        <v>259</v>
      </c>
      <c r="H64" s="163"/>
      <c r="I64" s="177" t="b">
        <v>1</v>
      </c>
      <c r="J64" s="159" t="b">
        <v>1</v>
      </c>
      <c r="K64" s="159"/>
      <c r="L64" s="159" t="b">
        <v>1</v>
      </c>
      <c r="M64" s="159" t="b">
        <v>1</v>
      </c>
      <c r="N64" s="159" t="b">
        <v>1</v>
      </c>
      <c r="O64" s="159" t="b">
        <v>1</v>
      </c>
      <c r="P64" s="159" t="b">
        <v>1</v>
      </c>
      <c r="Q64" s="159"/>
      <c r="R64" s="159" t="b">
        <v>1</v>
      </c>
      <c r="S64" s="159"/>
    </row>
    <row r="65" ht="15.75" customHeight="1">
      <c r="A65" s="141" t="s">
        <v>260</v>
      </c>
      <c r="B65" s="163" t="s">
        <v>95</v>
      </c>
      <c r="C65" s="163" t="s">
        <v>137</v>
      </c>
      <c r="D65" s="163" t="s">
        <v>122</v>
      </c>
      <c r="E65" s="163" t="s">
        <v>111</v>
      </c>
      <c r="F65" s="163" t="s">
        <v>119</v>
      </c>
      <c r="G65" s="163" t="s">
        <v>261</v>
      </c>
      <c r="H65" s="163"/>
      <c r="I65" s="177" t="b">
        <v>1</v>
      </c>
      <c r="J65" s="159" t="b">
        <v>1</v>
      </c>
      <c r="K65" s="159"/>
      <c r="L65" s="159" t="b">
        <v>1</v>
      </c>
      <c r="M65" s="159" t="b">
        <v>1</v>
      </c>
      <c r="N65" s="159" t="b">
        <v>1</v>
      </c>
      <c r="O65" s="159" t="b">
        <v>1</v>
      </c>
      <c r="P65" s="159" t="b">
        <v>1</v>
      </c>
      <c r="Q65" s="159"/>
      <c r="R65" s="159" t="b">
        <v>1</v>
      </c>
      <c r="S65" s="159"/>
    </row>
    <row r="66" ht="15.75" customHeight="1">
      <c r="A66" s="141"/>
      <c r="B66" s="163"/>
      <c r="C66" s="163"/>
      <c r="D66" s="163"/>
      <c r="E66" s="163"/>
      <c r="F66" s="163"/>
      <c r="G66" s="163"/>
      <c r="H66" s="163"/>
      <c r="I66" s="177"/>
      <c r="J66" s="159" t="b">
        <v>1</v>
      </c>
      <c r="K66" s="159"/>
      <c r="L66" s="159" t="b">
        <v>1</v>
      </c>
      <c r="M66" s="159" t="b">
        <v>1</v>
      </c>
      <c r="N66" s="159"/>
      <c r="O66" s="159" t="b">
        <v>1</v>
      </c>
      <c r="P66" s="159" t="b">
        <v>1</v>
      </c>
      <c r="Q66" s="159"/>
      <c r="R66" s="159" t="b">
        <v>1</v>
      </c>
      <c r="S66" s="159" t="b">
        <v>0</v>
      </c>
    </row>
    <row r="67" ht="15.75" customHeight="1">
      <c r="A67" s="141"/>
      <c r="B67" s="163"/>
      <c r="C67" s="163"/>
      <c r="D67" s="163"/>
      <c r="E67" s="163"/>
      <c r="F67" s="163"/>
      <c r="G67" s="163"/>
      <c r="H67" s="163"/>
      <c r="I67" s="177"/>
      <c r="J67" s="159" t="b">
        <v>1</v>
      </c>
      <c r="K67" s="159" t="b">
        <v>1</v>
      </c>
      <c r="L67" s="159" t="b">
        <v>1</v>
      </c>
      <c r="M67" s="159" t="b">
        <v>1</v>
      </c>
      <c r="N67" s="159"/>
      <c r="O67" s="159" t="b">
        <v>1</v>
      </c>
      <c r="P67" s="159" t="b">
        <v>1</v>
      </c>
      <c r="Q67" s="159"/>
      <c r="R67" s="159" t="b">
        <v>1</v>
      </c>
      <c r="S67" s="159"/>
    </row>
    <row r="68" ht="15.75" customHeight="1">
      <c r="A68" s="141"/>
      <c r="B68" s="163"/>
      <c r="C68" s="163"/>
      <c r="D68" s="163"/>
      <c r="E68" s="163"/>
      <c r="F68" s="163"/>
      <c r="G68" s="163"/>
      <c r="H68" s="163"/>
      <c r="I68" s="177"/>
      <c r="J68" s="159" t="b">
        <v>1</v>
      </c>
      <c r="K68" s="159" t="b">
        <v>1</v>
      </c>
      <c r="L68" s="159" t="b">
        <v>1</v>
      </c>
      <c r="M68" s="159" t="b">
        <v>1</v>
      </c>
      <c r="N68" s="159"/>
      <c r="O68" s="159" t="b">
        <v>1</v>
      </c>
      <c r="P68" s="159" t="b">
        <v>1</v>
      </c>
      <c r="Q68" s="159"/>
      <c r="R68" s="159" t="b">
        <v>1</v>
      </c>
      <c r="S68" s="159"/>
    </row>
    <row r="69" ht="15.75" customHeight="1">
      <c r="A69" s="141"/>
      <c r="B69" s="163"/>
      <c r="C69" s="163"/>
      <c r="D69" s="163"/>
      <c r="E69" s="163"/>
      <c r="F69" s="163"/>
      <c r="G69" s="163"/>
      <c r="H69" s="163"/>
      <c r="I69" s="177"/>
      <c r="J69" s="159" t="b">
        <v>1</v>
      </c>
      <c r="K69" s="159" t="b">
        <v>1</v>
      </c>
      <c r="L69" s="159" t="b">
        <v>1</v>
      </c>
      <c r="M69" s="159" t="b">
        <v>1</v>
      </c>
      <c r="N69" s="159"/>
      <c r="O69" s="159" t="b">
        <v>1</v>
      </c>
      <c r="P69" s="159" t="b">
        <v>1</v>
      </c>
      <c r="Q69" s="159"/>
      <c r="R69" s="159" t="b">
        <v>1</v>
      </c>
      <c r="S69" s="159"/>
    </row>
    <row r="70" ht="15.75" customHeight="1">
      <c r="A70" s="141"/>
      <c r="B70" s="163"/>
      <c r="C70" s="163"/>
      <c r="D70" s="163"/>
      <c r="E70" s="163"/>
      <c r="F70" s="163"/>
      <c r="G70" s="163"/>
      <c r="H70" s="163"/>
      <c r="I70" s="177"/>
      <c r="J70" s="159" t="b">
        <v>1</v>
      </c>
      <c r="K70" s="159" t="b">
        <v>1</v>
      </c>
      <c r="L70" s="159" t="b">
        <v>1</v>
      </c>
      <c r="M70" s="159" t="b">
        <v>1</v>
      </c>
      <c r="N70" s="159"/>
      <c r="O70" s="159" t="b">
        <v>1</v>
      </c>
      <c r="P70" s="159" t="b">
        <v>1</v>
      </c>
      <c r="Q70" s="159"/>
      <c r="R70" s="159" t="b">
        <v>1</v>
      </c>
      <c r="S70" s="159"/>
    </row>
    <row r="71" ht="15.75" customHeight="1">
      <c r="A71" s="141"/>
      <c r="B71" s="163"/>
      <c r="C71" s="163"/>
      <c r="D71" s="163"/>
      <c r="E71" s="163"/>
      <c r="F71" s="163"/>
      <c r="G71" s="163"/>
      <c r="H71" s="163"/>
      <c r="I71" s="177"/>
      <c r="J71" s="159" t="b">
        <v>1</v>
      </c>
      <c r="K71" s="159" t="b">
        <v>1</v>
      </c>
      <c r="L71" s="159" t="b">
        <v>1</v>
      </c>
      <c r="M71" s="159" t="b">
        <v>1</v>
      </c>
      <c r="N71" s="159"/>
      <c r="O71" s="159" t="b">
        <v>1</v>
      </c>
      <c r="P71" s="159" t="b">
        <v>1</v>
      </c>
      <c r="Q71" s="159"/>
      <c r="R71" s="159" t="b">
        <v>1</v>
      </c>
      <c r="S71" s="159"/>
    </row>
    <row r="72" ht="15.75" customHeight="1">
      <c r="A72" s="141"/>
      <c r="B72" s="163"/>
      <c r="C72" s="163"/>
      <c r="D72" s="163"/>
      <c r="E72" s="163"/>
      <c r="F72" s="163"/>
      <c r="G72" s="163"/>
      <c r="H72" s="163"/>
      <c r="I72" s="177"/>
      <c r="J72" s="159" t="b">
        <v>1</v>
      </c>
      <c r="K72" s="159"/>
      <c r="L72" s="159" t="b">
        <v>1</v>
      </c>
      <c r="M72" s="159" t="b">
        <v>1</v>
      </c>
      <c r="N72" s="159"/>
      <c r="O72" s="159" t="b">
        <v>1</v>
      </c>
      <c r="P72" s="159" t="b">
        <v>1</v>
      </c>
      <c r="Q72" s="159"/>
      <c r="R72" s="159" t="b">
        <v>1</v>
      </c>
      <c r="S72" s="159"/>
    </row>
    <row r="73" ht="15.75" customHeight="1">
      <c r="A73" s="141"/>
      <c r="B73" s="163"/>
      <c r="C73" s="163"/>
      <c r="D73" s="163"/>
      <c r="E73" s="163"/>
      <c r="F73" s="163"/>
      <c r="G73" s="163"/>
      <c r="H73" s="163"/>
      <c r="I73" s="177"/>
      <c r="J73" s="159" t="b">
        <v>1</v>
      </c>
      <c r="K73" s="159" t="b">
        <v>1</v>
      </c>
      <c r="L73" s="159" t="b">
        <v>1</v>
      </c>
      <c r="M73" s="159" t="b">
        <v>1</v>
      </c>
      <c r="N73" s="159"/>
      <c r="O73" s="159" t="b">
        <v>1</v>
      </c>
      <c r="P73" s="159" t="b">
        <v>1</v>
      </c>
      <c r="Q73" s="159"/>
      <c r="R73" s="159" t="b">
        <v>1</v>
      </c>
      <c r="S73" s="159"/>
    </row>
    <row r="74" ht="15.75" customHeight="1">
      <c r="A74" s="141"/>
      <c r="B74" s="163"/>
      <c r="C74" s="163"/>
      <c r="D74" s="163"/>
      <c r="E74" s="163"/>
      <c r="F74" s="163"/>
      <c r="G74" s="163"/>
      <c r="H74" s="163"/>
      <c r="I74" s="177"/>
      <c r="J74" s="159" t="b">
        <v>1</v>
      </c>
      <c r="K74" s="159"/>
      <c r="L74" s="159" t="b">
        <v>1</v>
      </c>
      <c r="M74" s="159" t="b">
        <v>1</v>
      </c>
      <c r="N74" s="159"/>
      <c r="O74" s="159" t="b">
        <v>1</v>
      </c>
      <c r="P74" s="159" t="b">
        <v>1</v>
      </c>
      <c r="Q74" s="159"/>
      <c r="R74" s="159" t="b">
        <v>1</v>
      </c>
      <c r="S74" s="159"/>
    </row>
    <row r="75" ht="15.75" customHeight="1">
      <c r="A75" s="141"/>
      <c r="B75" s="163"/>
      <c r="C75" s="163"/>
      <c r="D75" s="163"/>
      <c r="E75" s="163"/>
      <c r="F75" s="163"/>
      <c r="G75" s="163"/>
      <c r="H75" s="163"/>
      <c r="I75" s="177"/>
      <c r="J75" s="159" t="b">
        <v>1</v>
      </c>
      <c r="K75" s="159"/>
      <c r="L75" s="159" t="b">
        <v>1</v>
      </c>
      <c r="M75" s="159" t="b">
        <v>1</v>
      </c>
      <c r="N75" s="159"/>
      <c r="O75" s="159" t="b">
        <v>1</v>
      </c>
      <c r="P75" s="159" t="b">
        <v>1</v>
      </c>
      <c r="Q75" s="159"/>
      <c r="R75" s="159" t="b">
        <v>1</v>
      </c>
      <c r="S75" s="159"/>
    </row>
    <row r="76" ht="15.75" customHeight="1">
      <c r="A76" s="141"/>
      <c r="B76" s="163"/>
      <c r="C76" s="163"/>
      <c r="D76" s="163"/>
      <c r="E76" s="163"/>
      <c r="F76" s="163"/>
      <c r="G76" s="163"/>
      <c r="H76" s="163"/>
      <c r="I76" s="177"/>
      <c r="J76" s="159" t="b">
        <v>1</v>
      </c>
      <c r="K76" s="159"/>
      <c r="L76" s="159" t="b">
        <v>1</v>
      </c>
      <c r="M76" s="159" t="b">
        <v>1</v>
      </c>
      <c r="N76" s="159"/>
      <c r="O76" s="159" t="b">
        <v>1</v>
      </c>
      <c r="P76" s="159" t="b">
        <v>1</v>
      </c>
      <c r="Q76" s="159"/>
      <c r="R76" s="159" t="b">
        <v>1</v>
      </c>
      <c r="S76" s="159"/>
    </row>
    <row r="77" ht="15.75" customHeight="1">
      <c r="A77" s="141"/>
      <c r="B77" s="163"/>
      <c r="C77" s="163"/>
      <c r="D77" s="163"/>
      <c r="E77" s="163"/>
      <c r="F77" s="163"/>
      <c r="G77" s="163"/>
      <c r="H77" s="163"/>
      <c r="I77" s="177"/>
      <c r="J77" s="159" t="b">
        <v>1</v>
      </c>
      <c r="K77" s="159" t="b">
        <v>1</v>
      </c>
      <c r="L77" s="159" t="b">
        <v>1</v>
      </c>
      <c r="M77" s="159" t="b">
        <v>1</v>
      </c>
      <c r="N77" s="159"/>
      <c r="O77" s="159" t="b">
        <v>1</v>
      </c>
      <c r="P77" s="159" t="b">
        <v>1</v>
      </c>
      <c r="Q77" s="159"/>
      <c r="R77" s="159" t="b">
        <v>1</v>
      </c>
      <c r="S77" s="159"/>
    </row>
    <row r="78" ht="15.75" customHeight="1">
      <c r="A78" s="141"/>
      <c r="B78" s="163"/>
      <c r="C78" s="163"/>
      <c r="D78" s="163"/>
      <c r="E78" s="163"/>
      <c r="F78" s="163"/>
      <c r="G78" s="163"/>
      <c r="H78" s="163"/>
      <c r="I78" s="177"/>
      <c r="J78" s="159" t="b">
        <v>1</v>
      </c>
      <c r="K78" s="159" t="b">
        <v>1</v>
      </c>
      <c r="L78" s="159" t="b">
        <v>1</v>
      </c>
      <c r="M78" s="159" t="b">
        <v>1</v>
      </c>
      <c r="N78" s="159"/>
      <c r="O78" s="159" t="b">
        <v>1</v>
      </c>
      <c r="P78" s="159" t="b">
        <v>1</v>
      </c>
      <c r="Q78" s="159"/>
      <c r="R78" s="159" t="b">
        <v>1</v>
      </c>
      <c r="S78" s="159"/>
    </row>
    <row r="79" ht="15.75" customHeight="1">
      <c r="A79" s="141"/>
      <c r="B79" s="163"/>
      <c r="C79" s="163"/>
      <c r="D79" s="163"/>
      <c r="E79" s="163"/>
      <c r="F79" s="163"/>
      <c r="G79" s="163"/>
      <c r="H79" s="163"/>
      <c r="I79" s="177"/>
      <c r="J79" s="159" t="b">
        <v>1</v>
      </c>
      <c r="K79" s="159" t="b">
        <v>1</v>
      </c>
      <c r="L79" s="159" t="b">
        <v>1</v>
      </c>
      <c r="M79" s="159" t="b">
        <v>1</v>
      </c>
      <c r="N79" s="159"/>
      <c r="O79" s="159" t="b">
        <v>1</v>
      </c>
      <c r="P79" s="159" t="b">
        <v>1</v>
      </c>
      <c r="Q79" s="159"/>
      <c r="R79" s="159" t="b">
        <v>1</v>
      </c>
      <c r="S79" s="159"/>
    </row>
    <row r="80" ht="15.75" customHeight="1">
      <c r="A80" s="141"/>
      <c r="B80" s="163"/>
      <c r="C80" s="163"/>
      <c r="D80" s="163"/>
      <c r="E80" s="163"/>
      <c r="F80" s="163"/>
      <c r="G80" s="163"/>
      <c r="H80" s="163"/>
      <c r="I80" s="177"/>
      <c r="J80" s="159" t="b">
        <v>1</v>
      </c>
      <c r="K80" s="159" t="b">
        <v>1</v>
      </c>
      <c r="L80" s="159" t="b">
        <v>1</v>
      </c>
      <c r="M80" s="159" t="b">
        <v>1</v>
      </c>
      <c r="N80" s="159"/>
      <c r="O80" s="159" t="b">
        <v>1</v>
      </c>
      <c r="P80" s="159" t="b">
        <v>1</v>
      </c>
      <c r="Q80" s="159"/>
      <c r="R80" s="159" t="b">
        <v>1</v>
      </c>
      <c r="S80" s="159"/>
    </row>
    <row r="81" ht="15.75" customHeight="1">
      <c r="A81" s="141"/>
      <c r="B81" s="163"/>
      <c r="C81" s="163"/>
      <c r="D81" s="163"/>
      <c r="E81" s="163"/>
      <c r="F81" s="163"/>
      <c r="G81" s="163"/>
      <c r="H81" s="163"/>
      <c r="I81" s="177"/>
      <c r="J81" s="159" t="b">
        <v>1</v>
      </c>
      <c r="K81" s="159" t="b">
        <v>1</v>
      </c>
      <c r="L81" s="159" t="b">
        <v>1</v>
      </c>
      <c r="M81" s="159" t="b">
        <v>1</v>
      </c>
      <c r="N81" s="159"/>
      <c r="O81" s="159" t="b">
        <v>1</v>
      </c>
      <c r="P81" s="159" t="b">
        <v>1</v>
      </c>
      <c r="Q81" s="159"/>
      <c r="R81" s="159" t="b">
        <v>1</v>
      </c>
      <c r="S81" s="159"/>
    </row>
    <row r="82" ht="15.75" customHeight="1">
      <c r="A82" s="141"/>
      <c r="B82" s="163"/>
      <c r="C82" s="163"/>
      <c r="D82" s="163"/>
      <c r="E82" s="163"/>
      <c r="F82" s="163"/>
      <c r="G82" s="163"/>
      <c r="H82" s="163"/>
      <c r="I82" s="177"/>
      <c r="J82" s="159" t="b">
        <v>1</v>
      </c>
      <c r="K82" s="159"/>
      <c r="L82" s="159" t="b">
        <v>1</v>
      </c>
      <c r="M82" s="159" t="b">
        <v>1</v>
      </c>
      <c r="N82" s="159"/>
      <c r="O82" s="159" t="b">
        <v>1</v>
      </c>
      <c r="P82" s="159" t="b">
        <v>1</v>
      </c>
      <c r="Q82" s="159"/>
      <c r="R82" s="159" t="b">
        <v>1</v>
      </c>
      <c r="S82" s="159"/>
    </row>
    <row r="83" ht="15.75" customHeight="1">
      <c r="A83" s="141"/>
      <c r="B83" s="163"/>
      <c r="C83" s="163"/>
      <c r="D83" s="163"/>
      <c r="E83" s="163"/>
      <c r="F83" s="163"/>
      <c r="G83" s="163"/>
      <c r="H83" s="163"/>
      <c r="I83" s="177"/>
      <c r="J83" s="159" t="b">
        <v>1</v>
      </c>
      <c r="K83" s="159" t="b">
        <v>1</v>
      </c>
      <c r="L83" s="159" t="b">
        <v>1</v>
      </c>
      <c r="M83" s="159" t="b">
        <v>1</v>
      </c>
      <c r="N83" s="159"/>
      <c r="O83" s="159" t="b">
        <v>1</v>
      </c>
      <c r="P83" s="159" t="b">
        <v>1</v>
      </c>
      <c r="Q83" s="159"/>
      <c r="R83" s="159" t="b">
        <v>1</v>
      </c>
      <c r="S83" s="159"/>
    </row>
    <row r="84" ht="15.75" customHeight="1">
      <c r="A84" s="141"/>
      <c r="B84" s="163"/>
      <c r="C84" s="163"/>
      <c r="D84" s="163"/>
      <c r="E84" s="163"/>
      <c r="F84" s="163"/>
      <c r="G84" s="163"/>
      <c r="H84" s="163"/>
      <c r="I84" s="177"/>
      <c r="J84" s="159" t="b">
        <v>1</v>
      </c>
      <c r="K84" s="159"/>
      <c r="L84" s="159" t="b">
        <v>1</v>
      </c>
      <c r="M84" s="159" t="b">
        <v>1</v>
      </c>
      <c r="N84" s="159"/>
      <c r="O84" s="159" t="b">
        <v>1</v>
      </c>
      <c r="P84" s="159" t="b">
        <v>1</v>
      </c>
      <c r="Q84" s="159"/>
      <c r="R84" s="159" t="b">
        <v>1</v>
      </c>
      <c r="S84" s="159"/>
    </row>
    <row r="85" ht="15.75" customHeight="1">
      <c r="A85" s="141"/>
      <c r="B85" s="163"/>
      <c r="C85" s="163"/>
      <c r="D85" s="163"/>
      <c r="E85" s="163"/>
      <c r="F85" s="163"/>
      <c r="G85" s="163"/>
      <c r="H85" s="163"/>
      <c r="I85" s="177"/>
      <c r="J85" s="159" t="b">
        <v>1</v>
      </c>
      <c r="K85" s="159"/>
      <c r="L85" s="159" t="b">
        <v>1</v>
      </c>
      <c r="M85" s="159" t="b">
        <v>1</v>
      </c>
      <c r="N85" s="159"/>
      <c r="O85" s="159" t="b">
        <v>1</v>
      </c>
      <c r="P85" s="159" t="b">
        <v>1</v>
      </c>
      <c r="Q85" s="159"/>
      <c r="R85" s="159" t="b">
        <v>1</v>
      </c>
      <c r="S85" s="159"/>
    </row>
    <row r="86" ht="15.75" customHeight="1">
      <c r="A86" s="141"/>
      <c r="B86" s="163"/>
      <c r="C86" s="163"/>
      <c r="D86" s="163"/>
      <c r="E86" s="163"/>
      <c r="F86" s="163"/>
      <c r="G86" s="163"/>
      <c r="H86" s="163"/>
      <c r="I86" s="177"/>
      <c r="J86" s="159" t="b">
        <v>1</v>
      </c>
      <c r="K86" s="159"/>
      <c r="L86" s="159" t="b">
        <v>1</v>
      </c>
      <c r="M86" s="159" t="b">
        <v>1</v>
      </c>
      <c r="N86" s="159"/>
      <c r="O86" s="159" t="b">
        <v>1</v>
      </c>
      <c r="P86" s="159" t="b">
        <v>1</v>
      </c>
      <c r="Q86" s="159"/>
      <c r="R86" s="159" t="b">
        <v>1</v>
      </c>
      <c r="S86" s="159"/>
    </row>
    <row r="87" ht="15.75" customHeight="1">
      <c r="A87" s="141"/>
      <c r="B87" s="163"/>
      <c r="C87" s="163"/>
      <c r="D87" s="163"/>
      <c r="E87" s="163"/>
      <c r="F87" s="163"/>
      <c r="G87" s="163"/>
      <c r="H87" s="163"/>
      <c r="I87" s="177"/>
      <c r="J87" s="159" t="b">
        <v>1</v>
      </c>
      <c r="K87" s="159" t="b">
        <v>1</v>
      </c>
      <c r="L87" s="159" t="b">
        <v>1</v>
      </c>
      <c r="M87" s="159" t="b">
        <v>1</v>
      </c>
      <c r="N87" s="159"/>
      <c r="O87" s="159" t="b">
        <v>1</v>
      </c>
      <c r="P87" s="159" t="b">
        <v>1</v>
      </c>
      <c r="Q87" s="159"/>
      <c r="R87" s="159" t="b">
        <v>1</v>
      </c>
      <c r="S87" s="159"/>
    </row>
    <row r="88" ht="15.75" customHeight="1">
      <c r="A88" s="141"/>
      <c r="B88" s="163"/>
      <c r="C88" s="163"/>
      <c r="D88" s="163"/>
      <c r="E88" s="163"/>
      <c r="F88" s="163"/>
      <c r="G88" s="163"/>
      <c r="H88" s="163"/>
      <c r="I88" s="177"/>
      <c r="J88" s="159" t="b">
        <v>1</v>
      </c>
      <c r="K88" s="159" t="b">
        <v>1</v>
      </c>
      <c r="L88" s="159" t="b">
        <v>1</v>
      </c>
      <c r="M88" s="159" t="b">
        <v>1</v>
      </c>
      <c r="N88" s="159"/>
      <c r="O88" s="159" t="b">
        <v>1</v>
      </c>
      <c r="P88" s="159" t="b">
        <v>1</v>
      </c>
      <c r="Q88" s="159"/>
      <c r="R88" s="159" t="b">
        <v>1</v>
      </c>
      <c r="S88" s="159"/>
    </row>
    <row r="89" ht="15.75" customHeight="1">
      <c r="A89" s="141"/>
      <c r="B89" s="163"/>
      <c r="C89" s="163"/>
      <c r="D89" s="163"/>
      <c r="E89" s="163"/>
      <c r="F89" s="163"/>
      <c r="G89" s="163"/>
      <c r="H89" s="163"/>
      <c r="I89" s="177"/>
      <c r="J89" s="159" t="b">
        <v>1</v>
      </c>
      <c r="K89" s="159" t="b">
        <v>1</v>
      </c>
      <c r="L89" s="159" t="b">
        <v>1</v>
      </c>
      <c r="M89" s="159" t="b">
        <v>1</v>
      </c>
      <c r="N89" s="159"/>
      <c r="O89" s="159" t="b">
        <v>1</v>
      </c>
      <c r="P89" s="159" t="b">
        <v>1</v>
      </c>
      <c r="Q89" s="159"/>
      <c r="R89" s="159" t="b">
        <v>1</v>
      </c>
      <c r="S89" s="159"/>
    </row>
    <row r="90" ht="15.75" customHeight="1">
      <c r="A90" s="141"/>
      <c r="B90" s="163"/>
      <c r="C90" s="163"/>
      <c r="D90" s="163"/>
      <c r="E90" s="163"/>
      <c r="F90" s="163"/>
      <c r="G90" s="163"/>
      <c r="H90" s="163"/>
      <c r="I90" s="177"/>
      <c r="J90" s="159" t="b">
        <v>1</v>
      </c>
      <c r="K90" s="159" t="b">
        <v>1</v>
      </c>
      <c r="L90" s="159" t="b">
        <v>1</v>
      </c>
      <c r="M90" s="159" t="b">
        <v>1</v>
      </c>
      <c r="N90" s="159"/>
      <c r="O90" s="159" t="b">
        <v>1</v>
      </c>
      <c r="P90" s="159" t="b">
        <v>1</v>
      </c>
      <c r="Q90" s="159"/>
      <c r="R90" s="159" t="b">
        <v>1</v>
      </c>
      <c r="S90" s="159"/>
    </row>
    <row r="91" ht="15.75" customHeight="1">
      <c r="A91" s="141"/>
      <c r="B91" s="163"/>
      <c r="C91" s="163"/>
      <c r="D91" s="163"/>
      <c r="E91" s="163"/>
      <c r="F91" s="163"/>
      <c r="G91" s="163"/>
      <c r="H91" s="163"/>
      <c r="I91" s="177"/>
      <c r="J91" s="159" t="b">
        <v>1</v>
      </c>
      <c r="K91" s="159" t="b">
        <v>1</v>
      </c>
      <c r="L91" s="159" t="b">
        <v>1</v>
      </c>
      <c r="M91" s="159" t="b">
        <v>1</v>
      </c>
      <c r="N91" s="159"/>
      <c r="O91" s="159" t="b">
        <v>1</v>
      </c>
      <c r="P91" s="159" t="b">
        <v>1</v>
      </c>
      <c r="Q91" s="159"/>
      <c r="R91" s="159" t="b">
        <v>1</v>
      </c>
      <c r="S91" s="159"/>
    </row>
    <row r="92" ht="15.75" customHeight="1">
      <c r="A92" s="141"/>
      <c r="B92" s="163"/>
      <c r="C92" s="163"/>
      <c r="D92" s="163"/>
      <c r="E92" s="163"/>
      <c r="F92" s="163"/>
      <c r="G92" s="163"/>
      <c r="H92" s="163"/>
      <c r="I92" s="177"/>
      <c r="J92" s="159" t="b">
        <v>1</v>
      </c>
      <c r="K92" s="159"/>
      <c r="L92" s="159" t="b">
        <v>1</v>
      </c>
      <c r="M92" s="159" t="b">
        <v>1</v>
      </c>
      <c r="N92" s="159"/>
      <c r="O92" s="159" t="b">
        <v>1</v>
      </c>
      <c r="P92" s="159" t="b">
        <v>1</v>
      </c>
      <c r="Q92" s="159"/>
      <c r="R92" s="159" t="b">
        <v>1</v>
      </c>
      <c r="S92" s="159"/>
    </row>
    <row r="93" ht="15.75" customHeight="1">
      <c r="A93" s="141"/>
      <c r="B93" s="163"/>
      <c r="C93" s="163"/>
      <c r="D93" s="163"/>
      <c r="E93" s="163"/>
      <c r="F93" s="163"/>
      <c r="G93" s="163"/>
      <c r="H93" s="163"/>
      <c r="I93" s="177"/>
      <c r="J93" s="159" t="b">
        <v>1</v>
      </c>
      <c r="K93" s="159" t="b">
        <v>1</v>
      </c>
      <c r="L93" s="159" t="b">
        <v>1</v>
      </c>
      <c r="M93" s="159" t="b">
        <v>1</v>
      </c>
      <c r="N93" s="159"/>
      <c r="O93" s="159" t="b">
        <v>1</v>
      </c>
      <c r="P93" s="159" t="b">
        <v>1</v>
      </c>
      <c r="Q93" s="159"/>
      <c r="R93" s="159" t="b">
        <v>1</v>
      </c>
      <c r="S93" s="159"/>
    </row>
    <row r="94" ht="15.75" customHeight="1">
      <c r="A94" s="141"/>
      <c r="B94" s="163"/>
      <c r="C94" s="163"/>
      <c r="D94" s="163"/>
      <c r="E94" s="163"/>
      <c r="F94" s="163"/>
      <c r="G94" s="163"/>
      <c r="H94" s="163"/>
      <c r="I94" s="177"/>
      <c r="J94" s="159" t="b">
        <v>1</v>
      </c>
      <c r="K94" s="159"/>
      <c r="L94" s="159" t="b">
        <v>1</v>
      </c>
      <c r="M94" s="159" t="b">
        <v>1</v>
      </c>
      <c r="N94" s="159"/>
      <c r="O94" s="159" t="b">
        <v>1</v>
      </c>
      <c r="P94" s="159" t="b">
        <v>1</v>
      </c>
      <c r="Q94" s="159"/>
      <c r="R94" s="159" t="b">
        <v>1</v>
      </c>
      <c r="S94" s="159"/>
    </row>
    <row r="95" ht="15.75" customHeight="1">
      <c r="A95" s="141"/>
      <c r="B95" s="163"/>
      <c r="C95" s="163"/>
      <c r="D95" s="163"/>
      <c r="E95" s="163"/>
      <c r="F95" s="163"/>
      <c r="G95" s="163"/>
      <c r="H95" s="163"/>
      <c r="I95" s="177"/>
      <c r="J95" s="159" t="b">
        <v>1</v>
      </c>
      <c r="K95" s="159"/>
      <c r="L95" s="159" t="b">
        <v>1</v>
      </c>
      <c r="M95" s="159" t="b">
        <v>1</v>
      </c>
      <c r="N95" s="159"/>
      <c r="O95" s="159" t="b">
        <v>1</v>
      </c>
      <c r="P95" s="159" t="b">
        <v>1</v>
      </c>
      <c r="Q95" s="159"/>
      <c r="R95" s="159" t="b">
        <v>1</v>
      </c>
      <c r="S95" s="159"/>
    </row>
    <row r="96" ht="15.75" customHeight="1">
      <c r="A96" s="141"/>
      <c r="B96" s="163"/>
      <c r="C96" s="163"/>
      <c r="D96" s="163"/>
      <c r="E96" s="163"/>
      <c r="F96" s="163"/>
      <c r="G96" s="163"/>
      <c r="H96" s="163"/>
      <c r="I96" s="177"/>
      <c r="J96" s="159" t="b">
        <v>1</v>
      </c>
      <c r="K96" s="159"/>
      <c r="L96" s="159"/>
      <c r="M96" s="159"/>
      <c r="N96" s="159" t="b">
        <v>1</v>
      </c>
      <c r="O96" s="159"/>
      <c r="P96" s="159" t="b">
        <v>1</v>
      </c>
      <c r="Q96" s="159" t="b">
        <v>1</v>
      </c>
      <c r="R96" s="159"/>
      <c r="S96" s="159" t="b">
        <v>1</v>
      </c>
    </row>
    <row r="97" ht="15.75" customHeight="1">
      <c r="A97" s="141"/>
      <c r="B97" s="163"/>
      <c r="C97" s="163"/>
      <c r="D97" s="163"/>
      <c r="E97" s="163"/>
      <c r="F97" s="163"/>
      <c r="G97" s="163"/>
      <c r="H97" s="163"/>
      <c r="I97" s="177"/>
      <c r="J97" s="159" t="b">
        <v>1</v>
      </c>
      <c r="K97" s="159" t="b">
        <v>1</v>
      </c>
      <c r="L97" s="159"/>
      <c r="M97" s="159"/>
      <c r="N97" s="159" t="b">
        <v>1</v>
      </c>
      <c r="O97" s="159"/>
      <c r="P97" s="159" t="b">
        <v>1</v>
      </c>
      <c r="Q97" s="159" t="b">
        <v>1</v>
      </c>
      <c r="R97" s="159"/>
      <c r="S97" s="159" t="b">
        <v>1</v>
      </c>
    </row>
    <row r="98" ht="15.75" customHeight="1">
      <c r="A98" s="141"/>
      <c r="B98" s="163"/>
      <c r="C98" s="163"/>
      <c r="D98" s="163"/>
      <c r="E98" s="163"/>
      <c r="F98" s="163"/>
      <c r="G98" s="163"/>
      <c r="H98" s="163"/>
      <c r="I98" s="177"/>
      <c r="J98" s="159" t="b">
        <v>1</v>
      </c>
      <c r="K98" s="159" t="b">
        <v>1</v>
      </c>
      <c r="L98" s="159"/>
      <c r="M98" s="159"/>
      <c r="N98" s="159" t="b">
        <v>1</v>
      </c>
      <c r="O98" s="159"/>
      <c r="P98" s="159" t="b">
        <v>1</v>
      </c>
      <c r="Q98" s="159" t="b">
        <v>1</v>
      </c>
      <c r="R98" s="159"/>
      <c r="S98" s="159" t="b">
        <v>1</v>
      </c>
    </row>
    <row r="99" ht="15.75" customHeight="1">
      <c r="A99" s="141"/>
      <c r="B99" s="163"/>
      <c r="C99" s="163"/>
      <c r="D99" s="163"/>
      <c r="E99" s="163"/>
      <c r="F99" s="163"/>
      <c r="G99" s="163"/>
      <c r="H99" s="163"/>
      <c r="I99" s="177"/>
      <c r="J99" s="159" t="b">
        <v>1</v>
      </c>
      <c r="K99" s="159" t="b">
        <v>1</v>
      </c>
      <c r="L99" s="159"/>
      <c r="M99" s="159"/>
      <c r="N99" s="159" t="b">
        <v>1</v>
      </c>
      <c r="O99" s="159"/>
      <c r="P99" s="159" t="b">
        <v>1</v>
      </c>
      <c r="Q99" s="159" t="b">
        <v>1</v>
      </c>
      <c r="R99" s="159"/>
      <c r="S99" s="159" t="b">
        <v>1</v>
      </c>
    </row>
    <row r="100" ht="15.75" customHeight="1">
      <c r="A100" s="141"/>
      <c r="B100" s="163"/>
      <c r="C100" s="163"/>
      <c r="D100" s="163"/>
      <c r="E100" s="163"/>
      <c r="F100" s="163"/>
      <c r="G100" s="163"/>
      <c r="H100" s="163"/>
      <c r="I100" s="177"/>
      <c r="J100" s="159" t="b">
        <v>1</v>
      </c>
      <c r="K100" s="159" t="b">
        <v>1</v>
      </c>
      <c r="L100" s="159"/>
      <c r="M100" s="159"/>
      <c r="N100" s="159" t="b">
        <v>1</v>
      </c>
      <c r="O100" s="159"/>
      <c r="P100" s="159" t="b">
        <v>1</v>
      </c>
      <c r="Q100" s="159" t="b">
        <v>1</v>
      </c>
      <c r="R100" s="159"/>
      <c r="S100" s="159" t="b">
        <v>1</v>
      </c>
    </row>
    <row r="101" ht="15.75" customHeight="1">
      <c r="A101" s="141"/>
      <c r="B101" s="163"/>
      <c r="C101" s="163"/>
      <c r="D101" s="163"/>
      <c r="E101" s="163"/>
      <c r="F101" s="163"/>
      <c r="G101" s="163"/>
      <c r="H101" s="163"/>
      <c r="I101" s="177"/>
      <c r="J101" s="159" t="b">
        <v>1</v>
      </c>
      <c r="K101" s="159" t="b">
        <v>1</v>
      </c>
      <c r="L101" s="159"/>
      <c r="M101" s="159"/>
      <c r="N101" s="159" t="b">
        <v>1</v>
      </c>
      <c r="O101" s="159"/>
      <c r="P101" s="159" t="b">
        <v>1</v>
      </c>
      <c r="Q101" s="159" t="b">
        <v>1</v>
      </c>
      <c r="R101" s="159"/>
      <c r="S101" s="159" t="b">
        <v>1</v>
      </c>
    </row>
    <row r="102" ht="15.75" customHeight="1">
      <c r="A102" s="141"/>
      <c r="B102" s="163"/>
      <c r="C102" s="163"/>
      <c r="D102" s="163"/>
      <c r="E102" s="163"/>
      <c r="F102" s="163"/>
      <c r="G102" s="163"/>
      <c r="H102" s="163"/>
      <c r="I102" s="177"/>
      <c r="J102" s="159" t="b">
        <v>1</v>
      </c>
      <c r="K102" s="159"/>
      <c r="L102" s="159"/>
      <c r="M102" s="159"/>
      <c r="N102" s="159" t="b">
        <v>1</v>
      </c>
      <c r="O102" s="159"/>
      <c r="P102" s="159" t="b">
        <v>1</v>
      </c>
      <c r="Q102" s="159" t="b">
        <v>1</v>
      </c>
      <c r="R102" s="159"/>
      <c r="S102" s="159" t="b">
        <v>1</v>
      </c>
    </row>
    <row r="103" ht="15.75" customHeight="1">
      <c r="A103" s="141"/>
      <c r="B103" s="163"/>
      <c r="C103" s="163"/>
      <c r="D103" s="163"/>
      <c r="E103" s="163"/>
      <c r="F103" s="163"/>
      <c r="G103" s="163"/>
      <c r="H103" s="163"/>
      <c r="I103" s="177"/>
      <c r="J103" s="159" t="b">
        <v>1</v>
      </c>
      <c r="K103" s="159" t="b">
        <v>1</v>
      </c>
      <c r="L103" s="159"/>
      <c r="M103" s="159"/>
      <c r="N103" s="159" t="b">
        <v>1</v>
      </c>
      <c r="O103" s="159"/>
      <c r="P103" s="159" t="b">
        <v>1</v>
      </c>
      <c r="Q103" s="159" t="b">
        <v>1</v>
      </c>
      <c r="R103" s="159"/>
      <c r="S103" s="159" t="b">
        <v>1</v>
      </c>
    </row>
    <row r="104" ht="15.75" customHeight="1">
      <c r="A104" s="141"/>
      <c r="B104" s="163"/>
      <c r="C104" s="163"/>
      <c r="D104" s="163"/>
      <c r="E104" s="163"/>
      <c r="F104" s="163"/>
      <c r="G104" s="163"/>
      <c r="H104" s="163"/>
      <c r="I104" s="177"/>
      <c r="J104" s="159" t="b">
        <v>1</v>
      </c>
      <c r="K104" s="159"/>
      <c r="L104" s="159"/>
      <c r="M104" s="159"/>
      <c r="N104" s="159" t="b">
        <v>1</v>
      </c>
      <c r="O104" s="159"/>
      <c r="P104" s="159" t="b">
        <v>1</v>
      </c>
      <c r="Q104" s="159" t="b">
        <v>1</v>
      </c>
      <c r="R104" s="159"/>
      <c r="S104" s="159" t="b">
        <v>1</v>
      </c>
    </row>
    <row r="105" ht="15.75" customHeight="1">
      <c r="A105" s="141"/>
      <c r="B105" s="163"/>
      <c r="C105" s="163"/>
      <c r="D105" s="163"/>
      <c r="E105" s="163"/>
      <c r="F105" s="163"/>
      <c r="G105" s="163"/>
      <c r="H105" s="163"/>
      <c r="I105" s="177"/>
      <c r="J105" s="159" t="b">
        <v>1</v>
      </c>
      <c r="K105" s="159"/>
      <c r="L105" s="159"/>
      <c r="M105" s="159"/>
      <c r="N105" s="159" t="b">
        <v>1</v>
      </c>
      <c r="O105" s="159"/>
      <c r="P105" s="159" t="b">
        <v>1</v>
      </c>
      <c r="Q105" s="159" t="b">
        <v>1</v>
      </c>
      <c r="R105" s="159"/>
      <c r="S105" s="159" t="b">
        <v>1</v>
      </c>
    </row>
    <row r="106" ht="15.75" customHeight="1">
      <c r="A106" s="141"/>
      <c r="B106" s="163"/>
      <c r="C106" s="163"/>
      <c r="D106" s="163"/>
      <c r="E106" s="163"/>
      <c r="F106" s="163"/>
      <c r="G106" s="163"/>
      <c r="H106" s="163"/>
      <c r="I106" s="177"/>
      <c r="J106" s="159" t="b">
        <v>1</v>
      </c>
      <c r="K106" s="159"/>
      <c r="L106" s="159"/>
      <c r="M106" s="159"/>
      <c r="N106" s="159" t="b">
        <v>1</v>
      </c>
      <c r="O106" s="159"/>
      <c r="P106" s="159" t="b">
        <v>1</v>
      </c>
      <c r="Q106" s="159" t="b">
        <v>1</v>
      </c>
      <c r="R106" s="159"/>
      <c r="S106" s="159" t="b">
        <v>1</v>
      </c>
    </row>
    <row r="107" ht="15.75" customHeight="1">
      <c r="A107" s="141"/>
      <c r="B107" s="163"/>
      <c r="C107" s="163"/>
      <c r="D107" s="163"/>
      <c r="E107" s="163"/>
      <c r="F107" s="163"/>
      <c r="G107" s="163"/>
      <c r="H107" s="163"/>
      <c r="I107" s="177"/>
      <c r="J107" s="159" t="b">
        <v>1</v>
      </c>
      <c r="K107" s="159" t="b">
        <v>1</v>
      </c>
      <c r="L107" s="159"/>
      <c r="M107" s="159"/>
      <c r="N107" s="159" t="b">
        <v>1</v>
      </c>
      <c r="O107" s="159"/>
      <c r="P107" s="159" t="b">
        <v>1</v>
      </c>
      <c r="Q107" s="159" t="b">
        <v>1</v>
      </c>
      <c r="R107" s="159"/>
      <c r="S107" s="159" t="b">
        <v>1</v>
      </c>
    </row>
    <row r="108" ht="15.75" customHeight="1">
      <c r="A108" s="141"/>
      <c r="B108" s="163"/>
      <c r="C108" s="163"/>
      <c r="D108" s="163"/>
      <c r="E108" s="163"/>
      <c r="F108" s="163"/>
      <c r="G108" s="163"/>
      <c r="H108" s="163"/>
      <c r="I108" s="177"/>
      <c r="J108" s="159" t="b">
        <v>1</v>
      </c>
      <c r="K108" s="159" t="b">
        <v>1</v>
      </c>
      <c r="L108" s="159"/>
      <c r="M108" s="159"/>
      <c r="N108" s="159" t="b">
        <v>1</v>
      </c>
      <c r="O108" s="159"/>
      <c r="P108" s="159" t="b">
        <v>1</v>
      </c>
      <c r="Q108" s="159" t="b">
        <v>1</v>
      </c>
      <c r="R108" s="159"/>
      <c r="S108" s="159" t="b">
        <v>1</v>
      </c>
    </row>
    <row r="109" ht="15.75" customHeight="1">
      <c r="A109" s="141"/>
      <c r="B109" s="163"/>
      <c r="C109" s="163"/>
      <c r="D109" s="163"/>
      <c r="E109" s="163"/>
      <c r="F109" s="163"/>
      <c r="G109" s="163"/>
      <c r="H109" s="163"/>
      <c r="I109" s="177"/>
      <c r="J109" s="159" t="b">
        <v>1</v>
      </c>
      <c r="K109" s="159" t="b">
        <v>1</v>
      </c>
      <c r="L109" s="159"/>
      <c r="M109" s="159"/>
      <c r="N109" s="159" t="b">
        <v>1</v>
      </c>
      <c r="O109" s="159"/>
      <c r="P109" s="159" t="b">
        <v>1</v>
      </c>
      <c r="Q109" s="159" t="b">
        <v>1</v>
      </c>
      <c r="R109" s="159"/>
      <c r="S109" s="159" t="b">
        <v>1</v>
      </c>
    </row>
    <row r="110" ht="15.75" customHeight="1">
      <c r="A110" s="141"/>
      <c r="B110" s="163"/>
      <c r="C110" s="163"/>
      <c r="D110" s="163"/>
      <c r="E110" s="163"/>
      <c r="F110" s="163"/>
      <c r="G110" s="163"/>
      <c r="H110" s="163"/>
      <c r="I110" s="177"/>
      <c r="J110" s="159" t="b">
        <v>1</v>
      </c>
      <c r="K110" s="159" t="b">
        <v>1</v>
      </c>
      <c r="L110" s="159"/>
      <c r="M110" s="159"/>
      <c r="N110" s="159" t="b">
        <v>1</v>
      </c>
      <c r="O110" s="159"/>
      <c r="P110" s="159" t="b">
        <v>1</v>
      </c>
      <c r="Q110" s="159" t="b">
        <v>1</v>
      </c>
      <c r="R110" s="159"/>
      <c r="S110" s="159" t="b">
        <v>1</v>
      </c>
    </row>
    <row r="111" ht="15.75" customHeight="1">
      <c r="A111" s="141"/>
      <c r="B111" s="163"/>
      <c r="C111" s="163"/>
      <c r="D111" s="163"/>
      <c r="E111" s="163"/>
      <c r="F111" s="163"/>
      <c r="G111" s="163"/>
      <c r="H111" s="163"/>
      <c r="I111" s="177"/>
      <c r="J111" s="159" t="b">
        <v>1</v>
      </c>
      <c r="K111" s="159" t="b">
        <v>1</v>
      </c>
      <c r="L111" s="159"/>
      <c r="M111" s="159"/>
      <c r="N111" s="159" t="b">
        <v>1</v>
      </c>
      <c r="O111" s="159"/>
      <c r="P111" s="159" t="b">
        <v>1</v>
      </c>
      <c r="Q111" s="159" t="b">
        <v>1</v>
      </c>
      <c r="R111" s="159"/>
      <c r="S111" s="159" t="b">
        <v>1</v>
      </c>
    </row>
    <row r="112" ht="15.75" customHeight="1">
      <c r="A112" s="141"/>
      <c r="B112" s="163"/>
      <c r="C112" s="163"/>
      <c r="D112" s="163"/>
      <c r="E112" s="163"/>
      <c r="F112" s="163"/>
      <c r="G112" s="163"/>
      <c r="H112" s="163"/>
      <c r="I112" s="177"/>
      <c r="J112" s="159" t="b">
        <v>1</v>
      </c>
      <c r="K112" s="159"/>
      <c r="L112" s="159"/>
      <c r="M112" s="159"/>
      <c r="N112" s="159" t="b">
        <v>1</v>
      </c>
      <c r="O112" s="159"/>
      <c r="P112" s="159" t="b">
        <v>1</v>
      </c>
      <c r="Q112" s="159" t="b">
        <v>1</v>
      </c>
      <c r="R112" s="159"/>
      <c r="S112" s="159" t="b">
        <v>1</v>
      </c>
    </row>
    <row r="113" ht="15.75" customHeight="1">
      <c r="A113" s="141"/>
      <c r="B113" s="163"/>
      <c r="C113" s="163"/>
      <c r="D113" s="163"/>
      <c r="E113" s="163"/>
      <c r="F113" s="163"/>
      <c r="G113" s="163"/>
      <c r="H113" s="163"/>
      <c r="I113" s="177"/>
      <c r="J113" s="159" t="b">
        <v>1</v>
      </c>
      <c r="K113" s="159" t="b">
        <v>1</v>
      </c>
      <c r="L113" s="159"/>
      <c r="M113" s="159"/>
      <c r="N113" s="159" t="b">
        <v>1</v>
      </c>
      <c r="O113" s="159"/>
      <c r="P113" s="159" t="b">
        <v>1</v>
      </c>
      <c r="Q113" s="159" t="b">
        <v>1</v>
      </c>
      <c r="R113" s="159"/>
      <c r="S113" s="159" t="b">
        <v>1</v>
      </c>
    </row>
    <row r="114" ht="15.75" customHeight="1">
      <c r="A114" s="141"/>
      <c r="B114" s="163"/>
      <c r="C114" s="163"/>
      <c r="D114" s="163"/>
      <c r="E114" s="163"/>
      <c r="F114" s="163"/>
      <c r="G114" s="163"/>
      <c r="H114" s="163"/>
      <c r="I114" s="177"/>
      <c r="J114" s="159" t="b">
        <v>1</v>
      </c>
      <c r="K114" s="159"/>
      <c r="L114" s="159"/>
      <c r="M114" s="159"/>
      <c r="N114" s="159" t="b">
        <v>1</v>
      </c>
      <c r="O114" s="159"/>
      <c r="P114" s="159" t="b">
        <v>1</v>
      </c>
      <c r="Q114" s="159" t="b">
        <v>1</v>
      </c>
      <c r="R114" s="159"/>
      <c r="S114" s="159" t="b">
        <v>1</v>
      </c>
    </row>
    <row r="115" ht="15.75" customHeight="1">
      <c r="A115" s="141"/>
      <c r="B115" s="163"/>
      <c r="C115" s="163"/>
      <c r="D115" s="163"/>
      <c r="E115" s="163"/>
      <c r="F115" s="163"/>
      <c r="G115" s="163"/>
      <c r="H115" s="163"/>
      <c r="I115" s="177"/>
      <c r="J115" s="159" t="b">
        <v>1</v>
      </c>
      <c r="K115" s="159"/>
      <c r="L115" s="159"/>
      <c r="M115" s="159"/>
      <c r="N115" s="159" t="b">
        <v>1</v>
      </c>
      <c r="O115" s="159"/>
      <c r="P115" s="159" t="b">
        <v>1</v>
      </c>
      <c r="Q115" s="159" t="b">
        <v>1</v>
      </c>
      <c r="R115" s="159"/>
      <c r="S115" s="159" t="b">
        <v>1</v>
      </c>
    </row>
    <row r="116" ht="15.75" customHeight="1">
      <c r="A116" s="141"/>
      <c r="B116" s="163"/>
      <c r="C116" s="163"/>
      <c r="D116" s="163"/>
      <c r="E116" s="163"/>
      <c r="F116" s="163"/>
      <c r="G116" s="163"/>
      <c r="H116" s="163"/>
      <c r="I116" s="177"/>
      <c r="J116" s="159" t="b">
        <v>1</v>
      </c>
      <c r="K116" s="159"/>
      <c r="L116" s="159"/>
      <c r="M116" s="159"/>
      <c r="N116" s="159" t="b">
        <v>1</v>
      </c>
      <c r="O116" s="159"/>
      <c r="P116" s="159" t="b">
        <v>1</v>
      </c>
      <c r="Q116" s="159" t="b">
        <v>1</v>
      </c>
      <c r="R116" s="159"/>
      <c r="S116" s="159" t="b">
        <v>1</v>
      </c>
    </row>
    <row r="117" ht="15.75" customHeight="1">
      <c r="A117" s="141"/>
      <c r="B117" s="163"/>
      <c r="C117" s="163"/>
      <c r="D117" s="163"/>
      <c r="E117" s="163"/>
      <c r="F117" s="163"/>
      <c r="G117" s="163"/>
      <c r="H117" s="163"/>
      <c r="I117" s="177"/>
      <c r="J117" s="159" t="b">
        <v>1</v>
      </c>
      <c r="K117" s="159" t="b">
        <v>1</v>
      </c>
      <c r="L117" s="159"/>
      <c r="M117" s="159"/>
      <c r="N117" s="159" t="b">
        <v>1</v>
      </c>
      <c r="O117" s="159"/>
      <c r="P117" s="159" t="b">
        <v>1</v>
      </c>
      <c r="Q117" s="159" t="b">
        <v>1</v>
      </c>
      <c r="R117" s="159"/>
      <c r="S117" s="159" t="b">
        <v>1</v>
      </c>
    </row>
    <row r="118" ht="15.75" customHeight="1">
      <c r="A118" s="141"/>
      <c r="B118" s="163"/>
      <c r="C118" s="163"/>
      <c r="D118" s="163"/>
      <c r="E118" s="163"/>
      <c r="F118" s="163"/>
      <c r="G118" s="163"/>
      <c r="H118" s="163"/>
      <c r="I118" s="177"/>
      <c r="J118" s="159" t="b">
        <v>1</v>
      </c>
      <c r="K118" s="159" t="b">
        <v>1</v>
      </c>
      <c r="L118" s="159"/>
      <c r="M118" s="159"/>
      <c r="N118" s="159" t="b">
        <v>1</v>
      </c>
      <c r="O118" s="159"/>
      <c r="P118" s="159" t="b">
        <v>1</v>
      </c>
      <c r="Q118" s="159" t="b">
        <v>1</v>
      </c>
      <c r="R118" s="159"/>
      <c r="S118" s="159" t="b">
        <v>1</v>
      </c>
    </row>
    <row r="119" ht="15.75" customHeight="1">
      <c r="A119" s="141"/>
      <c r="B119" s="163"/>
      <c r="C119" s="163"/>
      <c r="D119" s="163"/>
      <c r="E119" s="163"/>
      <c r="F119" s="163"/>
      <c r="G119" s="163"/>
      <c r="H119" s="163"/>
      <c r="I119" s="177"/>
      <c r="J119" s="159" t="b">
        <v>1</v>
      </c>
      <c r="K119" s="159" t="b">
        <v>1</v>
      </c>
      <c r="L119" s="159"/>
      <c r="M119" s="159"/>
      <c r="N119" s="159" t="b">
        <v>1</v>
      </c>
      <c r="O119" s="159"/>
      <c r="P119" s="159" t="b">
        <v>1</v>
      </c>
      <c r="Q119" s="159" t="b">
        <v>1</v>
      </c>
      <c r="R119" s="159"/>
      <c r="S119" s="159" t="b">
        <v>1</v>
      </c>
    </row>
    <row r="120" ht="15.75" customHeight="1">
      <c r="A120" s="141"/>
      <c r="B120" s="163"/>
      <c r="C120" s="163"/>
      <c r="D120" s="163"/>
      <c r="E120" s="163"/>
      <c r="F120" s="163"/>
      <c r="G120" s="163"/>
      <c r="H120" s="163"/>
      <c r="I120" s="177"/>
      <c r="J120" s="159" t="b">
        <v>1</v>
      </c>
      <c r="K120" s="159" t="b">
        <v>1</v>
      </c>
      <c r="L120" s="159"/>
      <c r="M120" s="159"/>
      <c r="N120" s="159" t="b">
        <v>1</v>
      </c>
      <c r="O120" s="159"/>
      <c r="P120" s="159" t="b">
        <v>1</v>
      </c>
      <c r="Q120" s="159" t="b">
        <v>1</v>
      </c>
      <c r="R120" s="159"/>
      <c r="S120" s="159" t="b">
        <v>1</v>
      </c>
    </row>
    <row r="121" ht="15.75" customHeight="1">
      <c r="A121" s="141"/>
      <c r="B121" s="163"/>
      <c r="C121" s="163"/>
      <c r="D121" s="163"/>
      <c r="E121" s="163"/>
      <c r="F121" s="163"/>
      <c r="G121" s="163"/>
      <c r="H121" s="163"/>
      <c r="I121" s="177"/>
      <c r="J121" s="159" t="b">
        <v>1</v>
      </c>
      <c r="K121" s="159" t="b">
        <v>1</v>
      </c>
      <c r="L121" s="159"/>
      <c r="M121" s="159"/>
      <c r="N121" s="159" t="b">
        <v>1</v>
      </c>
      <c r="O121" s="159"/>
      <c r="P121" s="159" t="b">
        <v>1</v>
      </c>
      <c r="Q121" s="159" t="b">
        <v>1</v>
      </c>
      <c r="R121" s="159"/>
      <c r="S121" s="159" t="b">
        <v>1</v>
      </c>
    </row>
    <row r="122" ht="15.75" customHeight="1">
      <c r="A122" s="141"/>
      <c r="B122" s="163"/>
      <c r="C122" s="163"/>
      <c r="D122" s="163"/>
      <c r="E122" s="163"/>
      <c r="F122" s="163"/>
      <c r="G122" s="163"/>
      <c r="H122" s="163"/>
      <c r="I122" s="177"/>
      <c r="J122" s="159" t="b">
        <v>1</v>
      </c>
      <c r="K122" s="159"/>
      <c r="L122" s="159"/>
      <c r="M122" s="159"/>
      <c r="N122" s="159" t="b">
        <v>1</v>
      </c>
      <c r="O122" s="159"/>
      <c r="P122" s="159" t="b">
        <v>1</v>
      </c>
      <c r="Q122" s="159" t="b">
        <v>1</v>
      </c>
      <c r="R122" s="159"/>
      <c r="S122" s="159" t="b">
        <v>1</v>
      </c>
    </row>
    <row r="123" ht="15.75" customHeight="1">
      <c r="A123" s="141"/>
      <c r="B123" s="163"/>
      <c r="C123" s="163"/>
      <c r="D123" s="163"/>
      <c r="E123" s="163"/>
      <c r="F123" s="163"/>
      <c r="G123" s="163"/>
      <c r="H123" s="163"/>
      <c r="I123" s="177"/>
      <c r="J123" s="159" t="b">
        <v>1</v>
      </c>
      <c r="K123" s="159" t="b">
        <v>1</v>
      </c>
      <c r="L123" s="159"/>
      <c r="M123" s="159"/>
      <c r="N123" s="159" t="b">
        <v>1</v>
      </c>
      <c r="O123" s="159"/>
      <c r="P123" s="159" t="b">
        <v>1</v>
      </c>
      <c r="Q123" s="159" t="b">
        <v>1</v>
      </c>
      <c r="R123" s="159"/>
      <c r="S123" s="159" t="b">
        <v>1</v>
      </c>
    </row>
    <row r="124" ht="15.75" customHeight="1">
      <c r="A124" s="141"/>
      <c r="B124" s="163"/>
      <c r="C124" s="163"/>
      <c r="D124" s="163"/>
      <c r="E124" s="163"/>
      <c r="F124" s="163"/>
      <c r="G124" s="163"/>
      <c r="H124" s="163"/>
      <c r="I124" s="177"/>
      <c r="J124" s="159" t="b">
        <v>1</v>
      </c>
      <c r="K124" s="159"/>
      <c r="L124" s="159"/>
      <c r="M124" s="159"/>
      <c r="N124" s="159" t="b">
        <v>1</v>
      </c>
      <c r="O124" s="159"/>
      <c r="P124" s="159" t="b">
        <v>1</v>
      </c>
      <c r="Q124" s="159" t="b">
        <v>1</v>
      </c>
      <c r="R124" s="159"/>
      <c r="S124" s="159" t="b">
        <v>1</v>
      </c>
    </row>
    <row r="125" ht="15.75" customHeight="1">
      <c r="A125" s="141"/>
      <c r="B125" s="163"/>
      <c r="C125" s="163"/>
      <c r="D125" s="163"/>
      <c r="E125" s="163"/>
      <c r="F125" s="163"/>
      <c r="G125" s="163"/>
      <c r="H125" s="163"/>
      <c r="I125" s="177"/>
      <c r="J125" s="159" t="b">
        <v>1</v>
      </c>
      <c r="K125" s="159"/>
      <c r="L125" s="159"/>
      <c r="M125" s="159"/>
      <c r="N125" s="159" t="b">
        <v>1</v>
      </c>
      <c r="O125" s="159"/>
      <c r="P125" s="159" t="b">
        <v>1</v>
      </c>
      <c r="Q125" s="159" t="b">
        <v>1</v>
      </c>
      <c r="R125" s="159"/>
      <c r="S125" s="159" t="b">
        <v>1</v>
      </c>
    </row>
    <row r="126" ht="15.75" customHeight="1">
      <c r="A126" s="141"/>
      <c r="B126" s="163"/>
      <c r="C126" s="163"/>
      <c r="D126" s="163"/>
      <c r="E126" s="163"/>
      <c r="F126" s="163"/>
      <c r="G126" s="163"/>
      <c r="H126" s="163"/>
      <c r="I126" s="177"/>
      <c r="J126" s="159"/>
      <c r="K126" s="159"/>
      <c r="L126" s="159"/>
      <c r="M126" s="159"/>
      <c r="N126" s="159"/>
      <c r="O126" s="159"/>
      <c r="P126" s="159" t="b">
        <v>1</v>
      </c>
      <c r="Q126" s="159"/>
      <c r="R126" s="159"/>
      <c r="S126" s="159"/>
    </row>
    <row r="127" ht="15.75" customHeight="1">
      <c r="A127" s="141"/>
      <c r="B127" s="163"/>
      <c r="C127" s="163"/>
      <c r="D127" s="163"/>
      <c r="E127" s="163"/>
      <c r="F127" s="163"/>
      <c r="G127" s="163"/>
      <c r="H127" s="163"/>
      <c r="I127" s="177"/>
      <c r="J127" s="159"/>
      <c r="K127" s="159"/>
      <c r="L127" s="159"/>
      <c r="M127" s="159"/>
      <c r="N127" s="159"/>
      <c r="O127" s="159"/>
      <c r="P127" s="159" t="b">
        <v>1</v>
      </c>
      <c r="Q127" s="159"/>
      <c r="R127" s="159"/>
      <c r="S127" s="159"/>
    </row>
    <row r="128" ht="15.75" customHeight="1">
      <c r="A128" s="141"/>
      <c r="B128" s="163"/>
      <c r="C128" s="163"/>
      <c r="D128" s="163"/>
      <c r="E128" s="163"/>
      <c r="F128" s="163"/>
      <c r="G128" s="163"/>
      <c r="H128" s="163"/>
      <c r="I128" s="177"/>
      <c r="J128" s="159"/>
      <c r="K128" s="159"/>
      <c r="L128" s="159"/>
      <c r="M128" s="159"/>
      <c r="N128" s="159"/>
      <c r="O128" s="159"/>
      <c r="P128" s="159" t="b">
        <v>1</v>
      </c>
      <c r="Q128" s="159"/>
      <c r="R128" s="159"/>
      <c r="S128" s="159"/>
    </row>
    <row r="129" ht="15.75" customHeight="1">
      <c r="A129" s="141"/>
      <c r="B129" s="163"/>
      <c r="C129" s="163"/>
      <c r="D129" s="163"/>
      <c r="E129" s="163"/>
      <c r="F129" s="163"/>
      <c r="G129" s="163"/>
      <c r="H129" s="163"/>
      <c r="I129" s="177"/>
      <c r="J129" s="159"/>
      <c r="K129" s="159"/>
      <c r="L129" s="159"/>
      <c r="M129" s="159"/>
      <c r="N129" s="159"/>
      <c r="O129" s="159"/>
      <c r="P129" s="159" t="b">
        <v>1</v>
      </c>
      <c r="Q129" s="159"/>
      <c r="R129" s="159"/>
      <c r="S129" s="159"/>
    </row>
    <row r="130" ht="15.75" customHeight="1">
      <c r="A130" s="141"/>
      <c r="B130" s="163"/>
      <c r="C130" s="163"/>
      <c r="D130" s="163"/>
      <c r="E130" s="163"/>
      <c r="F130" s="163"/>
      <c r="G130" s="163"/>
      <c r="H130" s="163"/>
      <c r="I130" s="177"/>
      <c r="J130" s="159"/>
      <c r="K130" s="159"/>
      <c r="L130" s="159"/>
      <c r="M130" s="159"/>
      <c r="N130" s="159"/>
      <c r="O130" s="159"/>
      <c r="P130" s="159" t="b">
        <v>1</v>
      </c>
      <c r="Q130" s="159"/>
      <c r="R130" s="159"/>
      <c r="S130" s="159"/>
    </row>
    <row r="131" ht="15.75" customHeight="1">
      <c r="A131" s="141"/>
      <c r="B131" s="163"/>
      <c r="C131" s="163"/>
      <c r="D131" s="163"/>
      <c r="E131" s="163"/>
      <c r="F131" s="163"/>
      <c r="G131" s="163"/>
      <c r="H131" s="163"/>
      <c r="I131" s="177"/>
      <c r="J131" s="159"/>
      <c r="K131" s="159"/>
      <c r="L131" s="159"/>
      <c r="M131" s="159"/>
      <c r="N131" s="159"/>
      <c r="O131" s="159"/>
      <c r="P131" s="159" t="b">
        <v>1</v>
      </c>
      <c r="Q131" s="159"/>
      <c r="R131" s="159"/>
      <c r="S131" s="159"/>
    </row>
    <row r="132" ht="15.75" customHeight="1">
      <c r="A132" s="141"/>
      <c r="B132" s="163"/>
      <c r="C132" s="163"/>
      <c r="D132" s="163"/>
      <c r="E132" s="163"/>
      <c r="F132" s="163"/>
      <c r="G132" s="163"/>
      <c r="H132" s="163"/>
      <c r="I132" s="177"/>
      <c r="J132" s="159"/>
      <c r="K132" s="159"/>
      <c r="L132" s="159"/>
      <c r="M132" s="159"/>
      <c r="N132" s="159"/>
      <c r="O132" s="159"/>
      <c r="P132" s="159" t="b">
        <v>1</v>
      </c>
      <c r="Q132" s="159"/>
      <c r="R132" s="159"/>
      <c r="S132" s="159"/>
    </row>
    <row r="133" ht="15.75" customHeight="1">
      <c r="A133" s="141"/>
      <c r="B133" s="163"/>
      <c r="C133" s="163"/>
      <c r="D133" s="163"/>
      <c r="E133" s="163"/>
      <c r="F133" s="163"/>
      <c r="G133" s="163"/>
      <c r="H133" s="163"/>
      <c r="I133" s="177"/>
      <c r="J133" s="159"/>
      <c r="K133" s="159"/>
      <c r="L133" s="159"/>
      <c r="M133" s="159"/>
      <c r="N133" s="159"/>
      <c r="O133" s="159"/>
      <c r="P133" s="159" t="b">
        <v>1</v>
      </c>
      <c r="Q133" s="159"/>
      <c r="R133" s="159"/>
      <c r="S133" s="159"/>
    </row>
    <row r="134" ht="15.75" customHeight="1">
      <c r="A134" s="141"/>
      <c r="B134" s="163"/>
      <c r="C134" s="163"/>
      <c r="D134" s="163"/>
      <c r="E134" s="163"/>
      <c r="F134" s="163"/>
      <c r="G134" s="163"/>
      <c r="H134" s="163"/>
      <c r="I134" s="177"/>
      <c r="J134" s="159"/>
      <c r="K134" s="159"/>
      <c r="L134" s="159"/>
      <c r="M134" s="159"/>
      <c r="N134" s="159"/>
      <c r="O134" s="159"/>
      <c r="P134" s="159" t="b">
        <v>1</v>
      </c>
      <c r="Q134" s="159"/>
      <c r="R134" s="159"/>
      <c r="S134" s="159"/>
    </row>
    <row r="135" ht="15.75" customHeight="1">
      <c r="A135" s="141"/>
      <c r="B135" s="163"/>
      <c r="C135" s="163"/>
      <c r="D135" s="163"/>
      <c r="E135" s="163"/>
      <c r="F135" s="163"/>
      <c r="G135" s="163"/>
      <c r="H135" s="163"/>
      <c r="I135" s="177"/>
      <c r="J135" s="159"/>
      <c r="K135" s="159"/>
      <c r="L135" s="159"/>
      <c r="M135" s="159"/>
      <c r="N135" s="159"/>
      <c r="O135" s="159"/>
      <c r="P135" s="159" t="b">
        <v>1</v>
      </c>
      <c r="Q135" s="159"/>
      <c r="R135" s="159"/>
      <c r="S135" s="159"/>
    </row>
    <row r="136" ht="15.75" customHeight="1">
      <c r="A136" s="141"/>
      <c r="B136" s="163"/>
      <c r="C136" s="163"/>
      <c r="D136" s="163"/>
      <c r="E136" s="163"/>
      <c r="F136" s="163"/>
      <c r="G136" s="163"/>
      <c r="H136" s="163"/>
      <c r="I136" s="177"/>
      <c r="J136" s="159"/>
      <c r="K136" s="159"/>
      <c r="L136" s="159"/>
      <c r="M136" s="159"/>
      <c r="N136" s="159"/>
      <c r="O136" s="159"/>
      <c r="P136" s="159" t="b">
        <v>1</v>
      </c>
      <c r="Q136" s="159"/>
      <c r="R136" s="159"/>
      <c r="S136" s="159"/>
    </row>
    <row r="137" ht="15.75" customHeight="1">
      <c r="A137" s="141"/>
      <c r="B137" s="163"/>
      <c r="C137" s="163"/>
      <c r="D137" s="163"/>
      <c r="E137" s="163"/>
      <c r="F137" s="163"/>
      <c r="G137" s="163"/>
      <c r="H137" s="163"/>
      <c r="I137" s="177"/>
      <c r="J137" s="159"/>
      <c r="K137" s="159"/>
      <c r="L137" s="159"/>
      <c r="M137" s="159"/>
      <c r="N137" s="159"/>
      <c r="O137" s="159"/>
      <c r="P137" s="159" t="b">
        <v>1</v>
      </c>
      <c r="Q137" s="159"/>
      <c r="R137" s="159"/>
      <c r="S137" s="159"/>
    </row>
    <row r="138" ht="15.75" customHeight="1">
      <c r="A138" s="141"/>
      <c r="B138" s="163"/>
      <c r="C138" s="163"/>
      <c r="D138" s="163"/>
      <c r="E138" s="163"/>
      <c r="F138" s="163"/>
      <c r="G138" s="163"/>
      <c r="H138" s="163"/>
      <c r="I138" s="177"/>
      <c r="J138" s="159"/>
      <c r="K138" s="159"/>
      <c r="L138" s="159"/>
      <c r="M138" s="159"/>
      <c r="N138" s="159"/>
      <c r="O138" s="159"/>
      <c r="P138" s="159" t="b">
        <v>1</v>
      </c>
      <c r="Q138" s="159"/>
      <c r="R138" s="159"/>
      <c r="S138" s="159"/>
    </row>
    <row r="139" ht="15.75" customHeight="1">
      <c r="A139" s="141"/>
      <c r="B139" s="163"/>
      <c r="C139" s="163"/>
      <c r="D139" s="163"/>
      <c r="E139" s="163"/>
      <c r="F139" s="163"/>
      <c r="G139" s="163"/>
      <c r="H139" s="163"/>
      <c r="I139" s="177"/>
      <c r="J139" s="159"/>
      <c r="K139" s="159"/>
      <c r="L139" s="159"/>
      <c r="M139" s="159"/>
      <c r="N139" s="159"/>
      <c r="O139" s="159"/>
      <c r="P139" s="159" t="b">
        <v>1</v>
      </c>
      <c r="Q139" s="159"/>
      <c r="R139" s="159"/>
      <c r="S139" s="159"/>
    </row>
    <row r="140" ht="15.75" customHeight="1">
      <c r="A140" s="141"/>
      <c r="B140" s="163"/>
      <c r="C140" s="163"/>
      <c r="D140" s="163"/>
      <c r="E140" s="163"/>
      <c r="F140" s="163"/>
      <c r="G140" s="163"/>
      <c r="H140" s="163"/>
      <c r="I140" s="177"/>
      <c r="J140" s="159"/>
      <c r="K140" s="159"/>
      <c r="L140" s="159"/>
      <c r="M140" s="159"/>
      <c r="N140" s="159"/>
      <c r="O140" s="159"/>
      <c r="P140" s="159" t="b">
        <v>1</v>
      </c>
      <c r="Q140" s="159"/>
      <c r="R140" s="159"/>
      <c r="S140" s="159"/>
    </row>
    <row r="141" ht="15.75" customHeight="1">
      <c r="A141" s="141"/>
      <c r="B141" s="163"/>
      <c r="C141" s="163"/>
      <c r="D141" s="163"/>
      <c r="E141" s="163"/>
      <c r="F141" s="163"/>
      <c r="G141" s="163"/>
      <c r="H141" s="163"/>
      <c r="I141" s="177"/>
      <c r="J141" s="159"/>
      <c r="K141" s="159"/>
      <c r="L141" s="159"/>
      <c r="M141" s="159"/>
      <c r="N141" s="159"/>
      <c r="O141" s="159"/>
      <c r="P141" s="159" t="b">
        <v>1</v>
      </c>
      <c r="Q141" s="159"/>
      <c r="R141" s="159"/>
      <c r="S141" s="159"/>
    </row>
    <row r="142" ht="15.75" customHeight="1">
      <c r="A142" s="141"/>
      <c r="B142" s="163"/>
      <c r="C142" s="163"/>
      <c r="D142" s="163"/>
      <c r="E142" s="163"/>
      <c r="F142" s="163"/>
      <c r="G142" s="163"/>
      <c r="H142" s="163"/>
      <c r="I142" s="177"/>
      <c r="J142" s="159"/>
      <c r="K142" s="159"/>
      <c r="L142" s="159"/>
      <c r="M142" s="159"/>
      <c r="N142" s="159"/>
      <c r="O142" s="159"/>
      <c r="P142" s="159" t="b">
        <v>1</v>
      </c>
      <c r="Q142" s="159"/>
      <c r="R142" s="159"/>
      <c r="S142" s="159"/>
    </row>
    <row r="143" ht="15.75" customHeight="1">
      <c r="A143" s="141"/>
      <c r="B143" s="163"/>
      <c r="C143" s="163"/>
      <c r="D143" s="163"/>
      <c r="E143" s="163"/>
      <c r="F143" s="163"/>
      <c r="G143" s="163"/>
      <c r="H143" s="163"/>
      <c r="I143" s="177"/>
      <c r="J143" s="159"/>
      <c r="K143" s="159"/>
      <c r="L143" s="159"/>
      <c r="M143" s="159"/>
      <c r="N143" s="159"/>
      <c r="O143" s="159"/>
      <c r="P143" s="159" t="b">
        <v>1</v>
      </c>
      <c r="Q143" s="159"/>
      <c r="R143" s="159"/>
      <c r="S143" s="159"/>
    </row>
    <row r="144" ht="15.75" customHeight="1">
      <c r="A144" s="141"/>
      <c r="B144" s="163"/>
      <c r="C144" s="163"/>
      <c r="D144" s="163"/>
      <c r="E144" s="163"/>
      <c r="F144" s="163"/>
      <c r="G144" s="163"/>
      <c r="H144" s="163"/>
      <c r="I144" s="177"/>
      <c r="J144" s="159"/>
      <c r="K144" s="159"/>
      <c r="L144" s="159"/>
      <c r="M144" s="159"/>
      <c r="N144" s="159"/>
      <c r="O144" s="159"/>
      <c r="P144" s="159" t="b">
        <v>1</v>
      </c>
      <c r="Q144" s="159"/>
      <c r="R144" s="159"/>
      <c r="S144" s="159"/>
    </row>
    <row r="145" ht="15.75" customHeight="1">
      <c r="A145" s="141"/>
      <c r="B145" s="163"/>
      <c r="C145" s="163"/>
      <c r="D145" s="163"/>
      <c r="E145" s="163"/>
      <c r="F145" s="163"/>
      <c r="G145" s="163"/>
      <c r="H145" s="163"/>
      <c r="I145" s="177"/>
      <c r="J145" s="159"/>
      <c r="K145" s="159"/>
      <c r="L145" s="159"/>
      <c r="M145" s="159"/>
      <c r="N145" s="159"/>
      <c r="O145" s="159"/>
      <c r="P145" s="159" t="b">
        <v>1</v>
      </c>
      <c r="Q145" s="159"/>
      <c r="R145" s="159"/>
      <c r="S145" s="159"/>
    </row>
    <row r="146" ht="15.75" customHeight="1">
      <c r="A146" s="141"/>
      <c r="B146" s="163"/>
      <c r="C146" s="163"/>
      <c r="D146" s="163"/>
      <c r="E146" s="163"/>
      <c r="F146" s="163"/>
      <c r="G146" s="163"/>
      <c r="H146" s="163"/>
      <c r="I146" s="177"/>
      <c r="J146" s="159"/>
      <c r="K146" s="159"/>
      <c r="L146" s="159"/>
      <c r="M146" s="159"/>
      <c r="N146" s="159"/>
      <c r="O146" s="159"/>
      <c r="P146" s="159" t="b">
        <v>1</v>
      </c>
      <c r="Q146" s="159"/>
      <c r="R146" s="159"/>
      <c r="S146" s="159"/>
    </row>
    <row r="147" ht="15.75" customHeight="1">
      <c r="A147" s="141"/>
      <c r="B147" s="163"/>
      <c r="C147" s="163"/>
      <c r="D147" s="163"/>
      <c r="E147" s="163"/>
      <c r="F147" s="163"/>
      <c r="G147" s="163"/>
      <c r="H147" s="163"/>
      <c r="I147" s="177"/>
      <c r="J147" s="159"/>
      <c r="K147" s="159"/>
      <c r="L147" s="159"/>
      <c r="M147" s="159"/>
      <c r="N147" s="159"/>
      <c r="O147" s="159"/>
      <c r="P147" s="159" t="b">
        <v>1</v>
      </c>
      <c r="Q147" s="159"/>
      <c r="R147" s="159"/>
      <c r="S147" s="159"/>
    </row>
    <row r="148" ht="15.75" customHeight="1">
      <c r="A148" s="141"/>
      <c r="B148" s="163"/>
      <c r="C148" s="163"/>
      <c r="D148" s="163"/>
      <c r="E148" s="163"/>
      <c r="F148" s="163"/>
      <c r="G148" s="163"/>
      <c r="H148" s="163"/>
      <c r="I148" s="177"/>
      <c r="J148" s="159"/>
      <c r="K148" s="159"/>
      <c r="L148" s="159"/>
      <c r="M148" s="159"/>
      <c r="N148" s="159"/>
      <c r="O148" s="159"/>
      <c r="P148" s="159" t="b">
        <v>1</v>
      </c>
      <c r="Q148" s="159"/>
      <c r="R148" s="159"/>
      <c r="S148" s="159"/>
    </row>
    <row r="149" ht="15.75" customHeight="1">
      <c r="A149" s="141"/>
      <c r="B149" s="163"/>
      <c r="C149" s="163"/>
      <c r="D149" s="163"/>
      <c r="E149" s="163"/>
      <c r="F149" s="163"/>
      <c r="G149" s="163"/>
      <c r="H149" s="163"/>
      <c r="I149" s="177"/>
      <c r="J149" s="159"/>
      <c r="K149" s="159"/>
      <c r="L149" s="159"/>
      <c r="M149" s="159"/>
      <c r="N149" s="159"/>
      <c r="O149" s="159"/>
      <c r="P149" s="159" t="b">
        <v>1</v>
      </c>
      <c r="Q149" s="159"/>
      <c r="R149" s="159"/>
      <c r="S149" s="159"/>
    </row>
    <row r="150" ht="15.75" customHeight="1">
      <c r="A150" s="141"/>
      <c r="B150" s="163"/>
      <c r="C150" s="163"/>
      <c r="D150" s="163"/>
      <c r="E150" s="163"/>
      <c r="F150" s="163"/>
      <c r="G150" s="163"/>
      <c r="H150" s="163"/>
      <c r="I150" s="177"/>
      <c r="J150" s="159"/>
      <c r="K150" s="159"/>
      <c r="L150" s="159"/>
      <c r="M150" s="159"/>
      <c r="N150" s="159"/>
      <c r="O150" s="159"/>
      <c r="P150" s="159" t="b">
        <v>1</v>
      </c>
      <c r="Q150" s="159"/>
      <c r="R150" s="159"/>
      <c r="S150" s="159"/>
    </row>
    <row r="151" ht="15.75" customHeight="1">
      <c r="A151" s="141"/>
      <c r="B151" s="163"/>
      <c r="C151" s="163"/>
      <c r="D151" s="163"/>
      <c r="E151" s="163"/>
      <c r="F151" s="163"/>
      <c r="G151" s="163"/>
      <c r="H151" s="163"/>
      <c r="I151" s="177"/>
      <c r="J151" s="159"/>
      <c r="K151" s="159"/>
      <c r="L151" s="159"/>
      <c r="M151" s="159"/>
      <c r="N151" s="159"/>
      <c r="O151" s="159"/>
      <c r="P151" s="159" t="b">
        <v>1</v>
      </c>
      <c r="Q151" s="159"/>
      <c r="R151" s="159"/>
      <c r="S151" s="159"/>
    </row>
    <row r="152" ht="15.75" customHeight="1">
      <c r="A152" s="141"/>
      <c r="B152" s="163"/>
      <c r="C152" s="163"/>
      <c r="D152" s="163"/>
      <c r="E152" s="163"/>
      <c r="F152" s="163"/>
      <c r="G152" s="163"/>
      <c r="H152" s="163"/>
      <c r="I152" s="177"/>
      <c r="J152" s="159"/>
      <c r="K152" s="159"/>
      <c r="L152" s="159"/>
      <c r="M152" s="159"/>
      <c r="N152" s="159"/>
      <c r="O152" s="159"/>
      <c r="P152" s="159" t="b">
        <v>1</v>
      </c>
      <c r="Q152" s="159"/>
      <c r="R152" s="159"/>
      <c r="S152" s="159"/>
    </row>
    <row r="153" ht="15.75" customHeight="1">
      <c r="A153" s="141"/>
      <c r="B153" s="163"/>
      <c r="C153" s="163"/>
      <c r="D153" s="163"/>
      <c r="E153" s="163"/>
      <c r="F153" s="163"/>
      <c r="G153" s="163"/>
      <c r="H153" s="163"/>
      <c r="I153" s="177"/>
      <c r="J153" s="159"/>
      <c r="K153" s="159"/>
      <c r="L153" s="159"/>
      <c r="M153" s="159"/>
      <c r="N153" s="159"/>
      <c r="O153" s="159"/>
      <c r="P153" s="159" t="b">
        <v>1</v>
      </c>
      <c r="Q153" s="159"/>
      <c r="R153" s="159"/>
      <c r="S153" s="159"/>
    </row>
    <row r="154" ht="15.75" customHeight="1">
      <c r="A154" s="141"/>
      <c r="B154" s="163"/>
      <c r="C154" s="163"/>
      <c r="D154" s="163"/>
      <c r="E154" s="163"/>
      <c r="F154" s="163"/>
      <c r="G154" s="163"/>
      <c r="H154" s="163"/>
      <c r="I154" s="177"/>
      <c r="J154" s="159"/>
      <c r="K154" s="159"/>
      <c r="L154" s="159"/>
      <c r="M154" s="159"/>
      <c r="N154" s="159"/>
      <c r="O154" s="159"/>
      <c r="P154" s="159" t="b">
        <v>1</v>
      </c>
      <c r="Q154" s="159"/>
      <c r="R154" s="159"/>
      <c r="S154" s="159"/>
    </row>
    <row r="155" ht="15.75" customHeight="1">
      <c r="A155" s="141"/>
      <c r="B155" s="163"/>
      <c r="C155" s="163"/>
      <c r="D155" s="163"/>
      <c r="E155" s="163"/>
      <c r="F155" s="163"/>
      <c r="G155" s="163"/>
      <c r="H155" s="163"/>
      <c r="I155" s="177"/>
      <c r="J155" s="159"/>
      <c r="K155" s="159"/>
      <c r="L155" s="159"/>
      <c r="M155" s="159"/>
      <c r="N155" s="159"/>
      <c r="O155" s="159"/>
      <c r="P155" s="159" t="b">
        <v>1</v>
      </c>
      <c r="Q155" s="159"/>
      <c r="R155" s="159"/>
      <c r="S155" s="159"/>
    </row>
    <row r="156" ht="15.75" customHeight="1">
      <c r="A156" s="141"/>
      <c r="B156" s="163"/>
      <c r="C156" s="163"/>
      <c r="D156" s="163"/>
      <c r="E156" s="163"/>
      <c r="F156" s="163"/>
      <c r="G156" s="163"/>
      <c r="H156" s="163"/>
      <c r="I156" s="177"/>
      <c r="J156" s="159"/>
      <c r="K156" s="159"/>
      <c r="L156" s="159"/>
      <c r="M156" s="159"/>
      <c r="N156" s="159" t="b">
        <v>0</v>
      </c>
      <c r="O156" s="159"/>
      <c r="P156" s="159" t="b">
        <v>1</v>
      </c>
      <c r="Q156" s="159" t="b">
        <v>0</v>
      </c>
      <c r="R156" s="159"/>
      <c r="S156" s="159" t="b">
        <v>1</v>
      </c>
    </row>
    <row r="157" ht="15.75" customHeight="1">
      <c r="A157" s="141"/>
      <c r="B157" s="163"/>
      <c r="C157" s="163"/>
      <c r="D157" s="163"/>
      <c r="E157" s="163"/>
      <c r="F157" s="163"/>
      <c r="G157" s="163"/>
      <c r="H157" s="163"/>
      <c r="I157" s="177"/>
      <c r="J157" s="159"/>
      <c r="K157" s="159"/>
      <c r="L157" s="159"/>
      <c r="M157" s="159"/>
      <c r="N157" s="159" t="b">
        <v>0</v>
      </c>
      <c r="O157" s="159"/>
      <c r="P157" s="159" t="b">
        <v>1</v>
      </c>
      <c r="Q157" s="159" t="b">
        <v>0</v>
      </c>
      <c r="R157" s="159"/>
      <c r="S157" s="159" t="b">
        <v>1</v>
      </c>
    </row>
    <row r="158" ht="15.75" customHeight="1">
      <c r="A158" s="141"/>
      <c r="B158" s="163"/>
      <c r="C158" s="163"/>
      <c r="D158" s="163"/>
      <c r="E158" s="163"/>
      <c r="F158" s="163"/>
      <c r="G158" s="163"/>
      <c r="H158" s="163"/>
      <c r="I158" s="177"/>
      <c r="J158" s="159"/>
      <c r="K158" s="159"/>
      <c r="L158" s="159"/>
      <c r="M158" s="159"/>
      <c r="N158" s="159" t="b">
        <v>0</v>
      </c>
      <c r="O158" s="159"/>
      <c r="P158" s="159" t="b">
        <v>1</v>
      </c>
      <c r="Q158" s="159" t="b">
        <v>0</v>
      </c>
      <c r="R158" s="159"/>
      <c r="S158" s="159" t="b">
        <v>1</v>
      </c>
    </row>
    <row r="159" ht="15.75" customHeight="1">
      <c r="A159" s="141"/>
      <c r="B159" s="163"/>
      <c r="C159" s="163"/>
      <c r="D159" s="163"/>
      <c r="E159" s="163"/>
      <c r="F159" s="163"/>
      <c r="G159" s="163"/>
      <c r="H159" s="163"/>
      <c r="I159" s="177"/>
      <c r="J159" s="159"/>
      <c r="K159" s="159"/>
      <c r="L159" s="159"/>
      <c r="M159" s="159"/>
      <c r="N159" s="159" t="b">
        <v>0</v>
      </c>
      <c r="O159" s="159"/>
      <c r="P159" s="159" t="b">
        <v>1</v>
      </c>
      <c r="Q159" s="159" t="b">
        <v>0</v>
      </c>
      <c r="R159" s="159"/>
      <c r="S159" s="159" t="b">
        <v>1</v>
      </c>
    </row>
    <row r="160" ht="15.75" customHeight="1">
      <c r="A160" s="141"/>
      <c r="B160" s="163"/>
      <c r="C160" s="163"/>
      <c r="D160" s="163"/>
      <c r="E160" s="163"/>
      <c r="F160" s="163"/>
      <c r="G160" s="163"/>
      <c r="H160" s="163"/>
      <c r="I160" s="177"/>
      <c r="J160" s="159"/>
      <c r="K160" s="159"/>
      <c r="L160" s="159"/>
      <c r="M160" s="159"/>
      <c r="N160" s="159" t="b">
        <v>0</v>
      </c>
      <c r="O160" s="159"/>
      <c r="P160" s="159" t="b">
        <v>1</v>
      </c>
      <c r="Q160" s="159" t="b">
        <v>0</v>
      </c>
      <c r="R160" s="159"/>
      <c r="S160" s="159" t="b">
        <v>1</v>
      </c>
    </row>
    <row r="161" ht="15.75" customHeight="1">
      <c r="A161" s="141"/>
      <c r="B161" s="163"/>
      <c r="C161" s="163"/>
      <c r="D161" s="163"/>
      <c r="E161" s="163"/>
      <c r="F161" s="163"/>
      <c r="G161" s="163"/>
      <c r="H161" s="163"/>
      <c r="I161" s="177"/>
      <c r="J161" s="159"/>
      <c r="K161" s="159"/>
      <c r="L161" s="159"/>
      <c r="M161" s="159"/>
      <c r="N161" s="159" t="b">
        <v>0</v>
      </c>
      <c r="O161" s="159"/>
      <c r="P161" s="159" t="b">
        <v>1</v>
      </c>
      <c r="Q161" s="159" t="b">
        <v>0</v>
      </c>
      <c r="R161" s="159"/>
      <c r="S161" s="159" t="b">
        <v>1</v>
      </c>
    </row>
    <row r="162" ht="15.75" customHeight="1">
      <c r="A162" s="141"/>
      <c r="B162" s="163"/>
      <c r="C162" s="163"/>
      <c r="D162" s="163"/>
      <c r="E162" s="163"/>
      <c r="F162" s="163"/>
      <c r="G162" s="163"/>
      <c r="H162" s="163"/>
      <c r="I162" s="177"/>
      <c r="J162" s="159"/>
      <c r="K162" s="159"/>
      <c r="L162" s="159"/>
      <c r="M162" s="159"/>
      <c r="N162" s="159" t="b">
        <v>0</v>
      </c>
      <c r="O162" s="159"/>
      <c r="P162" s="159" t="b">
        <v>1</v>
      </c>
      <c r="Q162" s="159" t="b">
        <v>0</v>
      </c>
      <c r="R162" s="159"/>
      <c r="S162" s="159" t="b">
        <v>1</v>
      </c>
    </row>
    <row r="163" ht="15.75" customHeight="1">
      <c r="A163" s="141"/>
      <c r="B163" s="163"/>
      <c r="C163" s="163"/>
      <c r="D163" s="163"/>
      <c r="E163" s="163"/>
      <c r="F163" s="163"/>
      <c r="G163" s="163"/>
      <c r="H163" s="163"/>
      <c r="I163" s="177"/>
      <c r="J163" s="159"/>
      <c r="K163" s="159"/>
      <c r="L163" s="159"/>
      <c r="M163" s="159"/>
      <c r="N163" s="159" t="b">
        <v>0</v>
      </c>
      <c r="O163" s="159"/>
      <c r="P163" s="159" t="b">
        <v>1</v>
      </c>
      <c r="Q163" s="159" t="b">
        <v>0</v>
      </c>
      <c r="R163" s="159"/>
      <c r="S163" s="159" t="b">
        <v>1</v>
      </c>
    </row>
    <row r="164" ht="15.75" customHeight="1">
      <c r="A164" s="141"/>
      <c r="B164" s="163"/>
      <c r="C164" s="163"/>
      <c r="D164" s="163"/>
      <c r="E164" s="163"/>
      <c r="F164" s="163"/>
      <c r="G164" s="163"/>
      <c r="H164" s="163"/>
      <c r="I164" s="177"/>
      <c r="J164" s="159"/>
      <c r="K164" s="159"/>
      <c r="L164" s="159"/>
      <c r="M164" s="159"/>
      <c r="N164" s="159" t="b">
        <v>0</v>
      </c>
      <c r="O164" s="159"/>
      <c r="P164" s="159" t="b">
        <v>1</v>
      </c>
      <c r="Q164" s="159" t="b">
        <v>0</v>
      </c>
      <c r="R164" s="159"/>
      <c r="S164" s="159" t="b">
        <v>1</v>
      </c>
    </row>
    <row r="165" ht="15.75" customHeight="1">
      <c r="A165" s="141"/>
      <c r="B165" s="163"/>
      <c r="C165" s="163"/>
      <c r="D165" s="163"/>
      <c r="E165" s="163"/>
      <c r="F165" s="163"/>
      <c r="G165" s="163"/>
      <c r="H165" s="163"/>
      <c r="I165" s="177"/>
      <c r="J165" s="159"/>
      <c r="K165" s="159"/>
      <c r="L165" s="159"/>
      <c r="M165" s="159"/>
      <c r="N165" s="159" t="b">
        <v>0</v>
      </c>
      <c r="O165" s="159"/>
      <c r="P165" s="159" t="b">
        <v>1</v>
      </c>
      <c r="Q165" s="159" t="b">
        <v>0</v>
      </c>
      <c r="R165" s="159"/>
      <c r="S165" s="159" t="b">
        <v>1</v>
      </c>
    </row>
    <row r="166" ht="15.75" customHeight="1">
      <c r="A166" s="141"/>
      <c r="B166" s="163"/>
      <c r="C166" s="163"/>
      <c r="D166" s="163"/>
      <c r="E166" s="163"/>
      <c r="F166" s="163"/>
      <c r="G166" s="163"/>
      <c r="H166" s="163"/>
      <c r="I166" s="177"/>
      <c r="J166" s="159"/>
      <c r="K166" s="159"/>
      <c r="L166" s="159"/>
      <c r="M166" s="159"/>
      <c r="N166" s="159" t="b">
        <v>0</v>
      </c>
      <c r="O166" s="159"/>
      <c r="P166" s="159" t="b">
        <v>1</v>
      </c>
      <c r="Q166" s="159" t="b">
        <v>0</v>
      </c>
      <c r="R166" s="159"/>
      <c r="S166" s="159" t="b">
        <v>1</v>
      </c>
    </row>
    <row r="167" ht="15.75" customHeight="1">
      <c r="A167" s="141"/>
      <c r="B167" s="163"/>
      <c r="C167" s="163"/>
      <c r="D167" s="163"/>
      <c r="E167" s="163"/>
      <c r="F167" s="163"/>
      <c r="G167" s="163"/>
      <c r="H167" s="163"/>
      <c r="I167" s="177"/>
      <c r="J167" s="159"/>
      <c r="K167" s="159"/>
      <c r="L167" s="159"/>
      <c r="M167" s="159"/>
      <c r="N167" s="159" t="b">
        <v>0</v>
      </c>
      <c r="O167" s="159"/>
      <c r="P167" s="159" t="b">
        <v>1</v>
      </c>
      <c r="Q167" s="159" t="b">
        <v>0</v>
      </c>
      <c r="R167" s="159"/>
      <c r="S167" s="159" t="b">
        <v>1</v>
      </c>
    </row>
    <row r="168" ht="15.75" customHeight="1">
      <c r="A168" s="141"/>
      <c r="B168" s="163"/>
      <c r="C168" s="163"/>
      <c r="D168" s="163"/>
      <c r="E168" s="163"/>
      <c r="F168" s="163"/>
      <c r="G168" s="163"/>
      <c r="H168" s="163"/>
      <c r="I168" s="177"/>
      <c r="J168" s="159"/>
      <c r="K168" s="159"/>
      <c r="L168" s="159"/>
      <c r="M168" s="159"/>
      <c r="N168" s="159" t="b">
        <v>0</v>
      </c>
      <c r="O168" s="159"/>
      <c r="P168" s="159" t="b">
        <v>1</v>
      </c>
      <c r="Q168" s="159" t="b">
        <v>0</v>
      </c>
      <c r="R168" s="159"/>
      <c r="S168" s="159" t="b">
        <v>1</v>
      </c>
    </row>
    <row r="169" ht="15.75" customHeight="1">
      <c r="A169" s="141"/>
      <c r="B169" s="163"/>
      <c r="C169" s="163"/>
      <c r="D169" s="163"/>
      <c r="E169" s="163"/>
      <c r="F169" s="163"/>
      <c r="G169" s="163"/>
      <c r="H169" s="163"/>
      <c r="I169" s="177"/>
      <c r="J169" s="159"/>
      <c r="K169" s="159"/>
      <c r="L169" s="159"/>
      <c r="M169" s="159"/>
      <c r="N169" s="159" t="b">
        <v>0</v>
      </c>
      <c r="O169" s="159"/>
      <c r="P169" s="159" t="b">
        <v>1</v>
      </c>
      <c r="Q169" s="159" t="b">
        <v>0</v>
      </c>
      <c r="R169" s="159"/>
      <c r="S169" s="159" t="b">
        <v>1</v>
      </c>
    </row>
    <row r="170" ht="15.75" customHeight="1">
      <c r="A170" s="141"/>
      <c r="B170" s="163"/>
      <c r="C170" s="163"/>
      <c r="D170" s="163"/>
      <c r="E170" s="163"/>
      <c r="F170" s="163"/>
      <c r="G170" s="163"/>
      <c r="H170" s="163"/>
      <c r="I170" s="177"/>
      <c r="J170" s="159"/>
      <c r="K170" s="159"/>
      <c r="L170" s="159"/>
      <c r="M170" s="159"/>
      <c r="N170" s="159" t="b">
        <v>0</v>
      </c>
      <c r="O170" s="159"/>
      <c r="P170" s="159" t="b">
        <v>1</v>
      </c>
      <c r="Q170" s="159" t="b">
        <v>0</v>
      </c>
      <c r="R170" s="159"/>
      <c r="S170" s="159" t="b">
        <v>1</v>
      </c>
    </row>
    <row r="171" ht="15.75" customHeight="1">
      <c r="A171" s="141"/>
      <c r="B171" s="163"/>
      <c r="C171" s="163"/>
      <c r="D171" s="163"/>
      <c r="E171" s="163"/>
      <c r="F171" s="163"/>
      <c r="G171" s="163"/>
      <c r="H171" s="163"/>
      <c r="I171" s="177"/>
      <c r="J171" s="159"/>
      <c r="K171" s="159"/>
      <c r="L171" s="159"/>
      <c r="M171" s="159"/>
      <c r="N171" s="159" t="b">
        <v>0</v>
      </c>
      <c r="O171" s="159"/>
      <c r="P171" s="159" t="b">
        <v>1</v>
      </c>
      <c r="Q171" s="159" t="b">
        <v>0</v>
      </c>
      <c r="R171" s="159"/>
      <c r="S171" s="159" t="b">
        <v>1</v>
      </c>
    </row>
    <row r="172" ht="15.75" customHeight="1">
      <c r="A172" s="141"/>
      <c r="B172" s="163"/>
      <c r="C172" s="163"/>
      <c r="D172" s="163"/>
      <c r="E172" s="163"/>
      <c r="F172" s="163"/>
      <c r="G172" s="163"/>
      <c r="H172" s="163"/>
      <c r="I172" s="177"/>
      <c r="J172" s="159"/>
      <c r="K172" s="159"/>
      <c r="L172" s="159"/>
      <c r="M172" s="159"/>
      <c r="N172" s="159" t="b">
        <v>0</v>
      </c>
      <c r="O172" s="159"/>
      <c r="P172" s="159" t="b">
        <v>1</v>
      </c>
      <c r="Q172" s="159" t="b">
        <v>0</v>
      </c>
      <c r="R172" s="159"/>
      <c r="S172" s="159" t="b">
        <v>1</v>
      </c>
    </row>
    <row r="173" ht="15.75" customHeight="1">
      <c r="A173" s="141"/>
      <c r="B173" s="163"/>
      <c r="C173" s="163"/>
      <c r="D173" s="163"/>
      <c r="E173" s="163"/>
      <c r="F173" s="163"/>
      <c r="G173" s="163"/>
      <c r="H173" s="163"/>
      <c r="I173" s="177"/>
      <c r="J173" s="159"/>
      <c r="K173" s="159"/>
      <c r="L173" s="159"/>
      <c r="M173" s="159"/>
      <c r="N173" s="159" t="b">
        <v>0</v>
      </c>
      <c r="O173" s="159"/>
      <c r="P173" s="159" t="b">
        <v>1</v>
      </c>
      <c r="Q173" s="159" t="b">
        <v>0</v>
      </c>
      <c r="R173" s="159"/>
      <c r="S173" s="159" t="b">
        <v>1</v>
      </c>
    </row>
    <row r="174" ht="15.75" customHeight="1">
      <c r="A174" s="141"/>
      <c r="B174" s="163"/>
      <c r="C174" s="163"/>
      <c r="D174" s="163"/>
      <c r="E174" s="163"/>
      <c r="F174" s="163"/>
      <c r="G174" s="163"/>
      <c r="H174" s="163"/>
      <c r="I174" s="177"/>
      <c r="J174" s="159"/>
      <c r="K174" s="159"/>
      <c r="L174" s="159"/>
      <c r="M174" s="159"/>
      <c r="N174" s="159" t="b">
        <v>0</v>
      </c>
      <c r="O174" s="159"/>
      <c r="P174" s="159" t="b">
        <v>1</v>
      </c>
      <c r="Q174" s="159" t="b">
        <v>0</v>
      </c>
      <c r="R174" s="159"/>
      <c r="S174" s="159" t="b">
        <v>1</v>
      </c>
    </row>
    <row r="175" ht="15.75" customHeight="1">
      <c r="A175" s="141"/>
      <c r="B175" s="163"/>
      <c r="C175" s="163"/>
      <c r="D175" s="163"/>
      <c r="E175" s="163"/>
      <c r="F175" s="163"/>
      <c r="G175" s="163"/>
      <c r="H175" s="163"/>
      <c r="I175" s="177"/>
      <c r="J175" s="159"/>
      <c r="K175" s="159"/>
      <c r="L175" s="159"/>
      <c r="M175" s="159"/>
      <c r="N175" s="159" t="b">
        <v>0</v>
      </c>
      <c r="O175" s="159"/>
      <c r="P175" s="159" t="b">
        <v>1</v>
      </c>
      <c r="Q175" s="159" t="b">
        <v>0</v>
      </c>
      <c r="R175" s="159"/>
      <c r="S175" s="159" t="b">
        <v>1</v>
      </c>
    </row>
    <row r="176" ht="15.75" customHeight="1">
      <c r="A176" s="141"/>
      <c r="B176" s="163"/>
      <c r="C176" s="163"/>
      <c r="D176" s="163"/>
      <c r="E176" s="163"/>
      <c r="F176" s="163"/>
      <c r="G176" s="163"/>
      <c r="H176" s="163"/>
      <c r="I176" s="177"/>
      <c r="J176" s="159"/>
      <c r="K176" s="159"/>
      <c r="L176" s="159"/>
      <c r="M176" s="159"/>
      <c r="N176" s="159" t="b">
        <v>0</v>
      </c>
      <c r="O176" s="159"/>
      <c r="P176" s="159" t="b">
        <v>1</v>
      </c>
      <c r="Q176" s="159" t="b">
        <v>0</v>
      </c>
      <c r="R176" s="159"/>
      <c r="S176" s="159" t="b">
        <v>1</v>
      </c>
    </row>
    <row r="177" ht="15.75" customHeight="1">
      <c r="A177" s="141"/>
      <c r="B177" s="163"/>
      <c r="C177" s="163"/>
      <c r="D177" s="163"/>
      <c r="E177" s="163"/>
      <c r="F177" s="163"/>
      <c r="G177" s="163"/>
      <c r="H177" s="163"/>
      <c r="I177" s="177"/>
      <c r="J177" s="159"/>
      <c r="K177" s="159"/>
      <c r="L177" s="159"/>
      <c r="M177" s="159"/>
      <c r="N177" s="159" t="b">
        <v>0</v>
      </c>
      <c r="O177" s="159"/>
      <c r="P177" s="159" t="b">
        <v>1</v>
      </c>
      <c r="Q177" s="159" t="b">
        <v>0</v>
      </c>
      <c r="R177" s="159"/>
      <c r="S177" s="159" t="b">
        <v>1</v>
      </c>
    </row>
    <row r="178" ht="15.75" customHeight="1">
      <c r="A178" s="141"/>
      <c r="B178" s="163"/>
      <c r="C178" s="163"/>
      <c r="D178" s="163"/>
      <c r="E178" s="163"/>
      <c r="F178" s="163"/>
      <c r="G178" s="163"/>
      <c r="H178" s="163"/>
      <c r="I178" s="177"/>
      <c r="J178" s="159"/>
      <c r="K178" s="159"/>
      <c r="L178" s="159"/>
      <c r="M178" s="159"/>
      <c r="N178" s="159" t="b">
        <v>0</v>
      </c>
      <c r="O178" s="159"/>
      <c r="P178" s="159" t="b">
        <v>1</v>
      </c>
      <c r="Q178" s="159" t="b">
        <v>0</v>
      </c>
      <c r="R178" s="159"/>
      <c r="S178" s="159" t="b">
        <v>1</v>
      </c>
    </row>
    <row r="179" ht="15.75" customHeight="1">
      <c r="A179" s="141"/>
      <c r="B179" s="163"/>
      <c r="C179" s="163"/>
      <c r="D179" s="163"/>
      <c r="E179" s="163"/>
      <c r="F179" s="163"/>
      <c r="G179" s="163"/>
      <c r="H179" s="163"/>
      <c r="I179" s="177"/>
      <c r="J179" s="159"/>
      <c r="K179" s="159"/>
      <c r="L179" s="159"/>
      <c r="M179" s="159"/>
      <c r="N179" s="159" t="b">
        <v>0</v>
      </c>
      <c r="O179" s="159"/>
      <c r="P179" s="159" t="b">
        <v>1</v>
      </c>
      <c r="Q179" s="159" t="b">
        <v>0</v>
      </c>
      <c r="R179" s="159"/>
      <c r="S179" s="159" t="b">
        <v>1</v>
      </c>
    </row>
    <row r="180" ht="15.75" customHeight="1">
      <c r="A180" s="141"/>
      <c r="B180" s="163"/>
      <c r="C180" s="163"/>
      <c r="D180" s="163"/>
      <c r="E180" s="163"/>
      <c r="F180" s="163"/>
      <c r="G180" s="163"/>
      <c r="H180" s="163"/>
      <c r="I180" s="177"/>
      <c r="J180" s="159"/>
      <c r="K180" s="159"/>
      <c r="L180" s="159"/>
      <c r="M180" s="159"/>
      <c r="N180" s="159" t="b">
        <v>0</v>
      </c>
      <c r="O180" s="159"/>
      <c r="P180" s="159" t="b">
        <v>1</v>
      </c>
      <c r="Q180" s="159" t="b">
        <v>0</v>
      </c>
      <c r="R180" s="159"/>
      <c r="S180" s="159" t="b">
        <v>1</v>
      </c>
    </row>
    <row r="181" ht="15.75" customHeight="1">
      <c r="A181" s="141"/>
      <c r="B181" s="163"/>
      <c r="C181" s="163"/>
      <c r="D181" s="163"/>
      <c r="E181" s="163"/>
      <c r="F181" s="163"/>
      <c r="G181" s="163"/>
      <c r="H181" s="163"/>
      <c r="I181" s="177"/>
      <c r="J181" s="159"/>
      <c r="K181" s="159"/>
      <c r="L181" s="159"/>
      <c r="M181" s="159"/>
      <c r="N181" s="159" t="b">
        <v>0</v>
      </c>
      <c r="O181" s="159"/>
      <c r="P181" s="159" t="b">
        <v>1</v>
      </c>
      <c r="Q181" s="159" t="b">
        <v>0</v>
      </c>
      <c r="R181" s="159"/>
      <c r="S181" s="159" t="b">
        <v>1</v>
      </c>
    </row>
    <row r="182" ht="15.75" customHeight="1">
      <c r="A182" s="141"/>
      <c r="B182" s="163"/>
      <c r="C182" s="163"/>
      <c r="D182" s="163"/>
      <c r="E182" s="163"/>
      <c r="F182" s="163"/>
      <c r="G182" s="163"/>
      <c r="H182" s="163"/>
      <c r="I182" s="177"/>
      <c r="J182" s="159"/>
      <c r="K182" s="159"/>
      <c r="L182" s="159"/>
      <c r="M182" s="159"/>
      <c r="N182" s="159" t="b">
        <v>0</v>
      </c>
      <c r="O182" s="159"/>
      <c r="P182" s="159" t="b">
        <v>1</v>
      </c>
      <c r="Q182" s="159" t="b">
        <v>0</v>
      </c>
      <c r="R182" s="159"/>
      <c r="S182" s="159" t="b">
        <v>1</v>
      </c>
    </row>
    <row r="183" ht="15.75" customHeight="1">
      <c r="A183" s="141"/>
      <c r="B183" s="163"/>
      <c r="C183" s="163"/>
      <c r="D183" s="163"/>
      <c r="E183" s="163"/>
      <c r="F183" s="163"/>
      <c r="G183" s="163"/>
      <c r="H183" s="163"/>
      <c r="I183" s="177"/>
      <c r="J183" s="159"/>
      <c r="K183" s="159"/>
      <c r="L183" s="159"/>
      <c r="M183" s="159"/>
      <c r="N183" s="159" t="b">
        <v>0</v>
      </c>
      <c r="O183" s="159"/>
      <c r="P183" s="159" t="b">
        <v>1</v>
      </c>
      <c r="Q183" s="159" t="b">
        <v>0</v>
      </c>
      <c r="R183" s="159"/>
      <c r="S183" s="159" t="b">
        <v>1</v>
      </c>
    </row>
    <row r="184" ht="15.75" customHeight="1">
      <c r="A184" s="141"/>
      <c r="B184" s="163"/>
      <c r="C184" s="163"/>
      <c r="D184" s="163"/>
      <c r="E184" s="163"/>
      <c r="F184" s="163"/>
      <c r="G184" s="163"/>
      <c r="H184" s="163"/>
      <c r="I184" s="177"/>
      <c r="J184" s="159"/>
      <c r="K184" s="159"/>
      <c r="L184" s="159"/>
      <c r="M184" s="159"/>
      <c r="N184" s="159" t="b">
        <v>0</v>
      </c>
      <c r="O184" s="159"/>
      <c r="P184" s="159" t="b">
        <v>1</v>
      </c>
      <c r="Q184" s="159" t="b">
        <v>0</v>
      </c>
      <c r="R184" s="159"/>
      <c r="S184" s="159" t="b">
        <v>1</v>
      </c>
    </row>
    <row r="185" ht="15.75" customHeight="1">
      <c r="A185" s="141"/>
      <c r="B185" s="163"/>
      <c r="C185" s="163"/>
      <c r="D185" s="163"/>
      <c r="E185" s="163"/>
      <c r="F185" s="163"/>
      <c r="G185" s="163"/>
      <c r="H185" s="163"/>
      <c r="I185" s="177"/>
      <c r="J185" s="159"/>
      <c r="K185" s="159"/>
      <c r="L185" s="159"/>
      <c r="M185" s="159"/>
      <c r="N185" s="159" t="b">
        <v>0</v>
      </c>
      <c r="O185" s="159"/>
      <c r="P185" s="159" t="b">
        <v>1</v>
      </c>
      <c r="Q185" s="159" t="b">
        <v>0</v>
      </c>
      <c r="R185" s="159"/>
      <c r="S185" s="159" t="b">
        <v>1</v>
      </c>
    </row>
    <row r="186" ht="15.75" customHeight="1">
      <c r="A186" s="141"/>
      <c r="B186" s="163"/>
      <c r="C186" s="163"/>
      <c r="D186" s="163"/>
      <c r="E186" s="163"/>
      <c r="F186" s="163"/>
      <c r="G186" s="163"/>
      <c r="H186" s="163"/>
      <c r="I186" s="212" t="b">
        <v>0</v>
      </c>
      <c r="J186" s="212" t="b">
        <v>0</v>
      </c>
      <c r="K186" s="212" t="b">
        <v>0</v>
      </c>
      <c r="L186" s="212" t="b">
        <v>0</v>
      </c>
      <c r="M186" s="212" t="b">
        <v>0</v>
      </c>
      <c r="N186" s="212" t="b">
        <v>0</v>
      </c>
      <c r="O186" s="212" t="b">
        <v>0</v>
      </c>
      <c r="P186" s="212" t="b">
        <v>0</v>
      </c>
      <c r="Q186" s="212" t="b">
        <v>0</v>
      </c>
      <c r="R186" s="212" t="b">
        <v>0</v>
      </c>
      <c r="S186" s="212" t="b">
        <v>0</v>
      </c>
    </row>
    <row r="187" ht="15.75" customHeight="1">
      <c r="A187" s="141"/>
      <c r="B187" s="163"/>
      <c r="C187" s="163"/>
      <c r="D187" s="163"/>
      <c r="E187" s="163"/>
      <c r="F187" s="163"/>
      <c r="G187" s="163"/>
      <c r="H187" s="163"/>
      <c r="I187" s="212" t="b">
        <v>0</v>
      </c>
      <c r="J187" s="212" t="b">
        <v>0</v>
      </c>
      <c r="K187" s="212" t="b">
        <v>0</v>
      </c>
      <c r="L187" s="212" t="b">
        <v>0</v>
      </c>
      <c r="M187" s="212" t="b">
        <v>0</v>
      </c>
      <c r="N187" s="212" t="b">
        <v>0</v>
      </c>
      <c r="O187" s="212" t="b">
        <v>0</v>
      </c>
      <c r="P187" s="212" t="b">
        <v>0</v>
      </c>
      <c r="Q187" s="212" t="b">
        <v>0</v>
      </c>
      <c r="R187" s="212" t="b">
        <v>0</v>
      </c>
      <c r="S187" s="212" t="b">
        <v>0</v>
      </c>
    </row>
    <row r="188" ht="15.75" customHeight="1">
      <c r="A188" s="141"/>
      <c r="B188" s="163"/>
      <c r="C188" s="163"/>
      <c r="D188" s="163"/>
      <c r="E188" s="163"/>
      <c r="F188" s="163"/>
      <c r="G188" s="163"/>
      <c r="H188" s="163"/>
      <c r="I188" s="212" t="b">
        <v>0</v>
      </c>
      <c r="J188" s="212" t="b">
        <v>0</v>
      </c>
      <c r="K188" s="212" t="b">
        <v>0</v>
      </c>
      <c r="L188" s="212" t="b">
        <v>0</v>
      </c>
      <c r="M188" s="212" t="b">
        <v>0</v>
      </c>
      <c r="N188" s="212" t="b">
        <v>0</v>
      </c>
      <c r="O188" s="212" t="b">
        <v>0</v>
      </c>
      <c r="P188" s="212" t="b">
        <v>0</v>
      </c>
      <c r="Q188" s="212" t="b">
        <v>0</v>
      </c>
      <c r="R188" s="212" t="b">
        <v>0</v>
      </c>
      <c r="S188" s="212" t="b">
        <v>0</v>
      </c>
    </row>
    <row r="189" ht="15.75" customHeight="1">
      <c r="A189" s="141"/>
      <c r="B189" s="163"/>
      <c r="C189" s="163"/>
      <c r="D189" s="163"/>
      <c r="E189" s="163"/>
      <c r="F189" s="163"/>
      <c r="G189" s="163"/>
      <c r="H189" s="163"/>
      <c r="I189" s="212" t="b">
        <v>0</v>
      </c>
      <c r="J189" s="212" t="b">
        <v>0</v>
      </c>
      <c r="K189" s="212" t="b">
        <v>0</v>
      </c>
      <c r="L189" s="212" t="b">
        <v>0</v>
      </c>
      <c r="M189" s="212" t="b">
        <v>0</v>
      </c>
      <c r="N189" s="212" t="b">
        <v>0</v>
      </c>
      <c r="O189" s="212" t="b">
        <v>0</v>
      </c>
      <c r="P189" s="212" t="b">
        <v>0</v>
      </c>
      <c r="Q189" s="212" t="b">
        <v>0</v>
      </c>
      <c r="R189" s="212" t="b">
        <v>0</v>
      </c>
      <c r="S189" s="212" t="b">
        <v>0</v>
      </c>
    </row>
    <row r="190" ht="15.75" customHeight="1">
      <c r="A190" s="141"/>
      <c r="B190" s="163"/>
      <c r="C190" s="163"/>
      <c r="D190" s="163"/>
      <c r="E190" s="163"/>
      <c r="F190" s="163"/>
      <c r="G190" s="163"/>
      <c r="H190" s="163"/>
      <c r="I190" s="212" t="b">
        <v>0</v>
      </c>
      <c r="J190" s="212" t="b">
        <v>0</v>
      </c>
      <c r="K190" s="212" t="b">
        <v>0</v>
      </c>
      <c r="L190" s="212" t="b">
        <v>0</v>
      </c>
      <c r="M190" s="212" t="b">
        <v>0</v>
      </c>
      <c r="N190" s="212" t="b">
        <v>0</v>
      </c>
      <c r="O190" s="212" t="b">
        <v>0</v>
      </c>
      <c r="P190" s="212" t="b">
        <v>0</v>
      </c>
      <c r="Q190" s="212" t="b">
        <v>0</v>
      </c>
      <c r="R190" s="212" t="b">
        <v>0</v>
      </c>
      <c r="S190" s="212" t="b">
        <v>0</v>
      </c>
    </row>
    <row r="191" ht="15.75" customHeight="1">
      <c r="A191" s="141"/>
      <c r="B191" s="163"/>
      <c r="C191" s="163"/>
      <c r="D191" s="163"/>
      <c r="E191" s="163"/>
      <c r="F191" s="163"/>
      <c r="G191" s="163"/>
      <c r="H191" s="163"/>
      <c r="I191" s="212" t="b">
        <v>0</v>
      </c>
      <c r="J191" s="212" t="b">
        <v>0</v>
      </c>
      <c r="K191" s="212" t="b">
        <v>0</v>
      </c>
      <c r="L191" s="212" t="b">
        <v>0</v>
      </c>
      <c r="M191" s="212" t="b">
        <v>0</v>
      </c>
      <c r="N191" s="212" t="b">
        <v>0</v>
      </c>
      <c r="O191" s="212" t="b">
        <v>0</v>
      </c>
      <c r="P191" s="212" t="b">
        <v>0</v>
      </c>
      <c r="Q191" s="212" t="b">
        <v>0</v>
      </c>
      <c r="R191" s="212" t="b">
        <v>0</v>
      </c>
      <c r="S191" s="212" t="b">
        <v>0</v>
      </c>
    </row>
    <row r="192" ht="15.75" customHeight="1">
      <c r="A192" s="141"/>
      <c r="B192" s="163"/>
      <c r="C192" s="163"/>
      <c r="D192" s="163"/>
      <c r="E192" s="163"/>
      <c r="F192" s="163"/>
      <c r="G192" s="163"/>
      <c r="H192" s="163"/>
      <c r="I192" s="212" t="b">
        <v>0</v>
      </c>
      <c r="J192" s="212" t="b">
        <v>0</v>
      </c>
      <c r="K192" s="212" t="b">
        <v>0</v>
      </c>
      <c r="L192" s="212" t="b">
        <v>0</v>
      </c>
      <c r="M192" s="212" t="b">
        <v>0</v>
      </c>
      <c r="N192" s="212" t="b">
        <v>0</v>
      </c>
      <c r="O192" s="212" t="b">
        <v>0</v>
      </c>
      <c r="P192" s="212" t="b">
        <v>0</v>
      </c>
      <c r="Q192" s="212" t="b">
        <v>0</v>
      </c>
      <c r="R192" s="212" t="b">
        <v>0</v>
      </c>
      <c r="S192" s="212" t="b">
        <v>0</v>
      </c>
    </row>
    <row r="193" ht="15.75" customHeight="1">
      <c r="A193" s="141"/>
      <c r="B193" s="163"/>
      <c r="C193" s="163"/>
      <c r="D193" s="163"/>
      <c r="E193" s="163"/>
      <c r="F193" s="163"/>
      <c r="G193" s="163"/>
      <c r="H193" s="163"/>
      <c r="I193" s="212" t="b">
        <v>0</v>
      </c>
      <c r="J193" s="212" t="b">
        <v>0</v>
      </c>
      <c r="K193" s="212" t="b">
        <v>0</v>
      </c>
      <c r="L193" s="212" t="b">
        <v>0</v>
      </c>
      <c r="M193" s="212" t="b">
        <v>0</v>
      </c>
      <c r="N193" s="212" t="b">
        <v>0</v>
      </c>
      <c r="O193" s="212" t="b">
        <v>0</v>
      </c>
      <c r="P193" s="212" t="b">
        <v>0</v>
      </c>
      <c r="Q193" s="212" t="b">
        <v>0</v>
      </c>
      <c r="R193" s="212" t="b">
        <v>0</v>
      </c>
      <c r="S193" s="212" t="b">
        <v>0</v>
      </c>
    </row>
    <row r="194" ht="15.75" customHeight="1">
      <c r="A194" s="141"/>
      <c r="B194" s="163"/>
      <c r="C194" s="163"/>
      <c r="D194" s="163"/>
      <c r="E194" s="163"/>
      <c r="F194" s="163"/>
      <c r="G194" s="163"/>
      <c r="H194" s="163"/>
      <c r="I194" s="212" t="b">
        <v>0</v>
      </c>
      <c r="J194" s="212" t="b">
        <v>0</v>
      </c>
      <c r="K194" s="212" t="b">
        <v>0</v>
      </c>
      <c r="L194" s="212" t="b">
        <v>0</v>
      </c>
      <c r="M194" s="212" t="b">
        <v>0</v>
      </c>
      <c r="N194" s="212" t="b">
        <v>0</v>
      </c>
      <c r="O194" s="212" t="b">
        <v>0</v>
      </c>
      <c r="P194" s="212" t="b">
        <v>0</v>
      </c>
      <c r="Q194" s="212" t="b">
        <v>0</v>
      </c>
      <c r="R194" s="212" t="b">
        <v>0</v>
      </c>
      <c r="S194" s="212" t="b">
        <v>0</v>
      </c>
    </row>
    <row r="195" ht="15.75" customHeight="1">
      <c r="A195" s="141"/>
      <c r="B195" s="163"/>
      <c r="C195" s="163"/>
      <c r="D195" s="163"/>
      <c r="E195" s="163"/>
      <c r="F195" s="163"/>
      <c r="G195" s="163"/>
      <c r="H195" s="163"/>
      <c r="I195" s="212" t="b">
        <v>0</v>
      </c>
      <c r="J195" s="212" t="b">
        <v>0</v>
      </c>
      <c r="K195" s="212" t="b">
        <v>0</v>
      </c>
      <c r="L195" s="212" t="b">
        <v>0</v>
      </c>
      <c r="M195" s="212" t="b">
        <v>0</v>
      </c>
      <c r="N195" s="212" t="b">
        <v>0</v>
      </c>
      <c r="O195" s="212" t="b">
        <v>0</v>
      </c>
      <c r="P195" s="212" t="b">
        <v>0</v>
      </c>
      <c r="Q195" s="212" t="b">
        <v>0</v>
      </c>
      <c r="R195" s="212" t="b">
        <v>0</v>
      </c>
      <c r="S195" s="212" t="b">
        <v>0</v>
      </c>
    </row>
    <row r="196" ht="15.75" customHeight="1">
      <c r="A196" s="141"/>
      <c r="B196" s="163"/>
      <c r="C196" s="163"/>
      <c r="D196" s="163"/>
      <c r="E196" s="163"/>
      <c r="F196" s="163"/>
      <c r="G196" s="163"/>
      <c r="H196" s="163"/>
      <c r="I196" s="212" t="b">
        <v>0</v>
      </c>
      <c r="J196" s="212" t="b">
        <v>0</v>
      </c>
      <c r="K196" s="212" t="b">
        <v>0</v>
      </c>
      <c r="L196" s="212" t="b">
        <v>0</v>
      </c>
      <c r="M196" s="212" t="b">
        <v>0</v>
      </c>
      <c r="N196" s="212" t="b">
        <v>0</v>
      </c>
      <c r="O196" s="212" t="b">
        <v>0</v>
      </c>
      <c r="P196" s="212" t="b">
        <v>0</v>
      </c>
      <c r="Q196" s="212" t="b">
        <v>0</v>
      </c>
      <c r="R196" s="212" t="b">
        <v>0</v>
      </c>
      <c r="S196" s="212" t="b">
        <v>0</v>
      </c>
    </row>
    <row r="197" ht="15.75" customHeight="1">
      <c r="A197" s="141"/>
      <c r="B197" s="163"/>
      <c r="C197" s="163"/>
      <c r="D197" s="163"/>
      <c r="E197" s="163"/>
      <c r="F197" s="163"/>
      <c r="G197" s="163"/>
      <c r="H197" s="163"/>
      <c r="I197" s="212" t="b">
        <v>0</v>
      </c>
      <c r="J197" s="212" t="b">
        <v>0</v>
      </c>
      <c r="K197" s="212" t="b">
        <v>0</v>
      </c>
      <c r="L197" s="212" t="b">
        <v>0</v>
      </c>
      <c r="M197" s="212" t="b">
        <v>0</v>
      </c>
      <c r="N197" s="212" t="b">
        <v>0</v>
      </c>
      <c r="O197" s="212" t="b">
        <v>0</v>
      </c>
      <c r="P197" s="212" t="b">
        <v>0</v>
      </c>
      <c r="Q197" s="212" t="b">
        <v>0</v>
      </c>
      <c r="R197" s="212" t="b">
        <v>0</v>
      </c>
      <c r="S197" s="212" t="b">
        <v>0</v>
      </c>
    </row>
    <row r="198" ht="15.75" customHeight="1">
      <c r="A198" s="141"/>
      <c r="B198" s="163"/>
      <c r="C198" s="163"/>
      <c r="D198" s="163"/>
      <c r="E198" s="163"/>
      <c r="F198" s="163"/>
      <c r="G198" s="163"/>
      <c r="H198" s="163"/>
      <c r="I198" s="212" t="b">
        <v>0</v>
      </c>
      <c r="J198" s="212" t="b">
        <v>0</v>
      </c>
      <c r="K198" s="212" t="b">
        <v>0</v>
      </c>
      <c r="L198" s="212" t="b">
        <v>0</v>
      </c>
      <c r="M198" s="212" t="b">
        <v>0</v>
      </c>
      <c r="N198" s="212" t="b">
        <v>0</v>
      </c>
      <c r="O198" s="212" t="b">
        <v>0</v>
      </c>
      <c r="P198" s="212" t="b">
        <v>0</v>
      </c>
      <c r="Q198" s="212" t="b">
        <v>0</v>
      </c>
      <c r="R198" s="212" t="b">
        <v>0</v>
      </c>
      <c r="S198" s="212" t="b">
        <v>0</v>
      </c>
    </row>
    <row r="199" ht="15.75" customHeight="1">
      <c r="A199" s="141"/>
      <c r="B199" s="163"/>
      <c r="C199" s="163"/>
      <c r="D199" s="163"/>
      <c r="E199" s="163"/>
      <c r="F199" s="163"/>
      <c r="G199" s="163"/>
      <c r="H199" s="163"/>
      <c r="I199" s="212" t="b">
        <v>0</v>
      </c>
      <c r="J199" s="212" t="b">
        <v>0</v>
      </c>
      <c r="K199" s="212" t="b">
        <v>0</v>
      </c>
      <c r="L199" s="212" t="b">
        <v>0</v>
      </c>
      <c r="M199" s="212" t="b">
        <v>0</v>
      </c>
      <c r="N199" s="212" t="b">
        <v>0</v>
      </c>
      <c r="O199" s="212" t="b">
        <v>0</v>
      </c>
      <c r="P199" s="212" t="b">
        <v>0</v>
      </c>
      <c r="Q199" s="212" t="b">
        <v>0</v>
      </c>
      <c r="R199" s="212" t="b">
        <v>0</v>
      </c>
      <c r="S199" s="212" t="b">
        <v>0</v>
      </c>
    </row>
    <row r="200" ht="15.75" customHeight="1">
      <c r="A200" s="141"/>
      <c r="B200" s="163"/>
      <c r="C200" s="163"/>
      <c r="D200" s="163"/>
      <c r="E200" s="163"/>
      <c r="F200" s="163"/>
      <c r="G200" s="163"/>
      <c r="H200" s="163"/>
      <c r="I200" s="212" t="b">
        <v>0</v>
      </c>
      <c r="J200" s="212" t="b">
        <v>0</v>
      </c>
      <c r="K200" s="212" t="b">
        <v>0</v>
      </c>
      <c r="L200" s="212" t="b">
        <v>0</v>
      </c>
      <c r="M200" s="212" t="b">
        <v>0</v>
      </c>
      <c r="N200" s="212" t="b">
        <v>0</v>
      </c>
      <c r="O200" s="212" t="b">
        <v>0</v>
      </c>
      <c r="P200" s="212" t="b">
        <v>0</v>
      </c>
      <c r="Q200" s="212" t="b">
        <v>0</v>
      </c>
      <c r="R200" s="212" t="b">
        <v>0</v>
      </c>
      <c r="S200" s="212" t="b">
        <v>0</v>
      </c>
    </row>
    <row r="201" ht="15.75" customHeight="1">
      <c r="A201" s="141"/>
      <c r="B201" s="163"/>
      <c r="C201" s="163"/>
      <c r="D201" s="163"/>
      <c r="E201" s="163"/>
      <c r="F201" s="163"/>
      <c r="G201" s="163"/>
      <c r="H201" s="163"/>
      <c r="I201" s="212" t="b">
        <v>0</v>
      </c>
      <c r="J201" s="212" t="b">
        <v>0</v>
      </c>
      <c r="K201" s="212" t="b">
        <v>0</v>
      </c>
      <c r="L201" s="212" t="b">
        <v>0</v>
      </c>
      <c r="M201" s="212" t="b">
        <v>0</v>
      </c>
      <c r="N201" s="212" t="b">
        <v>0</v>
      </c>
      <c r="O201" s="212" t="b">
        <v>0</v>
      </c>
      <c r="P201" s="212" t="b">
        <v>0</v>
      </c>
      <c r="Q201" s="212" t="b">
        <v>0</v>
      </c>
      <c r="R201" s="212" t="b">
        <v>0</v>
      </c>
      <c r="S201" s="212" t="b">
        <v>0</v>
      </c>
    </row>
    <row r="202" ht="15.75" customHeight="1">
      <c r="A202" s="141"/>
      <c r="B202" s="163"/>
      <c r="C202" s="163"/>
      <c r="D202" s="163"/>
      <c r="E202" s="163"/>
      <c r="F202" s="163"/>
      <c r="G202" s="163"/>
      <c r="H202" s="163"/>
      <c r="I202" s="212" t="b">
        <v>0</v>
      </c>
      <c r="J202" s="212" t="b">
        <v>0</v>
      </c>
      <c r="K202" s="212" t="b">
        <v>0</v>
      </c>
      <c r="L202" s="212" t="b">
        <v>0</v>
      </c>
      <c r="M202" s="212" t="b">
        <v>0</v>
      </c>
      <c r="N202" s="212" t="b">
        <v>0</v>
      </c>
      <c r="O202" s="212" t="b">
        <v>0</v>
      </c>
      <c r="P202" s="212" t="b">
        <v>0</v>
      </c>
      <c r="Q202" s="212" t="b">
        <v>0</v>
      </c>
      <c r="R202" s="212" t="b">
        <v>0</v>
      </c>
      <c r="S202" s="212" t="b">
        <v>0</v>
      </c>
    </row>
    <row r="203" ht="15.75" customHeight="1">
      <c r="A203" s="141"/>
      <c r="B203" s="163"/>
      <c r="C203" s="163"/>
      <c r="D203" s="163"/>
      <c r="E203" s="163"/>
      <c r="F203" s="163"/>
      <c r="G203" s="163"/>
      <c r="H203" s="163"/>
      <c r="I203" s="212" t="b">
        <v>0</v>
      </c>
      <c r="J203" s="212" t="b">
        <v>0</v>
      </c>
      <c r="K203" s="212" t="b">
        <v>0</v>
      </c>
      <c r="L203" s="212" t="b">
        <v>0</v>
      </c>
      <c r="M203" s="212" t="b">
        <v>0</v>
      </c>
      <c r="N203" s="212" t="b">
        <v>0</v>
      </c>
      <c r="O203" s="212" t="b">
        <v>0</v>
      </c>
      <c r="P203" s="212" t="b">
        <v>0</v>
      </c>
      <c r="Q203" s="212" t="b">
        <v>0</v>
      </c>
      <c r="R203" s="212" t="b">
        <v>0</v>
      </c>
      <c r="S203" s="212" t="b">
        <v>0</v>
      </c>
    </row>
    <row r="204" ht="15.75" customHeight="1">
      <c r="A204" s="141"/>
      <c r="B204" s="163"/>
      <c r="C204" s="163"/>
      <c r="D204" s="163"/>
      <c r="E204" s="163"/>
      <c r="F204" s="163"/>
      <c r="G204" s="163"/>
      <c r="H204" s="163"/>
      <c r="I204" s="212" t="b">
        <v>0</v>
      </c>
      <c r="J204" s="212" t="b">
        <v>0</v>
      </c>
      <c r="K204" s="212" t="b">
        <v>0</v>
      </c>
      <c r="L204" s="212" t="b">
        <v>0</v>
      </c>
      <c r="M204" s="212" t="b">
        <v>0</v>
      </c>
      <c r="N204" s="212" t="b">
        <v>0</v>
      </c>
      <c r="O204" s="212" t="b">
        <v>0</v>
      </c>
      <c r="P204" s="212" t="b">
        <v>0</v>
      </c>
      <c r="Q204" s="212" t="b">
        <v>0</v>
      </c>
      <c r="R204" s="212" t="b">
        <v>0</v>
      </c>
      <c r="S204" s="212" t="b">
        <v>0</v>
      </c>
    </row>
    <row r="205" ht="15.75" customHeight="1">
      <c r="A205" s="141"/>
      <c r="B205" s="163"/>
      <c r="C205" s="163"/>
      <c r="D205" s="163"/>
      <c r="E205" s="163"/>
      <c r="F205" s="163"/>
      <c r="G205" s="163"/>
      <c r="H205" s="163"/>
      <c r="I205" s="212" t="b">
        <v>0</v>
      </c>
      <c r="J205" s="212" t="b">
        <v>0</v>
      </c>
      <c r="K205" s="212" t="b">
        <v>0</v>
      </c>
      <c r="L205" s="212" t="b">
        <v>0</v>
      </c>
      <c r="M205" s="212" t="b">
        <v>0</v>
      </c>
      <c r="N205" s="212" t="b">
        <v>0</v>
      </c>
      <c r="O205" s="212" t="b">
        <v>0</v>
      </c>
      <c r="P205" s="212" t="b">
        <v>0</v>
      </c>
      <c r="Q205" s="212" t="b">
        <v>0</v>
      </c>
      <c r="R205" s="212" t="b">
        <v>0</v>
      </c>
      <c r="S205" s="212" t="b">
        <v>0</v>
      </c>
    </row>
    <row r="206" ht="15.75" customHeight="1">
      <c r="A206" s="141"/>
      <c r="B206" s="163"/>
      <c r="C206" s="163"/>
      <c r="D206" s="163"/>
      <c r="E206" s="163"/>
      <c r="F206" s="163"/>
      <c r="G206" s="163"/>
      <c r="H206" s="163"/>
      <c r="I206" s="212" t="b">
        <v>0</v>
      </c>
      <c r="J206" s="212" t="b">
        <v>0</v>
      </c>
      <c r="K206" s="212" t="b">
        <v>0</v>
      </c>
      <c r="L206" s="212" t="b">
        <v>0</v>
      </c>
      <c r="M206" s="212" t="b">
        <v>0</v>
      </c>
      <c r="N206" s="212" t="b">
        <v>0</v>
      </c>
      <c r="O206" s="212" t="b">
        <v>0</v>
      </c>
      <c r="P206" s="212" t="b">
        <v>0</v>
      </c>
      <c r="Q206" s="212" t="b">
        <v>0</v>
      </c>
      <c r="R206" s="212" t="b">
        <v>0</v>
      </c>
      <c r="S206" s="212" t="b">
        <v>0</v>
      </c>
    </row>
    <row r="207" ht="15.75" customHeight="1">
      <c r="A207" s="141"/>
      <c r="B207" s="163"/>
      <c r="C207" s="163"/>
      <c r="D207" s="163"/>
      <c r="E207" s="163"/>
      <c r="F207" s="163"/>
      <c r="G207" s="163"/>
      <c r="H207" s="163"/>
      <c r="I207" s="212" t="b">
        <v>0</v>
      </c>
      <c r="J207" s="212" t="b">
        <v>0</v>
      </c>
      <c r="K207" s="212" t="b">
        <v>0</v>
      </c>
      <c r="L207" s="212" t="b">
        <v>0</v>
      </c>
      <c r="M207" s="212" t="b">
        <v>0</v>
      </c>
      <c r="N207" s="212" t="b">
        <v>0</v>
      </c>
      <c r="O207" s="212" t="b">
        <v>0</v>
      </c>
      <c r="P207" s="212" t="b">
        <v>0</v>
      </c>
      <c r="Q207" s="212" t="b">
        <v>0</v>
      </c>
      <c r="R207" s="212" t="b">
        <v>0</v>
      </c>
      <c r="S207" s="212" t="b">
        <v>0</v>
      </c>
    </row>
    <row r="208" ht="15.75" customHeight="1">
      <c r="A208" s="141"/>
      <c r="B208" s="163"/>
      <c r="C208" s="163"/>
      <c r="D208" s="163"/>
      <c r="E208" s="163"/>
      <c r="F208" s="163"/>
      <c r="G208" s="163"/>
      <c r="H208" s="163"/>
      <c r="I208" s="212" t="b">
        <v>0</v>
      </c>
      <c r="J208" s="212" t="b">
        <v>0</v>
      </c>
      <c r="K208" s="212" t="b">
        <v>0</v>
      </c>
      <c r="L208" s="212" t="b">
        <v>0</v>
      </c>
      <c r="M208" s="212" t="b">
        <v>0</v>
      </c>
      <c r="N208" s="212" t="b">
        <v>0</v>
      </c>
      <c r="O208" s="212" t="b">
        <v>0</v>
      </c>
      <c r="P208" s="212" t="b">
        <v>0</v>
      </c>
      <c r="Q208" s="212" t="b">
        <v>0</v>
      </c>
      <c r="R208" s="212" t="b">
        <v>0</v>
      </c>
      <c r="S208" s="212" t="b">
        <v>0</v>
      </c>
    </row>
    <row r="209" ht="15.75" customHeight="1">
      <c r="A209" s="141"/>
      <c r="B209" s="163"/>
      <c r="C209" s="163"/>
      <c r="D209" s="163"/>
      <c r="E209" s="163"/>
      <c r="F209" s="163"/>
      <c r="G209" s="163"/>
      <c r="H209" s="163"/>
      <c r="I209" s="212" t="b">
        <v>0</v>
      </c>
      <c r="J209" s="212" t="b">
        <v>0</v>
      </c>
      <c r="K209" s="212" t="b">
        <v>0</v>
      </c>
      <c r="L209" s="212" t="b">
        <v>0</v>
      </c>
      <c r="M209" s="212" t="b">
        <v>0</v>
      </c>
      <c r="N209" s="212" t="b">
        <v>0</v>
      </c>
      <c r="O209" s="212" t="b">
        <v>0</v>
      </c>
      <c r="P209" s="212" t="b">
        <v>0</v>
      </c>
      <c r="Q209" s="212" t="b">
        <v>0</v>
      </c>
      <c r="R209" s="212" t="b">
        <v>0</v>
      </c>
      <c r="S209" s="212" t="b">
        <v>0</v>
      </c>
    </row>
    <row r="210" ht="15.75" customHeight="1">
      <c r="A210" s="141"/>
      <c r="B210" s="163"/>
      <c r="C210" s="163"/>
      <c r="D210" s="163"/>
      <c r="E210" s="163"/>
      <c r="F210" s="163"/>
      <c r="G210" s="163"/>
      <c r="H210" s="163"/>
      <c r="I210" s="212" t="b">
        <v>0</v>
      </c>
      <c r="J210" s="212" t="b">
        <v>0</v>
      </c>
      <c r="K210" s="212" t="b">
        <v>0</v>
      </c>
      <c r="L210" s="212" t="b">
        <v>0</v>
      </c>
      <c r="M210" s="212" t="b">
        <v>0</v>
      </c>
      <c r="N210" s="212" t="b">
        <v>0</v>
      </c>
      <c r="O210" s="212" t="b">
        <v>0</v>
      </c>
      <c r="P210" s="212" t="b">
        <v>0</v>
      </c>
      <c r="Q210" s="212" t="b">
        <v>0</v>
      </c>
      <c r="R210" s="212" t="b">
        <v>0</v>
      </c>
      <c r="S210" s="212" t="b">
        <v>0</v>
      </c>
    </row>
    <row r="211" ht="15.75" customHeight="1">
      <c r="A211" s="141"/>
      <c r="B211" s="163"/>
      <c r="C211" s="163"/>
      <c r="D211" s="163"/>
      <c r="E211" s="163"/>
      <c r="F211" s="163"/>
      <c r="G211" s="163"/>
      <c r="H211" s="163"/>
      <c r="I211" s="212" t="b">
        <v>0</v>
      </c>
      <c r="J211" s="212" t="b">
        <v>0</v>
      </c>
      <c r="K211" s="212" t="b">
        <v>0</v>
      </c>
      <c r="L211" s="212" t="b">
        <v>0</v>
      </c>
      <c r="M211" s="212" t="b">
        <v>0</v>
      </c>
      <c r="N211" s="212" t="b">
        <v>0</v>
      </c>
      <c r="O211" s="212" t="b">
        <v>0</v>
      </c>
      <c r="P211" s="212" t="b">
        <v>0</v>
      </c>
      <c r="Q211" s="212" t="b">
        <v>0</v>
      </c>
      <c r="R211" s="212" t="b">
        <v>0</v>
      </c>
      <c r="S211" s="212" t="b">
        <v>0</v>
      </c>
    </row>
    <row r="212" ht="15.75" customHeight="1">
      <c r="A212" s="141"/>
      <c r="B212" s="163"/>
      <c r="C212" s="163"/>
      <c r="D212" s="163"/>
      <c r="E212" s="163"/>
      <c r="F212" s="163"/>
      <c r="G212" s="163"/>
      <c r="H212" s="163"/>
      <c r="I212" s="212" t="b">
        <v>0</v>
      </c>
      <c r="J212" s="212" t="b">
        <v>0</v>
      </c>
      <c r="K212" s="212" t="b">
        <v>0</v>
      </c>
      <c r="L212" s="212" t="b">
        <v>0</v>
      </c>
      <c r="M212" s="212" t="b">
        <v>0</v>
      </c>
      <c r="N212" s="212" t="b">
        <v>0</v>
      </c>
      <c r="O212" s="212" t="b">
        <v>0</v>
      </c>
      <c r="P212" s="212" t="b">
        <v>0</v>
      </c>
      <c r="Q212" s="212" t="b">
        <v>0</v>
      </c>
      <c r="R212" s="212" t="b">
        <v>0</v>
      </c>
      <c r="S212" s="212" t="b">
        <v>0</v>
      </c>
    </row>
    <row r="213" ht="15.75" customHeight="1">
      <c r="A213" s="141"/>
      <c r="B213" s="163"/>
      <c r="C213" s="163"/>
      <c r="D213" s="163"/>
      <c r="E213" s="163"/>
      <c r="F213" s="163"/>
      <c r="G213" s="163"/>
      <c r="H213" s="163"/>
      <c r="I213" s="212" t="b">
        <v>0</v>
      </c>
      <c r="J213" s="212" t="b">
        <v>0</v>
      </c>
      <c r="K213" s="212" t="b">
        <v>0</v>
      </c>
      <c r="L213" s="212" t="b">
        <v>0</v>
      </c>
      <c r="M213" s="212" t="b">
        <v>0</v>
      </c>
      <c r="N213" s="212" t="b">
        <v>0</v>
      </c>
      <c r="O213" s="212" t="b">
        <v>0</v>
      </c>
      <c r="P213" s="212" t="b">
        <v>0</v>
      </c>
      <c r="Q213" s="212" t="b">
        <v>0</v>
      </c>
      <c r="R213" s="212" t="b">
        <v>0</v>
      </c>
      <c r="S213" s="212" t="b">
        <v>0</v>
      </c>
    </row>
    <row r="214" ht="15.75" customHeight="1">
      <c r="A214" s="141"/>
      <c r="B214" s="163"/>
      <c r="C214" s="163"/>
      <c r="D214" s="163"/>
      <c r="E214" s="163"/>
      <c r="F214" s="163"/>
      <c r="G214" s="163"/>
      <c r="H214" s="163"/>
      <c r="I214" s="212" t="b">
        <v>0</v>
      </c>
      <c r="J214" s="212" t="b">
        <v>0</v>
      </c>
      <c r="K214" s="212" t="b">
        <v>0</v>
      </c>
      <c r="L214" s="212" t="b">
        <v>0</v>
      </c>
      <c r="M214" s="212" t="b">
        <v>0</v>
      </c>
      <c r="N214" s="212" t="b">
        <v>0</v>
      </c>
      <c r="O214" s="212" t="b">
        <v>0</v>
      </c>
      <c r="P214" s="212" t="b">
        <v>0</v>
      </c>
      <c r="Q214" s="212" t="b">
        <v>0</v>
      </c>
      <c r="R214" s="212" t="b">
        <v>0</v>
      </c>
      <c r="S214" s="212" t="b">
        <v>0</v>
      </c>
    </row>
    <row r="215" ht="15.75" customHeight="1">
      <c r="A215" s="141"/>
      <c r="B215" s="163"/>
      <c r="C215" s="163"/>
      <c r="D215" s="163"/>
      <c r="E215" s="163"/>
      <c r="F215" s="163"/>
      <c r="G215" s="163"/>
      <c r="H215" s="163"/>
      <c r="I215" s="212" t="b">
        <v>0</v>
      </c>
      <c r="J215" s="212" t="b">
        <v>0</v>
      </c>
      <c r="K215" s="212" t="b">
        <v>0</v>
      </c>
      <c r="L215" s="212" t="b">
        <v>0</v>
      </c>
      <c r="M215" s="212" t="b">
        <v>0</v>
      </c>
      <c r="N215" s="212" t="b">
        <v>0</v>
      </c>
      <c r="O215" s="212" t="b">
        <v>0</v>
      </c>
      <c r="P215" s="212" t="b">
        <v>0</v>
      </c>
      <c r="Q215" s="212" t="b">
        <v>0</v>
      </c>
      <c r="R215" s="212" t="b">
        <v>0</v>
      </c>
      <c r="S215" s="212" t="b">
        <v>0</v>
      </c>
    </row>
    <row r="216" ht="15.75" customHeight="1">
      <c r="A216" s="141"/>
      <c r="B216" s="163"/>
      <c r="C216" s="163"/>
      <c r="D216" s="163"/>
      <c r="E216" s="163"/>
      <c r="F216" s="163"/>
      <c r="G216" s="163"/>
      <c r="H216" s="163"/>
      <c r="I216" s="212" t="b">
        <v>0</v>
      </c>
      <c r="J216" s="212" t="b">
        <v>0</v>
      </c>
      <c r="K216" s="212" t="b">
        <v>0</v>
      </c>
      <c r="L216" s="212" t="b">
        <v>0</v>
      </c>
      <c r="M216" s="212" t="b">
        <v>0</v>
      </c>
      <c r="N216" s="212" t="b">
        <v>0</v>
      </c>
      <c r="O216" s="212" t="b">
        <v>0</v>
      </c>
      <c r="P216" s="212" t="b">
        <v>0</v>
      </c>
      <c r="Q216" s="212" t="b">
        <v>0</v>
      </c>
      <c r="R216" s="212" t="b">
        <v>0</v>
      </c>
      <c r="S216" s="212" t="b">
        <v>0</v>
      </c>
    </row>
    <row r="217" ht="15.75" customHeight="1">
      <c r="A217" s="141"/>
      <c r="B217" s="163"/>
      <c r="C217" s="163"/>
      <c r="D217" s="163"/>
      <c r="E217" s="163"/>
      <c r="F217" s="163"/>
      <c r="G217" s="163"/>
      <c r="H217" s="163"/>
      <c r="I217" s="212" t="b">
        <v>0</v>
      </c>
      <c r="J217" s="212" t="b">
        <v>0</v>
      </c>
      <c r="K217" s="212" t="b">
        <v>0</v>
      </c>
      <c r="L217" s="212" t="b">
        <v>0</v>
      </c>
      <c r="M217" s="212" t="b">
        <v>0</v>
      </c>
      <c r="N217" s="212" t="b">
        <v>0</v>
      </c>
      <c r="O217" s="212" t="b">
        <v>0</v>
      </c>
      <c r="P217" s="212" t="b">
        <v>0</v>
      </c>
      <c r="Q217" s="212" t="b">
        <v>0</v>
      </c>
      <c r="R217" s="212" t="b">
        <v>0</v>
      </c>
      <c r="S217" s="212" t="b">
        <v>0</v>
      </c>
    </row>
    <row r="218" ht="15.75" customHeight="1">
      <c r="A218" s="141"/>
      <c r="B218" s="163"/>
      <c r="C218" s="163"/>
      <c r="D218" s="163"/>
      <c r="E218" s="163"/>
      <c r="F218" s="163"/>
      <c r="G218" s="163"/>
      <c r="H218" s="163"/>
      <c r="I218" s="212" t="b">
        <v>0</v>
      </c>
      <c r="J218" s="212" t="b">
        <v>0</v>
      </c>
      <c r="K218" s="212" t="b">
        <v>0</v>
      </c>
      <c r="L218" s="212" t="b">
        <v>0</v>
      </c>
      <c r="M218" s="212" t="b">
        <v>0</v>
      </c>
      <c r="N218" s="212" t="b">
        <v>0</v>
      </c>
      <c r="O218" s="212" t="b">
        <v>0</v>
      </c>
      <c r="P218" s="212" t="b">
        <v>0</v>
      </c>
      <c r="Q218" s="212" t="b">
        <v>0</v>
      </c>
      <c r="R218" s="212" t="b">
        <v>0</v>
      </c>
      <c r="S218" s="212" t="b">
        <v>0</v>
      </c>
    </row>
    <row r="219" ht="15.75" customHeight="1">
      <c r="A219" s="141"/>
      <c r="B219" s="163"/>
      <c r="C219" s="163"/>
      <c r="D219" s="163"/>
      <c r="E219" s="163"/>
      <c r="F219" s="163"/>
      <c r="G219" s="163"/>
      <c r="H219" s="163"/>
      <c r="I219" s="212" t="b">
        <v>0</v>
      </c>
      <c r="J219" s="212" t="b">
        <v>0</v>
      </c>
      <c r="K219" s="212" t="b">
        <v>0</v>
      </c>
      <c r="L219" s="212" t="b">
        <v>0</v>
      </c>
      <c r="M219" s="212" t="b">
        <v>0</v>
      </c>
      <c r="N219" s="212" t="b">
        <v>0</v>
      </c>
      <c r="O219" s="212" t="b">
        <v>0</v>
      </c>
      <c r="P219" s="212" t="b">
        <v>0</v>
      </c>
      <c r="Q219" s="212" t="b">
        <v>0</v>
      </c>
      <c r="R219" s="212" t="b">
        <v>0</v>
      </c>
      <c r="S219" s="212" t="b">
        <v>0</v>
      </c>
    </row>
    <row r="220" ht="15.75" customHeight="1">
      <c r="A220" s="141"/>
      <c r="B220" s="163"/>
      <c r="C220" s="163"/>
      <c r="D220" s="163"/>
      <c r="E220" s="163"/>
      <c r="F220" s="163"/>
      <c r="G220" s="163"/>
      <c r="H220" s="163"/>
      <c r="I220" s="212" t="b">
        <v>0</v>
      </c>
      <c r="J220" s="212" t="b">
        <v>0</v>
      </c>
      <c r="K220" s="212" t="b">
        <v>0</v>
      </c>
      <c r="L220" s="212" t="b">
        <v>0</v>
      </c>
      <c r="M220" s="212" t="b">
        <v>0</v>
      </c>
      <c r="N220" s="212" t="b">
        <v>0</v>
      </c>
      <c r="O220" s="212" t="b">
        <v>0</v>
      </c>
      <c r="P220" s="212" t="b">
        <v>0</v>
      </c>
      <c r="Q220" s="212" t="b">
        <v>0</v>
      </c>
      <c r="R220" s="212" t="b">
        <v>0</v>
      </c>
      <c r="S220" s="212" t="b">
        <v>0</v>
      </c>
    </row>
    <row r="221" ht="15.75" customHeight="1">
      <c r="A221" s="141"/>
      <c r="B221" s="163"/>
      <c r="C221" s="163"/>
      <c r="D221" s="163"/>
      <c r="E221" s="163"/>
      <c r="F221" s="163"/>
      <c r="G221" s="163"/>
      <c r="H221" s="163"/>
      <c r="I221" s="212" t="b">
        <v>0</v>
      </c>
      <c r="J221" s="212" t="b">
        <v>0</v>
      </c>
      <c r="K221" s="212" t="b">
        <v>0</v>
      </c>
      <c r="L221" s="212" t="b">
        <v>0</v>
      </c>
      <c r="M221" s="212" t="b">
        <v>0</v>
      </c>
      <c r="N221" s="212" t="b">
        <v>0</v>
      </c>
      <c r="O221" s="212" t="b">
        <v>0</v>
      </c>
      <c r="P221" s="212" t="b">
        <v>0</v>
      </c>
      <c r="Q221" s="212" t="b">
        <v>0</v>
      </c>
      <c r="R221" s="212" t="b">
        <v>0</v>
      </c>
      <c r="S221" s="212" t="b">
        <v>0</v>
      </c>
    </row>
    <row r="222" ht="15.75" customHeight="1">
      <c r="A222" s="141"/>
      <c r="B222" s="163"/>
      <c r="C222" s="163"/>
      <c r="D222" s="163"/>
      <c r="E222" s="163"/>
      <c r="F222" s="163"/>
      <c r="G222" s="163"/>
      <c r="H222" s="163"/>
      <c r="I222" s="212" t="b">
        <v>0</v>
      </c>
      <c r="J222" s="212" t="b">
        <v>0</v>
      </c>
      <c r="K222" s="212" t="b">
        <v>0</v>
      </c>
      <c r="L222" s="212" t="b">
        <v>0</v>
      </c>
      <c r="M222" s="212" t="b">
        <v>0</v>
      </c>
      <c r="N222" s="212" t="b">
        <v>0</v>
      </c>
      <c r="O222" s="212" t="b">
        <v>0</v>
      </c>
      <c r="P222" s="212" t="b">
        <v>0</v>
      </c>
      <c r="Q222" s="212" t="b">
        <v>0</v>
      </c>
      <c r="R222" s="212" t="b">
        <v>0</v>
      </c>
      <c r="S222" s="212" t="b">
        <v>0</v>
      </c>
    </row>
    <row r="223" ht="15.75" customHeight="1">
      <c r="A223" s="141"/>
      <c r="B223" s="163"/>
      <c r="C223" s="163"/>
      <c r="D223" s="163"/>
      <c r="E223" s="163"/>
      <c r="F223" s="163"/>
      <c r="G223" s="163"/>
      <c r="H223" s="163"/>
      <c r="I223" s="212" t="b">
        <v>0</v>
      </c>
      <c r="J223" s="212" t="b">
        <v>0</v>
      </c>
      <c r="K223" s="212" t="b">
        <v>0</v>
      </c>
      <c r="L223" s="212" t="b">
        <v>0</v>
      </c>
      <c r="M223" s="212" t="b">
        <v>0</v>
      </c>
      <c r="N223" s="212" t="b">
        <v>0</v>
      </c>
      <c r="O223" s="212" t="b">
        <v>0</v>
      </c>
      <c r="P223" s="212" t="b">
        <v>0</v>
      </c>
      <c r="Q223" s="212" t="b">
        <v>0</v>
      </c>
      <c r="R223" s="212" t="b">
        <v>0</v>
      </c>
      <c r="S223" s="212" t="b">
        <v>0</v>
      </c>
    </row>
    <row r="224" ht="15.75" customHeight="1">
      <c r="A224" s="141"/>
      <c r="B224" s="163"/>
      <c r="C224" s="163"/>
      <c r="D224" s="163"/>
      <c r="E224" s="163"/>
      <c r="F224" s="163"/>
      <c r="G224" s="163"/>
      <c r="H224" s="163"/>
      <c r="I224" s="212" t="b">
        <v>0</v>
      </c>
      <c r="J224" s="212" t="b">
        <v>0</v>
      </c>
      <c r="K224" s="212" t="b">
        <v>0</v>
      </c>
      <c r="L224" s="212" t="b">
        <v>0</v>
      </c>
      <c r="M224" s="212" t="b">
        <v>0</v>
      </c>
      <c r="N224" s="212" t="b">
        <v>0</v>
      </c>
      <c r="O224" s="212" t="b">
        <v>0</v>
      </c>
      <c r="P224" s="212" t="b">
        <v>0</v>
      </c>
      <c r="Q224" s="212" t="b">
        <v>0</v>
      </c>
      <c r="R224" s="212" t="b">
        <v>0</v>
      </c>
      <c r="S224" s="212" t="b">
        <v>0</v>
      </c>
    </row>
    <row r="225" ht="15.75" customHeight="1">
      <c r="A225" s="141"/>
      <c r="B225" s="163"/>
      <c r="C225" s="163"/>
      <c r="D225" s="163"/>
      <c r="E225" s="163"/>
      <c r="F225" s="163"/>
      <c r="G225" s="163"/>
      <c r="H225" s="163"/>
      <c r="I225" s="212" t="b">
        <v>0</v>
      </c>
      <c r="J225" s="212" t="b">
        <v>0</v>
      </c>
      <c r="K225" s="212" t="b">
        <v>0</v>
      </c>
      <c r="L225" s="212" t="b">
        <v>0</v>
      </c>
      <c r="M225" s="212" t="b">
        <v>0</v>
      </c>
      <c r="N225" s="212" t="b">
        <v>0</v>
      </c>
      <c r="O225" s="212" t="b">
        <v>0</v>
      </c>
      <c r="P225" s="212" t="b">
        <v>0</v>
      </c>
      <c r="Q225" s="212" t="b">
        <v>0</v>
      </c>
      <c r="R225" s="212" t="b">
        <v>0</v>
      </c>
      <c r="S225" s="212" t="b">
        <v>0</v>
      </c>
    </row>
    <row r="226" ht="15.75" customHeight="1">
      <c r="A226" s="141"/>
      <c r="B226" s="163"/>
      <c r="C226" s="163"/>
      <c r="D226" s="163"/>
      <c r="E226" s="163"/>
      <c r="F226" s="163"/>
      <c r="G226" s="163"/>
      <c r="H226" s="163"/>
      <c r="I226" s="212" t="b">
        <v>0</v>
      </c>
      <c r="J226" s="212" t="b">
        <v>0</v>
      </c>
      <c r="K226" s="212" t="b">
        <v>0</v>
      </c>
      <c r="L226" s="212" t="b">
        <v>0</v>
      </c>
      <c r="M226" s="212" t="b">
        <v>0</v>
      </c>
      <c r="N226" s="212" t="b">
        <v>0</v>
      </c>
      <c r="O226" s="212" t="b">
        <v>0</v>
      </c>
      <c r="P226" s="212" t="b">
        <v>0</v>
      </c>
      <c r="Q226" s="212" t="b">
        <v>0</v>
      </c>
      <c r="R226" s="212" t="b">
        <v>0</v>
      </c>
      <c r="S226" s="212" t="b">
        <v>0</v>
      </c>
    </row>
    <row r="227" ht="15.75" customHeight="1">
      <c r="A227" s="141"/>
      <c r="B227" s="163"/>
      <c r="C227" s="163"/>
      <c r="D227" s="163"/>
      <c r="E227" s="163"/>
      <c r="F227" s="163"/>
      <c r="G227" s="163"/>
      <c r="H227" s="163"/>
      <c r="I227" s="212" t="b">
        <v>0</v>
      </c>
      <c r="J227" s="212" t="b">
        <v>0</v>
      </c>
      <c r="K227" s="212" t="b">
        <v>0</v>
      </c>
      <c r="L227" s="212" t="b">
        <v>0</v>
      </c>
      <c r="M227" s="212" t="b">
        <v>0</v>
      </c>
      <c r="N227" s="212" t="b">
        <v>0</v>
      </c>
      <c r="O227" s="212" t="b">
        <v>0</v>
      </c>
      <c r="P227" s="212" t="b">
        <v>0</v>
      </c>
      <c r="Q227" s="212" t="b">
        <v>0</v>
      </c>
      <c r="R227" s="212" t="b">
        <v>0</v>
      </c>
      <c r="S227" s="212" t="b">
        <v>0</v>
      </c>
    </row>
    <row r="228" ht="15.75" customHeight="1">
      <c r="A228" s="141"/>
      <c r="B228" s="163"/>
      <c r="C228" s="163"/>
      <c r="D228" s="163"/>
      <c r="E228" s="163"/>
      <c r="F228" s="163"/>
      <c r="G228" s="163"/>
      <c r="H228" s="163"/>
      <c r="I228" s="212" t="b">
        <v>0</v>
      </c>
      <c r="J228" s="212" t="b">
        <v>0</v>
      </c>
      <c r="K228" s="212" t="b">
        <v>0</v>
      </c>
      <c r="L228" s="212" t="b">
        <v>0</v>
      </c>
      <c r="M228" s="212" t="b">
        <v>0</v>
      </c>
      <c r="N228" s="212" t="b">
        <v>0</v>
      </c>
      <c r="O228" s="212" t="b">
        <v>0</v>
      </c>
      <c r="P228" s="212" t="b">
        <v>0</v>
      </c>
      <c r="Q228" s="212" t="b">
        <v>0</v>
      </c>
      <c r="R228" s="212" t="b">
        <v>0</v>
      </c>
      <c r="S228" s="212" t="b">
        <v>0</v>
      </c>
    </row>
    <row r="229" ht="15.75" customHeight="1">
      <c r="A229" s="141"/>
      <c r="B229" s="163"/>
      <c r="C229" s="163"/>
      <c r="D229" s="163"/>
      <c r="E229" s="163"/>
      <c r="F229" s="163"/>
      <c r="G229" s="163"/>
      <c r="H229" s="163"/>
      <c r="I229" s="212" t="b">
        <v>0</v>
      </c>
      <c r="J229" s="212" t="b">
        <v>0</v>
      </c>
      <c r="K229" s="212" t="b">
        <v>0</v>
      </c>
      <c r="L229" s="212" t="b">
        <v>0</v>
      </c>
      <c r="M229" s="212" t="b">
        <v>0</v>
      </c>
      <c r="N229" s="212" t="b">
        <v>0</v>
      </c>
      <c r="O229" s="212" t="b">
        <v>0</v>
      </c>
      <c r="P229" s="212" t="b">
        <v>0</v>
      </c>
      <c r="Q229" s="212" t="b">
        <v>0</v>
      </c>
      <c r="R229" s="212" t="b">
        <v>0</v>
      </c>
      <c r="S229" s="212" t="b">
        <v>0</v>
      </c>
    </row>
    <row r="230" ht="15.75" customHeight="1">
      <c r="A230" s="141"/>
      <c r="B230" s="163"/>
      <c r="C230" s="163"/>
      <c r="D230" s="163"/>
      <c r="E230" s="163"/>
      <c r="F230" s="163"/>
      <c r="G230" s="163"/>
      <c r="H230" s="163"/>
      <c r="I230" s="212" t="b">
        <v>0</v>
      </c>
      <c r="J230" s="212" t="b">
        <v>0</v>
      </c>
      <c r="K230" s="212" t="b">
        <v>0</v>
      </c>
      <c r="L230" s="212" t="b">
        <v>0</v>
      </c>
      <c r="M230" s="212" t="b">
        <v>0</v>
      </c>
      <c r="N230" s="212" t="b">
        <v>0</v>
      </c>
      <c r="O230" s="212" t="b">
        <v>0</v>
      </c>
      <c r="P230" s="212" t="b">
        <v>0</v>
      </c>
      <c r="Q230" s="212" t="b">
        <v>0</v>
      </c>
      <c r="R230" s="212" t="b">
        <v>0</v>
      </c>
      <c r="S230" s="212" t="b">
        <v>0</v>
      </c>
    </row>
    <row r="231" ht="15.75" customHeight="1">
      <c r="A231" s="141"/>
      <c r="B231" s="163"/>
      <c r="C231" s="163"/>
      <c r="D231" s="163"/>
      <c r="E231" s="163"/>
      <c r="F231" s="163"/>
      <c r="G231" s="163"/>
      <c r="H231" s="163"/>
      <c r="I231" s="212" t="b">
        <v>0</v>
      </c>
      <c r="J231" s="212" t="b">
        <v>0</v>
      </c>
      <c r="K231" s="212" t="b">
        <v>0</v>
      </c>
      <c r="L231" s="212" t="b">
        <v>0</v>
      </c>
      <c r="M231" s="212" t="b">
        <v>0</v>
      </c>
      <c r="N231" s="212" t="b">
        <v>0</v>
      </c>
      <c r="O231" s="212" t="b">
        <v>0</v>
      </c>
      <c r="P231" s="212" t="b">
        <v>0</v>
      </c>
      <c r="Q231" s="212" t="b">
        <v>0</v>
      </c>
      <c r="R231" s="212" t="b">
        <v>0</v>
      </c>
      <c r="S231" s="212" t="b">
        <v>0</v>
      </c>
    </row>
    <row r="232" ht="15.75" customHeight="1">
      <c r="A232" s="141"/>
      <c r="B232" s="163"/>
      <c r="C232" s="163"/>
      <c r="D232" s="163"/>
      <c r="E232" s="163"/>
      <c r="F232" s="163"/>
      <c r="G232" s="163"/>
      <c r="H232" s="163"/>
      <c r="I232" s="212" t="b">
        <v>0</v>
      </c>
      <c r="J232" s="212" t="b">
        <v>0</v>
      </c>
      <c r="K232" s="212" t="b">
        <v>0</v>
      </c>
      <c r="L232" s="212" t="b">
        <v>0</v>
      </c>
      <c r="M232" s="212" t="b">
        <v>0</v>
      </c>
      <c r="N232" s="212" t="b">
        <v>0</v>
      </c>
      <c r="O232" s="212" t="b">
        <v>0</v>
      </c>
      <c r="P232" s="212" t="b">
        <v>0</v>
      </c>
      <c r="Q232" s="212" t="b">
        <v>0</v>
      </c>
      <c r="R232" s="212" t="b">
        <v>0</v>
      </c>
      <c r="S232" s="212" t="b">
        <v>0</v>
      </c>
    </row>
    <row r="233" ht="15.75" customHeight="1">
      <c r="A233" s="141"/>
      <c r="B233" s="163"/>
      <c r="C233" s="163"/>
      <c r="D233" s="163"/>
      <c r="E233" s="163"/>
      <c r="F233" s="163"/>
      <c r="G233" s="163"/>
      <c r="H233" s="163"/>
      <c r="I233" s="212" t="b">
        <v>0</v>
      </c>
      <c r="J233" s="212" t="b">
        <v>0</v>
      </c>
      <c r="K233" s="212" t="b">
        <v>0</v>
      </c>
      <c r="L233" s="212" t="b">
        <v>0</v>
      </c>
      <c r="M233" s="212" t="b">
        <v>0</v>
      </c>
      <c r="N233" s="212" t="b">
        <v>0</v>
      </c>
      <c r="O233" s="212" t="b">
        <v>0</v>
      </c>
      <c r="P233" s="212" t="b">
        <v>0</v>
      </c>
      <c r="Q233" s="212" t="b">
        <v>0</v>
      </c>
      <c r="R233" s="212" t="b">
        <v>0</v>
      </c>
      <c r="S233" s="212" t="b">
        <v>0</v>
      </c>
    </row>
    <row r="234" ht="15.75" customHeight="1">
      <c r="A234" s="141"/>
      <c r="B234" s="163"/>
      <c r="C234" s="163"/>
      <c r="D234" s="163"/>
      <c r="E234" s="163"/>
      <c r="F234" s="163"/>
      <c r="G234" s="163"/>
      <c r="H234" s="163"/>
      <c r="I234" s="212" t="b">
        <v>0</v>
      </c>
      <c r="J234" s="212" t="b">
        <v>0</v>
      </c>
      <c r="K234" s="212" t="b">
        <v>0</v>
      </c>
      <c r="L234" s="212" t="b">
        <v>0</v>
      </c>
      <c r="M234" s="212" t="b">
        <v>0</v>
      </c>
      <c r="N234" s="212" t="b">
        <v>0</v>
      </c>
      <c r="O234" s="212" t="b">
        <v>0</v>
      </c>
      <c r="P234" s="212" t="b">
        <v>0</v>
      </c>
      <c r="Q234" s="212" t="b">
        <v>0</v>
      </c>
      <c r="R234" s="212" t="b">
        <v>0</v>
      </c>
      <c r="S234" s="212" t="b">
        <v>0</v>
      </c>
    </row>
    <row r="235" ht="15.75" customHeight="1">
      <c r="A235" s="141"/>
      <c r="B235" s="163"/>
      <c r="C235" s="163"/>
      <c r="D235" s="163"/>
      <c r="E235" s="163"/>
      <c r="F235" s="163"/>
      <c r="G235" s="163"/>
      <c r="H235" s="163"/>
      <c r="I235" s="212" t="b">
        <v>0</v>
      </c>
      <c r="J235" s="212" t="b">
        <v>0</v>
      </c>
      <c r="K235" s="212" t="b">
        <v>0</v>
      </c>
      <c r="L235" s="212" t="b">
        <v>0</v>
      </c>
      <c r="M235" s="212" t="b">
        <v>0</v>
      </c>
      <c r="N235" s="212" t="b">
        <v>0</v>
      </c>
      <c r="O235" s="212" t="b">
        <v>0</v>
      </c>
      <c r="P235" s="212" t="b">
        <v>0</v>
      </c>
      <c r="Q235" s="212" t="b">
        <v>0</v>
      </c>
      <c r="R235" s="212" t="b">
        <v>0</v>
      </c>
      <c r="S235" s="212" t="b">
        <v>0</v>
      </c>
    </row>
    <row r="236" ht="15.75" customHeight="1">
      <c r="A236" s="141"/>
      <c r="B236" s="163"/>
      <c r="C236" s="163"/>
      <c r="D236" s="163"/>
      <c r="E236" s="163"/>
      <c r="F236" s="163"/>
      <c r="G236" s="163"/>
      <c r="H236" s="163"/>
      <c r="I236" s="212" t="b">
        <v>0</v>
      </c>
      <c r="J236" s="212" t="b">
        <v>0</v>
      </c>
      <c r="K236" s="212" t="b">
        <v>0</v>
      </c>
      <c r="L236" s="212" t="b">
        <v>0</v>
      </c>
      <c r="M236" s="212" t="b">
        <v>0</v>
      </c>
      <c r="N236" s="212" t="b">
        <v>0</v>
      </c>
      <c r="O236" s="212" t="b">
        <v>0</v>
      </c>
      <c r="P236" s="212" t="b">
        <v>0</v>
      </c>
      <c r="Q236" s="212" t="b">
        <v>0</v>
      </c>
      <c r="R236" s="212" t="b">
        <v>0</v>
      </c>
      <c r="S236" s="212" t="b">
        <v>0</v>
      </c>
    </row>
    <row r="237" ht="15.75" customHeight="1">
      <c r="A237" s="141"/>
      <c r="B237" s="163"/>
      <c r="C237" s="163"/>
      <c r="D237" s="163"/>
      <c r="E237" s="163"/>
      <c r="F237" s="163"/>
      <c r="G237" s="163"/>
      <c r="H237" s="163"/>
      <c r="I237" s="212" t="b">
        <v>0</v>
      </c>
      <c r="J237" s="212" t="b">
        <v>0</v>
      </c>
      <c r="K237" s="212" t="b">
        <v>0</v>
      </c>
      <c r="L237" s="212" t="b">
        <v>0</v>
      </c>
      <c r="M237" s="212" t="b">
        <v>0</v>
      </c>
      <c r="N237" s="212" t="b">
        <v>0</v>
      </c>
      <c r="O237" s="212" t="b">
        <v>0</v>
      </c>
      <c r="P237" s="212" t="b">
        <v>0</v>
      </c>
      <c r="Q237" s="212" t="b">
        <v>0</v>
      </c>
      <c r="R237" s="212" t="b">
        <v>0</v>
      </c>
      <c r="S237" s="212" t="b">
        <v>0</v>
      </c>
    </row>
    <row r="238" ht="15.75" customHeight="1">
      <c r="A238" s="141"/>
      <c r="B238" s="163"/>
      <c r="C238" s="163"/>
      <c r="D238" s="163"/>
      <c r="E238" s="163"/>
      <c r="F238" s="163"/>
      <c r="G238" s="163"/>
      <c r="H238" s="163"/>
      <c r="I238" s="212" t="b">
        <v>0</v>
      </c>
      <c r="J238" s="212" t="b">
        <v>0</v>
      </c>
      <c r="K238" s="212" t="b">
        <v>0</v>
      </c>
      <c r="L238" s="212" t="b">
        <v>0</v>
      </c>
      <c r="M238" s="212" t="b">
        <v>0</v>
      </c>
      <c r="N238" s="212" t="b">
        <v>0</v>
      </c>
      <c r="O238" s="212" t="b">
        <v>0</v>
      </c>
      <c r="P238" s="212" t="b">
        <v>0</v>
      </c>
      <c r="Q238" s="212" t="b">
        <v>0</v>
      </c>
      <c r="R238" s="212" t="b">
        <v>0</v>
      </c>
      <c r="S238" s="212" t="b">
        <v>0</v>
      </c>
    </row>
    <row r="239" ht="15.75" customHeight="1">
      <c r="A239" s="141"/>
      <c r="B239" s="163"/>
      <c r="C239" s="163"/>
      <c r="D239" s="163"/>
      <c r="E239" s="163"/>
      <c r="F239" s="163"/>
      <c r="G239" s="163"/>
      <c r="H239" s="163"/>
      <c r="I239" s="212" t="b">
        <v>0</v>
      </c>
      <c r="J239" s="212" t="b">
        <v>0</v>
      </c>
      <c r="K239" s="212" t="b">
        <v>0</v>
      </c>
      <c r="L239" s="212" t="b">
        <v>0</v>
      </c>
      <c r="M239" s="212" t="b">
        <v>0</v>
      </c>
      <c r="N239" s="212" t="b">
        <v>0</v>
      </c>
      <c r="O239" s="212" t="b">
        <v>0</v>
      </c>
      <c r="P239" s="212" t="b">
        <v>0</v>
      </c>
      <c r="Q239" s="212" t="b">
        <v>0</v>
      </c>
      <c r="R239" s="212" t="b">
        <v>0</v>
      </c>
      <c r="S239" s="212" t="b">
        <v>0</v>
      </c>
    </row>
    <row r="240" ht="15.75" customHeight="1">
      <c r="A240" s="141"/>
      <c r="B240" s="163"/>
      <c r="C240" s="163"/>
      <c r="D240" s="163"/>
      <c r="E240" s="163"/>
      <c r="F240" s="163"/>
      <c r="G240" s="163"/>
      <c r="H240" s="163"/>
      <c r="I240" s="212" t="b">
        <v>0</v>
      </c>
      <c r="J240" s="212" t="b">
        <v>0</v>
      </c>
      <c r="K240" s="212" t="b">
        <v>0</v>
      </c>
      <c r="L240" s="212" t="b">
        <v>0</v>
      </c>
      <c r="M240" s="212" t="b">
        <v>0</v>
      </c>
      <c r="N240" s="212" t="b">
        <v>0</v>
      </c>
      <c r="O240" s="212" t="b">
        <v>0</v>
      </c>
      <c r="P240" s="212" t="b">
        <v>0</v>
      </c>
      <c r="Q240" s="212" t="b">
        <v>0</v>
      </c>
      <c r="R240" s="212" t="b">
        <v>0</v>
      </c>
      <c r="S240" s="212" t="b">
        <v>0</v>
      </c>
    </row>
    <row r="241" ht="15.75" customHeight="1">
      <c r="A241" s="141"/>
      <c r="B241" s="163"/>
      <c r="C241" s="163"/>
      <c r="D241" s="163"/>
      <c r="E241" s="163"/>
      <c r="F241" s="163"/>
      <c r="G241" s="163"/>
      <c r="H241" s="163"/>
      <c r="I241" s="212" t="b">
        <v>0</v>
      </c>
      <c r="J241" s="212" t="b">
        <v>0</v>
      </c>
      <c r="K241" s="212" t="b">
        <v>0</v>
      </c>
      <c r="L241" s="212" t="b">
        <v>0</v>
      </c>
      <c r="M241" s="212" t="b">
        <v>0</v>
      </c>
      <c r="N241" s="212" t="b">
        <v>0</v>
      </c>
      <c r="O241" s="212" t="b">
        <v>0</v>
      </c>
      <c r="P241" s="212" t="b">
        <v>0</v>
      </c>
      <c r="Q241" s="212" t="b">
        <v>0</v>
      </c>
      <c r="R241" s="212" t="b">
        <v>0</v>
      </c>
      <c r="S241" s="212" t="b">
        <v>0</v>
      </c>
    </row>
    <row r="242" ht="15.75" customHeight="1">
      <c r="A242" s="141"/>
      <c r="B242" s="163"/>
      <c r="C242" s="163"/>
      <c r="D242" s="163"/>
      <c r="E242" s="163"/>
      <c r="F242" s="163"/>
      <c r="G242" s="163"/>
      <c r="H242" s="163"/>
      <c r="I242" s="212" t="b">
        <v>0</v>
      </c>
      <c r="J242" s="212" t="b">
        <v>0</v>
      </c>
      <c r="K242" s="212" t="b">
        <v>0</v>
      </c>
      <c r="L242" s="212" t="b">
        <v>0</v>
      </c>
      <c r="M242" s="212" t="b">
        <v>0</v>
      </c>
      <c r="N242" s="212" t="b">
        <v>0</v>
      </c>
      <c r="O242" s="212" t="b">
        <v>0</v>
      </c>
      <c r="P242" s="212" t="b">
        <v>0</v>
      </c>
      <c r="Q242" s="212" t="b">
        <v>0</v>
      </c>
      <c r="R242" s="212" t="b">
        <v>0</v>
      </c>
      <c r="S242" s="212" t="b">
        <v>0</v>
      </c>
    </row>
    <row r="243" ht="15.75" customHeight="1">
      <c r="A243" s="141"/>
      <c r="B243" s="163"/>
      <c r="C243" s="163"/>
      <c r="D243" s="163"/>
      <c r="E243" s="163"/>
      <c r="F243" s="163"/>
      <c r="G243" s="163"/>
      <c r="H243" s="163"/>
      <c r="I243" s="212" t="b">
        <v>0</v>
      </c>
      <c r="J243" s="212" t="b">
        <v>0</v>
      </c>
      <c r="K243" s="212" t="b">
        <v>0</v>
      </c>
      <c r="L243" s="212" t="b">
        <v>0</v>
      </c>
      <c r="M243" s="212" t="b">
        <v>0</v>
      </c>
      <c r="N243" s="212" t="b">
        <v>0</v>
      </c>
      <c r="O243" s="212" t="b">
        <v>0</v>
      </c>
      <c r="P243" s="212" t="b">
        <v>0</v>
      </c>
      <c r="Q243" s="212" t="b">
        <v>0</v>
      </c>
      <c r="R243" s="212" t="b">
        <v>0</v>
      </c>
      <c r="S243" s="212" t="b">
        <v>0</v>
      </c>
    </row>
    <row r="244" ht="15.75" customHeight="1">
      <c r="A244" s="141"/>
      <c r="B244" s="163"/>
      <c r="C244" s="163"/>
      <c r="D244" s="163"/>
      <c r="E244" s="163"/>
      <c r="F244" s="163"/>
      <c r="G244" s="163"/>
      <c r="H244" s="163"/>
      <c r="I244" s="212" t="b">
        <v>0</v>
      </c>
      <c r="J244" s="212" t="b">
        <v>0</v>
      </c>
      <c r="K244" s="212" t="b">
        <v>0</v>
      </c>
      <c r="L244" s="212" t="b">
        <v>0</v>
      </c>
      <c r="M244" s="212" t="b">
        <v>0</v>
      </c>
      <c r="N244" s="212" t="b">
        <v>0</v>
      </c>
      <c r="O244" s="212" t="b">
        <v>0</v>
      </c>
      <c r="P244" s="212" t="b">
        <v>0</v>
      </c>
      <c r="Q244" s="212" t="b">
        <v>0</v>
      </c>
      <c r="R244" s="212" t="b">
        <v>0</v>
      </c>
      <c r="S244" s="212" t="b">
        <v>0</v>
      </c>
    </row>
    <row r="245" ht="15.75" customHeight="1">
      <c r="A245" s="141"/>
      <c r="B245" s="163"/>
      <c r="C245" s="163"/>
      <c r="D245" s="163"/>
      <c r="E245" s="163"/>
      <c r="F245" s="163"/>
      <c r="G245" s="163"/>
      <c r="H245" s="163"/>
      <c r="I245" s="212" t="b">
        <v>0</v>
      </c>
      <c r="J245" s="212" t="b">
        <v>0</v>
      </c>
      <c r="K245" s="212" t="b">
        <v>0</v>
      </c>
      <c r="L245" s="212" t="b">
        <v>0</v>
      </c>
      <c r="M245" s="212" t="b">
        <v>0</v>
      </c>
      <c r="N245" s="212" t="b">
        <v>0</v>
      </c>
      <c r="O245" s="212" t="b">
        <v>0</v>
      </c>
      <c r="P245" s="212" t="b">
        <v>0</v>
      </c>
      <c r="Q245" s="212" t="b">
        <v>0</v>
      </c>
      <c r="R245" s="212" t="b">
        <v>0</v>
      </c>
      <c r="S245" s="212" t="b">
        <v>0</v>
      </c>
    </row>
    <row r="246" ht="15.75" customHeight="1">
      <c r="A246" s="141"/>
      <c r="B246" s="163"/>
      <c r="C246" s="163"/>
      <c r="D246" s="163"/>
      <c r="E246" s="163"/>
      <c r="F246" s="163"/>
      <c r="G246" s="163"/>
      <c r="H246" s="163"/>
      <c r="I246" s="212" t="b">
        <v>0</v>
      </c>
      <c r="J246" s="212" t="b">
        <v>0</v>
      </c>
      <c r="K246" s="212" t="b">
        <v>0</v>
      </c>
      <c r="L246" s="212" t="b">
        <v>0</v>
      </c>
      <c r="M246" s="212" t="b">
        <v>0</v>
      </c>
      <c r="N246" s="212" t="b">
        <v>0</v>
      </c>
      <c r="O246" s="212" t="b">
        <v>0</v>
      </c>
      <c r="P246" s="212" t="b">
        <v>0</v>
      </c>
      <c r="Q246" s="212" t="b">
        <v>0</v>
      </c>
      <c r="R246" s="212" t="b">
        <v>0</v>
      </c>
      <c r="S246" s="212" t="b">
        <v>0</v>
      </c>
    </row>
    <row r="247" ht="15.75" customHeight="1">
      <c r="A247" s="141"/>
      <c r="B247" s="163"/>
      <c r="C247" s="163"/>
      <c r="D247" s="163"/>
      <c r="E247" s="163"/>
      <c r="F247" s="163"/>
      <c r="G247" s="163"/>
      <c r="H247" s="163"/>
      <c r="I247" s="212" t="b">
        <v>0</v>
      </c>
      <c r="J247" s="212" t="b">
        <v>0</v>
      </c>
      <c r="K247" s="212" t="b">
        <v>0</v>
      </c>
      <c r="L247" s="212" t="b">
        <v>0</v>
      </c>
      <c r="M247" s="212" t="b">
        <v>0</v>
      </c>
      <c r="N247" s="212" t="b">
        <v>0</v>
      </c>
      <c r="O247" s="212" t="b">
        <v>0</v>
      </c>
      <c r="P247" s="212" t="b">
        <v>0</v>
      </c>
      <c r="Q247" s="212" t="b">
        <v>0</v>
      </c>
      <c r="R247" s="212" t="b">
        <v>0</v>
      </c>
      <c r="S247" s="212" t="b">
        <v>0</v>
      </c>
    </row>
    <row r="248" ht="15.75" customHeight="1">
      <c r="A248" s="141"/>
      <c r="B248" s="163"/>
      <c r="C248" s="163"/>
      <c r="D248" s="163"/>
      <c r="E248" s="163"/>
      <c r="F248" s="163"/>
      <c r="G248" s="163"/>
      <c r="H248" s="163"/>
      <c r="I248" s="212" t="b">
        <v>0</v>
      </c>
      <c r="J248" s="212" t="b">
        <v>0</v>
      </c>
      <c r="K248" s="212" t="b">
        <v>0</v>
      </c>
      <c r="L248" s="212" t="b">
        <v>0</v>
      </c>
      <c r="M248" s="212" t="b">
        <v>0</v>
      </c>
      <c r="N248" s="212" t="b">
        <v>0</v>
      </c>
      <c r="O248" s="212" t="b">
        <v>0</v>
      </c>
      <c r="P248" s="212" t="b">
        <v>0</v>
      </c>
      <c r="Q248" s="212" t="b">
        <v>0</v>
      </c>
      <c r="R248" s="212" t="b">
        <v>0</v>
      </c>
      <c r="S248" s="212" t="b">
        <v>0</v>
      </c>
    </row>
    <row r="249" ht="15.75" customHeight="1">
      <c r="A249" s="141"/>
      <c r="B249" s="163"/>
      <c r="C249" s="163"/>
      <c r="D249" s="163"/>
      <c r="E249" s="163"/>
      <c r="F249" s="163"/>
      <c r="G249" s="163"/>
      <c r="H249" s="163"/>
      <c r="I249" s="212" t="b">
        <v>0</v>
      </c>
      <c r="J249" s="212" t="b">
        <v>0</v>
      </c>
      <c r="K249" s="212" t="b">
        <v>0</v>
      </c>
      <c r="L249" s="212" t="b">
        <v>0</v>
      </c>
      <c r="M249" s="212" t="b">
        <v>0</v>
      </c>
      <c r="N249" s="212" t="b">
        <v>0</v>
      </c>
      <c r="O249" s="212" t="b">
        <v>0</v>
      </c>
      <c r="P249" s="212" t="b">
        <v>0</v>
      </c>
      <c r="Q249" s="212" t="b">
        <v>0</v>
      </c>
      <c r="R249" s="212" t="b">
        <v>0</v>
      </c>
      <c r="S249" s="212" t="b">
        <v>0</v>
      </c>
    </row>
    <row r="250" ht="15.75" customHeight="1">
      <c r="A250" s="141"/>
      <c r="B250" s="163"/>
      <c r="C250" s="163"/>
      <c r="D250" s="163"/>
      <c r="E250" s="163"/>
      <c r="F250" s="163"/>
      <c r="G250" s="163"/>
      <c r="H250" s="163"/>
      <c r="I250" s="212" t="b">
        <v>0</v>
      </c>
      <c r="J250" s="212" t="b">
        <v>0</v>
      </c>
      <c r="K250" s="212" t="b">
        <v>0</v>
      </c>
      <c r="L250" s="212" t="b">
        <v>0</v>
      </c>
      <c r="M250" s="212" t="b">
        <v>0</v>
      </c>
      <c r="N250" s="212" t="b">
        <v>0</v>
      </c>
      <c r="O250" s="212" t="b">
        <v>0</v>
      </c>
      <c r="P250" s="212" t="b">
        <v>0</v>
      </c>
      <c r="Q250" s="212" t="b">
        <v>0</v>
      </c>
      <c r="R250" s="212" t="b">
        <v>0</v>
      </c>
      <c r="S250" s="212" t="b">
        <v>0</v>
      </c>
    </row>
    <row r="251" ht="15.75" customHeight="1">
      <c r="A251" s="141"/>
      <c r="B251" s="163"/>
      <c r="C251" s="163"/>
      <c r="D251" s="163"/>
      <c r="E251" s="163"/>
      <c r="F251" s="163"/>
      <c r="G251" s="163"/>
      <c r="H251" s="163"/>
      <c r="I251" s="212" t="b">
        <v>0</v>
      </c>
      <c r="J251" s="212" t="b">
        <v>0</v>
      </c>
      <c r="K251" s="212" t="b">
        <v>0</v>
      </c>
      <c r="L251" s="212" t="b">
        <v>0</v>
      </c>
      <c r="M251" s="212" t="b">
        <v>0</v>
      </c>
      <c r="N251" s="212" t="b">
        <v>0</v>
      </c>
      <c r="O251" s="212" t="b">
        <v>0</v>
      </c>
      <c r="P251" s="212" t="b">
        <v>0</v>
      </c>
      <c r="Q251" s="212" t="b">
        <v>0</v>
      </c>
      <c r="R251" s="212" t="b">
        <v>0</v>
      </c>
      <c r="S251" s="212" t="b">
        <v>0</v>
      </c>
    </row>
    <row r="252" ht="15.75" customHeight="1">
      <c r="A252" s="141"/>
      <c r="B252" s="163"/>
      <c r="C252" s="163"/>
      <c r="D252" s="163"/>
      <c r="E252" s="163"/>
      <c r="F252" s="163"/>
      <c r="G252" s="163"/>
      <c r="H252" s="163"/>
      <c r="I252" s="212" t="b">
        <v>0</v>
      </c>
      <c r="J252" s="212" t="b">
        <v>0</v>
      </c>
      <c r="K252" s="212" t="b">
        <v>0</v>
      </c>
      <c r="L252" s="212" t="b">
        <v>0</v>
      </c>
      <c r="M252" s="212" t="b">
        <v>0</v>
      </c>
      <c r="N252" s="212" t="b">
        <v>0</v>
      </c>
      <c r="O252" s="212" t="b">
        <v>0</v>
      </c>
      <c r="P252" s="212" t="b">
        <v>0</v>
      </c>
      <c r="Q252" s="212" t="b">
        <v>0</v>
      </c>
      <c r="R252" s="212" t="b">
        <v>0</v>
      </c>
      <c r="S252" s="212" t="b">
        <v>0</v>
      </c>
    </row>
    <row r="253" ht="15.75" customHeight="1">
      <c r="A253" s="141"/>
      <c r="B253" s="163"/>
      <c r="C253" s="163"/>
      <c r="D253" s="163"/>
      <c r="E253" s="163"/>
      <c r="F253" s="163"/>
      <c r="G253" s="163"/>
      <c r="H253" s="163"/>
      <c r="I253" s="212" t="b">
        <v>0</v>
      </c>
      <c r="J253" s="212" t="b">
        <v>0</v>
      </c>
      <c r="K253" s="212" t="b">
        <v>0</v>
      </c>
      <c r="L253" s="212" t="b">
        <v>0</v>
      </c>
      <c r="M253" s="212" t="b">
        <v>0</v>
      </c>
      <c r="N253" s="212" t="b">
        <v>0</v>
      </c>
      <c r="O253" s="212" t="b">
        <v>0</v>
      </c>
      <c r="P253" s="212" t="b">
        <v>0</v>
      </c>
      <c r="Q253" s="212" t="b">
        <v>0</v>
      </c>
      <c r="R253" s="212" t="b">
        <v>0</v>
      </c>
      <c r="S253" s="212" t="b">
        <v>0</v>
      </c>
    </row>
    <row r="254" ht="15.75" customHeight="1">
      <c r="A254" s="141"/>
      <c r="B254" s="163"/>
      <c r="C254" s="163"/>
      <c r="D254" s="163"/>
      <c r="E254" s="163"/>
      <c r="F254" s="163"/>
      <c r="G254" s="163"/>
      <c r="H254" s="163"/>
      <c r="I254" s="212" t="b">
        <v>0</v>
      </c>
      <c r="J254" s="212" t="b">
        <v>0</v>
      </c>
      <c r="K254" s="212" t="b">
        <v>0</v>
      </c>
      <c r="L254" s="212" t="b">
        <v>0</v>
      </c>
      <c r="M254" s="212" t="b">
        <v>0</v>
      </c>
      <c r="N254" s="212" t="b">
        <v>0</v>
      </c>
      <c r="O254" s="212" t="b">
        <v>0</v>
      </c>
      <c r="P254" s="212" t="b">
        <v>0</v>
      </c>
      <c r="Q254" s="212" t="b">
        <v>0</v>
      </c>
      <c r="R254" s="212" t="b">
        <v>0</v>
      </c>
      <c r="S254" s="212" t="b">
        <v>0</v>
      </c>
    </row>
    <row r="255" ht="15.75" customHeight="1">
      <c r="A255" s="141"/>
      <c r="B255" s="163"/>
      <c r="C255" s="163"/>
      <c r="D255" s="163"/>
      <c r="E255" s="163"/>
      <c r="F255" s="163"/>
      <c r="G255" s="163"/>
      <c r="H255" s="163"/>
      <c r="I255" s="212" t="b">
        <v>0</v>
      </c>
      <c r="J255" s="212" t="b">
        <v>0</v>
      </c>
      <c r="K255" s="212" t="b">
        <v>0</v>
      </c>
      <c r="L255" s="212" t="b">
        <v>0</v>
      </c>
      <c r="M255" s="212" t="b">
        <v>0</v>
      </c>
      <c r="N255" s="212" t="b">
        <v>0</v>
      </c>
      <c r="O255" s="212" t="b">
        <v>0</v>
      </c>
      <c r="P255" s="212" t="b">
        <v>0</v>
      </c>
      <c r="Q255" s="212" t="b">
        <v>0</v>
      </c>
      <c r="R255" s="212" t="b">
        <v>0</v>
      </c>
      <c r="S255" s="212" t="b">
        <v>0</v>
      </c>
    </row>
    <row r="256" ht="15.75" customHeight="1">
      <c r="A256" s="141"/>
      <c r="B256" s="163"/>
      <c r="C256" s="163"/>
      <c r="D256" s="163"/>
      <c r="E256" s="163"/>
      <c r="F256" s="163"/>
      <c r="G256" s="163"/>
      <c r="H256" s="163"/>
      <c r="I256" s="212" t="b">
        <v>0</v>
      </c>
      <c r="J256" s="212" t="b">
        <v>0</v>
      </c>
      <c r="K256" s="212" t="b">
        <v>0</v>
      </c>
      <c r="L256" s="212" t="b">
        <v>0</v>
      </c>
      <c r="M256" s="212" t="b">
        <v>0</v>
      </c>
      <c r="N256" s="212" t="b">
        <v>0</v>
      </c>
      <c r="O256" s="212" t="b">
        <v>0</v>
      </c>
      <c r="P256" s="212" t="b">
        <v>0</v>
      </c>
      <c r="Q256" s="212" t="b">
        <v>0</v>
      </c>
      <c r="R256" s="212" t="b">
        <v>0</v>
      </c>
      <c r="S256" s="212" t="b">
        <v>0</v>
      </c>
    </row>
    <row r="257" ht="15.75" customHeight="1">
      <c r="A257" s="141"/>
      <c r="B257" s="163"/>
      <c r="C257" s="163"/>
      <c r="D257" s="163"/>
      <c r="E257" s="163"/>
      <c r="F257" s="163"/>
      <c r="G257" s="163"/>
      <c r="H257" s="163"/>
      <c r="I257" s="212" t="b">
        <v>0</v>
      </c>
      <c r="J257" s="212" t="b">
        <v>0</v>
      </c>
      <c r="K257" s="212" t="b">
        <v>0</v>
      </c>
      <c r="L257" s="212" t="b">
        <v>0</v>
      </c>
      <c r="M257" s="212" t="b">
        <v>0</v>
      </c>
      <c r="N257" s="212" t="b">
        <v>0</v>
      </c>
      <c r="O257" s="212" t="b">
        <v>0</v>
      </c>
      <c r="P257" s="212" t="b">
        <v>0</v>
      </c>
      <c r="Q257" s="212" t="b">
        <v>0</v>
      </c>
      <c r="R257" s="212" t="b">
        <v>0</v>
      </c>
      <c r="S257" s="212" t="b">
        <v>0</v>
      </c>
    </row>
    <row r="258" ht="15.75" customHeight="1">
      <c r="A258" s="141"/>
      <c r="B258" s="163"/>
      <c r="C258" s="163"/>
      <c r="D258" s="163"/>
      <c r="E258" s="163"/>
      <c r="F258" s="163"/>
      <c r="G258" s="163"/>
      <c r="H258" s="163"/>
      <c r="I258" s="212" t="b">
        <v>0</v>
      </c>
      <c r="J258" s="212" t="b">
        <v>0</v>
      </c>
      <c r="K258" s="212" t="b">
        <v>0</v>
      </c>
      <c r="L258" s="212" t="b">
        <v>0</v>
      </c>
      <c r="M258" s="212" t="b">
        <v>0</v>
      </c>
      <c r="N258" s="212" t="b">
        <v>0</v>
      </c>
      <c r="O258" s="212" t="b">
        <v>0</v>
      </c>
      <c r="P258" s="212" t="b">
        <v>0</v>
      </c>
      <c r="Q258" s="212" t="b">
        <v>0</v>
      </c>
      <c r="R258" s="212" t="b">
        <v>0</v>
      </c>
      <c r="S258" s="212" t="b">
        <v>0</v>
      </c>
    </row>
    <row r="259" ht="15.75" customHeight="1">
      <c r="A259" s="141"/>
      <c r="B259" s="163"/>
      <c r="C259" s="163"/>
      <c r="D259" s="163"/>
      <c r="E259" s="163"/>
      <c r="F259" s="163"/>
      <c r="G259" s="163"/>
      <c r="H259" s="163"/>
      <c r="I259" s="212" t="b">
        <v>0</v>
      </c>
      <c r="J259" s="212" t="b">
        <v>0</v>
      </c>
      <c r="K259" s="212" t="b">
        <v>0</v>
      </c>
      <c r="L259" s="212" t="b">
        <v>0</v>
      </c>
      <c r="M259" s="212" t="b">
        <v>0</v>
      </c>
      <c r="N259" s="212" t="b">
        <v>0</v>
      </c>
      <c r="O259" s="212" t="b">
        <v>0</v>
      </c>
      <c r="P259" s="212" t="b">
        <v>0</v>
      </c>
      <c r="Q259" s="212" t="b">
        <v>0</v>
      </c>
      <c r="R259" s="212" t="b">
        <v>0</v>
      </c>
      <c r="S259" s="212" t="b">
        <v>0</v>
      </c>
    </row>
    <row r="260" ht="15.75" customHeight="1">
      <c r="A260" s="141"/>
      <c r="B260" s="163"/>
      <c r="C260" s="163"/>
      <c r="D260" s="163"/>
      <c r="E260" s="163"/>
      <c r="F260" s="163"/>
      <c r="G260" s="163"/>
      <c r="H260" s="163"/>
      <c r="I260" s="212" t="b">
        <v>0</v>
      </c>
      <c r="J260" s="212" t="b">
        <v>0</v>
      </c>
      <c r="K260" s="212" t="b">
        <v>0</v>
      </c>
      <c r="L260" s="212" t="b">
        <v>0</v>
      </c>
      <c r="M260" s="212" t="b">
        <v>0</v>
      </c>
      <c r="N260" s="212" t="b">
        <v>0</v>
      </c>
      <c r="O260" s="212" t="b">
        <v>0</v>
      </c>
      <c r="P260" s="212" t="b">
        <v>0</v>
      </c>
      <c r="Q260" s="212" t="b">
        <v>0</v>
      </c>
      <c r="R260" s="212" t="b">
        <v>0</v>
      </c>
      <c r="S260" s="212" t="b">
        <v>0</v>
      </c>
    </row>
    <row r="261" ht="15.75" customHeight="1">
      <c r="A261" s="141"/>
      <c r="B261" s="163"/>
      <c r="C261" s="163"/>
      <c r="D261" s="163"/>
      <c r="E261" s="163"/>
      <c r="F261" s="163"/>
      <c r="G261" s="163"/>
      <c r="H261" s="163"/>
      <c r="I261" s="212" t="b">
        <v>0</v>
      </c>
      <c r="J261" s="212" t="b">
        <v>0</v>
      </c>
      <c r="K261" s="212" t="b">
        <v>0</v>
      </c>
      <c r="L261" s="212" t="b">
        <v>0</v>
      </c>
      <c r="M261" s="212" t="b">
        <v>0</v>
      </c>
      <c r="N261" s="212" t="b">
        <v>0</v>
      </c>
      <c r="O261" s="212" t="b">
        <v>0</v>
      </c>
      <c r="P261" s="212" t="b">
        <v>0</v>
      </c>
      <c r="Q261" s="212" t="b">
        <v>0</v>
      </c>
      <c r="R261" s="212" t="b">
        <v>0</v>
      </c>
      <c r="S261" s="212" t="b">
        <v>0</v>
      </c>
    </row>
    <row r="262" ht="15.75" customHeight="1">
      <c r="A262" s="141"/>
      <c r="B262" s="163"/>
      <c r="C262" s="163"/>
      <c r="D262" s="163"/>
      <c r="E262" s="163"/>
      <c r="F262" s="163"/>
      <c r="G262" s="163"/>
      <c r="H262" s="163"/>
      <c r="I262" s="212" t="b">
        <v>0</v>
      </c>
      <c r="J262" s="212" t="b">
        <v>0</v>
      </c>
      <c r="K262" s="212" t="b">
        <v>0</v>
      </c>
      <c r="L262" s="212" t="b">
        <v>0</v>
      </c>
      <c r="M262" s="212" t="b">
        <v>0</v>
      </c>
      <c r="N262" s="212" t="b">
        <v>0</v>
      </c>
      <c r="O262" s="212" t="b">
        <v>0</v>
      </c>
      <c r="P262" s="212" t="b">
        <v>0</v>
      </c>
      <c r="Q262" s="212" t="b">
        <v>0</v>
      </c>
      <c r="R262" s="212" t="b">
        <v>0</v>
      </c>
      <c r="S262" s="212" t="b">
        <v>0</v>
      </c>
    </row>
    <row r="263" ht="15.75" customHeight="1">
      <c r="A263" s="141"/>
      <c r="B263" s="163"/>
      <c r="C263" s="163"/>
      <c r="D263" s="163"/>
      <c r="E263" s="163"/>
      <c r="F263" s="163"/>
      <c r="G263" s="163"/>
      <c r="H263" s="163"/>
      <c r="I263" s="212" t="b">
        <v>0</v>
      </c>
      <c r="J263" s="212" t="b">
        <v>0</v>
      </c>
      <c r="K263" s="212" t="b">
        <v>0</v>
      </c>
      <c r="L263" s="212" t="b">
        <v>0</v>
      </c>
      <c r="M263" s="212" t="b">
        <v>0</v>
      </c>
      <c r="N263" s="212" t="b">
        <v>0</v>
      </c>
      <c r="O263" s="212" t="b">
        <v>0</v>
      </c>
      <c r="P263" s="212" t="b">
        <v>0</v>
      </c>
      <c r="Q263" s="212" t="b">
        <v>0</v>
      </c>
      <c r="R263" s="212" t="b">
        <v>0</v>
      </c>
      <c r="S263" s="212" t="b">
        <v>0</v>
      </c>
    </row>
    <row r="264" ht="15.75" customHeight="1">
      <c r="A264" s="141"/>
      <c r="B264" s="163"/>
      <c r="C264" s="163"/>
      <c r="D264" s="163"/>
      <c r="E264" s="163"/>
      <c r="F264" s="163"/>
      <c r="G264" s="163"/>
      <c r="H264" s="163"/>
      <c r="I264" s="212" t="b">
        <v>0</v>
      </c>
      <c r="J264" s="212" t="b">
        <v>0</v>
      </c>
      <c r="K264" s="212" t="b">
        <v>0</v>
      </c>
      <c r="L264" s="212" t="b">
        <v>0</v>
      </c>
      <c r="M264" s="212" t="b">
        <v>0</v>
      </c>
      <c r="N264" s="212" t="b">
        <v>0</v>
      </c>
      <c r="O264" s="212" t="b">
        <v>0</v>
      </c>
      <c r="P264" s="212" t="b">
        <v>0</v>
      </c>
      <c r="Q264" s="212" t="b">
        <v>0</v>
      </c>
      <c r="R264" s="212" t="b">
        <v>0</v>
      </c>
      <c r="S264" s="212" t="b">
        <v>0</v>
      </c>
    </row>
    <row r="265" ht="15.75" customHeight="1">
      <c r="A265" s="141"/>
      <c r="B265" s="163"/>
      <c r="C265" s="163"/>
      <c r="D265" s="163"/>
      <c r="E265" s="163"/>
      <c r="F265" s="163"/>
      <c r="G265" s="163"/>
      <c r="H265" s="163"/>
      <c r="I265" s="212" t="b">
        <v>0</v>
      </c>
      <c r="J265" s="212" t="b">
        <v>0</v>
      </c>
      <c r="K265" s="212" t="b">
        <v>0</v>
      </c>
      <c r="L265" s="212" t="b">
        <v>0</v>
      </c>
      <c r="M265" s="212" t="b">
        <v>0</v>
      </c>
      <c r="N265" s="212" t="b">
        <v>0</v>
      </c>
      <c r="O265" s="212" t="b">
        <v>0</v>
      </c>
      <c r="P265" s="212" t="b">
        <v>0</v>
      </c>
      <c r="Q265" s="212" t="b">
        <v>0</v>
      </c>
      <c r="R265" s="212" t="b">
        <v>0</v>
      </c>
      <c r="S265" s="212" t="b">
        <v>0</v>
      </c>
    </row>
    <row r="266" ht="15.75" customHeight="1">
      <c r="A266" s="141"/>
      <c r="B266" s="163"/>
      <c r="C266" s="163"/>
      <c r="D266" s="163"/>
      <c r="E266" s="163"/>
      <c r="F266" s="163"/>
      <c r="G266" s="163"/>
      <c r="H266" s="163"/>
      <c r="I266" s="212" t="b">
        <v>0</v>
      </c>
      <c r="J266" s="212" t="b">
        <v>0</v>
      </c>
      <c r="K266" s="212" t="b">
        <v>0</v>
      </c>
      <c r="L266" s="212" t="b">
        <v>0</v>
      </c>
      <c r="M266" s="212" t="b">
        <v>0</v>
      </c>
      <c r="N266" s="212" t="b">
        <v>0</v>
      </c>
      <c r="O266" s="212" t="b">
        <v>0</v>
      </c>
      <c r="P266" s="212" t="b">
        <v>0</v>
      </c>
      <c r="Q266" s="212" t="b">
        <v>0</v>
      </c>
      <c r="R266" s="212" t="b">
        <v>0</v>
      </c>
      <c r="S266" s="212" t="b">
        <v>0</v>
      </c>
    </row>
    <row r="267" ht="15.75" customHeight="1">
      <c r="A267" s="141"/>
      <c r="B267" s="163"/>
      <c r="C267" s="163"/>
      <c r="D267" s="163"/>
      <c r="E267" s="163"/>
      <c r="F267" s="163"/>
      <c r="G267" s="163"/>
      <c r="H267" s="163"/>
      <c r="I267" s="212" t="b">
        <v>0</v>
      </c>
      <c r="J267" s="212" t="b">
        <v>0</v>
      </c>
      <c r="K267" s="212" t="b">
        <v>0</v>
      </c>
      <c r="L267" s="212" t="b">
        <v>0</v>
      </c>
      <c r="M267" s="212" t="b">
        <v>0</v>
      </c>
      <c r="N267" s="212" t="b">
        <v>0</v>
      </c>
      <c r="O267" s="212" t="b">
        <v>0</v>
      </c>
      <c r="P267" s="212" t="b">
        <v>0</v>
      </c>
      <c r="Q267" s="212" t="b">
        <v>0</v>
      </c>
      <c r="R267" s="212" t="b">
        <v>0</v>
      </c>
      <c r="S267" s="212" t="b">
        <v>0</v>
      </c>
    </row>
    <row r="268" ht="15.75" customHeight="1">
      <c r="A268" s="141"/>
      <c r="B268" s="163"/>
      <c r="C268" s="163"/>
      <c r="D268" s="163"/>
      <c r="E268" s="163"/>
      <c r="F268" s="163"/>
      <c r="G268" s="163"/>
      <c r="H268" s="163"/>
      <c r="I268" s="212" t="b">
        <v>0</v>
      </c>
      <c r="J268" s="212" t="b">
        <v>0</v>
      </c>
      <c r="K268" s="212" t="b">
        <v>0</v>
      </c>
      <c r="L268" s="212" t="b">
        <v>0</v>
      </c>
      <c r="M268" s="212" t="b">
        <v>0</v>
      </c>
      <c r="N268" s="212" t="b">
        <v>0</v>
      </c>
      <c r="O268" s="212" t="b">
        <v>0</v>
      </c>
      <c r="P268" s="212" t="b">
        <v>0</v>
      </c>
      <c r="Q268" s="212" t="b">
        <v>0</v>
      </c>
      <c r="R268" s="212" t="b">
        <v>0</v>
      </c>
      <c r="S268" s="212" t="b">
        <v>0</v>
      </c>
    </row>
    <row r="269" ht="15.75" customHeight="1">
      <c r="A269" s="141"/>
      <c r="B269" s="163"/>
      <c r="C269" s="163"/>
      <c r="D269" s="163"/>
      <c r="E269" s="163"/>
      <c r="F269" s="163"/>
      <c r="G269" s="163"/>
      <c r="H269" s="163"/>
      <c r="I269" s="212" t="b">
        <v>0</v>
      </c>
      <c r="J269" s="212" t="b">
        <v>0</v>
      </c>
      <c r="K269" s="212" t="b">
        <v>0</v>
      </c>
      <c r="L269" s="212" t="b">
        <v>0</v>
      </c>
      <c r="M269" s="212" t="b">
        <v>0</v>
      </c>
      <c r="N269" s="212" t="b">
        <v>0</v>
      </c>
      <c r="O269" s="212" t="b">
        <v>0</v>
      </c>
      <c r="P269" s="212" t="b">
        <v>0</v>
      </c>
      <c r="Q269" s="212" t="b">
        <v>0</v>
      </c>
      <c r="R269" s="212" t="b">
        <v>0</v>
      </c>
      <c r="S269" s="212" t="b">
        <v>0</v>
      </c>
    </row>
    <row r="270" ht="15.75" customHeight="1">
      <c r="A270" s="141"/>
      <c r="B270" s="163"/>
      <c r="C270" s="163"/>
      <c r="D270" s="163"/>
      <c r="E270" s="163"/>
      <c r="F270" s="163"/>
      <c r="G270" s="163"/>
      <c r="H270" s="163"/>
      <c r="I270" s="212" t="b">
        <v>0</v>
      </c>
      <c r="J270" s="212" t="b">
        <v>0</v>
      </c>
      <c r="K270" s="212" t="b">
        <v>0</v>
      </c>
      <c r="L270" s="212" t="b">
        <v>0</v>
      </c>
      <c r="M270" s="212" t="b">
        <v>0</v>
      </c>
      <c r="N270" s="212" t="b">
        <v>0</v>
      </c>
      <c r="O270" s="212" t="b">
        <v>0</v>
      </c>
      <c r="P270" s="212" t="b">
        <v>0</v>
      </c>
      <c r="Q270" s="212" t="b">
        <v>0</v>
      </c>
      <c r="R270" s="212" t="b">
        <v>0</v>
      </c>
      <c r="S270" s="212" t="b">
        <v>0</v>
      </c>
    </row>
    <row r="271" ht="15.75" customHeight="1">
      <c r="A271" s="141"/>
      <c r="B271" s="163"/>
      <c r="C271" s="163"/>
      <c r="D271" s="163"/>
      <c r="E271" s="163"/>
      <c r="F271" s="163"/>
      <c r="G271" s="163"/>
      <c r="H271" s="163"/>
      <c r="I271" s="212" t="b">
        <v>0</v>
      </c>
      <c r="J271" s="212" t="b">
        <v>0</v>
      </c>
      <c r="K271" s="212" t="b">
        <v>0</v>
      </c>
      <c r="L271" s="212" t="b">
        <v>0</v>
      </c>
      <c r="M271" s="212" t="b">
        <v>0</v>
      </c>
      <c r="N271" s="212" t="b">
        <v>0</v>
      </c>
      <c r="O271" s="212" t="b">
        <v>0</v>
      </c>
      <c r="P271" s="212" t="b">
        <v>0</v>
      </c>
      <c r="Q271" s="212" t="b">
        <v>0</v>
      </c>
      <c r="R271" s="212" t="b">
        <v>0</v>
      </c>
      <c r="S271" s="212" t="b">
        <v>0</v>
      </c>
    </row>
    <row r="272" ht="15.75" customHeight="1">
      <c r="A272" s="141"/>
      <c r="B272" s="163"/>
      <c r="C272" s="163"/>
      <c r="D272" s="163"/>
      <c r="E272" s="163"/>
      <c r="F272" s="163"/>
      <c r="G272" s="163"/>
      <c r="H272" s="163"/>
      <c r="I272" s="212" t="b">
        <v>0</v>
      </c>
      <c r="J272" s="212" t="b">
        <v>0</v>
      </c>
      <c r="K272" s="212" t="b">
        <v>0</v>
      </c>
      <c r="L272" s="212" t="b">
        <v>0</v>
      </c>
      <c r="M272" s="212" t="b">
        <v>0</v>
      </c>
      <c r="N272" s="212" t="b">
        <v>0</v>
      </c>
      <c r="O272" s="212" t="b">
        <v>0</v>
      </c>
      <c r="P272" s="212" t="b">
        <v>0</v>
      </c>
      <c r="Q272" s="212" t="b">
        <v>0</v>
      </c>
      <c r="R272" s="212" t="b">
        <v>0</v>
      </c>
      <c r="S272" s="212" t="b">
        <v>0</v>
      </c>
    </row>
    <row r="273" ht="15.75" customHeight="1">
      <c r="A273" s="141"/>
      <c r="B273" s="163"/>
      <c r="C273" s="163"/>
      <c r="D273" s="163"/>
      <c r="E273" s="163"/>
      <c r="F273" s="163"/>
      <c r="G273" s="163"/>
      <c r="H273" s="163"/>
      <c r="I273" s="212" t="b">
        <v>0</v>
      </c>
      <c r="J273" s="212" t="b">
        <v>0</v>
      </c>
      <c r="K273" s="212" t="b">
        <v>0</v>
      </c>
      <c r="L273" s="212" t="b">
        <v>0</v>
      </c>
      <c r="M273" s="212" t="b">
        <v>0</v>
      </c>
      <c r="N273" s="212" t="b">
        <v>0</v>
      </c>
      <c r="O273" s="212" t="b">
        <v>0</v>
      </c>
      <c r="P273" s="212" t="b">
        <v>0</v>
      </c>
      <c r="Q273" s="212" t="b">
        <v>0</v>
      </c>
      <c r="R273" s="212" t="b">
        <v>0</v>
      </c>
      <c r="S273" s="212" t="b">
        <v>0</v>
      </c>
    </row>
    <row r="274" ht="15.75" customHeight="1">
      <c r="A274" s="141"/>
      <c r="B274" s="163"/>
      <c r="C274" s="163"/>
      <c r="D274" s="163"/>
      <c r="E274" s="163"/>
      <c r="F274" s="163"/>
      <c r="G274" s="163"/>
      <c r="H274" s="163"/>
      <c r="I274" s="212" t="b">
        <v>0</v>
      </c>
      <c r="J274" s="212" t="b">
        <v>0</v>
      </c>
      <c r="K274" s="212" t="b">
        <v>0</v>
      </c>
      <c r="L274" s="212" t="b">
        <v>0</v>
      </c>
      <c r="M274" s="212" t="b">
        <v>0</v>
      </c>
      <c r="N274" s="212" t="b">
        <v>0</v>
      </c>
      <c r="O274" s="212" t="b">
        <v>0</v>
      </c>
      <c r="P274" s="212" t="b">
        <v>0</v>
      </c>
      <c r="Q274" s="212" t="b">
        <v>0</v>
      </c>
      <c r="R274" s="212" t="b">
        <v>0</v>
      </c>
      <c r="S274" s="212" t="b">
        <v>0</v>
      </c>
    </row>
    <row r="275" ht="15.75" customHeight="1">
      <c r="A275" s="141"/>
      <c r="B275" s="163"/>
      <c r="C275" s="163"/>
      <c r="D275" s="163"/>
      <c r="E275" s="163"/>
      <c r="F275" s="163"/>
      <c r="G275" s="163"/>
      <c r="H275" s="163"/>
      <c r="I275" s="212" t="b">
        <v>0</v>
      </c>
      <c r="J275" s="212" t="b">
        <v>0</v>
      </c>
      <c r="K275" s="212" t="b">
        <v>0</v>
      </c>
      <c r="L275" s="212" t="b">
        <v>0</v>
      </c>
      <c r="M275" s="212" t="b">
        <v>0</v>
      </c>
      <c r="N275" s="212" t="b">
        <v>0</v>
      </c>
      <c r="O275" s="212" t="b">
        <v>0</v>
      </c>
      <c r="P275" s="212" t="b">
        <v>0</v>
      </c>
      <c r="Q275" s="212" t="b">
        <v>0</v>
      </c>
      <c r="R275" s="212" t="b">
        <v>0</v>
      </c>
      <c r="S275" s="212" t="b">
        <v>0</v>
      </c>
    </row>
    <row r="276" ht="15.75" customHeight="1">
      <c r="A276" s="141"/>
      <c r="B276" s="163"/>
      <c r="C276" s="163"/>
      <c r="D276" s="163"/>
      <c r="E276" s="163"/>
      <c r="F276" s="163"/>
      <c r="G276" s="163"/>
      <c r="H276" s="163"/>
      <c r="I276" s="212" t="b">
        <v>0</v>
      </c>
      <c r="J276" s="212" t="b">
        <v>0</v>
      </c>
      <c r="K276" s="212" t="b">
        <v>0</v>
      </c>
      <c r="L276" s="212" t="b">
        <v>0</v>
      </c>
      <c r="M276" s="212" t="b">
        <v>0</v>
      </c>
      <c r="N276" s="212" t="b">
        <v>0</v>
      </c>
      <c r="O276" s="212" t="b">
        <v>0</v>
      </c>
      <c r="P276" s="212" t="b">
        <v>0</v>
      </c>
      <c r="Q276" s="212" t="b">
        <v>0</v>
      </c>
      <c r="R276" s="212" t="b">
        <v>0</v>
      </c>
      <c r="S276" s="212" t="b">
        <v>0</v>
      </c>
    </row>
    <row r="277" ht="15.75" customHeight="1">
      <c r="A277" s="141"/>
      <c r="B277" s="163"/>
      <c r="C277" s="163"/>
      <c r="D277" s="163"/>
      <c r="E277" s="163"/>
      <c r="F277" s="163"/>
      <c r="G277" s="163"/>
      <c r="H277" s="163"/>
      <c r="I277" s="212" t="b">
        <v>0</v>
      </c>
      <c r="J277" s="212" t="b">
        <v>0</v>
      </c>
      <c r="K277" s="212" t="b">
        <v>0</v>
      </c>
      <c r="L277" s="212" t="b">
        <v>0</v>
      </c>
      <c r="M277" s="212" t="b">
        <v>0</v>
      </c>
      <c r="N277" s="212" t="b">
        <v>0</v>
      </c>
      <c r="O277" s="212" t="b">
        <v>0</v>
      </c>
      <c r="P277" s="212" t="b">
        <v>0</v>
      </c>
      <c r="Q277" s="212" t="b">
        <v>0</v>
      </c>
      <c r="R277" s="212" t="b">
        <v>0</v>
      </c>
      <c r="S277" s="212" t="b">
        <v>0</v>
      </c>
    </row>
    <row r="278" ht="15.75" customHeight="1">
      <c r="A278" s="141"/>
      <c r="B278" s="163"/>
      <c r="C278" s="163"/>
      <c r="D278" s="163"/>
      <c r="E278" s="163"/>
      <c r="F278" s="163"/>
      <c r="G278" s="163"/>
      <c r="H278" s="163"/>
      <c r="I278" s="212" t="b">
        <v>0</v>
      </c>
      <c r="J278" s="212" t="b">
        <v>0</v>
      </c>
      <c r="K278" s="212" t="b">
        <v>0</v>
      </c>
      <c r="L278" s="212" t="b">
        <v>0</v>
      </c>
      <c r="M278" s="212" t="b">
        <v>0</v>
      </c>
      <c r="N278" s="212" t="b">
        <v>0</v>
      </c>
      <c r="O278" s="212" t="b">
        <v>0</v>
      </c>
      <c r="P278" s="212" t="b">
        <v>0</v>
      </c>
      <c r="Q278" s="212" t="b">
        <v>0</v>
      </c>
      <c r="R278" s="212" t="b">
        <v>0</v>
      </c>
      <c r="S278" s="212" t="b">
        <v>0</v>
      </c>
    </row>
    <row r="279" ht="15.75" customHeight="1">
      <c r="A279" s="141"/>
      <c r="B279" s="163"/>
      <c r="C279" s="163"/>
      <c r="D279" s="163"/>
      <c r="E279" s="163"/>
      <c r="F279" s="163"/>
      <c r="G279" s="163"/>
      <c r="H279" s="163"/>
      <c r="I279" s="212" t="b">
        <v>0</v>
      </c>
      <c r="J279" s="212" t="b">
        <v>0</v>
      </c>
      <c r="K279" s="212" t="b">
        <v>0</v>
      </c>
      <c r="L279" s="212" t="b">
        <v>0</v>
      </c>
      <c r="M279" s="212" t="b">
        <v>0</v>
      </c>
      <c r="N279" s="212" t="b">
        <v>0</v>
      </c>
      <c r="O279" s="212" t="b">
        <v>0</v>
      </c>
      <c r="P279" s="212" t="b">
        <v>0</v>
      </c>
      <c r="Q279" s="212" t="b">
        <v>0</v>
      </c>
      <c r="R279" s="212" t="b">
        <v>0</v>
      </c>
      <c r="S279" s="212" t="b">
        <v>0</v>
      </c>
    </row>
    <row r="280" ht="15.75" customHeight="1">
      <c r="A280" s="141"/>
      <c r="B280" s="163"/>
      <c r="C280" s="163"/>
      <c r="D280" s="163"/>
      <c r="E280" s="163"/>
      <c r="F280" s="163"/>
      <c r="G280" s="163"/>
      <c r="H280" s="163"/>
      <c r="I280" s="212" t="b">
        <v>0</v>
      </c>
      <c r="J280" s="212" t="b">
        <v>0</v>
      </c>
      <c r="K280" s="212" t="b">
        <v>0</v>
      </c>
      <c r="L280" s="212" t="b">
        <v>0</v>
      </c>
      <c r="M280" s="212" t="b">
        <v>0</v>
      </c>
      <c r="N280" s="212" t="b">
        <v>0</v>
      </c>
      <c r="O280" s="212" t="b">
        <v>0</v>
      </c>
      <c r="P280" s="212" t="b">
        <v>0</v>
      </c>
      <c r="Q280" s="212" t="b">
        <v>0</v>
      </c>
      <c r="R280" s="212" t="b">
        <v>0</v>
      </c>
      <c r="S280" s="212" t="b">
        <v>0</v>
      </c>
    </row>
    <row r="281" ht="15.75" customHeight="1">
      <c r="A281" s="141"/>
      <c r="B281" s="163"/>
      <c r="C281" s="163"/>
      <c r="D281" s="163"/>
      <c r="E281" s="163"/>
      <c r="F281" s="163"/>
      <c r="G281" s="163"/>
      <c r="H281" s="163"/>
      <c r="I281" s="212" t="b">
        <v>0</v>
      </c>
      <c r="J281" s="212" t="b">
        <v>0</v>
      </c>
      <c r="K281" s="212" t="b">
        <v>0</v>
      </c>
      <c r="L281" s="212" t="b">
        <v>0</v>
      </c>
      <c r="M281" s="212" t="b">
        <v>0</v>
      </c>
      <c r="N281" s="212" t="b">
        <v>0</v>
      </c>
      <c r="O281" s="212" t="b">
        <v>0</v>
      </c>
      <c r="P281" s="212" t="b">
        <v>0</v>
      </c>
      <c r="Q281" s="212" t="b">
        <v>0</v>
      </c>
      <c r="R281" s="212" t="b">
        <v>0</v>
      </c>
      <c r="S281" s="212" t="b">
        <v>0</v>
      </c>
    </row>
    <row r="282" ht="15.75" customHeight="1">
      <c r="A282" s="141"/>
      <c r="B282" s="163"/>
      <c r="C282" s="163"/>
      <c r="D282" s="163"/>
      <c r="E282" s="163"/>
      <c r="F282" s="163"/>
      <c r="G282" s="163"/>
      <c r="H282" s="163"/>
      <c r="I282" s="212" t="b">
        <v>0</v>
      </c>
      <c r="J282" s="212" t="b">
        <v>0</v>
      </c>
      <c r="K282" s="212" t="b">
        <v>0</v>
      </c>
      <c r="L282" s="212" t="b">
        <v>0</v>
      </c>
      <c r="M282" s="212" t="b">
        <v>0</v>
      </c>
      <c r="N282" s="212" t="b">
        <v>0</v>
      </c>
      <c r="O282" s="212" t="b">
        <v>0</v>
      </c>
      <c r="P282" s="212" t="b">
        <v>0</v>
      </c>
      <c r="Q282" s="212" t="b">
        <v>0</v>
      </c>
      <c r="R282" s="212" t="b">
        <v>0</v>
      </c>
      <c r="S282" s="212" t="b">
        <v>0</v>
      </c>
    </row>
    <row r="283" ht="15.75" customHeight="1">
      <c r="A283" s="141"/>
      <c r="B283" s="163"/>
      <c r="C283" s="163"/>
      <c r="D283" s="163"/>
      <c r="E283" s="163"/>
      <c r="F283" s="163"/>
      <c r="G283" s="163"/>
      <c r="H283" s="163"/>
      <c r="I283" s="212" t="b">
        <v>0</v>
      </c>
      <c r="J283" s="212" t="b">
        <v>0</v>
      </c>
      <c r="K283" s="212" t="b">
        <v>0</v>
      </c>
      <c r="L283" s="212" t="b">
        <v>0</v>
      </c>
      <c r="M283" s="212" t="b">
        <v>0</v>
      </c>
      <c r="N283" s="212" t="b">
        <v>0</v>
      </c>
      <c r="O283" s="212" t="b">
        <v>0</v>
      </c>
      <c r="P283" s="212" t="b">
        <v>0</v>
      </c>
      <c r="Q283" s="212" t="b">
        <v>0</v>
      </c>
      <c r="R283" s="212" t="b">
        <v>0</v>
      </c>
      <c r="S283" s="212" t="b">
        <v>0</v>
      </c>
    </row>
    <row r="284" ht="15.75" customHeight="1">
      <c r="A284" s="141"/>
      <c r="B284" s="163"/>
      <c r="C284" s="163"/>
      <c r="D284" s="163"/>
      <c r="E284" s="163"/>
      <c r="F284" s="163"/>
      <c r="G284" s="163"/>
      <c r="H284" s="163"/>
      <c r="I284" s="212" t="b">
        <v>0</v>
      </c>
      <c r="J284" s="212" t="b">
        <v>0</v>
      </c>
      <c r="K284" s="212" t="b">
        <v>0</v>
      </c>
      <c r="L284" s="212" t="b">
        <v>0</v>
      </c>
      <c r="M284" s="212" t="b">
        <v>0</v>
      </c>
      <c r="N284" s="212" t="b">
        <v>0</v>
      </c>
      <c r="O284" s="212" t="b">
        <v>0</v>
      </c>
      <c r="P284" s="212" t="b">
        <v>0</v>
      </c>
      <c r="Q284" s="212" t="b">
        <v>0</v>
      </c>
      <c r="R284" s="212" t="b">
        <v>0</v>
      </c>
      <c r="S284" s="212" t="b">
        <v>0</v>
      </c>
    </row>
    <row r="285" ht="15.75" customHeight="1">
      <c r="A285" s="141"/>
      <c r="B285" s="163"/>
      <c r="C285" s="163"/>
      <c r="D285" s="163"/>
      <c r="E285" s="163"/>
      <c r="F285" s="163"/>
      <c r="G285" s="163"/>
      <c r="H285" s="163"/>
      <c r="I285" s="212" t="b">
        <v>0</v>
      </c>
      <c r="J285" s="212" t="b">
        <v>0</v>
      </c>
      <c r="K285" s="212" t="b">
        <v>0</v>
      </c>
      <c r="L285" s="212" t="b">
        <v>0</v>
      </c>
      <c r="M285" s="212" t="b">
        <v>0</v>
      </c>
      <c r="N285" s="212" t="b">
        <v>0</v>
      </c>
      <c r="O285" s="212" t="b">
        <v>0</v>
      </c>
      <c r="P285" s="212" t="b">
        <v>0</v>
      </c>
      <c r="Q285" s="212" t="b">
        <v>0</v>
      </c>
      <c r="R285" s="212" t="b">
        <v>0</v>
      </c>
      <c r="S285" s="212" t="b">
        <v>0</v>
      </c>
    </row>
    <row r="286" ht="15.75" customHeight="1">
      <c r="A286" s="141"/>
      <c r="B286" s="163"/>
      <c r="C286" s="163"/>
      <c r="D286" s="163"/>
      <c r="E286" s="163"/>
      <c r="F286" s="163"/>
      <c r="G286" s="163"/>
      <c r="H286" s="163"/>
      <c r="I286" s="212" t="b">
        <v>0</v>
      </c>
      <c r="J286" s="212" t="b">
        <v>0</v>
      </c>
      <c r="K286" s="212" t="b">
        <v>0</v>
      </c>
      <c r="L286" s="212" t="b">
        <v>0</v>
      </c>
      <c r="M286" s="212" t="b">
        <v>0</v>
      </c>
      <c r="N286" s="212" t="b">
        <v>0</v>
      </c>
      <c r="O286" s="212" t="b">
        <v>0</v>
      </c>
      <c r="P286" s="212" t="b">
        <v>0</v>
      </c>
      <c r="Q286" s="212" t="b">
        <v>0</v>
      </c>
      <c r="R286" s="212" t="b">
        <v>0</v>
      </c>
      <c r="S286" s="212" t="b">
        <v>0</v>
      </c>
    </row>
    <row r="287" ht="15.75" customHeight="1">
      <c r="A287" s="141"/>
      <c r="B287" s="163"/>
      <c r="C287" s="163"/>
      <c r="D287" s="163"/>
      <c r="E287" s="163"/>
      <c r="F287" s="163"/>
      <c r="G287" s="163"/>
      <c r="H287" s="163"/>
      <c r="I287" s="212" t="b">
        <v>0</v>
      </c>
      <c r="J287" s="212" t="b">
        <v>0</v>
      </c>
      <c r="K287" s="212" t="b">
        <v>0</v>
      </c>
      <c r="L287" s="212" t="b">
        <v>0</v>
      </c>
      <c r="M287" s="212" t="b">
        <v>0</v>
      </c>
      <c r="N287" s="212" t="b">
        <v>0</v>
      </c>
      <c r="O287" s="212" t="b">
        <v>0</v>
      </c>
      <c r="P287" s="212" t="b">
        <v>0</v>
      </c>
      <c r="Q287" s="212" t="b">
        <v>0</v>
      </c>
      <c r="R287" s="212" t="b">
        <v>0</v>
      </c>
      <c r="S287" s="212" t="b">
        <v>0</v>
      </c>
    </row>
    <row r="288" ht="15.75" customHeight="1">
      <c r="A288" s="141"/>
      <c r="B288" s="163"/>
      <c r="C288" s="163"/>
      <c r="D288" s="163"/>
      <c r="E288" s="163"/>
      <c r="F288" s="163"/>
      <c r="G288" s="163"/>
      <c r="H288" s="163"/>
      <c r="I288" s="212" t="b">
        <v>0</v>
      </c>
      <c r="J288" s="212" t="b">
        <v>0</v>
      </c>
      <c r="K288" s="212" t="b">
        <v>0</v>
      </c>
      <c r="L288" s="212" t="b">
        <v>0</v>
      </c>
      <c r="M288" s="212" t="b">
        <v>0</v>
      </c>
      <c r="N288" s="212" t="b">
        <v>0</v>
      </c>
      <c r="O288" s="212" t="b">
        <v>0</v>
      </c>
      <c r="P288" s="212" t="b">
        <v>0</v>
      </c>
      <c r="Q288" s="212" t="b">
        <v>0</v>
      </c>
      <c r="R288" s="212" t="b">
        <v>0</v>
      </c>
      <c r="S288" s="212" t="b">
        <v>0</v>
      </c>
    </row>
    <row r="289" ht="15.75" customHeight="1">
      <c r="A289" s="141"/>
      <c r="B289" s="163"/>
      <c r="C289" s="163"/>
      <c r="D289" s="163"/>
      <c r="E289" s="163"/>
      <c r="F289" s="163"/>
      <c r="G289" s="163"/>
      <c r="H289" s="163"/>
      <c r="I289" s="212" t="b">
        <v>0</v>
      </c>
      <c r="J289" s="212" t="b">
        <v>0</v>
      </c>
      <c r="K289" s="212" t="b">
        <v>0</v>
      </c>
      <c r="L289" s="212" t="b">
        <v>0</v>
      </c>
      <c r="M289" s="212" t="b">
        <v>0</v>
      </c>
      <c r="N289" s="212" t="b">
        <v>0</v>
      </c>
      <c r="O289" s="212" t="b">
        <v>0</v>
      </c>
      <c r="P289" s="212" t="b">
        <v>0</v>
      </c>
      <c r="Q289" s="212" t="b">
        <v>0</v>
      </c>
      <c r="R289" s="212" t="b">
        <v>0</v>
      </c>
      <c r="S289" s="212" t="b">
        <v>0</v>
      </c>
    </row>
    <row r="290" ht="15.75" customHeight="1">
      <c r="A290" s="141"/>
      <c r="B290" s="163"/>
      <c r="C290" s="163"/>
      <c r="D290" s="163"/>
      <c r="E290" s="163"/>
      <c r="F290" s="163"/>
      <c r="G290" s="163"/>
      <c r="H290" s="163"/>
      <c r="I290" s="212" t="b">
        <v>0</v>
      </c>
      <c r="J290" s="212" t="b">
        <v>0</v>
      </c>
      <c r="K290" s="212" t="b">
        <v>0</v>
      </c>
      <c r="L290" s="212" t="b">
        <v>0</v>
      </c>
      <c r="M290" s="212" t="b">
        <v>0</v>
      </c>
      <c r="N290" s="212" t="b">
        <v>0</v>
      </c>
      <c r="O290" s="212" t="b">
        <v>0</v>
      </c>
      <c r="P290" s="212" t="b">
        <v>0</v>
      </c>
      <c r="Q290" s="212" t="b">
        <v>0</v>
      </c>
      <c r="R290" s="212" t="b">
        <v>0</v>
      </c>
      <c r="S290" s="212" t="b">
        <v>0</v>
      </c>
    </row>
    <row r="291" ht="15.75" customHeight="1">
      <c r="A291" s="141"/>
      <c r="B291" s="163"/>
      <c r="C291" s="163"/>
      <c r="D291" s="163"/>
      <c r="E291" s="163"/>
      <c r="F291" s="163"/>
      <c r="G291" s="163"/>
      <c r="H291" s="163"/>
      <c r="I291" s="212" t="b">
        <v>0</v>
      </c>
      <c r="J291" s="212" t="b">
        <v>0</v>
      </c>
      <c r="K291" s="212" t="b">
        <v>0</v>
      </c>
      <c r="L291" s="212" t="b">
        <v>0</v>
      </c>
      <c r="M291" s="212" t="b">
        <v>0</v>
      </c>
      <c r="N291" s="212" t="b">
        <v>0</v>
      </c>
      <c r="O291" s="212" t="b">
        <v>0</v>
      </c>
      <c r="P291" s="212" t="b">
        <v>0</v>
      </c>
      <c r="Q291" s="212" t="b">
        <v>0</v>
      </c>
      <c r="R291" s="212" t="b">
        <v>0</v>
      </c>
      <c r="S291" s="212" t="b">
        <v>0</v>
      </c>
    </row>
    <row r="292" ht="15.75" customHeight="1">
      <c r="A292" s="141"/>
      <c r="B292" s="163"/>
      <c r="C292" s="163"/>
      <c r="D292" s="163"/>
      <c r="E292" s="163"/>
      <c r="F292" s="163"/>
      <c r="G292" s="163"/>
      <c r="H292" s="163"/>
      <c r="I292" s="212" t="b">
        <v>0</v>
      </c>
      <c r="J292" s="212" t="b">
        <v>0</v>
      </c>
      <c r="K292" s="212" t="b">
        <v>0</v>
      </c>
      <c r="L292" s="212" t="b">
        <v>0</v>
      </c>
      <c r="M292" s="212" t="b">
        <v>0</v>
      </c>
      <c r="N292" s="212" t="b">
        <v>0</v>
      </c>
      <c r="O292" s="212" t="b">
        <v>0</v>
      </c>
      <c r="P292" s="212" t="b">
        <v>0</v>
      </c>
      <c r="Q292" s="212" t="b">
        <v>0</v>
      </c>
      <c r="R292" s="212" t="b">
        <v>0</v>
      </c>
      <c r="S292" s="212" t="b">
        <v>0</v>
      </c>
    </row>
    <row r="293" ht="15.75" customHeight="1">
      <c r="A293" s="141"/>
      <c r="B293" s="163"/>
      <c r="C293" s="163"/>
      <c r="D293" s="163"/>
      <c r="E293" s="163"/>
      <c r="F293" s="163"/>
      <c r="G293" s="163"/>
      <c r="H293" s="163"/>
      <c r="I293" s="212" t="b">
        <v>0</v>
      </c>
      <c r="J293" s="212" t="b">
        <v>0</v>
      </c>
      <c r="K293" s="212" t="b">
        <v>0</v>
      </c>
      <c r="L293" s="212" t="b">
        <v>0</v>
      </c>
      <c r="M293" s="212" t="b">
        <v>0</v>
      </c>
      <c r="N293" s="212" t="b">
        <v>0</v>
      </c>
      <c r="O293" s="212" t="b">
        <v>0</v>
      </c>
      <c r="P293" s="212" t="b">
        <v>0</v>
      </c>
      <c r="Q293" s="212" t="b">
        <v>0</v>
      </c>
      <c r="R293" s="212" t="b">
        <v>0</v>
      </c>
      <c r="S293" s="212" t="b">
        <v>0</v>
      </c>
    </row>
    <row r="294" ht="15.75" customHeight="1">
      <c r="A294" s="141"/>
      <c r="B294" s="163"/>
      <c r="C294" s="163"/>
      <c r="D294" s="163"/>
      <c r="E294" s="163"/>
      <c r="F294" s="163"/>
      <c r="G294" s="163"/>
      <c r="H294" s="163"/>
      <c r="I294" s="212" t="b">
        <v>0</v>
      </c>
      <c r="J294" s="212" t="b">
        <v>0</v>
      </c>
      <c r="K294" s="212" t="b">
        <v>0</v>
      </c>
      <c r="L294" s="212" t="b">
        <v>0</v>
      </c>
      <c r="M294" s="212" t="b">
        <v>0</v>
      </c>
      <c r="N294" s="212" t="b">
        <v>0</v>
      </c>
      <c r="O294" s="212" t="b">
        <v>0</v>
      </c>
      <c r="P294" s="212" t="b">
        <v>0</v>
      </c>
      <c r="Q294" s="212" t="b">
        <v>0</v>
      </c>
      <c r="R294" s="212" t="b">
        <v>0</v>
      </c>
      <c r="S294" s="212" t="b">
        <v>0</v>
      </c>
    </row>
    <row r="295" ht="15.75" customHeight="1">
      <c r="A295" s="141"/>
      <c r="B295" s="163"/>
      <c r="C295" s="163"/>
      <c r="D295" s="163"/>
      <c r="E295" s="163"/>
      <c r="F295" s="163"/>
      <c r="G295" s="163"/>
      <c r="H295" s="163"/>
      <c r="I295" s="212" t="b">
        <v>0</v>
      </c>
      <c r="J295" s="212" t="b">
        <v>0</v>
      </c>
      <c r="K295" s="212" t="b">
        <v>0</v>
      </c>
      <c r="L295" s="212" t="b">
        <v>0</v>
      </c>
      <c r="M295" s="212" t="b">
        <v>0</v>
      </c>
      <c r="N295" s="212" t="b">
        <v>0</v>
      </c>
      <c r="O295" s="212" t="b">
        <v>0</v>
      </c>
      <c r="P295" s="212" t="b">
        <v>0</v>
      </c>
      <c r="Q295" s="212" t="b">
        <v>0</v>
      </c>
      <c r="R295" s="212" t="b">
        <v>0</v>
      </c>
      <c r="S295" s="212" t="b">
        <v>0</v>
      </c>
    </row>
    <row r="296" ht="15.75" customHeight="1">
      <c r="A296" s="141"/>
      <c r="B296" s="163"/>
      <c r="C296" s="163"/>
      <c r="D296" s="163"/>
      <c r="E296" s="163"/>
      <c r="F296" s="163"/>
      <c r="G296" s="163"/>
      <c r="H296" s="163"/>
      <c r="I296" s="212" t="b">
        <v>0</v>
      </c>
      <c r="J296" s="212" t="b">
        <v>0</v>
      </c>
      <c r="K296" s="212" t="b">
        <v>0</v>
      </c>
      <c r="L296" s="212" t="b">
        <v>0</v>
      </c>
      <c r="M296" s="212" t="b">
        <v>0</v>
      </c>
      <c r="N296" s="212" t="b">
        <v>0</v>
      </c>
      <c r="O296" s="212" t="b">
        <v>0</v>
      </c>
      <c r="P296" s="212" t="b">
        <v>0</v>
      </c>
      <c r="Q296" s="212" t="b">
        <v>0</v>
      </c>
      <c r="R296" s="212" t="b">
        <v>0</v>
      </c>
      <c r="S296" s="212" t="b">
        <v>0</v>
      </c>
    </row>
    <row r="297" ht="15.75" customHeight="1">
      <c r="A297" s="141"/>
      <c r="B297" s="163"/>
      <c r="C297" s="163"/>
      <c r="D297" s="163"/>
      <c r="E297" s="163"/>
      <c r="F297" s="163"/>
      <c r="G297" s="163"/>
      <c r="H297" s="163"/>
      <c r="I297" s="212" t="b">
        <v>0</v>
      </c>
      <c r="J297" s="212" t="b">
        <v>0</v>
      </c>
      <c r="K297" s="212" t="b">
        <v>0</v>
      </c>
      <c r="L297" s="212" t="b">
        <v>0</v>
      </c>
      <c r="M297" s="212" t="b">
        <v>0</v>
      </c>
      <c r="N297" s="212" t="b">
        <v>0</v>
      </c>
      <c r="O297" s="212" t="b">
        <v>0</v>
      </c>
      <c r="P297" s="212" t="b">
        <v>0</v>
      </c>
      <c r="Q297" s="212" t="b">
        <v>0</v>
      </c>
      <c r="R297" s="212" t="b">
        <v>0</v>
      </c>
      <c r="S297" s="212" t="b">
        <v>0</v>
      </c>
    </row>
    <row r="298" ht="15.75" customHeight="1">
      <c r="A298" s="141"/>
      <c r="B298" s="163"/>
      <c r="C298" s="163"/>
      <c r="D298" s="163"/>
      <c r="E298" s="163"/>
      <c r="F298" s="163"/>
      <c r="G298" s="163"/>
      <c r="H298" s="163"/>
      <c r="I298" s="212" t="b">
        <v>0</v>
      </c>
      <c r="J298" s="212" t="b">
        <v>0</v>
      </c>
      <c r="K298" s="212" t="b">
        <v>0</v>
      </c>
      <c r="L298" s="212" t="b">
        <v>0</v>
      </c>
      <c r="M298" s="212" t="b">
        <v>0</v>
      </c>
      <c r="N298" s="212" t="b">
        <v>0</v>
      </c>
      <c r="O298" s="212" t="b">
        <v>0</v>
      </c>
      <c r="P298" s="212" t="b">
        <v>0</v>
      </c>
      <c r="Q298" s="212" t="b">
        <v>0</v>
      </c>
      <c r="R298" s="212" t="b">
        <v>0</v>
      </c>
      <c r="S298" s="212" t="b">
        <v>0</v>
      </c>
    </row>
    <row r="299" ht="15.75" customHeight="1">
      <c r="A299" s="141"/>
      <c r="B299" s="163"/>
      <c r="C299" s="163"/>
      <c r="D299" s="163"/>
      <c r="E299" s="163"/>
      <c r="F299" s="163"/>
      <c r="G299" s="163"/>
      <c r="H299" s="163"/>
      <c r="I299" s="212" t="b">
        <v>0</v>
      </c>
      <c r="J299" s="212" t="b">
        <v>0</v>
      </c>
      <c r="K299" s="212" t="b">
        <v>0</v>
      </c>
      <c r="L299" s="212" t="b">
        <v>0</v>
      </c>
      <c r="M299" s="212" t="b">
        <v>0</v>
      </c>
      <c r="N299" s="212" t="b">
        <v>0</v>
      </c>
      <c r="O299" s="212" t="b">
        <v>0</v>
      </c>
      <c r="P299" s="212" t="b">
        <v>0</v>
      </c>
      <c r="Q299" s="212" t="b">
        <v>0</v>
      </c>
      <c r="R299" s="212" t="b">
        <v>0</v>
      </c>
      <c r="S299" s="212" t="b">
        <v>0</v>
      </c>
    </row>
    <row r="300" ht="15.75" customHeight="1">
      <c r="A300" s="141"/>
      <c r="B300" s="163"/>
      <c r="C300" s="163"/>
      <c r="D300" s="163"/>
      <c r="E300" s="163"/>
      <c r="F300" s="163"/>
      <c r="G300" s="163"/>
      <c r="H300" s="163"/>
      <c r="I300" s="212" t="b">
        <v>0</v>
      </c>
      <c r="J300" s="212" t="b">
        <v>0</v>
      </c>
      <c r="K300" s="212" t="b">
        <v>0</v>
      </c>
      <c r="L300" s="212" t="b">
        <v>0</v>
      </c>
      <c r="M300" s="212" t="b">
        <v>0</v>
      </c>
      <c r="N300" s="212" t="b">
        <v>0</v>
      </c>
      <c r="O300" s="212" t="b">
        <v>0</v>
      </c>
      <c r="P300" s="212" t="b">
        <v>0</v>
      </c>
      <c r="Q300" s="212" t="b">
        <v>0</v>
      </c>
      <c r="R300" s="212" t="b">
        <v>0</v>
      </c>
      <c r="S300" s="212" t="b">
        <v>0</v>
      </c>
    </row>
    <row r="301" ht="15.75" customHeight="1">
      <c r="A301" s="141"/>
      <c r="B301" s="163"/>
      <c r="C301" s="163"/>
      <c r="D301" s="163"/>
      <c r="E301" s="163"/>
      <c r="F301" s="163"/>
      <c r="G301" s="163"/>
      <c r="H301" s="163"/>
      <c r="I301" s="212" t="b">
        <v>0</v>
      </c>
      <c r="J301" s="212" t="b">
        <v>0</v>
      </c>
      <c r="K301" s="212" t="b">
        <v>0</v>
      </c>
      <c r="L301" s="212" t="b">
        <v>0</v>
      </c>
      <c r="M301" s="212" t="b">
        <v>0</v>
      </c>
      <c r="N301" s="212" t="b">
        <v>0</v>
      </c>
      <c r="O301" s="212" t="b">
        <v>0</v>
      </c>
      <c r="P301" s="212" t="b">
        <v>0</v>
      </c>
      <c r="Q301" s="212" t="b">
        <v>0</v>
      </c>
      <c r="R301" s="212" t="b">
        <v>0</v>
      </c>
      <c r="S301" s="212" t="b">
        <v>0</v>
      </c>
    </row>
    <row r="302" ht="15.75" customHeight="1">
      <c r="A302" s="141"/>
      <c r="B302" s="163"/>
      <c r="C302" s="163"/>
      <c r="D302" s="163"/>
      <c r="E302" s="163"/>
      <c r="F302" s="163"/>
      <c r="G302" s="163"/>
      <c r="H302" s="163"/>
      <c r="I302" s="212" t="b">
        <v>0</v>
      </c>
      <c r="J302" s="212" t="b">
        <v>0</v>
      </c>
      <c r="K302" s="212" t="b">
        <v>0</v>
      </c>
      <c r="L302" s="212" t="b">
        <v>0</v>
      </c>
      <c r="M302" s="212" t="b">
        <v>0</v>
      </c>
      <c r="N302" s="212" t="b">
        <v>0</v>
      </c>
      <c r="O302" s="212" t="b">
        <v>0</v>
      </c>
      <c r="P302" s="212" t="b">
        <v>0</v>
      </c>
      <c r="Q302" s="212" t="b">
        <v>0</v>
      </c>
      <c r="R302" s="212" t="b">
        <v>0</v>
      </c>
      <c r="S302" s="212" t="b">
        <v>0</v>
      </c>
    </row>
    <row r="303" ht="15.75" customHeight="1">
      <c r="A303" s="141"/>
      <c r="B303" s="163"/>
      <c r="C303" s="163"/>
      <c r="D303" s="163"/>
      <c r="E303" s="163"/>
      <c r="F303" s="163"/>
      <c r="G303" s="163"/>
      <c r="H303" s="163"/>
      <c r="I303" s="212" t="b">
        <v>0</v>
      </c>
      <c r="J303" s="212" t="b">
        <v>0</v>
      </c>
      <c r="K303" s="212" t="b">
        <v>0</v>
      </c>
      <c r="L303" s="212" t="b">
        <v>0</v>
      </c>
      <c r="M303" s="212" t="b">
        <v>0</v>
      </c>
      <c r="N303" s="212" t="b">
        <v>0</v>
      </c>
      <c r="O303" s="212" t="b">
        <v>0</v>
      </c>
      <c r="P303" s="212" t="b">
        <v>0</v>
      </c>
      <c r="Q303" s="212" t="b">
        <v>0</v>
      </c>
      <c r="R303" s="212" t="b">
        <v>0</v>
      </c>
      <c r="S303" s="212" t="b">
        <v>0</v>
      </c>
    </row>
    <row r="304" ht="15.75" customHeight="1">
      <c r="A304" s="141"/>
      <c r="B304" s="163"/>
      <c r="C304" s="163"/>
      <c r="D304" s="163"/>
      <c r="E304" s="163"/>
      <c r="F304" s="163"/>
      <c r="G304" s="163"/>
      <c r="H304" s="163"/>
      <c r="I304" s="212" t="b">
        <v>0</v>
      </c>
      <c r="J304" s="212" t="b">
        <v>0</v>
      </c>
      <c r="K304" s="212" t="b">
        <v>0</v>
      </c>
      <c r="L304" s="212" t="b">
        <v>0</v>
      </c>
      <c r="M304" s="212" t="b">
        <v>0</v>
      </c>
      <c r="N304" s="212" t="b">
        <v>0</v>
      </c>
      <c r="O304" s="212" t="b">
        <v>0</v>
      </c>
      <c r="P304" s="212" t="b">
        <v>0</v>
      </c>
      <c r="Q304" s="212" t="b">
        <v>0</v>
      </c>
      <c r="R304" s="212" t="b">
        <v>0</v>
      </c>
      <c r="S304" s="212" t="b">
        <v>0</v>
      </c>
    </row>
    <row r="305" ht="15.75" customHeight="1">
      <c r="A305" s="141"/>
      <c r="B305" s="163"/>
      <c r="C305" s="163"/>
      <c r="D305" s="163"/>
      <c r="E305" s="163"/>
      <c r="F305" s="163"/>
      <c r="G305" s="163"/>
      <c r="H305" s="163"/>
      <c r="I305" s="212" t="b">
        <v>0</v>
      </c>
      <c r="J305" s="212" t="b">
        <v>0</v>
      </c>
      <c r="K305" s="212" t="b">
        <v>0</v>
      </c>
      <c r="L305" s="212" t="b">
        <v>0</v>
      </c>
      <c r="M305" s="212" t="b">
        <v>0</v>
      </c>
      <c r="N305" s="212" t="b">
        <v>0</v>
      </c>
      <c r="O305" s="212" t="b">
        <v>0</v>
      </c>
      <c r="P305" s="212" t="b">
        <v>0</v>
      </c>
      <c r="Q305" s="212" t="b">
        <v>0</v>
      </c>
      <c r="R305" s="212" t="b">
        <v>0</v>
      </c>
      <c r="S305" s="212" t="b">
        <v>0</v>
      </c>
    </row>
    <row r="306" ht="15.75" customHeight="1">
      <c r="A306" s="141"/>
      <c r="B306" s="163"/>
      <c r="C306" s="163"/>
      <c r="D306" s="163"/>
      <c r="E306" s="163"/>
      <c r="F306" s="163"/>
      <c r="G306" s="163"/>
      <c r="H306" s="163"/>
      <c r="I306" s="212" t="b">
        <v>0</v>
      </c>
      <c r="J306" s="212" t="b">
        <v>0</v>
      </c>
      <c r="K306" s="212" t="b">
        <v>0</v>
      </c>
      <c r="L306" s="212" t="b">
        <v>0</v>
      </c>
      <c r="M306" s="212" t="b">
        <v>0</v>
      </c>
      <c r="N306" s="212" t="b">
        <v>0</v>
      </c>
      <c r="O306" s="212" t="b">
        <v>0</v>
      </c>
      <c r="P306" s="212" t="b">
        <v>0</v>
      </c>
      <c r="Q306" s="212" t="b">
        <v>0</v>
      </c>
      <c r="R306" s="212" t="b">
        <v>0</v>
      </c>
      <c r="S306" s="212" t="b">
        <v>0</v>
      </c>
    </row>
    <row r="307" ht="15.75" customHeight="1">
      <c r="A307" s="141"/>
      <c r="B307" s="163"/>
      <c r="C307" s="163"/>
      <c r="D307" s="163"/>
      <c r="E307" s="163"/>
      <c r="F307" s="163"/>
      <c r="G307" s="163"/>
      <c r="H307" s="163"/>
      <c r="I307" s="212" t="b">
        <v>0</v>
      </c>
      <c r="J307" s="212" t="b">
        <v>0</v>
      </c>
      <c r="K307" s="212" t="b">
        <v>0</v>
      </c>
      <c r="L307" s="212" t="b">
        <v>0</v>
      </c>
      <c r="M307" s="212" t="b">
        <v>0</v>
      </c>
      <c r="N307" s="212" t="b">
        <v>0</v>
      </c>
      <c r="O307" s="212" t="b">
        <v>0</v>
      </c>
      <c r="P307" s="212" t="b">
        <v>0</v>
      </c>
      <c r="Q307" s="212" t="b">
        <v>0</v>
      </c>
      <c r="R307" s="212" t="b">
        <v>0</v>
      </c>
      <c r="S307" s="212" t="b">
        <v>0</v>
      </c>
    </row>
    <row r="308" ht="15.75" customHeight="1">
      <c r="A308" s="141"/>
      <c r="B308" s="163"/>
      <c r="C308" s="163"/>
      <c r="D308" s="163"/>
      <c r="E308" s="163"/>
      <c r="F308" s="163"/>
      <c r="G308" s="163"/>
      <c r="H308" s="163"/>
      <c r="I308" s="212" t="b">
        <v>0</v>
      </c>
      <c r="J308" s="212" t="b">
        <v>0</v>
      </c>
      <c r="K308" s="212" t="b">
        <v>0</v>
      </c>
      <c r="L308" s="212" t="b">
        <v>0</v>
      </c>
      <c r="M308" s="212" t="b">
        <v>0</v>
      </c>
      <c r="N308" s="212" t="b">
        <v>0</v>
      </c>
      <c r="O308" s="212" t="b">
        <v>0</v>
      </c>
      <c r="P308" s="212" t="b">
        <v>0</v>
      </c>
      <c r="Q308" s="212" t="b">
        <v>0</v>
      </c>
      <c r="R308" s="212" t="b">
        <v>0</v>
      </c>
      <c r="S308" s="212" t="b">
        <v>0</v>
      </c>
    </row>
    <row r="309" ht="15.75" customHeight="1">
      <c r="A309" s="141"/>
      <c r="B309" s="163"/>
      <c r="C309" s="163"/>
      <c r="D309" s="163"/>
      <c r="E309" s="163"/>
      <c r="F309" s="163"/>
      <c r="G309" s="163"/>
      <c r="H309" s="163"/>
      <c r="I309" s="212" t="b">
        <v>0</v>
      </c>
      <c r="J309" s="212" t="b">
        <v>0</v>
      </c>
      <c r="K309" s="212" t="b">
        <v>0</v>
      </c>
      <c r="L309" s="212" t="b">
        <v>0</v>
      </c>
      <c r="M309" s="212" t="b">
        <v>0</v>
      </c>
      <c r="N309" s="212" t="b">
        <v>0</v>
      </c>
      <c r="O309" s="212" t="b">
        <v>0</v>
      </c>
      <c r="P309" s="212" t="b">
        <v>0</v>
      </c>
      <c r="Q309" s="212" t="b">
        <v>0</v>
      </c>
      <c r="R309" s="212" t="b">
        <v>0</v>
      </c>
      <c r="S309" s="212" t="b">
        <v>0</v>
      </c>
    </row>
    <row r="310" ht="15.75" customHeight="1">
      <c r="A310" s="141"/>
      <c r="B310" s="163"/>
      <c r="C310" s="163"/>
      <c r="D310" s="163"/>
      <c r="E310" s="163"/>
      <c r="F310" s="163"/>
      <c r="G310" s="163"/>
      <c r="H310" s="163"/>
      <c r="I310" s="212" t="b">
        <v>0</v>
      </c>
      <c r="J310" s="212" t="b">
        <v>0</v>
      </c>
      <c r="K310" s="212" t="b">
        <v>0</v>
      </c>
      <c r="L310" s="212" t="b">
        <v>0</v>
      </c>
      <c r="M310" s="212" t="b">
        <v>0</v>
      </c>
      <c r="N310" s="212" t="b">
        <v>0</v>
      </c>
      <c r="O310" s="212" t="b">
        <v>0</v>
      </c>
      <c r="P310" s="212" t="b">
        <v>0</v>
      </c>
      <c r="Q310" s="212" t="b">
        <v>0</v>
      </c>
      <c r="R310" s="212" t="b">
        <v>0</v>
      </c>
      <c r="S310" s="212" t="b">
        <v>0</v>
      </c>
    </row>
    <row r="311" ht="15.75" customHeight="1">
      <c r="A311" s="141"/>
      <c r="B311" s="163"/>
      <c r="C311" s="163"/>
      <c r="D311" s="163"/>
      <c r="E311" s="163"/>
      <c r="F311" s="163"/>
      <c r="G311" s="163"/>
      <c r="H311" s="163"/>
      <c r="I311" s="212" t="b">
        <v>0</v>
      </c>
      <c r="J311" s="212" t="b">
        <v>0</v>
      </c>
      <c r="K311" s="212" t="b">
        <v>0</v>
      </c>
      <c r="L311" s="212" t="b">
        <v>0</v>
      </c>
      <c r="M311" s="212" t="b">
        <v>0</v>
      </c>
      <c r="N311" s="212" t="b">
        <v>0</v>
      </c>
      <c r="O311" s="212" t="b">
        <v>0</v>
      </c>
      <c r="P311" s="212" t="b">
        <v>0</v>
      </c>
      <c r="Q311" s="212" t="b">
        <v>0</v>
      </c>
      <c r="R311" s="212" t="b">
        <v>0</v>
      </c>
      <c r="S311" s="212" t="b">
        <v>0</v>
      </c>
    </row>
    <row r="312" ht="15.75" customHeight="1">
      <c r="A312" s="141"/>
      <c r="B312" s="163"/>
      <c r="C312" s="163"/>
      <c r="D312" s="163"/>
      <c r="E312" s="163"/>
      <c r="F312" s="163"/>
      <c r="G312" s="163"/>
      <c r="H312" s="163"/>
      <c r="I312" s="212" t="b">
        <v>0</v>
      </c>
      <c r="J312" s="212" t="b">
        <v>0</v>
      </c>
      <c r="K312" s="212" t="b">
        <v>0</v>
      </c>
      <c r="L312" s="212" t="b">
        <v>0</v>
      </c>
      <c r="M312" s="212" t="b">
        <v>0</v>
      </c>
      <c r="N312" s="212" t="b">
        <v>0</v>
      </c>
      <c r="O312" s="212" t="b">
        <v>0</v>
      </c>
      <c r="P312" s="212" t="b">
        <v>0</v>
      </c>
      <c r="Q312" s="212" t="b">
        <v>0</v>
      </c>
      <c r="R312" s="212" t="b">
        <v>0</v>
      </c>
      <c r="S312" s="212" t="b">
        <v>0</v>
      </c>
    </row>
    <row r="313" ht="15.75" customHeight="1">
      <c r="A313" s="141"/>
      <c r="B313" s="163"/>
      <c r="C313" s="163"/>
      <c r="D313" s="163"/>
      <c r="E313" s="163"/>
      <c r="F313" s="163"/>
      <c r="G313" s="163"/>
      <c r="H313" s="163"/>
      <c r="I313" s="212" t="b">
        <v>0</v>
      </c>
      <c r="J313" s="212" t="b">
        <v>0</v>
      </c>
      <c r="K313" s="212" t="b">
        <v>0</v>
      </c>
      <c r="L313" s="212" t="b">
        <v>0</v>
      </c>
      <c r="M313" s="212" t="b">
        <v>0</v>
      </c>
      <c r="N313" s="212" t="b">
        <v>0</v>
      </c>
      <c r="O313" s="212" t="b">
        <v>0</v>
      </c>
      <c r="P313" s="212" t="b">
        <v>0</v>
      </c>
      <c r="Q313" s="212" t="b">
        <v>0</v>
      </c>
      <c r="R313" s="212" t="b">
        <v>0</v>
      </c>
      <c r="S313" s="212" t="b">
        <v>0</v>
      </c>
    </row>
    <row r="314" ht="15.75" customHeight="1">
      <c r="A314" s="141"/>
      <c r="B314" s="163"/>
      <c r="C314" s="163"/>
      <c r="D314" s="163"/>
      <c r="E314" s="163"/>
      <c r="F314" s="163"/>
      <c r="G314" s="163"/>
      <c r="H314" s="163"/>
      <c r="I314" s="212" t="b">
        <v>0</v>
      </c>
      <c r="J314" s="212" t="b">
        <v>0</v>
      </c>
      <c r="K314" s="212" t="b">
        <v>0</v>
      </c>
      <c r="L314" s="212" t="b">
        <v>0</v>
      </c>
      <c r="M314" s="212" t="b">
        <v>0</v>
      </c>
      <c r="N314" s="212" t="b">
        <v>0</v>
      </c>
      <c r="O314" s="212" t="b">
        <v>0</v>
      </c>
      <c r="P314" s="212" t="b">
        <v>0</v>
      </c>
      <c r="Q314" s="212" t="b">
        <v>0</v>
      </c>
      <c r="R314" s="212" t="b">
        <v>0</v>
      </c>
      <c r="S314" s="212" t="b">
        <v>0</v>
      </c>
    </row>
    <row r="315" ht="15.75" customHeight="1">
      <c r="A315" s="141"/>
      <c r="B315" s="163"/>
      <c r="C315" s="163"/>
      <c r="D315" s="163"/>
      <c r="E315" s="163"/>
      <c r="F315" s="163"/>
      <c r="G315" s="163"/>
      <c r="H315" s="163"/>
      <c r="I315" s="212" t="b">
        <v>0</v>
      </c>
      <c r="J315" s="212" t="b">
        <v>0</v>
      </c>
      <c r="K315" s="212" t="b">
        <v>0</v>
      </c>
      <c r="L315" s="212" t="b">
        <v>0</v>
      </c>
      <c r="M315" s="212" t="b">
        <v>0</v>
      </c>
      <c r="N315" s="212" t="b">
        <v>0</v>
      </c>
      <c r="O315" s="212" t="b">
        <v>0</v>
      </c>
      <c r="P315" s="212" t="b">
        <v>0</v>
      </c>
      <c r="Q315" s="212" t="b">
        <v>0</v>
      </c>
      <c r="R315" s="212" t="b">
        <v>0</v>
      </c>
      <c r="S315" s="212" t="b">
        <v>0</v>
      </c>
    </row>
    <row r="316" ht="15.75" customHeight="1">
      <c r="A316" s="141"/>
      <c r="B316" s="163"/>
      <c r="C316" s="163"/>
      <c r="D316" s="163"/>
      <c r="E316" s="163"/>
      <c r="F316" s="163"/>
      <c r="G316" s="163"/>
      <c r="H316" s="163"/>
      <c r="I316" s="212" t="b">
        <v>0</v>
      </c>
      <c r="J316" s="212" t="b">
        <v>0</v>
      </c>
      <c r="K316" s="212" t="b">
        <v>0</v>
      </c>
      <c r="L316" s="212" t="b">
        <v>0</v>
      </c>
      <c r="M316" s="212" t="b">
        <v>0</v>
      </c>
      <c r="N316" s="212" t="b">
        <v>0</v>
      </c>
      <c r="O316" s="212" t="b">
        <v>0</v>
      </c>
      <c r="P316" s="212" t="b">
        <v>0</v>
      </c>
      <c r="Q316" s="212" t="b">
        <v>0</v>
      </c>
      <c r="R316" s="212" t="b">
        <v>0</v>
      </c>
      <c r="S316" s="212" t="b">
        <v>0</v>
      </c>
    </row>
    <row r="317" ht="15.75" customHeight="1">
      <c r="A317" s="141"/>
      <c r="B317" s="163"/>
      <c r="C317" s="163"/>
      <c r="D317" s="163"/>
      <c r="E317" s="163"/>
      <c r="F317" s="163"/>
      <c r="G317" s="163"/>
      <c r="H317" s="163"/>
      <c r="I317" s="212" t="b">
        <v>0</v>
      </c>
      <c r="J317" s="212" t="b">
        <v>0</v>
      </c>
      <c r="K317" s="212" t="b">
        <v>0</v>
      </c>
      <c r="L317" s="212" t="b">
        <v>0</v>
      </c>
      <c r="M317" s="212" t="b">
        <v>0</v>
      </c>
      <c r="N317" s="212" t="b">
        <v>0</v>
      </c>
      <c r="O317" s="212" t="b">
        <v>0</v>
      </c>
      <c r="P317" s="212" t="b">
        <v>0</v>
      </c>
      <c r="Q317" s="212" t="b">
        <v>0</v>
      </c>
      <c r="R317" s="212" t="b">
        <v>0</v>
      </c>
      <c r="S317" s="212" t="b">
        <v>0</v>
      </c>
    </row>
    <row r="318" ht="15.75" customHeight="1">
      <c r="A318" s="141"/>
      <c r="B318" s="163"/>
      <c r="C318" s="163"/>
      <c r="D318" s="163"/>
      <c r="E318" s="163"/>
      <c r="F318" s="163"/>
      <c r="G318" s="163"/>
      <c r="H318" s="163"/>
      <c r="I318" s="212" t="b">
        <v>0</v>
      </c>
      <c r="J318" s="212" t="b">
        <v>0</v>
      </c>
      <c r="K318" s="212" t="b">
        <v>0</v>
      </c>
      <c r="L318" s="212" t="b">
        <v>0</v>
      </c>
      <c r="M318" s="212" t="b">
        <v>0</v>
      </c>
      <c r="N318" s="212" t="b">
        <v>0</v>
      </c>
      <c r="O318" s="212" t="b">
        <v>0</v>
      </c>
      <c r="P318" s="212" t="b">
        <v>0</v>
      </c>
      <c r="Q318" s="212" t="b">
        <v>0</v>
      </c>
      <c r="R318" s="212" t="b">
        <v>0</v>
      </c>
      <c r="S318" s="212" t="b">
        <v>0</v>
      </c>
    </row>
    <row r="319" ht="15.75" customHeight="1">
      <c r="A319" s="141"/>
      <c r="B319" s="163"/>
      <c r="C319" s="163"/>
      <c r="D319" s="163"/>
      <c r="E319" s="163"/>
      <c r="F319" s="163"/>
      <c r="G319" s="163"/>
      <c r="H319" s="163"/>
      <c r="I319" s="212" t="b">
        <v>0</v>
      </c>
      <c r="J319" s="212" t="b">
        <v>0</v>
      </c>
      <c r="K319" s="212" t="b">
        <v>0</v>
      </c>
      <c r="L319" s="212" t="b">
        <v>0</v>
      </c>
      <c r="M319" s="212" t="b">
        <v>0</v>
      </c>
      <c r="N319" s="212" t="b">
        <v>0</v>
      </c>
      <c r="O319" s="212" t="b">
        <v>0</v>
      </c>
      <c r="P319" s="212" t="b">
        <v>0</v>
      </c>
      <c r="Q319" s="212" t="b">
        <v>0</v>
      </c>
      <c r="R319" s="212" t="b">
        <v>0</v>
      </c>
      <c r="S319" s="212" t="b">
        <v>0</v>
      </c>
    </row>
    <row r="320" ht="15.75" customHeight="1">
      <c r="A320" s="141"/>
      <c r="B320" s="163"/>
      <c r="C320" s="163"/>
      <c r="D320" s="163"/>
      <c r="E320" s="163"/>
      <c r="F320" s="163"/>
      <c r="G320" s="163"/>
      <c r="H320" s="163"/>
      <c r="I320" s="212" t="b">
        <v>0</v>
      </c>
      <c r="J320" s="212" t="b">
        <v>0</v>
      </c>
      <c r="K320" s="212" t="b">
        <v>0</v>
      </c>
      <c r="L320" s="212" t="b">
        <v>0</v>
      </c>
      <c r="M320" s="212" t="b">
        <v>0</v>
      </c>
      <c r="N320" s="212" t="b">
        <v>0</v>
      </c>
      <c r="O320" s="212" t="b">
        <v>0</v>
      </c>
      <c r="P320" s="212" t="b">
        <v>0</v>
      </c>
      <c r="Q320" s="212" t="b">
        <v>0</v>
      </c>
      <c r="R320" s="212" t="b">
        <v>0</v>
      </c>
      <c r="S320" s="212" t="b">
        <v>0</v>
      </c>
    </row>
    <row r="321" ht="15.75" customHeight="1">
      <c r="A321" s="141"/>
      <c r="B321" s="163"/>
      <c r="C321" s="163"/>
      <c r="D321" s="163"/>
      <c r="E321" s="163"/>
      <c r="F321" s="163"/>
      <c r="G321" s="163"/>
      <c r="H321" s="163"/>
      <c r="I321" s="212" t="b">
        <v>0</v>
      </c>
      <c r="J321" s="212" t="b">
        <v>0</v>
      </c>
      <c r="K321" s="212" t="b">
        <v>0</v>
      </c>
      <c r="L321" s="212" t="b">
        <v>0</v>
      </c>
      <c r="M321" s="212" t="b">
        <v>0</v>
      </c>
      <c r="N321" s="212" t="b">
        <v>0</v>
      </c>
      <c r="O321" s="212" t="b">
        <v>0</v>
      </c>
      <c r="P321" s="212" t="b">
        <v>0</v>
      </c>
      <c r="Q321" s="212" t="b">
        <v>0</v>
      </c>
      <c r="R321" s="212" t="b">
        <v>0</v>
      </c>
      <c r="S321" s="212" t="b">
        <v>0</v>
      </c>
    </row>
    <row r="322" ht="15.75" customHeight="1">
      <c r="A322" s="141"/>
      <c r="B322" s="163"/>
      <c r="C322" s="163"/>
      <c r="D322" s="163"/>
      <c r="E322" s="163"/>
      <c r="F322" s="163"/>
      <c r="G322" s="163"/>
      <c r="H322" s="163"/>
      <c r="I322" s="212" t="b">
        <v>0</v>
      </c>
      <c r="J322" s="212" t="b">
        <v>0</v>
      </c>
      <c r="K322" s="212" t="b">
        <v>0</v>
      </c>
      <c r="L322" s="212" t="b">
        <v>0</v>
      </c>
      <c r="M322" s="212" t="b">
        <v>0</v>
      </c>
      <c r="N322" s="212" t="b">
        <v>0</v>
      </c>
      <c r="O322" s="212" t="b">
        <v>0</v>
      </c>
      <c r="P322" s="212" t="b">
        <v>0</v>
      </c>
      <c r="Q322" s="212" t="b">
        <v>0</v>
      </c>
      <c r="R322" s="212" t="b">
        <v>0</v>
      </c>
      <c r="S322" s="212" t="b">
        <v>0</v>
      </c>
    </row>
    <row r="323" ht="15.75" customHeight="1">
      <c r="A323" s="141"/>
      <c r="B323" s="163"/>
      <c r="C323" s="163"/>
      <c r="D323" s="163"/>
      <c r="E323" s="163"/>
      <c r="F323" s="163"/>
      <c r="G323" s="163"/>
      <c r="H323" s="163"/>
      <c r="I323" s="212" t="b">
        <v>0</v>
      </c>
      <c r="J323" s="212" t="b">
        <v>0</v>
      </c>
      <c r="K323" s="212" t="b">
        <v>0</v>
      </c>
      <c r="L323" s="212" t="b">
        <v>0</v>
      </c>
      <c r="M323" s="212" t="b">
        <v>0</v>
      </c>
      <c r="N323" s="212" t="b">
        <v>0</v>
      </c>
      <c r="O323" s="212" t="b">
        <v>0</v>
      </c>
      <c r="P323" s="212" t="b">
        <v>0</v>
      </c>
      <c r="Q323" s="212" t="b">
        <v>0</v>
      </c>
      <c r="R323" s="212" t="b">
        <v>0</v>
      </c>
      <c r="S323" s="212" t="b">
        <v>0</v>
      </c>
    </row>
    <row r="324" ht="15.75" customHeight="1">
      <c r="A324" s="141"/>
      <c r="B324" s="163"/>
      <c r="C324" s="163"/>
      <c r="D324" s="163"/>
      <c r="E324" s="163"/>
      <c r="F324" s="163"/>
      <c r="G324" s="163"/>
      <c r="H324" s="163"/>
      <c r="I324" s="212" t="b">
        <v>0</v>
      </c>
      <c r="J324" s="212" t="b">
        <v>0</v>
      </c>
      <c r="K324" s="212" t="b">
        <v>0</v>
      </c>
      <c r="L324" s="212" t="b">
        <v>0</v>
      </c>
      <c r="M324" s="212" t="b">
        <v>0</v>
      </c>
      <c r="N324" s="212" t="b">
        <v>0</v>
      </c>
      <c r="O324" s="212" t="b">
        <v>0</v>
      </c>
      <c r="P324" s="212" t="b">
        <v>0</v>
      </c>
      <c r="Q324" s="212" t="b">
        <v>0</v>
      </c>
      <c r="R324" s="212" t="b">
        <v>0</v>
      </c>
      <c r="S324" s="212" t="b">
        <v>0</v>
      </c>
    </row>
    <row r="325" ht="15.75" customHeight="1">
      <c r="A325" s="141"/>
      <c r="B325" s="163"/>
      <c r="C325" s="163"/>
      <c r="D325" s="163"/>
      <c r="E325" s="163"/>
      <c r="F325" s="163"/>
      <c r="G325" s="163"/>
      <c r="H325" s="163"/>
      <c r="I325" s="212" t="b">
        <v>0</v>
      </c>
      <c r="J325" s="212" t="b">
        <v>0</v>
      </c>
      <c r="K325" s="212" t="b">
        <v>0</v>
      </c>
      <c r="L325" s="212" t="b">
        <v>0</v>
      </c>
      <c r="M325" s="212" t="b">
        <v>0</v>
      </c>
      <c r="N325" s="212" t="b">
        <v>0</v>
      </c>
      <c r="O325" s="212" t="b">
        <v>0</v>
      </c>
      <c r="P325" s="212" t="b">
        <v>0</v>
      </c>
      <c r="Q325" s="212" t="b">
        <v>0</v>
      </c>
      <c r="R325" s="212" t="b">
        <v>0</v>
      </c>
      <c r="S325" s="212" t="b">
        <v>0</v>
      </c>
    </row>
    <row r="326" ht="15.75" customHeight="1">
      <c r="A326" s="141"/>
      <c r="B326" s="163"/>
      <c r="C326" s="163"/>
      <c r="D326" s="163"/>
      <c r="E326" s="163"/>
      <c r="F326" s="163"/>
      <c r="G326" s="163"/>
      <c r="H326" s="163"/>
      <c r="I326" s="212" t="b">
        <v>0</v>
      </c>
      <c r="J326" s="212" t="b">
        <v>0</v>
      </c>
      <c r="K326" s="212" t="b">
        <v>0</v>
      </c>
      <c r="L326" s="212" t="b">
        <v>0</v>
      </c>
      <c r="M326" s="212" t="b">
        <v>0</v>
      </c>
      <c r="N326" s="212" t="b">
        <v>0</v>
      </c>
      <c r="O326" s="212" t="b">
        <v>0</v>
      </c>
      <c r="P326" s="212" t="b">
        <v>0</v>
      </c>
      <c r="Q326" s="212" t="b">
        <v>0</v>
      </c>
      <c r="R326" s="212" t="b">
        <v>0</v>
      </c>
      <c r="S326" s="212" t="b">
        <v>0</v>
      </c>
    </row>
    <row r="327" ht="15.75" customHeight="1">
      <c r="A327" s="141"/>
      <c r="B327" s="163"/>
      <c r="C327" s="163"/>
      <c r="D327" s="163"/>
      <c r="E327" s="163"/>
      <c r="F327" s="163"/>
      <c r="G327" s="163"/>
      <c r="H327" s="163"/>
      <c r="I327" s="212" t="b">
        <v>0</v>
      </c>
      <c r="J327" s="212" t="b">
        <v>0</v>
      </c>
      <c r="K327" s="212" t="b">
        <v>0</v>
      </c>
      <c r="L327" s="212" t="b">
        <v>0</v>
      </c>
      <c r="M327" s="212" t="b">
        <v>0</v>
      </c>
      <c r="N327" s="212" t="b">
        <v>0</v>
      </c>
      <c r="O327" s="212" t="b">
        <v>0</v>
      </c>
      <c r="P327" s="212" t="b">
        <v>0</v>
      </c>
      <c r="Q327" s="212" t="b">
        <v>0</v>
      </c>
      <c r="R327" s="212" t="b">
        <v>0</v>
      </c>
      <c r="S327" s="212" t="b">
        <v>0</v>
      </c>
    </row>
    <row r="328" ht="15.75" customHeight="1">
      <c r="A328" s="141"/>
      <c r="B328" s="163"/>
      <c r="C328" s="163"/>
      <c r="D328" s="163"/>
      <c r="E328" s="163"/>
      <c r="F328" s="163"/>
      <c r="G328" s="163"/>
      <c r="H328" s="163"/>
      <c r="I328" s="212" t="b">
        <v>0</v>
      </c>
      <c r="J328" s="212" t="b">
        <v>0</v>
      </c>
      <c r="K328" s="212" t="b">
        <v>0</v>
      </c>
      <c r="L328" s="212" t="b">
        <v>0</v>
      </c>
      <c r="M328" s="212" t="b">
        <v>0</v>
      </c>
      <c r="N328" s="212" t="b">
        <v>0</v>
      </c>
      <c r="O328" s="212" t="b">
        <v>0</v>
      </c>
      <c r="P328" s="212" t="b">
        <v>0</v>
      </c>
      <c r="Q328" s="212" t="b">
        <v>0</v>
      </c>
      <c r="R328" s="212" t="b">
        <v>0</v>
      </c>
      <c r="S328" s="212" t="b">
        <v>0</v>
      </c>
    </row>
    <row r="329" ht="15.75" customHeight="1">
      <c r="A329" s="141"/>
      <c r="B329" s="163"/>
      <c r="C329" s="163"/>
      <c r="D329" s="163"/>
      <c r="E329" s="163"/>
      <c r="F329" s="163"/>
      <c r="G329" s="163"/>
      <c r="H329" s="163"/>
      <c r="I329" s="212" t="b">
        <v>0</v>
      </c>
      <c r="J329" s="212" t="b">
        <v>0</v>
      </c>
      <c r="K329" s="212" t="b">
        <v>0</v>
      </c>
      <c r="L329" s="212" t="b">
        <v>0</v>
      </c>
      <c r="M329" s="212" t="b">
        <v>0</v>
      </c>
      <c r="N329" s="212" t="b">
        <v>0</v>
      </c>
      <c r="O329" s="212" t="b">
        <v>0</v>
      </c>
      <c r="P329" s="212" t="b">
        <v>0</v>
      </c>
      <c r="Q329" s="212" t="b">
        <v>0</v>
      </c>
      <c r="R329" s="212" t="b">
        <v>0</v>
      </c>
      <c r="S329" s="212" t="b">
        <v>0</v>
      </c>
    </row>
    <row r="330" ht="15.75" customHeight="1">
      <c r="A330" s="141"/>
      <c r="B330" s="163"/>
      <c r="C330" s="163"/>
      <c r="D330" s="163"/>
      <c r="E330" s="163"/>
      <c r="F330" s="163"/>
      <c r="G330" s="163"/>
      <c r="H330" s="163"/>
      <c r="I330" s="212" t="b">
        <v>0</v>
      </c>
      <c r="J330" s="212" t="b">
        <v>0</v>
      </c>
      <c r="K330" s="212" t="b">
        <v>0</v>
      </c>
      <c r="L330" s="212" t="b">
        <v>0</v>
      </c>
      <c r="M330" s="212" t="b">
        <v>0</v>
      </c>
      <c r="N330" s="212" t="b">
        <v>0</v>
      </c>
      <c r="O330" s="212" t="b">
        <v>0</v>
      </c>
      <c r="P330" s="212" t="b">
        <v>0</v>
      </c>
      <c r="Q330" s="212" t="b">
        <v>0</v>
      </c>
      <c r="R330" s="212" t="b">
        <v>0</v>
      </c>
      <c r="S330" s="212" t="b">
        <v>0</v>
      </c>
    </row>
    <row r="331" ht="15.75" customHeight="1">
      <c r="A331" s="141"/>
      <c r="B331" s="163"/>
      <c r="C331" s="163"/>
      <c r="D331" s="163"/>
      <c r="E331" s="163"/>
      <c r="F331" s="163"/>
      <c r="G331" s="163"/>
      <c r="H331" s="163"/>
      <c r="I331" s="212" t="b">
        <v>0</v>
      </c>
      <c r="J331" s="212" t="b">
        <v>0</v>
      </c>
      <c r="K331" s="212" t="b">
        <v>0</v>
      </c>
      <c r="L331" s="212" t="b">
        <v>0</v>
      </c>
      <c r="M331" s="212" t="b">
        <v>0</v>
      </c>
      <c r="N331" s="212" t="b">
        <v>0</v>
      </c>
      <c r="O331" s="212" t="b">
        <v>0</v>
      </c>
      <c r="P331" s="212" t="b">
        <v>0</v>
      </c>
      <c r="Q331" s="212" t="b">
        <v>0</v>
      </c>
      <c r="R331" s="212" t="b">
        <v>0</v>
      </c>
      <c r="S331" s="212" t="b">
        <v>0</v>
      </c>
    </row>
    <row r="332" ht="15.75" customHeight="1">
      <c r="A332" s="141"/>
      <c r="B332" s="163"/>
      <c r="C332" s="163"/>
      <c r="D332" s="163"/>
      <c r="E332" s="163"/>
      <c r="F332" s="163"/>
      <c r="G332" s="163"/>
      <c r="H332" s="163"/>
      <c r="I332" s="212" t="b">
        <v>0</v>
      </c>
      <c r="J332" s="212" t="b">
        <v>0</v>
      </c>
      <c r="K332" s="212" t="b">
        <v>0</v>
      </c>
      <c r="L332" s="212" t="b">
        <v>0</v>
      </c>
      <c r="M332" s="212" t="b">
        <v>0</v>
      </c>
      <c r="N332" s="212" t="b">
        <v>0</v>
      </c>
      <c r="O332" s="212" t="b">
        <v>0</v>
      </c>
      <c r="P332" s="212" t="b">
        <v>0</v>
      </c>
      <c r="Q332" s="212" t="b">
        <v>0</v>
      </c>
      <c r="R332" s="212" t="b">
        <v>0</v>
      </c>
      <c r="S332" s="212" t="b">
        <v>0</v>
      </c>
    </row>
    <row r="333" ht="15.75" customHeight="1">
      <c r="A333" s="141"/>
      <c r="B333" s="163"/>
      <c r="C333" s="163"/>
      <c r="D333" s="163"/>
      <c r="E333" s="163"/>
      <c r="F333" s="163"/>
      <c r="G333" s="163"/>
      <c r="H333" s="163"/>
      <c r="I333" s="212" t="b">
        <v>0</v>
      </c>
      <c r="J333" s="212" t="b">
        <v>0</v>
      </c>
      <c r="K333" s="212" t="b">
        <v>0</v>
      </c>
      <c r="L333" s="212" t="b">
        <v>0</v>
      </c>
      <c r="M333" s="212" t="b">
        <v>0</v>
      </c>
      <c r="N333" s="212" t="b">
        <v>0</v>
      </c>
      <c r="O333" s="212" t="b">
        <v>0</v>
      </c>
      <c r="P333" s="212" t="b">
        <v>0</v>
      </c>
      <c r="Q333" s="212" t="b">
        <v>0</v>
      </c>
      <c r="R333" s="212" t="b">
        <v>0</v>
      </c>
      <c r="S333" s="212" t="b">
        <v>0</v>
      </c>
    </row>
    <row r="334" ht="15.75" customHeight="1">
      <c r="A334" s="141"/>
      <c r="B334" s="163"/>
      <c r="C334" s="163"/>
      <c r="D334" s="163"/>
      <c r="E334" s="163"/>
      <c r="F334" s="163"/>
      <c r="G334" s="163"/>
      <c r="H334" s="163"/>
      <c r="I334" s="212" t="b">
        <v>0</v>
      </c>
      <c r="J334" s="212" t="b">
        <v>0</v>
      </c>
      <c r="K334" s="212" t="b">
        <v>0</v>
      </c>
      <c r="L334" s="212" t="b">
        <v>0</v>
      </c>
      <c r="M334" s="212" t="b">
        <v>0</v>
      </c>
      <c r="N334" s="212" t="b">
        <v>0</v>
      </c>
      <c r="O334" s="212" t="b">
        <v>0</v>
      </c>
      <c r="P334" s="212" t="b">
        <v>0</v>
      </c>
      <c r="Q334" s="212" t="b">
        <v>0</v>
      </c>
      <c r="R334" s="212" t="b">
        <v>0</v>
      </c>
      <c r="S334" s="212" t="b">
        <v>0</v>
      </c>
    </row>
    <row r="335" ht="15.75" customHeight="1">
      <c r="A335" s="141"/>
      <c r="B335" s="163"/>
      <c r="C335" s="163"/>
      <c r="D335" s="163"/>
      <c r="E335" s="163"/>
      <c r="F335" s="163"/>
      <c r="G335" s="163"/>
      <c r="H335" s="163"/>
      <c r="I335" s="212" t="b">
        <v>0</v>
      </c>
      <c r="J335" s="212" t="b">
        <v>0</v>
      </c>
      <c r="K335" s="212" t="b">
        <v>0</v>
      </c>
      <c r="L335" s="212" t="b">
        <v>0</v>
      </c>
      <c r="M335" s="212" t="b">
        <v>0</v>
      </c>
      <c r="N335" s="212" t="b">
        <v>0</v>
      </c>
      <c r="O335" s="212" t="b">
        <v>0</v>
      </c>
      <c r="P335" s="212" t="b">
        <v>0</v>
      </c>
      <c r="Q335" s="212" t="b">
        <v>0</v>
      </c>
      <c r="R335" s="212" t="b">
        <v>0</v>
      </c>
      <c r="S335" s="212" t="b">
        <v>0</v>
      </c>
    </row>
    <row r="336" ht="15.75" customHeight="1">
      <c r="A336" s="141"/>
      <c r="B336" s="163"/>
      <c r="C336" s="163"/>
      <c r="D336" s="163"/>
      <c r="E336" s="163"/>
      <c r="F336" s="163"/>
      <c r="G336" s="163"/>
      <c r="H336" s="163"/>
      <c r="I336" s="212" t="b">
        <v>0</v>
      </c>
      <c r="J336" s="212" t="b">
        <v>0</v>
      </c>
      <c r="K336" s="212" t="b">
        <v>0</v>
      </c>
      <c r="L336" s="212" t="b">
        <v>0</v>
      </c>
      <c r="M336" s="212" t="b">
        <v>0</v>
      </c>
      <c r="N336" s="212" t="b">
        <v>0</v>
      </c>
      <c r="O336" s="212" t="b">
        <v>0</v>
      </c>
      <c r="P336" s="212" t="b">
        <v>0</v>
      </c>
      <c r="Q336" s="212" t="b">
        <v>0</v>
      </c>
      <c r="R336" s="212" t="b">
        <v>0</v>
      </c>
      <c r="S336" s="212" t="b">
        <v>0</v>
      </c>
    </row>
    <row r="337" ht="15.75" customHeight="1">
      <c r="A337" s="141"/>
      <c r="B337" s="163"/>
      <c r="C337" s="163"/>
      <c r="D337" s="163"/>
      <c r="E337" s="163"/>
      <c r="F337" s="163"/>
      <c r="G337" s="163"/>
      <c r="H337" s="163"/>
      <c r="I337" s="212" t="b">
        <v>0</v>
      </c>
      <c r="J337" s="212" t="b">
        <v>0</v>
      </c>
      <c r="K337" s="212" t="b">
        <v>0</v>
      </c>
      <c r="L337" s="212" t="b">
        <v>0</v>
      </c>
      <c r="M337" s="212" t="b">
        <v>0</v>
      </c>
      <c r="N337" s="212" t="b">
        <v>0</v>
      </c>
      <c r="O337" s="212" t="b">
        <v>0</v>
      </c>
      <c r="P337" s="212" t="b">
        <v>0</v>
      </c>
      <c r="Q337" s="212" t="b">
        <v>0</v>
      </c>
      <c r="R337" s="212" t="b">
        <v>0</v>
      </c>
      <c r="S337" s="212" t="b">
        <v>0</v>
      </c>
    </row>
    <row r="338" ht="15.75" customHeight="1">
      <c r="A338" s="141"/>
      <c r="B338" s="163"/>
      <c r="C338" s="163"/>
      <c r="D338" s="163"/>
      <c r="E338" s="163"/>
      <c r="F338" s="163"/>
      <c r="G338" s="163"/>
      <c r="H338" s="163"/>
      <c r="I338" s="212" t="b">
        <v>0</v>
      </c>
      <c r="J338" s="212" t="b">
        <v>0</v>
      </c>
      <c r="K338" s="212" t="b">
        <v>0</v>
      </c>
      <c r="L338" s="212" t="b">
        <v>0</v>
      </c>
      <c r="M338" s="212" t="b">
        <v>0</v>
      </c>
      <c r="N338" s="212" t="b">
        <v>0</v>
      </c>
      <c r="O338" s="212" t="b">
        <v>0</v>
      </c>
      <c r="P338" s="212" t="b">
        <v>0</v>
      </c>
      <c r="Q338" s="212" t="b">
        <v>0</v>
      </c>
      <c r="R338" s="212" t="b">
        <v>0</v>
      </c>
      <c r="S338" s="212" t="b">
        <v>0</v>
      </c>
    </row>
    <row r="339" ht="15.75" customHeight="1">
      <c r="A339" s="141"/>
      <c r="B339" s="163"/>
      <c r="C339" s="163"/>
      <c r="D339" s="163"/>
      <c r="E339" s="163"/>
      <c r="F339" s="163"/>
      <c r="G339" s="163"/>
      <c r="H339" s="163"/>
      <c r="I339" s="212" t="b">
        <v>0</v>
      </c>
      <c r="J339" s="212" t="b">
        <v>0</v>
      </c>
      <c r="K339" s="212" t="b">
        <v>0</v>
      </c>
      <c r="L339" s="212" t="b">
        <v>0</v>
      </c>
      <c r="M339" s="212" t="b">
        <v>0</v>
      </c>
      <c r="N339" s="212" t="b">
        <v>0</v>
      </c>
      <c r="O339" s="212" t="b">
        <v>0</v>
      </c>
      <c r="P339" s="212" t="b">
        <v>0</v>
      </c>
      <c r="Q339" s="212" t="b">
        <v>0</v>
      </c>
      <c r="R339" s="212" t="b">
        <v>0</v>
      </c>
      <c r="S339" s="212" t="b">
        <v>0</v>
      </c>
    </row>
    <row r="340" ht="15.75" customHeight="1">
      <c r="A340" s="141"/>
      <c r="B340" s="163"/>
      <c r="C340" s="163"/>
      <c r="D340" s="163"/>
      <c r="E340" s="163"/>
      <c r="F340" s="163"/>
      <c r="G340" s="163"/>
      <c r="H340" s="163"/>
      <c r="I340" s="212" t="b">
        <v>0</v>
      </c>
      <c r="J340" s="212" t="b">
        <v>0</v>
      </c>
      <c r="K340" s="212" t="b">
        <v>0</v>
      </c>
      <c r="L340" s="212" t="b">
        <v>0</v>
      </c>
      <c r="M340" s="212" t="b">
        <v>0</v>
      </c>
      <c r="N340" s="212" t="b">
        <v>0</v>
      </c>
      <c r="O340" s="212" t="b">
        <v>0</v>
      </c>
      <c r="P340" s="212" t="b">
        <v>0</v>
      </c>
      <c r="Q340" s="212" t="b">
        <v>0</v>
      </c>
      <c r="R340" s="212" t="b">
        <v>0</v>
      </c>
      <c r="S340" s="212" t="b">
        <v>0</v>
      </c>
    </row>
    <row r="341" ht="15.75" customHeight="1">
      <c r="A341" s="141"/>
      <c r="B341" s="163"/>
      <c r="C341" s="163"/>
      <c r="D341" s="163"/>
      <c r="E341" s="163"/>
      <c r="F341" s="163"/>
      <c r="G341" s="163"/>
      <c r="H341" s="163"/>
      <c r="I341" s="212" t="b">
        <v>0</v>
      </c>
      <c r="J341" s="212" t="b">
        <v>0</v>
      </c>
      <c r="K341" s="212" t="b">
        <v>0</v>
      </c>
      <c r="L341" s="212" t="b">
        <v>0</v>
      </c>
      <c r="M341" s="212" t="b">
        <v>0</v>
      </c>
      <c r="N341" s="212" t="b">
        <v>0</v>
      </c>
      <c r="O341" s="212" t="b">
        <v>0</v>
      </c>
      <c r="P341" s="212" t="b">
        <v>0</v>
      </c>
      <c r="Q341" s="212" t="b">
        <v>0</v>
      </c>
      <c r="R341" s="212" t="b">
        <v>0</v>
      </c>
      <c r="S341" s="212" t="b">
        <v>0</v>
      </c>
    </row>
    <row r="342" ht="15.75" customHeight="1">
      <c r="A342" s="141"/>
      <c r="B342" s="163"/>
      <c r="C342" s="163"/>
      <c r="D342" s="163"/>
      <c r="E342" s="163"/>
      <c r="F342" s="163"/>
      <c r="G342" s="163"/>
      <c r="H342" s="163"/>
      <c r="I342" s="212" t="b">
        <v>0</v>
      </c>
      <c r="J342" s="212" t="b">
        <v>0</v>
      </c>
      <c r="K342" s="212" t="b">
        <v>0</v>
      </c>
      <c r="L342" s="212" t="b">
        <v>0</v>
      </c>
      <c r="M342" s="212" t="b">
        <v>0</v>
      </c>
      <c r="N342" s="212" t="b">
        <v>0</v>
      </c>
      <c r="O342" s="212" t="b">
        <v>0</v>
      </c>
      <c r="P342" s="212" t="b">
        <v>0</v>
      </c>
      <c r="Q342" s="212" t="b">
        <v>0</v>
      </c>
      <c r="R342" s="212" t="b">
        <v>0</v>
      </c>
      <c r="S342" s="212" t="b">
        <v>0</v>
      </c>
    </row>
    <row r="343" ht="15.75" customHeight="1">
      <c r="A343" s="141"/>
      <c r="B343" s="163"/>
      <c r="C343" s="163"/>
      <c r="D343" s="163"/>
      <c r="E343" s="163"/>
      <c r="F343" s="163"/>
      <c r="G343" s="163"/>
      <c r="H343" s="163"/>
      <c r="I343" s="212" t="b">
        <v>0</v>
      </c>
      <c r="J343" s="212" t="b">
        <v>0</v>
      </c>
      <c r="K343" s="212" t="b">
        <v>0</v>
      </c>
      <c r="L343" s="212" t="b">
        <v>0</v>
      </c>
      <c r="M343" s="212" t="b">
        <v>0</v>
      </c>
      <c r="N343" s="212" t="b">
        <v>0</v>
      </c>
      <c r="O343" s="212" t="b">
        <v>0</v>
      </c>
      <c r="P343" s="212" t="b">
        <v>0</v>
      </c>
      <c r="Q343" s="212" t="b">
        <v>0</v>
      </c>
      <c r="R343" s="212" t="b">
        <v>0</v>
      </c>
      <c r="S343" s="212" t="b">
        <v>0</v>
      </c>
    </row>
    <row r="344" ht="15.75" customHeight="1">
      <c r="A344" s="141"/>
      <c r="B344" s="163"/>
      <c r="C344" s="163"/>
      <c r="D344" s="163"/>
      <c r="E344" s="163"/>
      <c r="F344" s="163"/>
      <c r="G344" s="163"/>
      <c r="H344" s="163"/>
      <c r="I344" s="212" t="b">
        <v>0</v>
      </c>
      <c r="J344" s="212" t="b">
        <v>0</v>
      </c>
      <c r="K344" s="212" t="b">
        <v>0</v>
      </c>
      <c r="L344" s="212" t="b">
        <v>0</v>
      </c>
      <c r="M344" s="212" t="b">
        <v>0</v>
      </c>
      <c r="N344" s="212" t="b">
        <v>0</v>
      </c>
      <c r="O344" s="212" t="b">
        <v>0</v>
      </c>
      <c r="P344" s="212" t="b">
        <v>0</v>
      </c>
      <c r="Q344" s="212" t="b">
        <v>0</v>
      </c>
      <c r="R344" s="212" t="b">
        <v>0</v>
      </c>
      <c r="S344" s="212" t="b">
        <v>0</v>
      </c>
    </row>
    <row r="345" ht="15.75" customHeight="1">
      <c r="A345" s="141"/>
      <c r="B345" s="163"/>
      <c r="C345" s="163"/>
      <c r="D345" s="163"/>
      <c r="E345" s="163"/>
      <c r="F345" s="163"/>
      <c r="G345" s="163"/>
      <c r="H345" s="163"/>
      <c r="I345" s="212" t="b">
        <v>0</v>
      </c>
      <c r="J345" s="212" t="b">
        <v>0</v>
      </c>
      <c r="K345" s="212" t="b">
        <v>0</v>
      </c>
      <c r="L345" s="212" t="b">
        <v>0</v>
      </c>
      <c r="M345" s="212" t="b">
        <v>0</v>
      </c>
      <c r="N345" s="212" t="b">
        <v>0</v>
      </c>
      <c r="O345" s="212" t="b">
        <v>0</v>
      </c>
      <c r="P345" s="212" t="b">
        <v>0</v>
      </c>
      <c r="Q345" s="212" t="b">
        <v>0</v>
      </c>
      <c r="R345" s="212" t="b">
        <v>0</v>
      </c>
      <c r="S345" s="212" t="b">
        <v>0</v>
      </c>
    </row>
    <row r="346" ht="15.75" customHeight="1">
      <c r="A346" s="141"/>
      <c r="B346" s="163"/>
      <c r="C346" s="163"/>
      <c r="D346" s="163"/>
      <c r="E346" s="163"/>
      <c r="F346" s="163"/>
      <c r="G346" s="163"/>
      <c r="H346" s="163"/>
      <c r="I346" s="212" t="b">
        <v>0</v>
      </c>
      <c r="J346" s="212" t="b">
        <v>0</v>
      </c>
      <c r="K346" s="212" t="b">
        <v>0</v>
      </c>
      <c r="L346" s="212" t="b">
        <v>0</v>
      </c>
      <c r="M346" s="212" t="b">
        <v>0</v>
      </c>
      <c r="N346" s="212" t="b">
        <v>0</v>
      </c>
      <c r="O346" s="212" t="b">
        <v>0</v>
      </c>
      <c r="P346" s="212" t="b">
        <v>0</v>
      </c>
      <c r="Q346" s="212" t="b">
        <v>0</v>
      </c>
      <c r="R346" s="212" t="b">
        <v>0</v>
      </c>
      <c r="S346" s="212" t="b">
        <v>0</v>
      </c>
    </row>
    <row r="347" ht="15.75" customHeight="1">
      <c r="A347" s="141"/>
      <c r="B347" s="163"/>
      <c r="C347" s="163"/>
      <c r="D347" s="163"/>
      <c r="E347" s="163"/>
      <c r="F347" s="163"/>
      <c r="G347" s="163"/>
      <c r="H347" s="163"/>
      <c r="I347" s="212" t="b">
        <v>0</v>
      </c>
      <c r="J347" s="212" t="b">
        <v>0</v>
      </c>
      <c r="K347" s="212" t="b">
        <v>0</v>
      </c>
      <c r="L347" s="212" t="b">
        <v>0</v>
      </c>
      <c r="M347" s="212" t="b">
        <v>0</v>
      </c>
      <c r="N347" s="212" t="b">
        <v>0</v>
      </c>
      <c r="O347" s="212" t="b">
        <v>0</v>
      </c>
      <c r="P347" s="212" t="b">
        <v>0</v>
      </c>
      <c r="Q347" s="212" t="b">
        <v>0</v>
      </c>
      <c r="R347" s="212" t="b">
        <v>0</v>
      </c>
      <c r="S347" s="212" t="b">
        <v>0</v>
      </c>
    </row>
    <row r="348" ht="15.75" customHeight="1">
      <c r="A348" s="141"/>
      <c r="B348" s="163"/>
      <c r="C348" s="163"/>
      <c r="D348" s="163"/>
      <c r="E348" s="163"/>
      <c r="F348" s="163"/>
      <c r="G348" s="163"/>
      <c r="H348" s="163"/>
      <c r="I348" s="212" t="b">
        <v>0</v>
      </c>
      <c r="J348" s="212" t="b">
        <v>0</v>
      </c>
      <c r="K348" s="212" t="b">
        <v>0</v>
      </c>
      <c r="L348" s="212" t="b">
        <v>0</v>
      </c>
      <c r="M348" s="212" t="b">
        <v>0</v>
      </c>
      <c r="N348" s="212" t="b">
        <v>0</v>
      </c>
      <c r="O348" s="212" t="b">
        <v>0</v>
      </c>
      <c r="P348" s="212" t="b">
        <v>0</v>
      </c>
      <c r="Q348" s="212" t="b">
        <v>0</v>
      </c>
      <c r="R348" s="212" t="b">
        <v>0</v>
      </c>
      <c r="S348" s="212" t="b">
        <v>0</v>
      </c>
    </row>
    <row r="349" ht="15.75" customHeight="1">
      <c r="A349" s="141"/>
      <c r="B349" s="163"/>
      <c r="C349" s="163"/>
      <c r="D349" s="163"/>
      <c r="E349" s="163"/>
      <c r="F349" s="163"/>
      <c r="G349" s="163"/>
      <c r="H349" s="163"/>
      <c r="I349" s="212" t="b">
        <v>0</v>
      </c>
      <c r="J349" s="212" t="b">
        <v>0</v>
      </c>
      <c r="K349" s="212" t="b">
        <v>0</v>
      </c>
      <c r="L349" s="212" t="b">
        <v>0</v>
      </c>
      <c r="M349" s="212" t="b">
        <v>0</v>
      </c>
      <c r="N349" s="212" t="b">
        <v>0</v>
      </c>
      <c r="O349" s="212" t="b">
        <v>0</v>
      </c>
      <c r="P349" s="212" t="b">
        <v>0</v>
      </c>
      <c r="Q349" s="212" t="b">
        <v>0</v>
      </c>
      <c r="R349" s="212" t="b">
        <v>0</v>
      </c>
      <c r="S349" s="212" t="b">
        <v>0</v>
      </c>
    </row>
    <row r="350" ht="15.75" customHeight="1">
      <c r="A350" s="141"/>
      <c r="B350" s="163"/>
      <c r="C350" s="163"/>
      <c r="D350" s="163"/>
      <c r="E350" s="163"/>
      <c r="F350" s="163"/>
      <c r="G350" s="163"/>
      <c r="H350" s="163"/>
      <c r="I350" s="212" t="b">
        <v>0</v>
      </c>
      <c r="J350" s="212" t="b">
        <v>0</v>
      </c>
      <c r="K350" s="212" t="b">
        <v>0</v>
      </c>
      <c r="L350" s="212" t="b">
        <v>0</v>
      </c>
      <c r="M350" s="212" t="b">
        <v>0</v>
      </c>
      <c r="N350" s="212" t="b">
        <v>0</v>
      </c>
      <c r="O350" s="212" t="b">
        <v>0</v>
      </c>
      <c r="P350" s="212" t="b">
        <v>0</v>
      </c>
      <c r="Q350" s="212" t="b">
        <v>0</v>
      </c>
      <c r="R350" s="212" t="b">
        <v>0</v>
      </c>
      <c r="S350" s="212" t="b">
        <v>0</v>
      </c>
    </row>
    <row r="351" ht="15.75" customHeight="1">
      <c r="A351" s="141"/>
      <c r="B351" s="163"/>
      <c r="C351" s="163"/>
      <c r="D351" s="163"/>
      <c r="E351" s="163"/>
      <c r="F351" s="163"/>
      <c r="G351" s="163"/>
      <c r="H351" s="163"/>
      <c r="I351" s="212" t="b">
        <v>0</v>
      </c>
      <c r="J351" s="212" t="b">
        <v>0</v>
      </c>
      <c r="K351" s="212" t="b">
        <v>0</v>
      </c>
      <c r="L351" s="212" t="b">
        <v>0</v>
      </c>
      <c r="M351" s="212" t="b">
        <v>0</v>
      </c>
      <c r="N351" s="212" t="b">
        <v>0</v>
      </c>
      <c r="O351" s="212" t="b">
        <v>0</v>
      </c>
      <c r="P351" s="212" t="b">
        <v>0</v>
      </c>
      <c r="Q351" s="212" t="b">
        <v>0</v>
      </c>
      <c r="R351" s="212" t="b">
        <v>0</v>
      </c>
      <c r="S351" s="212" t="b">
        <v>0</v>
      </c>
    </row>
    <row r="352" ht="15.75" customHeight="1">
      <c r="A352" s="141"/>
      <c r="B352" s="163"/>
      <c r="C352" s="163"/>
      <c r="D352" s="163"/>
      <c r="E352" s="163"/>
      <c r="F352" s="163"/>
      <c r="G352" s="163"/>
      <c r="H352" s="163"/>
      <c r="I352" s="212" t="b">
        <v>0</v>
      </c>
      <c r="J352" s="212" t="b">
        <v>0</v>
      </c>
      <c r="K352" s="212" t="b">
        <v>0</v>
      </c>
      <c r="L352" s="212" t="b">
        <v>0</v>
      </c>
      <c r="M352" s="212" t="b">
        <v>0</v>
      </c>
      <c r="N352" s="212" t="b">
        <v>0</v>
      </c>
      <c r="O352" s="212" t="b">
        <v>0</v>
      </c>
      <c r="P352" s="212" t="b">
        <v>0</v>
      </c>
      <c r="Q352" s="212" t="b">
        <v>0</v>
      </c>
      <c r="R352" s="212" t="b">
        <v>0</v>
      </c>
      <c r="S352" s="212" t="b">
        <v>0</v>
      </c>
    </row>
    <row r="353" ht="15.75" customHeight="1">
      <c r="A353" s="141"/>
      <c r="B353" s="163"/>
      <c r="C353" s="163"/>
      <c r="D353" s="163"/>
      <c r="E353" s="163"/>
      <c r="F353" s="163"/>
      <c r="G353" s="163"/>
      <c r="H353" s="163"/>
      <c r="I353" s="212" t="b">
        <v>0</v>
      </c>
      <c r="J353" s="212" t="b">
        <v>0</v>
      </c>
      <c r="K353" s="212" t="b">
        <v>0</v>
      </c>
      <c r="L353" s="212" t="b">
        <v>0</v>
      </c>
      <c r="M353" s="212" t="b">
        <v>0</v>
      </c>
      <c r="N353" s="212" t="b">
        <v>0</v>
      </c>
      <c r="O353" s="212" t="b">
        <v>0</v>
      </c>
      <c r="P353" s="212" t="b">
        <v>0</v>
      </c>
      <c r="Q353" s="212" t="b">
        <v>0</v>
      </c>
      <c r="R353" s="212" t="b">
        <v>0</v>
      </c>
      <c r="S353" s="212" t="b">
        <v>0</v>
      </c>
    </row>
    <row r="354" ht="15.75" customHeight="1">
      <c r="A354" s="141"/>
      <c r="B354" s="163"/>
      <c r="C354" s="163"/>
      <c r="D354" s="163"/>
      <c r="E354" s="163"/>
      <c r="F354" s="163"/>
      <c r="G354" s="163"/>
      <c r="H354" s="163"/>
      <c r="I354" s="212" t="b">
        <v>0</v>
      </c>
      <c r="J354" s="212" t="b">
        <v>0</v>
      </c>
      <c r="K354" s="212" t="b">
        <v>0</v>
      </c>
      <c r="L354" s="212" t="b">
        <v>0</v>
      </c>
      <c r="M354" s="212" t="b">
        <v>0</v>
      </c>
      <c r="N354" s="212" t="b">
        <v>0</v>
      </c>
      <c r="O354" s="212" t="b">
        <v>0</v>
      </c>
      <c r="P354" s="212" t="b">
        <v>0</v>
      </c>
      <c r="Q354" s="212" t="b">
        <v>0</v>
      </c>
      <c r="R354" s="212" t="b">
        <v>0</v>
      </c>
      <c r="S354" s="212" t="b">
        <v>0</v>
      </c>
    </row>
    <row r="355" ht="15.75" customHeight="1">
      <c r="A355" s="141"/>
      <c r="B355" s="163"/>
      <c r="C355" s="163"/>
      <c r="D355" s="163"/>
      <c r="E355" s="163"/>
      <c r="F355" s="163"/>
      <c r="G355" s="163"/>
      <c r="H355" s="163"/>
      <c r="I355" s="212" t="b">
        <v>0</v>
      </c>
      <c r="J355" s="212" t="b">
        <v>0</v>
      </c>
      <c r="K355" s="212" t="b">
        <v>0</v>
      </c>
      <c r="L355" s="212" t="b">
        <v>0</v>
      </c>
      <c r="M355" s="212" t="b">
        <v>0</v>
      </c>
      <c r="N355" s="212" t="b">
        <v>0</v>
      </c>
      <c r="O355" s="212" t="b">
        <v>0</v>
      </c>
      <c r="P355" s="212" t="b">
        <v>0</v>
      </c>
      <c r="Q355" s="212" t="b">
        <v>0</v>
      </c>
      <c r="R355" s="212" t="b">
        <v>0</v>
      </c>
      <c r="S355" s="212" t="b">
        <v>0</v>
      </c>
    </row>
    <row r="356" ht="15.75" customHeight="1">
      <c r="A356" s="141"/>
      <c r="B356" s="163"/>
      <c r="C356" s="163"/>
      <c r="D356" s="163"/>
      <c r="E356" s="163"/>
      <c r="F356" s="163"/>
      <c r="G356" s="163"/>
      <c r="H356" s="163"/>
      <c r="I356" s="212" t="b">
        <v>0</v>
      </c>
      <c r="J356" s="212" t="b">
        <v>0</v>
      </c>
      <c r="K356" s="212" t="b">
        <v>0</v>
      </c>
      <c r="L356" s="212" t="b">
        <v>0</v>
      </c>
      <c r="M356" s="212" t="b">
        <v>0</v>
      </c>
      <c r="N356" s="212" t="b">
        <v>0</v>
      </c>
      <c r="O356" s="212" t="b">
        <v>0</v>
      </c>
      <c r="P356" s="212" t="b">
        <v>0</v>
      </c>
      <c r="Q356" s="212" t="b">
        <v>0</v>
      </c>
      <c r="R356" s="212" t="b">
        <v>0</v>
      </c>
      <c r="S356" s="212" t="b">
        <v>0</v>
      </c>
    </row>
    <row r="357" ht="15.75" customHeight="1">
      <c r="A357" s="141"/>
      <c r="B357" s="163"/>
      <c r="C357" s="163"/>
      <c r="D357" s="163"/>
      <c r="E357" s="163"/>
      <c r="F357" s="163"/>
      <c r="G357" s="163"/>
      <c r="H357" s="163"/>
      <c r="I357" s="212" t="b">
        <v>0</v>
      </c>
      <c r="J357" s="212" t="b">
        <v>0</v>
      </c>
      <c r="K357" s="212" t="b">
        <v>0</v>
      </c>
      <c r="L357" s="212" t="b">
        <v>0</v>
      </c>
      <c r="M357" s="212" t="b">
        <v>0</v>
      </c>
      <c r="N357" s="212" t="b">
        <v>0</v>
      </c>
      <c r="O357" s="212" t="b">
        <v>0</v>
      </c>
      <c r="P357" s="212" t="b">
        <v>0</v>
      </c>
      <c r="Q357" s="212" t="b">
        <v>0</v>
      </c>
      <c r="R357" s="212" t="b">
        <v>0</v>
      </c>
      <c r="S357" s="212" t="b">
        <v>0</v>
      </c>
    </row>
    <row r="358" ht="15.75" customHeight="1">
      <c r="A358" s="141"/>
      <c r="B358" s="163"/>
      <c r="C358" s="163"/>
      <c r="D358" s="163"/>
      <c r="E358" s="163"/>
      <c r="F358" s="163"/>
      <c r="G358" s="163"/>
      <c r="H358" s="163"/>
      <c r="I358" s="212" t="b">
        <v>0</v>
      </c>
      <c r="J358" s="212" t="b">
        <v>0</v>
      </c>
      <c r="K358" s="212" t="b">
        <v>0</v>
      </c>
      <c r="L358" s="212" t="b">
        <v>0</v>
      </c>
      <c r="M358" s="212" t="b">
        <v>0</v>
      </c>
      <c r="N358" s="212" t="b">
        <v>0</v>
      </c>
      <c r="O358" s="212" t="b">
        <v>0</v>
      </c>
      <c r="P358" s="212" t="b">
        <v>0</v>
      </c>
      <c r="Q358" s="212" t="b">
        <v>0</v>
      </c>
      <c r="R358" s="212" t="b">
        <v>0</v>
      </c>
      <c r="S358" s="212" t="b">
        <v>0</v>
      </c>
    </row>
    <row r="359" ht="15.75" customHeight="1">
      <c r="A359" s="141"/>
      <c r="B359" s="163"/>
      <c r="C359" s="163"/>
      <c r="D359" s="163"/>
      <c r="E359" s="163"/>
      <c r="F359" s="163"/>
      <c r="G359" s="163"/>
      <c r="H359" s="163"/>
      <c r="I359" s="212" t="b">
        <v>0</v>
      </c>
      <c r="J359" s="212" t="b">
        <v>0</v>
      </c>
      <c r="K359" s="212" t="b">
        <v>0</v>
      </c>
      <c r="L359" s="212" t="b">
        <v>0</v>
      </c>
      <c r="M359" s="212" t="b">
        <v>0</v>
      </c>
      <c r="N359" s="212" t="b">
        <v>0</v>
      </c>
      <c r="O359" s="212" t="b">
        <v>0</v>
      </c>
      <c r="P359" s="212" t="b">
        <v>0</v>
      </c>
      <c r="Q359" s="212" t="b">
        <v>0</v>
      </c>
      <c r="R359" s="212" t="b">
        <v>0</v>
      </c>
      <c r="S359" s="212" t="b">
        <v>0</v>
      </c>
    </row>
    <row r="360" ht="15.75" customHeight="1">
      <c r="A360" s="141"/>
      <c r="B360" s="163"/>
      <c r="C360" s="163"/>
      <c r="D360" s="163"/>
      <c r="E360" s="163"/>
      <c r="F360" s="163"/>
      <c r="G360" s="163"/>
      <c r="H360" s="163"/>
      <c r="I360" s="212" t="b">
        <v>0</v>
      </c>
      <c r="J360" s="212" t="b">
        <v>0</v>
      </c>
      <c r="K360" s="212" t="b">
        <v>0</v>
      </c>
      <c r="L360" s="212" t="b">
        <v>0</v>
      </c>
      <c r="M360" s="212" t="b">
        <v>0</v>
      </c>
      <c r="N360" s="212" t="b">
        <v>0</v>
      </c>
      <c r="O360" s="212" t="b">
        <v>0</v>
      </c>
      <c r="P360" s="212" t="b">
        <v>0</v>
      </c>
      <c r="Q360" s="212" t="b">
        <v>0</v>
      </c>
      <c r="R360" s="212" t="b">
        <v>0</v>
      </c>
      <c r="S360" s="212" t="b">
        <v>0</v>
      </c>
    </row>
    <row r="361" ht="15.75" customHeight="1">
      <c r="A361" s="141"/>
      <c r="B361" s="163"/>
      <c r="C361" s="163"/>
      <c r="D361" s="163"/>
      <c r="E361" s="163"/>
      <c r="F361" s="163"/>
      <c r="G361" s="163"/>
      <c r="H361" s="163"/>
      <c r="I361" s="212" t="b">
        <v>0</v>
      </c>
      <c r="J361" s="212" t="b">
        <v>0</v>
      </c>
      <c r="K361" s="212" t="b">
        <v>0</v>
      </c>
      <c r="L361" s="212" t="b">
        <v>0</v>
      </c>
      <c r="M361" s="212" t="b">
        <v>0</v>
      </c>
      <c r="N361" s="212" t="b">
        <v>0</v>
      </c>
      <c r="O361" s="212" t="b">
        <v>0</v>
      </c>
      <c r="P361" s="212" t="b">
        <v>0</v>
      </c>
      <c r="Q361" s="212" t="b">
        <v>0</v>
      </c>
      <c r="R361" s="212" t="b">
        <v>0</v>
      </c>
      <c r="S361" s="212" t="b">
        <v>0</v>
      </c>
    </row>
    <row r="362" ht="15.75" customHeight="1">
      <c r="A362" s="141"/>
      <c r="B362" s="163"/>
      <c r="C362" s="163"/>
      <c r="D362" s="163"/>
      <c r="E362" s="163"/>
      <c r="F362" s="163"/>
      <c r="G362" s="163"/>
      <c r="H362" s="163"/>
      <c r="I362" s="212" t="b">
        <v>0</v>
      </c>
      <c r="J362" s="212" t="b">
        <v>0</v>
      </c>
      <c r="K362" s="212" t="b">
        <v>0</v>
      </c>
      <c r="L362" s="212" t="b">
        <v>0</v>
      </c>
      <c r="M362" s="212" t="b">
        <v>0</v>
      </c>
      <c r="N362" s="212" t="b">
        <v>0</v>
      </c>
      <c r="O362" s="212" t="b">
        <v>0</v>
      </c>
      <c r="P362" s="212" t="b">
        <v>0</v>
      </c>
      <c r="Q362" s="212" t="b">
        <v>0</v>
      </c>
      <c r="R362" s="212" t="b">
        <v>0</v>
      </c>
      <c r="S362" s="212" t="b">
        <v>0</v>
      </c>
    </row>
    <row r="363" ht="15.75" customHeight="1">
      <c r="A363" s="141"/>
      <c r="B363" s="163"/>
      <c r="C363" s="163"/>
      <c r="D363" s="163"/>
      <c r="E363" s="163"/>
      <c r="F363" s="163"/>
      <c r="G363" s="163"/>
      <c r="H363" s="163"/>
      <c r="I363" s="212" t="b">
        <v>0</v>
      </c>
      <c r="J363" s="212" t="b">
        <v>0</v>
      </c>
      <c r="K363" s="212" t="b">
        <v>0</v>
      </c>
      <c r="L363" s="212" t="b">
        <v>0</v>
      </c>
      <c r="M363" s="212" t="b">
        <v>0</v>
      </c>
      <c r="N363" s="212" t="b">
        <v>0</v>
      </c>
      <c r="O363" s="212" t="b">
        <v>0</v>
      </c>
      <c r="P363" s="212" t="b">
        <v>0</v>
      </c>
      <c r="Q363" s="212" t="b">
        <v>0</v>
      </c>
      <c r="R363" s="212" t="b">
        <v>0</v>
      </c>
      <c r="S363" s="212" t="b">
        <v>0</v>
      </c>
    </row>
    <row r="364" ht="15.75" customHeight="1">
      <c r="A364" s="141"/>
      <c r="B364" s="163"/>
      <c r="C364" s="163"/>
      <c r="D364" s="163"/>
      <c r="E364" s="163"/>
      <c r="F364" s="163"/>
      <c r="G364" s="163"/>
      <c r="H364" s="163"/>
      <c r="I364" s="212" t="b">
        <v>0</v>
      </c>
      <c r="J364" s="212" t="b">
        <v>0</v>
      </c>
      <c r="K364" s="212" t="b">
        <v>0</v>
      </c>
      <c r="L364" s="212" t="b">
        <v>0</v>
      </c>
      <c r="M364" s="212" t="b">
        <v>0</v>
      </c>
      <c r="N364" s="212" t="b">
        <v>0</v>
      </c>
      <c r="O364" s="212" t="b">
        <v>0</v>
      </c>
      <c r="P364" s="212" t="b">
        <v>0</v>
      </c>
      <c r="Q364" s="212" t="b">
        <v>0</v>
      </c>
      <c r="R364" s="212" t="b">
        <v>0</v>
      </c>
      <c r="S364" s="212" t="b">
        <v>0</v>
      </c>
    </row>
    <row r="365" ht="15.75" customHeight="1">
      <c r="A365" s="141"/>
      <c r="B365" s="163"/>
      <c r="C365" s="163"/>
      <c r="D365" s="163"/>
      <c r="E365" s="163"/>
      <c r="F365" s="163"/>
      <c r="G365" s="163"/>
      <c r="H365" s="163"/>
      <c r="I365" s="212" t="b">
        <v>0</v>
      </c>
      <c r="J365" s="212" t="b">
        <v>0</v>
      </c>
      <c r="K365" s="212" t="b">
        <v>0</v>
      </c>
      <c r="L365" s="212" t="b">
        <v>0</v>
      </c>
      <c r="M365" s="212" t="b">
        <v>0</v>
      </c>
      <c r="N365" s="212" t="b">
        <v>0</v>
      </c>
      <c r="O365" s="212" t="b">
        <v>0</v>
      </c>
      <c r="P365" s="212" t="b">
        <v>0</v>
      </c>
      <c r="Q365" s="212" t="b">
        <v>0</v>
      </c>
      <c r="R365" s="212" t="b">
        <v>0</v>
      </c>
      <c r="S365" s="212" t="b">
        <v>0</v>
      </c>
    </row>
    <row r="366" ht="15.75" customHeight="1">
      <c r="A366" s="141"/>
      <c r="B366" s="163"/>
      <c r="C366" s="163"/>
      <c r="D366" s="163"/>
      <c r="E366" s="163"/>
      <c r="F366" s="163"/>
      <c r="G366" s="163"/>
      <c r="H366" s="163"/>
      <c r="I366" s="212" t="b">
        <v>0</v>
      </c>
      <c r="J366" s="212" t="b">
        <v>0</v>
      </c>
      <c r="K366" s="212" t="b">
        <v>0</v>
      </c>
      <c r="L366" s="212" t="b">
        <v>0</v>
      </c>
      <c r="M366" s="212" t="b">
        <v>0</v>
      </c>
      <c r="N366" s="212" t="b">
        <v>0</v>
      </c>
      <c r="O366" s="212" t="b">
        <v>0</v>
      </c>
      <c r="P366" s="212" t="b">
        <v>0</v>
      </c>
      <c r="Q366" s="212" t="b">
        <v>0</v>
      </c>
      <c r="R366" s="212" t="b">
        <v>0</v>
      </c>
      <c r="S366" s="212" t="b">
        <v>0</v>
      </c>
    </row>
    <row r="367" ht="15.75" customHeight="1">
      <c r="A367" s="141"/>
      <c r="B367" s="163"/>
      <c r="C367" s="163"/>
      <c r="D367" s="163"/>
      <c r="E367" s="163"/>
      <c r="F367" s="163"/>
      <c r="G367" s="163"/>
      <c r="H367" s="163"/>
      <c r="I367" s="212" t="b">
        <v>0</v>
      </c>
      <c r="J367" s="212" t="b">
        <v>0</v>
      </c>
      <c r="K367" s="212" t="b">
        <v>0</v>
      </c>
      <c r="L367" s="212" t="b">
        <v>0</v>
      </c>
      <c r="M367" s="212" t="b">
        <v>0</v>
      </c>
      <c r="N367" s="212" t="b">
        <v>0</v>
      </c>
      <c r="O367" s="212" t="b">
        <v>0</v>
      </c>
      <c r="P367" s="212" t="b">
        <v>0</v>
      </c>
      <c r="Q367" s="212" t="b">
        <v>0</v>
      </c>
      <c r="R367" s="212" t="b">
        <v>0</v>
      </c>
      <c r="S367" s="212" t="b">
        <v>0</v>
      </c>
    </row>
    <row r="368" ht="15.75" customHeight="1">
      <c r="A368" s="141"/>
      <c r="B368" s="163"/>
      <c r="C368" s="163"/>
      <c r="D368" s="163"/>
      <c r="E368" s="163"/>
      <c r="F368" s="163"/>
      <c r="G368" s="163"/>
      <c r="H368" s="163"/>
      <c r="I368" s="212" t="b">
        <v>0</v>
      </c>
      <c r="J368" s="212" t="b">
        <v>0</v>
      </c>
      <c r="K368" s="212" t="b">
        <v>0</v>
      </c>
      <c r="L368" s="212" t="b">
        <v>0</v>
      </c>
      <c r="M368" s="212" t="b">
        <v>0</v>
      </c>
      <c r="N368" s="212" t="b">
        <v>0</v>
      </c>
      <c r="O368" s="212" t="b">
        <v>0</v>
      </c>
      <c r="P368" s="212" t="b">
        <v>0</v>
      </c>
      <c r="Q368" s="212" t="b">
        <v>0</v>
      </c>
      <c r="R368" s="212" t="b">
        <v>0</v>
      </c>
      <c r="S368" s="212" t="b">
        <v>0</v>
      </c>
    </row>
    <row r="369" ht="15.75" customHeight="1">
      <c r="A369" s="141"/>
      <c r="B369" s="163"/>
      <c r="C369" s="163"/>
      <c r="D369" s="163"/>
      <c r="E369" s="163"/>
      <c r="F369" s="163"/>
      <c r="G369" s="163"/>
      <c r="H369" s="163"/>
      <c r="I369" s="212" t="b">
        <v>0</v>
      </c>
      <c r="J369" s="212" t="b">
        <v>0</v>
      </c>
      <c r="K369" s="212" t="b">
        <v>0</v>
      </c>
      <c r="L369" s="212" t="b">
        <v>0</v>
      </c>
      <c r="M369" s="212" t="b">
        <v>0</v>
      </c>
      <c r="N369" s="212" t="b">
        <v>0</v>
      </c>
      <c r="O369" s="212" t="b">
        <v>0</v>
      </c>
      <c r="P369" s="212" t="b">
        <v>0</v>
      </c>
      <c r="Q369" s="212" t="b">
        <v>0</v>
      </c>
      <c r="R369" s="212" t="b">
        <v>0</v>
      </c>
      <c r="S369" s="212" t="b">
        <v>0</v>
      </c>
    </row>
    <row r="370" ht="15.75" customHeight="1">
      <c r="A370" s="141"/>
      <c r="B370" s="163"/>
      <c r="C370" s="163"/>
      <c r="D370" s="163"/>
      <c r="E370" s="163"/>
      <c r="F370" s="163"/>
      <c r="G370" s="163"/>
      <c r="H370" s="163"/>
      <c r="I370" s="212" t="b">
        <v>0</v>
      </c>
      <c r="J370" s="212" t="b">
        <v>0</v>
      </c>
      <c r="K370" s="212" t="b">
        <v>0</v>
      </c>
      <c r="L370" s="212" t="b">
        <v>0</v>
      </c>
      <c r="M370" s="212" t="b">
        <v>0</v>
      </c>
      <c r="N370" s="212" t="b">
        <v>0</v>
      </c>
      <c r="O370" s="212" t="b">
        <v>0</v>
      </c>
      <c r="P370" s="212" t="b">
        <v>0</v>
      </c>
      <c r="Q370" s="212" t="b">
        <v>0</v>
      </c>
      <c r="R370" s="212" t="b">
        <v>0</v>
      </c>
      <c r="S370" s="212" t="b">
        <v>0</v>
      </c>
    </row>
    <row r="371" ht="15.75" customHeight="1">
      <c r="A371" s="141"/>
      <c r="B371" s="163"/>
      <c r="C371" s="163"/>
      <c r="D371" s="163"/>
      <c r="E371" s="163"/>
      <c r="F371" s="163"/>
      <c r="G371" s="163"/>
      <c r="H371" s="163"/>
      <c r="I371" s="212" t="b">
        <v>0</v>
      </c>
      <c r="J371" s="212" t="b">
        <v>0</v>
      </c>
      <c r="K371" s="212" t="b">
        <v>0</v>
      </c>
      <c r="L371" s="212" t="b">
        <v>0</v>
      </c>
      <c r="M371" s="212" t="b">
        <v>0</v>
      </c>
      <c r="N371" s="212" t="b">
        <v>0</v>
      </c>
      <c r="O371" s="212" t="b">
        <v>0</v>
      </c>
      <c r="P371" s="212" t="b">
        <v>0</v>
      </c>
      <c r="Q371" s="212" t="b">
        <v>0</v>
      </c>
      <c r="R371" s="212" t="b">
        <v>0</v>
      </c>
      <c r="S371" s="212" t="b">
        <v>0</v>
      </c>
    </row>
    <row r="372" ht="15.75" customHeight="1">
      <c r="A372" s="141"/>
      <c r="B372" s="163"/>
      <c r="C372" s="163"/>
      <c r="D372" s="163"/>
      <c r="E372" s="163"/>
      <c r="F372" s="163"/>
      <c r="G372" s="163"/>
      <c r="H372" s="163"/>
      <c r="I372" s="212" t="b">
        <v>0</v>
      </c>
      <c r="J372" s="212" t="b">
        <v>0</v>
      </c>
      <c r="K372" s="212" t="b">
        <v>0</v>
      </c>
      <c r="L372" s="212" t="b">
        <v>0</v>
      </c>
      <c r="M372" s="212" t="b">
        <v>0</v>
      </c>
      <c r="N372" s="212" t="b">
        <v>0</v>
      </c>
      <c r="O372" s="212" t="b">
        <v>0</v>
      </c>
      <c r="P372" s="212" t="b">
        <v>0</v>
      </c>
      <c r="Q372" s="212" t="b">
        <v>0</v>
      </c>
      <c r="R372" s="212" t="b">
        <v>0</v>
      </c>
      <c r="S372" s="212" t="b">
        <v>0</v>
      </c>
    </row>
    <row r="373" ht="15.75" customHeight="1">
      <c r="A373" s="141"/>
      <c r="B373" s="163"/>
      <c r="C373" s="163"/>
      <c r="D373" s="163"/>
      <c r="E373" s="163"/>
      <c r="F373" s="163"/>
      <c r="G373" s="163"/>
      <c r="H373" s="163"/>
      <c r="I373" s="212" t="b">
        <v>0</v>
      </c>
      <c r="J373" s="212" t="b">
        <v>0</v>
      </c>
      <c r="K373" s="212" t="b">
        <v>0</v>
      </c>
      <c r="L373" s="212" t="b">
        <v>0</v>
      </c>
      <c r="M373" s="212" t="b">
        <v>0</v>
      </c>
      <c r="N373" s="212" t="b">
        <v>0</v>
      </c>
      <c r="O373" s="212" t="b">
        <v>0</v>
      </c>
      <c r="P373" s="212" t="b">
        <v>0</v>
      </c>
      <c r="Q373" s="212" t="b">
        <v>0</v>
      </c>
      <c r="R373" s="212" t="b">
        <v>0</v>
      </c>
      <c r="S373" s="212" t="b">
        <v>0</v>
      </c>
    </row>
    <row r="374" ht="15.75" customHeight="1">
      <c r="A374" s="141"/>
      <c r="B374" s="163"/>
      <c r="C374" s="163"/>
      <c r="D374" s="163"/>
      <c r="E374" s="163"/>
      <c r="F374" s="163"/>
      <c r="G374" s="163"/>
      <c r="H374" s="163"/>
      <c r="I374" s="212" t="b">
        <v>0</v>
      </c>
      <c r="J374" s="212" t="b">
        <v>0</v>
      </c>
      <c r="K374" s="212" t="b">
        <v>0</v>
      </c>
      <c r="L374" s="212" t="b">
        <v>0</v>
      </c>
      <c r="M374" s="212" t="b">
        <v>0</v>
      </c>
      <c r="N374" s="212" t="b">
        <v>0</v>
      </c>
      <c r="O374" s="212" t="b">
        <v>0</v>
      </c>
      <c r="P374" s="212" t="b">
        <v>0</v>
      </c>
      <c r="Q374" s="212" t="b">
        <v>0</v>
      </c>
      <c r="R374" s="212" t="b">
        <v>0</v>
      </c>
      <c r="S374" s="212" t="b">
        <v>0</v>
      </c>
    </row>
    <row r="375" ht="15.75" customHeight="1">
      <c r="A375" s="141"/>
      <c r="B375" s="163"/>
      <c r="C375" s="163"/>
      <c r="D375" s="163"/>
      <c r="E375" s="163"/>
      <c r="F375" s="163"/>
      <c r="G375" s="163"/>
      <c r="H375" s="163"/>
      <c r="I375" s="212" t="b">
        <v>0</v>
      </c>
      <c r="J375" s="212" t="b">
        <v>0</v>
      </c>
      <c r="K375" s="212" t="b">
        <v>0</v>
      </c>
      <c r="L375" s="212" t="b">
        <v>0</v>
      </c>
      <c r="M375" s="212" t="b">
        <v>0</v>
      </c>
      <c r="N375" s="212" t="b">
        <v>0</v>
      </c>
      <c r="O375" s="212" t="b">
        <v>0</v>
      </c>
      <c r="P375" s="212" t="b">
        <v>0</v>
      </c>
      <c r="Q375" s="212" t="b">
        <v>0</v>
      </c>
      <c r="R375" s="212" t="b">
        <v>0</v>
      </c>
      <c r="S375" s="212" t="b">
        <v>0</v>
      </c>
    </row>
    <row r="376" ht="15.75" customHeight="1">
      <c r="A376" s="141"/>
      <c r="B376" s="163"/>
      <c r="C376" s="163"/>
      <c r="D376" s="163"/>
      <c r="E376" s="163"/>
      <c r="F376" s="163"/>
      <c r="G376" s="163"/>
      <c r="H376" s="163"/>
      <c r="I376" s="212" t="b">
        <v>0</v>
      </c>
      <c r="J376" s="212" t="b">
        <v>0</v>
      </c>
      <c r="K376" s="212" t="b">
        <v>0</v>
      </c>
      <c r="L376" s="212" t="b">
        <v>0</v>
      </c>
      <c r="M376" s="212" t="b">
        <v>0</v>
      </c>
      <c r="N376" s="212" t="b">
        <v>0</v>
      </c>
      <c r="O376" s="212" t="b">
        <v>0</v>
      </c>
      <c r="P376" s="212" t="b">
        <v>0</v>
      </c>
      <c r="Q376" s="212" t="b">
        <v>0</v>
      </c>
      <c r="R376" s="212" t="b">
        <v>0</v>
      </c>
      <c r="S376" s="212" t="b">
        <v>0</v>
      </c>
    </row>
    <row r="377" ht="15.75" customHeight="1">
      <c r="A377" s="141"/>
      <c r="B377" s="163"/>
      <c r="C377" s="163"/>
      <c r="D377" s="163"/>
      <c r="E377" s="163"/>
      <c r="F377" s="163"/>
      <c r="G377" s="163"/>
      <c r="H377" s="163"/>
      <c r="I377" s="212" t="b">
        <v>0</v>
      </c>
      <c r="J377" s="212" t="b">
        <v>0</v>
      </c>
      <c r="K377" s="212" t="b">
        <v>0</v>
      </c>
      <c r="L377" s="212" t="b">
        <v>0</v>
      </c>
      <c r="M377" s="212" t="b">
        <v>0</v>
      </c>
      <c r="N377" s="212" t="b">
        <v>0</v>
      </c>
      <c r="O377" s="212" t="b">
        <v>0</v>
      </c>
      <c r="P377" s="212" t="b">
        <v>0</v>
      </c>
      <c r="Q377" s="212" t="b">
        <v>0</v>
      </c>
      <c r="R377" s="212" t="b">
        <v>0</v>
      </c>
      <c r="S377" s="212" t="b">
        <v>0</v>
      </c>
    </row>
    <row r="378" ht="15.75" customHeight="1">
      <c r="A378" s="141"/>
      <c r="B378" s="163"/>
      <c r="C378" s="163"/>
      <c r="D378" s="163"/>
      <c r="E378" s="163"/>
      <c r="F378" s="163"/>
      <c r="G378" s="163"/>
      <c r="H378" s="163"/>
      <c r="I378" s="212" t="b">
        <v>0</v>
      </c>
      <c r="J378" s="212" t="b">
        <v>0</v>
      </c>
      <c r="K378" s="212" t="b">
        <v>0</v>
      </c>
      <c r="L378" s="212" t="b">
        <v>0</v>
      </c>
      <c r="M378" s="212" t="b">
        <v>0</v>
      </c>
      <c r="N378" s="212" t="b">
        <v>0</v>
      </c>
      <c r="O378" s="212" t="b">
        <v>0</v>
      </c>
      <c r="P378" s="212" t="b">
        <v>0</v>
      </c>
      <c r="Q378" s="212" t="b">
        <v>0</v>
      </c>
      <c r="R378" s="212" t="b">
        <v>0</v>
      </c>
      <c r="S378" s="212" t="b">
        <v>0</v>
      </c>
    </row>
    <row r="379" ht="15.75" customHeight="1">
      <c r="A379" s="141"/>
      <c r="B379" s="163"/>
      <c r="C379" s="163"/>
      <c r="D379" s="163"/>
      <c r="E379" s="163"/>
      <c r="F379" s="163"/>
      <c r="G379" s="163"/>
      <c r="H379" s="163"/>
      <c r="I379" s="212" t="b">
        <v>0</v>
      </c>
      <c r="J379" s="212" t="b">
        <v>0</v>
      </c>
      <c r="K379" s="212" t="b">
        <v>0</v>
      </c>
      <c r="L379" s="212" t="b">
        <v>0</v>
      </c>
      <c r="M379" s="212" t="b">
        <v>0</v>
      </c>
      <c r="N379" s="212" t="b">
        <v>0</v>
      </c>
      <c r="O379" s="212" t="b">
        <v>0</v>
      </c>
      <c r="P379" s="212" t="b">
        <v>0</v>
      </c>
      <c r="Q379" s="212" t="b">
        <v>0</v>
      </c>
      <c r="R379" s="212" t="b">
        <v>0</v>
      </c>
      <c r="S379" s="212" t="b">
        <v>0</v>
      </c>
    </row>
    <row r="380" ht="15.75" customHeight="1">
      <c r="A380" s="141"/>
      <c r="B380" s="163"/>
      <c r="C380" s="163"/>
      <c r="D380" s="163"/>
      <c r="E380" s="163"/>
      <c r="F380" s="163"/>
      <c r="G380" s="163"/>
      <c r="H380" s="163"/>
      <c r="I380" s="212" t="b">
        <v>0</v>
      </c>
      <c r="J380" s="212" t="b">
        <v>0</v>
      </c>
      <c r="K380" s="212" t="b">
        <v>0</v>
      </c>
      <c r="L380" s="212" t="b">
        <v>0</v>
      </c>
      <c r="M380" s="212" t="b">
        <v>0</v>
      </c>
      <c r="N380" s="212" t="b">
        <v>0</v>
      </c>
      <c r="O380" s="212" t="b">
        <v>0</v>
      </c>
      <c r="P380" s="212" t="b">
        <v>0</v>
      </c>
      <c r="Q380" s="212" t="b">
        <v>0</v>
      </c>
      <c r="R380" s="212" t="b">
        <v>0</v>
      </c>
      <c r="S380" s="212" t="b">
        <v>0</v>
      </c>
    </row>
    <row r="381" ht="15.75" customHeight="1">
      <c r="A381" s="141"/>
      <c r="B381" s="163"/>
      <c r="C381" s="163"/>
      <c r="D381" s="163"/>
      <c r="E381" s="163"/>
      <c r="F381" s="163"/>
      <c r="G381" s="163"/>
      <c r="H381" s="163"/>
      <c r="I381" s="212" t="b">
        <v>0</v>
      </c>
      <c r="J381" s="212" t="b">
        <v>0</v>
      </c>
      <c r="K381" s="212" t="b">
        <v>0</v>
      </c>
      <c r="L381" s="212" t="b">
        <v>0</v>
      </c>
      <c r="M381" s="212" t="b">
        <v>0</v>
      </c>
      <c r="N381" s="212" t="b">
        <v>0</v>
      </c>
      <c r="O381" s="212" t="b">
        <v>0</v>
      </c>
      <c r="P381" s="212" t="b">
        <v>0</v>
      </c>
      <c r="Q381" s="212" t="b">
        <v>0</v>
      </c>
      <c r="R381" s="212" t="b">
        <v>0</v>
      </c>
      <c r="S381" s="212" t="b">
        <v>0</v>
      </c>
    </row>
    <row r="382" ht="15.75" customHeight="1">
      <c r="A382" s="141"/>
      <c r="B382" s="163"/>
      <c r="C382" s="163"/>
      <c r="D382" s="163"/>
      <c r="E382" s="163"/>
      <c r="F382" s="163"/>
      <c r="G382" s="163"/>
      <c r="H382" s="163"/>
      <c r="I382" s="212" t="b">
        <v>0</v>
      </c>
      <c r="J382" s="212" t="b">
        <v>0</v>
      </c>
      <c r="K382" s="212" t="b">
        <v>0</v>
      </c>
      <c r="L382" s="212" t="b">
        <v>0</v>
      </c>
      <c r="M382" s="212" t="b">
        <v>0</v>
      </c>
      <c r="N382" s="212" t="b">
        <v>0</v>
      </c>
      <c r="O382" s="212" t="b">
        <v>0</v>
      </c>
      <c r="P382" s="212" t="b">
        <v>0</v>
      </c>
      <c r="Q382" s="212" t="b">
        <v>0</v>
      </c>
      <c r="R382" s="212" t="b">
        <v>0</v>
      </c>
      <c r="S382" s="212" t="b">
        <v>0</v>
      </c>
    </row>
    <row r="383" ht="15.75" customHeight="1">
      <c r="A383" s="141"/>
      <c r="B383" s="163"/>
      <c r="C383" s="163"/>
      <c r="D383" s="163"/>
      <c r="E383" s="163"/>
      <c r="F383" s="163"/>
      <c r="G383" s="163"/>
      <c r="H383" s="163"/>
      <c r="I383" s="212" t="b">
        <v>0</v>
      </c>
      <c r="J383" s="212" t="b">
        <v>0</v>
      </c>
      <c r="K383" s="212" t="b">
        <v>0</v>
      </c>
      <c r="L383" s="212" t="b">
        <v>0</v>
      </c>
      <c r="M383" s="212" t="b">
        <v>0</v>
      </c>
      <c r="N383" s="212" t="b">
        <v>0</v>
      </c>
      <c r="O383" s="212" t="b">
        <v>0</v>
      </c>
      <c r="P383" s="212" t="b">
        <v>0</v>
      </c>
      <c r="Q383" s="212" t="b">
        <v>0</v>
      </c>
      <c r="R383" s="212" t="b">
        <v>0</v>
      </c>
      <c r="S383" s="212" t="b">
        <v>0</v>
      </c>
    </row>
    <row r="384" ht="15.75" customHeight="1">
      <c r="A384" s="141"/>
      <c r="B384" s="163"/>
      <c r="C384" s="163"/>
      <c r="D384" s="163"/>
      <c r="E384" s="163"/>
      <c r="F384" s="163"/>
      <c r="G384" s="163"/>
      <c r="H384" s="163"/>
      <c r="I384" s="212" t="b">
        <v>0</v>
      </c>
      <c r="J384" s="212" t="b">
        <v>0</v>
      </c>
      <c r="K384" s="212" t="b">
        <v>0</v>
      </c>
      <c r="L384" s="212" t="b">
        <v>0</v>
      </c>
      <c r="M384" s="212" t="b">
        <v>0</v>
      </c>
      <c r="N384" s="212" t="b">
        <v>0</v>
      </c>
      <c r="O384" s="212" t="b">
        <v>0</v>
      </c>
      <c r="P384" s="212" t="b">
        <v>0</v>
      </c>
      <c r="Q384" s="212" t="b">
        <v>0</v>
      </c>
      <c r="R384" s="212" t="b">
        <v>0</v>
      </c>
      <c r="S384" s="212" t="b">
        <v>0</v>
      </c>
    </row>
    <row r="385" ht="15.75" customHeight="1">
      <c r="A385" s="141"/>
      <c r="B385" s="163"/>
      <c r="C385" s="163"/>
      <c r="D385" s="163"/>
      <c r="E385" s="163"/>
      <c r="F385" s="163"/>
      <c r="G385" s="163"/>
      <c r="H385" s="163"/>
      <c r="I385" s="212" t="b">
        <v>0</v>
      </c>
      <c r="J385" s="212" t="b">
        <v>0</v>
      </c>
      <c r="K385" s="212" t="b">
        <v>0</v>
      </c>
      <c r="L385" s="212" t="b">
        <v>0</v>
      </c>
      <c r="M385" s="212" t="b">
        <v>0</v>
      </c>
      <c r="N385" s="212" t="b">
        <v>0</v>
      </c>
      <c r="O385" s="212" t="b">
        <v>0</v>
      </c>
      <c r="P385" s="212" t="b">
        <v>0</v>
      </c>
      <c r="Q385" s="212" t="b">
        <v>0</v>
      </c>
      <c r="R385" s="212" t="b">
        <v>0</v>
      </c>
      <c r="S385" s="212" t="b">
        <v>0</v>
      </c>
    </row>
    <row r="386" ht="15.75" customHeight="1">
      <c r="A386" s="141"/>
      <c r="B386" s="163"/>
      <c r="C386" s="163"/>
      <c r="D386" s="163"/>
      <c r="E386" s="163"/>
      <c r="F386" s="163"/>
      <c r="G386" s="163"/>
      <c r="H386" s="163"/>
      <c r="I386" s="212" t="b">
        <v>0</v>
      </c>
      <c r="J386" s="212" t="b">
        <v>0</v>
      </c>
      <c r="K386" s="212" t="b">
        <v>0</v>
      </c>
      <c r="L386" s="212" t="b">
        <v>0</v>
      </c>
      <c r="M386" s="212" t="b">
        <v>0</v>
      </c>
      <c r="N386" s="212" t="b">
        <v>0</v>
      </c>
      <c r="O386" s="212" t="b">
        <v>0</v>
      </c>
      <c r="P386" s="212" t="b">
        <v>0</v>
      </c>
      <c r="Q386" s="212" t="b">
        <v>0</v>
      </c>
      <c r="R386" s="212" t="b">
        <v>0</v>
      </c>
      <c r="S386" s="212" t="b">
        <v>0</v>
      </c>
    </row>
    <row r="387" ht="15.75" customHeight="1">
      <c r="A387" s="141"/>
      <c r="B387" s="163"/>
      <c r="C387" s="163"/>
      <c r="D387" s="163"/>
      <c r="E387" s="163"/>
      <c r="F387" s="163"/>
      <c r="G387" s="163"/>
      <c r="H387" s="163"/>
      <c r="I387" s="212" t="b">
        <v>0</v>
      </c>
      <c r="J387" s="212" t="b">
        <v>0</v>
      </c>
      <c r="K387" s="212" t="b">
        <v>0</v>
      </c>
      <c r="L387" s="212" t="b">
        <v>0</v>
      </c>
      <c r="M387" s="212" t="b">
        <v>0</v>
      </c>
      <c r="N387" s="212" t="b">
        <v>0</v>
      </c>
      <c r="O387" s="212" t="b">
        <v>0</v>
      </c>
      <c r="P387" s="212" t="b">
        <v>0</v>
      </c>
      <c r="Q387" s="212" t="b">
        <v>0</v>
      </c>
      <c r="R387" s="212" t="b">
        <v>0</v>
      </c>
      <c r="S387" s="212" t="b">
        <v>0</v>
      </c>
    </row>
    <row r="388" ht="15.75" customHeight="1">
      <c r="A388" s="141"/>
      <c r="B388" s="163"/>
      <c r="C388" s="163"/>
      <c r="D388" s="163"/>
      <c r="E388" s="163"/>
      <c r="F388" s="163"/>
      <c r="G388" s="163"/>
      <c r="H388" s="163"/>
      <c r="I388" s="212" t="b">
        <v>0</v>
      </c>
      <c r="J388" s="212" t="b">
        <v>0</v>
      </c>
      <c r="K388" s="212" t="b">
        <v>0</v>
      </c>
      <c r="L388" s="212" t="b">
        <v>0</v>
      </c>
      <c r="M388" s="212" t="b">
        <v>0</v>
      </c>
      <c r="N388" s="212" t="b">
        <v>0</v>
      </c>
      <c r="O388" s="212" t="b">
        <v>0</v>
      </c>
      <c r="P388" s="212" t="b">
        <v>0</v>
      </c>
      <c r="Q388" s="212" t="b">
        <v>0</v>
      </c>
      <c r="R388" s="212" t="b">
        <v>0</v>
      </c>
      <c r="S388" s="212" t="b">
        <v>0</v>
      </c>
    </row>
    <row r="389" ht="15.75" customHeight="1">
      <c r="A389" s="141"/>
      <c r="B389" s="163"/>
      <c r="C389" s="163"/>
      <c r="D389" s="163"/>
      <c r="E389" s="163"/>
      <c r="F389" s="163"/>
      <c r="G389" s="163"/>
      <c r="H389" s="163"/>
      <c r="I389" s="212" t="b">
        <v>0</v>
      </c>
      <c r="J389" s="212" t="b">
        <v>0</v>
      </c>
      <c r="K389" s="212" t="b">
        <v>0</v>
      </c>
      <c r="L389" s="212" t="b">
        <v>0</v>
      </c>
      <c r="M389" s="212" t="b">
        <v>0</v>
      </c>
      <c r="N389" s="212" t="b">
        <v>0</v>
      </c>
      <c r="O389" s="212" t="b">
        <v>0</v>
      </c>
      <c r="P389" s="212" t="b">
        <v>0</v>
      </c>
      <c r="Q389" s="212" t="b">
        <v>0</v>
      </c>
      <c r="R389" s="212" t="b">
        <v>0</v>
      </c>
      <c r="S389" s="212" t="b">
        <v>0</v>
      </c>
    </row>
    <row r="390" ht="15.75" customHeight="1">
      <c r="A390" s="141"/>
      <c r="B390" s="163"/>
      <c r="C390" s="163"/>
      <c r="D390" s="163"/>
      <c r="E390" s="163"/>
      <c r="F390" s="163"/>
      <c r="G390" s="163"/>
      <c r="H390" s="163"/>
      <c r="I390" s="212" t="b">
        <v>0</v>
      </c>
      <c r="J390" s="212" t="b">
        <v>0</v>
      </c>
      <c r="K390" s="212" t="b">
        <v>0</v>
      </c>
      <c r="L390" s="212" t="b">
        <v>0</v>
      </c>
      <c r="M390" s="212" t="b">
        <v>0</v>
      </c>
      <c r="N390" s="212" t="b">
        <v>0</v>
      </c>
      <c r="O390" s="212" t="b">
        <v>0</v>
      </c>
      <c r="P390" s="212" t="b">
        <v>0</v>
      </c>
      <c r="Q390" s="212" t="b">
        <v>0</v>
      </c>
      <c r="R390" s="212" t="b">
        <v>0</v>
      </c>
      <c r="S390" s="212" t="b">
        <v>0</v>
      </c>
    </row>
    <row r="391" ht="15.75" customHeight="1">
      <c r="A391" s="141"/>
      <c r="B391" s="163"/>
      <c r="C391" s="163"/>
      <c r="D391" s="163"/>
      <c r="E391" s="163"/>
      <c r="F391" s="163"/>
      <c r="G391" s="163"/>
      <c r="H391" s="163"/>
      <c r="I391" s="212" t="b">
        <v>0</v>
      </c>
      <c r="J391" s="212" t="b">
        <v>0</v>
      </c>
      <c r="K391" s="212" t="b">
        <v>0</v>
      </c>
      <c r="L391" s="212" t="b">
        <v>0</v>
      </c>
      <c r="M391" s="212" t="b">
        <v>0</v>
      </c>
      <c r="N391" s="212" t="b">
        <v>0</v>
      </c>
      <c r="O391" s="212" t="b">
        <v>0</v>
      </c>
      <c r="P391" s="212" t="b">
        <v>0</v>
      </c>
      <c r="Q391" s="212" t="b">
        <v>0</v>
      </c>
      <c r="R391" s="212" t="b">
        <v>0</v>
      </c>
      <c r="S391" s="212" t="b">
        <v>0</v>
      </c>
    </row>
    <row r="392" ht="15.75" customHeight="1">
      <c r="A392" s="141"/>
      <c r="B392" s="163"/>
      <c r="C392" s="163"/>
      <c r="D392" s="163"/>
      <c r="E392" s="163"/>
      <c r="F392" s="163"/>
      <c r="G392" s="163"/>
      <c r="H392" s="163"/>
      <c r="I392" s="212" t="b">
        <v>0</v>
      </c>
      <c r="J392" s="212" t="b">
        <v>0</v>
      </c>
      <c r="K392" s="212" t="b">
        <v>0</v>
      </c>
      <c r="L392" s="212" t="b">
        <v>0</v>
      </c>
      <c r="M392" s="212" t="b">
        <v>0</v>
      </c>
      <c r="N392" s="212" t="b">
        <v>0</v>
      </c>
      <c r="O392" s="212" t="b">
        <v>0</v>
      </c>
      <c r="P392" s="212" t="b">
        <v>0</v>
      </c>
      <c r="Q392" s="212" t="b">
        <v>0</v>
      </c>
      <c r="R392" s="212" t="b">
        <v>0</v>
      </c>
      <c r="S392" s="212" t="b">
        <v>0</v>
      </c>
    </row>
    <row r="393" ht="15.75" customHeight="1">
      <c r="A393" s="141"/>
      <c r="B393" s="163"/>
      <c r="C393" s="163"/>
      <c r="D393" s="163"/>
      <c r="E393" s="163"/>
      <c r="F393" s="163"/>
      <c r="G393" s="163"/>
      <c r="H393" s="163"/>
      <c r="I393" s="212" t="b">
        <v>0</v>
      </c>
      <c r="J393" s="212" t="b">
        <v>0</v>
      </c>
      <c r="K393" s="212" t="b">
        <v>0</v>
      </c>
      <c r="L393" s="212" t="b">
        <v>0</v>
      </c>
      <c r="M393" s="212" t="b">
        <v>0</v>
      </c>
      <c r="N393" s="212" t="b">
        <v>0</v>
      </c>
      <c r="O393" s="212" t="b">
        <v>0</v>
      </c>
      <c r="P393" s="212" t="b">
        <v>0</v>
      </c>
      <c r="Q393" s="212" t="b">
        <v>0</v>
      </c>
      <c r="R393" s="212" t="b">
        <v>0</v>
      </c>
      <c r="S393" s="212" t="b">
        <v>0</v>
      </c>
    </row>
    <row r="394" ht="15.75" customHeight="1">
      <c r="A394" s="141"/>
      <c r="B394" s="163"/>
      <c r="C394" s="163"/>
      <c r="D394" s="163"/>
      <c r="E394" s="163"/>
      <c r="F394" s="163"/>
      <c r="G394" s="163"/>
      <c r="H394" s="163"/>
      <c r="I394" s="212" t="b">
        <v>0</v>
      </c>
      <c r="J394" s="212" t="b">
        <v>0</v>
      </c>
      <c r="K394" s="212" t="b">
        <v>0</v>
      </c>
      <c r="L394" s="212" t="b">
        <v>0</v>
      </c>
      <c r="M394" s="212" t="b">
        <v>0</v>
      </c>
      <c r="N394" s="212" t="b">
        <v>0</v>
      </c>
      <c r="O394" s="212" t="b">
        <v>0</v>
      </c>
      <c r="P394" s="212" t="b">
        <v>0</v>
      </c>
      <c r="Q394" s="212" t="b">
        <v>0</v>
      </c>
      <c r="R394" s="212" t="b">
        <v>0</v>
      </c>
      <c r="S394" s="212" t="b">
        <v>0</v>
      </c>
    </row>
    <row r="395" ht="15.75" customHeight="1">
      <c r="A395" s="141"/>
      <c r="B395" s="163"/>
      <c r="C395" s="163"/>
      <c r="D395" s="163"/>
      <c r="E395" s="163"/>
      <c r="F395" s="163"/>
      <c r="G395" s="163"/>
      <c r="H395" s="163"/>
      <c r="I395" s="212" t="b">
        <v>0</v>
      </c>
      <c r="J395" s="212" t="b">
        <v>0</v>
      </c>
      <c r="K395" s="212" t="b">
        <v>0</v>
      </c>
      <c r="L395" s="212" t="b">
        <v>0</v>
      </c>
      <c r="M395" s="212" t="b">
        <v>0</v>
      </c>
      <c r="N395" s="212" t="b">
        <v>0</v>
      </c>
      <c r="O395" s="212" t="b">
        <v>0</v>
      </c>
      <c r="P395" s="212" t="b">
        <v>0</v>
      </c>
      <c r="Q395" s="212" t="b">
        <v>0</v>
      </c>
      <c r="R395" s="212" t="b">
        <v>0</v>
      </c>
      <c r="S395" s="212" t="b">
        <v>0</v>
      </c>
    </row>
    <row r="396" ht="15.75" customHeight="1">
      <c r="A396" s="141"/>
      <c r="B396" s="163"/>
      <c r="C396" s="163"/>
      <c r="D396" s="163"/>
      <c r="E396" s="163"/>
      <c r="F396" s="163"/>
      <c r="G396" s="163"/>
      <c r="H396" s="163"/>
      <c r="I396" s="212" t="b">
        <v>0</v>
      </c>
      <c r="J396" s="212" t="b">
        <v>0</v>
      </c>
      <c r="K396" s="212" t="b">
        <v>0</v>
      </c>
      <c r="L396" s="212" t="b">
        <v>0</v>
      </c>
      <c r="M396" s="212" t="b">
        <v>0</v>
      </c>
      <c r="N396" s="212" t="b">
        <v>0</v>
      </c>
      <c r="O396" s="212" t="b">
        <v>0</v>
      </c>
      <c r="P396" s="212" t="b">
        <v>0</v>
      </c>
      <c r="Q396" s="212" t="b">
        <v>0</v>
      </c>
      <c r="R396" s="212" t="b">
        <v>0</v>
      </c>
      <c r="S396" s="212" t="b">
        <v>0</v>
      </c>
    </row>
    <row r="397" ht="15.75" customHeight="1">
      <c r="A397" s="141"/>
      <c r="B397" s="163"/>
      <c r="C397" s="163"/>
      <c r="D397" s="163"/>
      <c r="E397" s="163"/>
      <c r="F397" s="163"/>
      <c r="G397" s="163"/>
      <c r="H397" s="163"/>
      <c r="I397" s="212" t="b">
        <v>0</v>
      </c>
      <c r="J397" s="212" t="b">
        <v>0</v>
      </c>
      <c r="K397" s="212" t="b">
        <v>0</v>
      </c>
      <c r="L397" s="212" t="b">
        <v>0</v>
      </c>
      <c r="M397" s="212" t="b">
        <v>0</v>
      </c>
      <c r="N397" s="212" t="b">
        <v>0</v>
      </c>
      <c r="O397" s="212" t="b">
        <v>0</v>
      </c>
      <c r="P397" s="212" t="b">
        <v>0</v>
      </c>
      <c r="Q397" s="212" t="b">
        <v>0</v>
      </c>
      <c r="R397" s="212" t="b">
        <v>0</v>
      </c>
      <c r="S397" s="212" t="b">
        <v>0</v>
      </c>
    </row>
    <row r="398" ht="15.75" customHeight="1">
      <c r="A398" s="141"/>
      <c r="B398" s="163"/>
      <c r="C398" s="163"/>
      <c r="D398" s="163"/>
      <c r="E398" s="163"/>
      <c r="F398" s="163"/>
      <c r="G398" s="163"/>
      <c r="H398" s="163"/>
      <c r="I398" s="212" t="b">
        <v>0</v>
      </c>
      <c r="J398" s="212" t="b">
        <v>0</v>
      </c>
      <c r="K398" s="212" t="b">
        <v>0</v>
      </c>
      <c r="L398" s="212" t="b">
        <v>0</v>
      </c>
      <c r="M398" s="212" t="b">
        <v>0</v>
      </c>
      <c r="N398" s="212" t="b">
        <v>0</v>
      </c>
      <c r="O398" s="212" t="b">
        <v>0</v>
      </c>
      <c r="P398" s="212" t="b">
        <v>0</v>
      </c>
      <c r="Q398" s="212" t="b">
        <v>0</v>
      </c>
      <c r="R398" s="212" t="b">
        <v>0</v>
      </c>
      <c r="S398" s="212" t="b">
        <v>0</v>
      </c>
    </row>
    <row r="399" ht="15.75" customHeight="1">
      <c r="A399" s="141"/>
      <c r="B399" s="163"/>
      <c r="C399" s="163"/>
      <c r="D399" s="163"/>
      <c r="E399" s="163"/>
      <c r="F399" s="163"/>
      <c r="G399" s="163"/>
      <c r="H399" s="163"/>
      <c r="I399" s="212" t="b">
        <v>0</v>
      </c>
      <c r="J399" s="212" t="b">
        <v>0</v>
      </c>
      <c r="K399" s="212" t="b">
        <v>0</v>
      </c>
      <c r="L399" s="212" t="b">
        <v>0</v>
      </c>
      <c r="M399" s="212" t="b">
        <v>0</v>
      </c>
      <c r="N399" s="212" t="b">
        <v>0</v>
      </c>
      <c r="O399" s="212" t="b">
        <v>0</v>
      </c>
      <c r="P399" s="212" t="b">
        <v>0</v>
      </c>
      <c r="Q399" s="212" t="b">
        <v>0</v>
      </c>
      <c r="R399" s="212" t="b">
        <v>0</v>
      </c>
      <c r="S399" s="212" t="b">
        <v>0</v>
      </c>
    </row>
    <row r="400" ht="15.75" customHeight="1">
      <c r="A400" s="141"/>
      <c r="B400" s="163"/>
      <c r="C400" s="163"/>
      <c r="D400" s="163"/>
      <c r="E400" s="163"/>
      <c r="F400" s="163"/>
      <c r="G400" s="163"/>
      <c r="H400" s="163"/>
      <c r="I400" s="212" t="b">
        <v>0</v>
      </c>
      <c r="J400" s="212" t="b">
        <v>0</v>
      </c>
      <c r="K400" s="212" t="b">
        <v>0</v>
      </c>
      <c r="L400" s="212" t="b">
        <v>0</v>
      </c>
      <c r="M400" s="212" t="b">
        <v>0</v>
      </c>
      <c r="N400" s="212" t="b">
        <v>0</v>
      </c>
      <c r="O400" s="212" t="b">
        <v>0</v>
      </c>
      <c r="P400" s="212" t="b">
        <v>0</v>
      </c>
      <c r="Q400" s="212" t="b">
        <v>0</v>
      </c>
      <c r="R400" s="212" t="b">
        <v>0</v>
      </c>
      <c r="S400" s="212" t="b">
        <v>0</v>
      </c>
    </row>
    <row r="401" ht="15.75" customHeight="1">
      <c r="A401" s="141"/>
      <c r="B401" s="163"/>
      <c r="C401" s="163"/>
      <c r="D401" s="163"/>
      <c r="E401" s="163"/>
      <c r="F401" s="163"/>
      <c r="G401" s="163"/>
      <c r="H401" s="163"/>
      <c r="I401" s="212" t="b">
        <v>0</v>
      </c>
      <c r="J401" s="212" t="b">
        <v>0</v>
      </c>
      <c r="K401" s="212" t="b">
        <v>0</v>
      </c>
      <c r="L401" s="212" t="b">
        <v>0</v>
      </c>
      <c r="M401" s="212" t="b">
        <v>0</v>
      </c>
      <c r="N401" s="212" t="b">
        <v>0</v>
      </c>
      <c r="O401" s="212" t="b">
        <v>0</v>
      </c>
      <c r="P401" s="212" t="b">
        <v>0</v>
      </c>
      <c r="Q401" s="212" t="b">
        <v>0</v>
      </c>
      <c r="R401" s="212" t="b">
        <v>0</v>
      </c>
      <c r="S401" s="212" t="b">
        <v>0</v>
      </c>
    </row>
    <row r="402" ht="15.75" customHeight="1">
      <c r="A402" s="141"/>
      <c r="B402" s="163"/>
      <c r="C402" s="163"/>
      <c r="D402" s="163"/>
      <c r="E402" s="163"/>
      <c r="F402" s="163"/>
      <c r="G402" s="163"/>
      <c r="H402" s="163"/>
      <c r="I402" s="212" t="b">
        <v>0</v>
      </c>
      <c r="J402" s="212" t="b">
        <v>0</v>
      </c>
      <c r="K402" s="212" t="b">
        <v>0</v>
      </c>
      <c r="L402" s="212" t="b">
        <v>0</v>
      </c>
      <c r="M402" s="212" t="b">
        <v>0</v>
      </c>
      <c r="N402" s="212" t="b">
        <v>0</v>
      </c>
      <c r="O402" s="212" t="b">
        <v>0</v>
      </c>
      <c r="P402" s="212" t="b">
        <v>0</v>
      </c>
      <c r="Q402" s="212" t="b">
        <v>0</v>
      </c>
      <c r="R402" s="212" t="b">
        <v>0</v>
      </c>
      <c r="S402" s="212" t="b">
        <v>0</v>
      </c>
    </row>
    <row r="403" ht="15.75" customHeight="1">
      <c r="A403" s="141"/>
      <c r="B403" s="163"/>
      <c r="C403" s="163"/>
      <c r="D403" s="163"/>
      <c r="E403" s="163"/>
      <c r="F403" s="163"/>
      <c r="G403" s="163"/>
      <c r="H403" s="163"/>
      <c r="I403" s="212" t="b">
        <v>0</v>
      </c>
      <c r="J403" s="212" t="b">
        <v>0</v>
      </c>
      <c r="K403" s="212" t="b">
        <v>0</v>
      </c>
      <c r="L403" s="212" t="b">
        <v>0</v>
      </c>
      <c r="M403" s="212" t="b">
        <v>0</v>
      </c>
      <c r="N403" s="212" t="b">
        <v>0</v>
      </c>
      <c r="O403" s="212" t="b">
        <v>0</v>
      </c>
      <c r="P403" s="212" t="b">
        <v>0</v>
      </c>
      <c r="Q403" s="212" t="b">
        <v>0</v>
      </c>
      <c r="R403" s="212" t="b">
        <v>0</v>
      </c>
      <c r="S403" s="212" t="b">
        <v>0</v>
      </c>
    </row>
    <row r="404" ht="15.75" customHeight="1">
      <c r="A404" s="141"/>
      <c r="B404" s="163"/>
      <c r="C404" s="163"/>
      <c r="D404" s="163"/>
      <c r="E404" s="163"/>
      <c r="F404" s="163"/>
      <c r="G404" s="163"/>
      <c r="H404" s="163"/>
      <c r="I404" s="212" t="b">
        <v>0</v>
      </c>
      <c r="J404" s="212" t="b">
        <v>0</v>
      </c>
      <c r="K404" s="212" t="b">
        <v>0</v>
      </c>
      <c r="L404" s="212" t="b">
        <v>0</v>
      </c>
      <c r="M404" s="212" t="b">
        <v>0</v>
      </c>
      <c r="N404" s="212" t="b">
        <v>0</v>
      </c>
      <c r="O404" s="212" t="b">
        <v>0</v>
      </c>
      <c r="P404" s="212" t="b">
        <v>0</v>
      </c>
      <c r="Q404" s="212" t="b">
        <v>0</v>
      </c>
      <c r="R404" s="212" t="b">
        <v>0</v>
      </c>
      <c r="S404" s="212" t="b">
        <v>0</v>
      </c>
    </row>
    <row r="405" ht="15.75" customHeight="1">
      <c r="A405" s="141"/>
      <c r="B405" s="163"/>
      <c r="C405" s="163"/>
      <c r="D405" s="163"/>
      <c r="E405" s="163"/>
      <c r="F405" s="163"/>
      <c r="G405" s="163"/>
      <c r="H405" s="163"/>
      <c r="I405" s="212" t="b">
        <v>0</v>
      </c>
      <c r="J405" s="212" t="b">
        <v>0</v>
      </c>
      <c r="K405" s="212" t="b">
        <v>0</v>
      </c>
      <c r="L405" s="212" t="b">
        <v>0</v>
      </c>
      <c r="M405" s="212" t="b">
        <v>0</v>
      </c>
      <c r="N405" s="212" t="b">
        <v>0</v>
      </c>
      <c r="O405" s="212" t="b">
        <v>0</v>
      </c>
      <c r="P405" s="212" t="b">
        <v>0</v>
      </c>
      <c r="Q405" s="212" t="b">
        <v>0</v>
      </c>
      <c r="R405" s="212" t="b">
        <v>0</v>
      </c>
      <c r="S405" s="212" t="b">
        <v>0</v>
      </c>
    </row>
    <row r="406" ht="15.75" customHeight="1">
      <c r="A406" s="141"/>
      <c r="B406" s="163"/>
      <c r="C406" s="163"/>
      <c r="D406" s="163"/>
      <c r="E406" s="163"/>
      <c r="F406" s="163"/>
      <c r="G406" s="163"/>
      <c r="H406" s="163"/>
      <c r="I406" s="212" t="b">
        <v>0</v>
      </c>
      <c r="J406" s="212" t="b">
        <v>0</v>
      </c>
      <c r="K406" s="212" t="b">
        <v>0</v>
      </c>
      <c r="L406" s="212" t="b">
        <v>0</v>
      </c>
      <c r="M406" s="212" t="b">
        <v>0</v>
      </c>
      <c r="N406" s="212" t="b">
        <v>0</v>
      </c>
      <c r="O406" s="212" t="b">
        <v>0</v>
      </c>
      <c r="P406" s="212" t="b">
        <v>0</v>
      </c>
      <c r="Q406" s="212" t="b">
        <v>0</v>
      </c>
      <c r="R406" s="212" t="b">
        <v>0</v>
      </c>
      <c r="S406" s="212" t="b">
        <v>0</v>
      </c>
    </row>
    <row r="407" ht="15.75" customHeight="1">
      <c r="A407" s="141"/>
      <c r="B407" s="163"/>
      <c r="C407" s="163"/>
      <c r="D407" s="163"/>
      <c r="E407" s="163"/>
      <c r="F407" s="163"/>
      <c r="G407" s="163"/>
      <c r="H407" s="163"/>
      <c r="I407" s="212" t="b">
        <v>0</v>
      </c>
      <c r="J407" s="212" t="b">
        <v>0</v>
      </c>
      <c r="K407" s="212" t="b">
        <v>0</v>
      </c>
      <c r="L407" s="212" t="b">
        <v>0</v>
      </c>
      <c r="M407" s="212" t="b">
        <v>0</v>
      </c>
      <c r="N407" s="212" t="b">
        <v>0</v>
      </c>
      <c r="O407" s="212" t="b">
        <v>0</v>
      </c>
      <c r="P407" s="212" t="b">
        <v>0</v>
      </c>
      <c r="Q407" s="212" t="b">
        <v>0</v>
      </c>
      <c r="R407" s="212" t="b">
        <v>0</v>
      </c>
      <c r="S407" s="212" t="b">
        <v>0</v>
      </c>
    </row>
    <row r="408" ht="15.75" customHeight="1">
      <c r="A408" s="141"/>
      <c r="B408" s="163"/>
      <c r="C408" s="163"/>
      <c r="D408" s="163"/>
      <c r="E408" s="163"/>
      <c r="F408" s="163"/>
      <c r="G408" s="163"/>
      <c r="H408" s="163"/>
      <c r="I408" s="212" t="b">
        <v>0</v>
      </c>
      <c r="J408" s="212" t="b">
        <v>0</v>
      </c>
      <c r="K408" s="212" t="b">
        <v>0</v>
      </c>
      <c r="L408" s="212" t="b">
        <v>0</v>
      </c>
      <c r="M408" s="212" t="b">
        <v>0</v>
      </c>
      <c r="N408" s="212" t="b">
        <v>0</v>
      </c>
      <c r="O408" s="212" t="b">
        <v>0</v>
      </c>
      <c r="P408" s="212" t="b">
        <v>0</v>
      </c>
      <c r="Q408" s="212" t="b">
        <v>0</v>
      </c>
      <c r="R408" s="212" t="b">
        <v>0</v>
      </c>
      <c r="S408" s="212" t="b">
        <v>0</v>
      </c>
    </row>
    <row r="409" ht="15.75" customHeight="1">
      <c r="A409" s="141"/>
      <c r="B409" s="163"/>
      <c r="C409" s="163"/>
      <c r="D409" s="163"/>
      <c r="E409" s="163"/>
      <c r="F409" s="163"/>
      <c r="G409" s="163"/>
      <c r="H409" s="163"/>
      <c r="I409" s="212" t="b">
        <v>0</v>
      </c>
      <c r="J409" s="212" t="b">
        <v>0</v>
      </c>
      <c r="K409" s="212" t="b">
        <v>0</v>
      </c>
      <c r="L409" s="212" t="b">
        <v>0</v>
      </c>
      <c r="M409" s="212" t="b">
        <v>0</v>
      </c>
      <c r="N409" s="212" t="b">
        <v>0</v>
      </c>
      <c r="O409" s="212" t="b">
        <v>0</v>
      </c>
      <c r="P409" s="212" t="b">
        <v>0</v>
      </c>
      <c r="Q409" s="212" t="b">
        <v>0</v>
      </c>
      <c r="R409" s="212" t="b">
        <v>0</v>
      </c>
      <c r="S409" s="212" t="b">
        <v>0</v>
      </c>
    </row>
    <row r="410" ht="15.75" customHeight="1">
      <c r="A410" s="141"/>
      <c r="B410" s="163"/>
      <c r="C410" s="163"/>
      <c r="D410" s="163"/>
      <c r="E410" s="163"/>
      <c r="F410" s="163"/>
      <c r="G410" s="163"/>
      <c r="H410" s="163"/>
      <c r="I410" s="212" t="b">
        <v>0</v>
      </c>
      <c r="J410" s="212" t="b">
        <v>0</v>
      </c>
      <c r="K410" s="212" t="b">
        <v>0</v>
      </c>
      <c r="L410" s="212" t="b">
        <v>0</v>
      </c>
      <c r="M410" s="212" t="b">
        <v>0</v>
      </c>
      <c r="N410" s="212" t="b">
        <v>0</v>
      </c>
      <c r="O410" s="212" t="b">
        <v>0</v>
      </c>
      <c r="P410" s="212" t="b">
        <v>0</v>
      </c>
      <c r="Q410" s="212" t="b">
        <v>0</v>
      </c>
      <c r="R410" s="212" t="b">
        <v>0</v>
      </c>
      <c r="S410" s="212" t="b">
        <v>0</v>
      </c>
    </row>
    <row r="411" ht="15.75" customHeight="1">
      <c r="A411" s="141"/>
      <c r="B411" s="163"/>
      <c r="C411" s="163"/>
      <c r="D411" s="163"/>
      <c r="E411" s="163"/>
      <c r="F411" s="163"/>
      <c r="G411" s="163"/>
      <c r="H411" s="163"/>
      <c r="I411" s="212" t="b">
        <v>0</v>
      </c>
      <c r="J411" s="212" t="b">
        <v>0</v>
      </c>
      <c r="K411" s="212" t="b">
        <v>0</v>
      </c>
      <c r="L411" s="212" t="b">
        <v>0</v>
      </c>
      <c r="M411" s="212" t="b">
        <v>0</v>
      </c>
      <c r="N411" s="212" t="b">
        <v>0</v>
      </c>
      <c r="O411" s="212" t="b">
        <v>0</v>
      </c>
      <c r="P411" s="212" t="b">
        <v>0</v>
      </c>
      <c r="Q411" s="212" t="b">
        <v>0</v>
      </c>
      <c r="R411" s="212" t="b">
        <v>0</v>
      </c>
      <c r="S411" s="212" t="b">
        <v>0</v>
      </c>
    </row>
    <row r="412" ht="15.75" customHeight="1">
      <c r="A412" s="141"/>
      <c r="B412" s="163"/>
      <c r="C412" s="163"/>
      <c r="D412" s="163"/>
      <c r="E412" s="163"/>
      <c r="F412" s="163"/>
      <c r="G412" s="163"/>
      <c r="H412" s="163"/>
      <c r="I412" s="212" t="b">
        <v>0</v>
      </c>
      <c r="J412" s="212" t="b">
        <v>0</v>
      </c>
      <c r="K412" s="212" t="b">
        <v>0</v>
      </c>
      <c r="L412" s="212" t="b">
        <v>0</v>
      </c>
      <c r="M412" s="212" t="b">
        <v>0</v>
      </c>
      <c r="N412" s="212" t="b">
        <v>0</v>
      </c>
      <c r="O412" s="212" t="b">
        <v>0</v>
      </c>
      <c r="P412" s="212" t="b">
        <v>0</v>
      </c>
      <c r="Q412" s="212" t="b">
        <v>0</v>
      </c>
      <c r="R412" s="212" t="b">
        <v>0</v>
      </c>
      <c r="S412" s="212" t="b">
        <v>0</v>
      </c>
    </row>
    <row r="413" ht="15.75" customHeight="1">
      <c r="A413" s="141"/>
      <c r="B413" s="163"/>
      <c r="C413" s="163"/>
      <c r="D413" s="163"/>
      <c r="E413" s="163"/>
      <c r="F413" s="163"/>
      <c r="G413" s="163"/>
      <c r="H413" s="163"/>
      <c r="I413" s="212" t="b">
        <v>0</v>
      </c>
      <c r="J413" s="212" t="b">
        <v>0</v>
      </c>
      <c r="K413" s="212" t="b">
        <v>0</v>
      </c>
      <c r="L413" s="212" t="b">
        <v>0</v>
      </c>
      <c r="M413" s="212" t="b">
        <v>0</v>
      </c>
      <c r="N413" s="212" t="b">
        <v>0</v>
      </c>
      <c r="O413" s="212" t="b">
        <v>0</v>
      </c>
      <c r="P413" s="212" t="b">
        <v>0</v>
      </c>
      <c r="Q413" s="212" t="b">
        <v>0</v>
      </c>
      <c r="R413" s="212" t="b">
        <v>0</v>
      </c>
      <c r="S413" s="212" t="b">
        <v>0</v>
      </c>
    </row>
    <row r="414" ht="15.75" customHeight="1">
      <c r="A414" s="141"/>
      <c r="B414" s="163"/>
      <c r="C414" s="163"/>
      <c r="D414" s="163"/>
      <c r="E414" s="163"/>
      <c r="F414" s="163"/>
      <c r="G414" s="163"/>
      <c r="H414" s="163"/>
      <c r="I414" s="212" t="b">
        <v>0</v>
      </c>
      <c r="J414" s="212" t="b">
        <v>0</v>
      </c>
      <c r="K414" s="212" t="b">
        <v>0</v>
      </c>
      <c r="L414" s="212" t="b">
        <v>0</v>
      </c>
      <c r="M414" s="212" t="b">
        <v>0</v>
      </c>
      <c r="N414" s="212" t="b">
        <v>0</v>
      </c>
      <c r="O414" s="212" t="b">
        <v>0</v>
      </c>
      <c r="P414" s="212" t="b">
        <v>0</v>
      </c>
      <c r="Q414" s="212" t="b">
        <v>0</v>
      </c>
      <c r="R414" s="212" t="b">
        <v>0</v>
      </c>
      <c r="S414" s="212" t="b">
        <v>0</v>
      </c>
    </row>
    <row r="415" ht="15.75" customHeight="1">
      <c r="A415" s="141"/>
      <c r="B415" s="163"/>
      <c r="C415" s="163"/>
      <c r="D415" s="163"/>
      <c r="E415" s="163"/>
      <c r="F415" s="163"/>
      <c r="G415" s="163"/>
      <c r="H415" s="163"/>
      <c r="I415" s="212" t="b">
        <v>0</v>
      </c>
      <c r="J415" s="212" t="b">
        <v>0</v>
      </c>
      <c r="K415" s="212" t="b">
        <v>0</v>
      </c>
      <c r="L415" s="212" t="b">
        <v>0</v>
      </c>
      <c r="M415" s="212" t="b">
        <v>0</v>
      </c>
      <c r="N415" s="212" t="b">
        <v>0</v>
      </c>
      <c r="O415" s="212" t="b">
        <v>0</v>
      </c>
      <c r="P415" s="212" t="b">
        <v>0</v>
      </c>
      <c r="Q415" s="212" t="b">
        <v>0</v>
      </c>
      <c r="R415" s="212" t="b">
        <v>0</v>
      </c>
      <c r="S415" s="212" t="b">
        <v>0</v>
      </c>
    </row>
    <row r="416" ht="15.75" customHeight="1">
      <c r="A416" s="141"/>
      <c r="B416" s="163"/>
      <c r="C416" s="163"/>
      <c r="D416" s="163"/>
      <c r="E416" s="163"/>
      <c r="F416" s="163"/>
      <c r="G416" s="163"/>
      <c r="H416" s="163"/>
      <c r="I416" s="212" t="b">
        <v>0</v>
      </c>
      <c r="J416" s="212" t="b">
        <v>0</v>
      </c>
      <c r="K416" s="212" t="b">
        <v>0</v>
      </c>
      <c r="L416" s="212" t="b">
        <v>0</v>
      </c>
      <c r="M416" s="212" t="b">
        <v>0</v>
      </c>
      <c r="N416" s="212" t="b">
        <v>0</v>
      </c>
      <c r="O416" s="212" t="b">
        <v>0</v>
      </c>
      <c r="P416" s="212" t="b">
        <v>0</v>
      </c>
      <c r="Q416" s="212" t="b">
        <v>0</v>
      </c>
      <c r="R416" s="212" t="b">
        <v>0</v>
      </c>
      <c r="S416" s="212" t="b">
        <v>0</v>
      </c>
    </row>
    <row r="417" ht="15.75" customHeight="1">
      <c r="A417" s="141"/>
      <c r="B417" s="163"/>
      <c r="C417" s="163"/>
      <c r="D417" s="163"/>
      <c r="E417" s="163"/>
      <c r="F417" s="163"/>
      <c r="G417" s="163"/>
      <c r="H417" s="163"/>
      <c r="I417" s="212" t="b">
        <v>0</v>
      </c>
      <c r="J417" s="212" t="b">
        <v>0</v>
      </c>
      <c r="K417" s="212" t="b">
        <v>0</v>
      </c>
      <c r="L417" s="212" t="b">
        <v>0</v>
      </c>
      <c r="M417" s="212" t="b">
        <v>0</v>
      </c>
      <c r="N417" s="212" t="b">
        <v>0</v>
      </c>
      <c r="O417" s="212" t="b">
        <v>0</v>
      </c>
      <c r="P417" s="212" t="b">
        <v>0</v>
      </c>
      <c r="Q417" s="212" t="b">
        <v>0</v>
      </c>
      <c r="R417" s="212" t="b">
        <v>0</v>
      </c>
      <c r="S417" s="212" t="b">
        <v>0</v>
      </c>
    </row>
    <row r="418" ht="15.75" customHeight="1">
      <c r="A418" s="141"/>
      <c r="B418" s="163"/>
      <c r="C418" s="163"/>
      <c r="D418" s="163"/>
      <c r="E418" s="163"/>
      <c r="F418" s="163"/>
      <c r="G418" s="163"/>
      <c r="H418" s="163"/>
      <c r="I418" s="212" t="b">
        <v>0</v>
      </c>
      <c r="J418" s="212" t="b">
        <v>0</v>
      </c>
      <c r="K418" s="212" t="b">
        <v>0</v>
      </c>
      <c r="L418" s="212" t="b">
        <v>0</v>
      </c>
      <c r="M418" s="212" t="b">
        <v>0</v>
      </c>
      <c r="N418" s="212" t="b">
        <v>0</v>
      </c>
      <c r="O418" s="212" t="b">
        <v>0</v>
      </c>
      <c r="P418" s="212" t="b">
        <v>0</v>
      </c>
      <c r="Q418" s="212" t="b">
        <v>0</v>
      </c>
      <c r="R418" s="212" t="b">
        <v>0</v>
      </c>
      <c r="S418" s="212" t="b">
        <v>0</v>
      </c>
    </row>
    <row r="419" ht="15.75" customHeight="1">
      <c r="A419" s="141"/>
      <c r="B419" s="163"/>
      <c r="C419" s="163"/>
      <c r="D419" s="163"/>
      <c r="E419" s="163"/>
      <c r="F419" s="163"/>
      <c r="G419" s="163"/>
      <c r="H419" s="163"/>
      <c r="I419" s="212" t="b">
        <v>0</v>
      </c>
      <c r="J419" s="212" t="b">
        <v>0</v>
      </c>
      <c r="K419" s="212" t="b">
        <v>0</v>
      </c>
      <c r="L419" s="212" t="b">
        <v>0</v>
      </c>
      <c r="M419" s="212" t="b">
        <v>0</v>
      </c>
      <c r="N419" s="212" t="b">
        <v>0</v>
      </c>
      <c r="O419" s="212" t="b">
        <v>0</v>
      </c>
      <c r="P419" s="212" t="b">
        <v>0</v>
      </c>
      <c r="Q419" s="212" t="b">
        <v>0</v>
      </c>
      <c r="R419" s="212" t="b">
        <v>0</v>
      </c>
      <c r="S419" s="212" t="b">
        <v>0</v>
      </c>
    </row>
    <row r="420" ht="15.75" customHeight="1">
      <c r="A420" s="141"/>
      <c r="B420" s="163"/>
      <c r="C420" s="163"/>
      <c r="D420" s="163"/>
      <c r="E420" s="163"/>
      <c r="F420" s="163"/>
      <c r="G420" s="163"/>
      <c r="H420" s="163"/>
      <c r="I420" s="212" t="b">
        <v>0</v>
      </c>
      <c r="J420" s="212" t="b">
        <v>0</v>
      </c>
      <c r="K420" s="212" t="b">
        <v>0</v>
      </c>
      <c r="L420" s="212" t="b">
        <v>0</v>
      </c>
      <c r="M420" s="212" t="b">
        <v>0</v>
      </c>
      <c r="N420" s="212" t="b">
        <v>0</v>
      </c>
      <c r="O420" s="212" t="b">
        <v>0</v>
      </c>
      <c r="P420" s="212" t="b">
        <v>0</v>
      </c>
      <c r="Q420" s="212" t="b">
        <v>0</v>
      </c>
      <c r="R420" s="212" t="b">
        <v>0</v>
      </c>
      <c r="S420" s="212" t="b">
        <v>0</v>
      </c>
    </row>
    <row r="421" ht="15.75" customHeight="1">
      <c r="A421" s="141"/>
      <c r="B421" s="163"/>
      <c r="C421" s="163"/>
      <c r="D421" s="163"/>
      <c r="E421" s="163"/>
      <c r="F421" s="163"/>
      <c r="G421" s="163"/>
      <c r="H421" s="163"/>
      <c r="I421" s="212" t="b">
        <v>0</v>
      </c>
      <c r="J421" s="212" t="b">
        <v>0</v>
      </c>
      <c r="K421" s="212" t="b">
        <v>0</v>
      </c>
      <c r="L421" s="212" t="b">
        <v>0</v>
      </c>
      <c r="M421" s="212" t="b">
        <v>0</v>
      </c>
      <c r="N421" s="212" t="b">
        <v>0</v>
      </c>
      <c r="O421" s="212" t="b">
        <v>0</v>
      </c>
      <c r="P421" s="212" t="b">
        <v>0</v>
      </c>
      <c r="Q421" s="212" t="b">
        <v>0</v>
      </c>
      <c r="R421" s="212" t="b">
        <v>0</v>
      </c>
      <c r="S421" s="212" t="b">
        <v>0</v>
      </c>
    </row>
    <row r="422" ht="15.75" customHeight="1">
      <c r="A422" s="141"/>
      <c r="B422" s="163"/>
      <c r="C422" s="163"/>
      <c r="D422" s="163"/>
      <c r="E422" s="163"/>
      <c r="F422" s="163"/>
      <c r="G422" s="163"/>
      <c r="H422" s="163"/>
      <c r="I422" s="212" t="b">
        <v>0</v>
      </c>
      <c r="J422" s="212" t="b">
        <v>0</v>
      </c>
      <c r="K422" s="212" t="b">
        <v>0</v>
      </c>
      <c r="L422" s="212" t="b">
        <v>0</v>
      </c>
      <c r="M422" s="212" t="b">
        <v>0</v>
      </c>
      <c r="N422" s="212" t="b">
        <v>0</v>
      </c>
      <c r="O422" s="212" t="b">
        <v>0</v>
      </c>
      <c r="P422" s="212" t="b">
        <v>0</v>
      </c>
      <c r="Q422" s="212" t="b">
        <v>0</v>
      </c>
      <c r="R422" s="212" t="b">
        <v>0</v>
      </c>
      <c r="S422" s="212" t="b">
        <v>0</v>
      </c>
    </row>
    <row r="423" ht="15.75" customHeight="1">
      <c r="A423" s="141"/>
      <c r="B423" s="163"/>
      <c r="C423" s="163"/>
      <c r="D423" s="163"/>
      <c r="E423" s="163"/>
      <c r="F423" s="163"/>
      <c r="G423" s="163"/>
      <c r="H423" s="163"/>
      <c r="I423" s="212" t="b">
        <v>0</v>
      </c>
      <c r="J423" s="212" t="b">
        <v>0</v>
      </c>
      <c r="K423" s="212" t="b">
        <v>0</v>
      </c>
      <c r="L423" s="212" t="b">
        <v>0</v>
      </c>
      <c r="M423" s="212" t="b">
        <v>0</v>
      </c>
      <c r="N423" s="212" t="b">
        <v>0</v>
      </c>
      <c r="O423" s="212" t="b">
        <v>0</v>
      </c>
      <c r="P423" s="212" t="b">
        <v>0</v>
      </c>
      <c r="Q423" s="212" t="b">
        <v>0</v>
      </c>
      <c r="R423" s="212" t="b">
        <v>0</v>
      </c>
      <c r="S423" s="212" t="b">
        <v>0</v>
      </c>
    </row>
    <row r="424" ht="15.75" customHeight="1">
      <c r="A424" s="141"/>
      <c r="B424" s="163"/>
      <c r="C424" s="163"/>
      <c r="D424" s="163"/>
      <c r="E424" s="163"/>
      <c r="F424" s="163"/>
      <c r="G424" s="163"/>
      <c r="H424" s="163"/>
      <c r="I424" s="212" t="b">
        <v>0</v>
      </c>
      <c r="J424" s="212" t="b">
        <v>0</v>
      </c>
      <c r="K424" s="212" t="b">
        <v>0</v>
      </c>
      <c r="L424" s="212" t="b">
        <v>0</v>
      </c>
      <c r="M424" s="212" t="b">
        <v>0</v>
      </c>
      <c r="N424" s="212" t="b">
        <v>0</v>
      </c>
      <c r="O424" s="212" t="b">
        <v>0</v>
      </c>
      <c r="P424" s="212" t="b">
        <v>0</v>
      </c>
      <c r="Q424" s="212" t="b">
        <v>0</v>
      </c>
      <c r="R424" s="212" t="b">
        <v>0</v>
      </c>
      <c r="S424" s="212" t="b">
        <v>0</v>
      </c>
    </row>
    <row r="425" ht="15.75" customHeight="1">
      <c r="A425" s="141"/>
      <c r="B425" s="163"/>
      <c r="C425" s="163"/>
      <c r="D425" s="163"/>
      <c r="E425" s="163"/>
      <c r="F425" s="163"/>
      <c r="G425" s="163"/>
      <c r="H425" s="163"/>
      <c r="I425" s="212" t="b">
        <v>0</v>
      </c>
      <c r="J425" s="212" t="b">
        <v>0</v>
      </c>
      <c r="K425" s="212" t="b">
        <v>0</v>
      </c>
      <c r="L425" s="212" t="b">
        <v>0</v>
      </c>
      <c r="M425" s="212" t="b">
        <v>0</v>
      </c>
      <c r="N425" s="212" t="b">
        <v>0</v>
      </c>
      <c r="O425" s="212" t="b">
        <v>0</v>
      </c>
      <c r="P425" s="212" t="b">
        <v>0</v>
      </c>
      <c r="Q425" s="212" t="b">
        <v>0</v>
      </c>
      <c r="R425" s="212" t="b">
        <v>0</v>
      </c>
      <c r="S425" s="212" t="b">
        <v>0</v>
      </c>
    </row>
    <row r="426" ht="15.75" customHeight="1">
      <c r="A426" s="141"/>
      <c r="B426" s="163"/>
      <c r="C426" s="163"/>
      <c r="D426" s="163"/>
      <c r="E426" s="163"/>
      <c r="F426" s="163"/>
      <c r="G426" s="163"/>
      <c r="H426" s="163"/>
      <c r="I426" s="212" t="b">
        <v>0</v>
      </c>
      <c r="J426" s="212" t="b">
        <v>0</v>
      </c>
      <c r="K426" s="212" t="b">
        <v>0</v>
      </c>
      <c r="L426" s="212" t="b">
        <v>0</v>
      </c>
      <c r="M426" s="212" t="b">
        <v>0</v>
      </c>
      <c r="N426" s="212" t="b">
        <v>0</v>
      </c>
      <c r="O426" s="212" t="b">
        <v>0</v>
      </c>
      <c r="P426" s="212" t="b">
        <v>0</v>
      </c>
      <c r="Q426" s="212" t="b">
        <v>0</v>
      </c>
      <c r="R426" s="212" t="b">
        <v>0</v>
      </c>
      <c r="S426" s="212" t="b">
        <v>0</v>
      </c>
    </row>
    <row r="427" ht="15.75" customHeight="1">
      <c r="A427" s="141"/>
      <c r="B427" s="163"/>
      <c r="C427" s="163"/>
      <c r="D427" s="163"/>
      <c r="E427" s="163"/>
      <c r="F427" s="163"/>
      <c r="G427" s="163"/>
      <c r="H427" s="163"/>
      <c r="I427" s="212" t="b">
        <v>0</v>
      </c>
      <c r="J427" s="212" t="b">
        <v>0</v>
      </c>
      <c r="K427" s="212" t="b">
        <v>0</v>
      </c>
      <c r="L427" s="212" t="b">
        <v>0</v>
      </c>
      <c r="M427" s="212" t="b">
        <v>0</v>
      </c>
      <c r="N427" s="212" t="b">
        <v>0</v>
      </c>
      <c r="O427" s="212" t="b">
        <v>0</v>
      </c>
      <c r="P427" s="212" t="b">
        <v>0</v>
      </c>
      <c r="Q427" s="212" t="b">
        <v>0</v>
      </c>
      <c r="R427" s="212" t="b">
        <v>0</v>
      </c>
      <c r="S427" s="212" t="b">
        <v>0</v>
      </c>
    </row>
    <row r="428" ht="15.75" customHeight="1">
      <c r="A428" s="141"/>
      <c r="B428" s="163"/>
      <c r="C428" s="163"/>
      <c r="D428" s="163"/>
      <c r="E428" s="163"/>
      <c r="F428" s="163"/>
      <c r="G428" s="163"/>
      <c r="H428" s="163"/>
      <c r="I428" s="212" t="b">
        <v>0</v>
      </c>
      <c r="J428" s="212" t="b">
        <v>0</v>
      </c>
      <c r="K428" s="212" t="b">
        <v>0</v>
      </c>
      <c r="L428" s="212" t="b">
        <v>0</v>
      </c>
      <c r="M428" s="212" t="b">
        <v>0</v>
      </c>
      <c r="N428" s="212" t="b">
        <v>0</v>
      </c>
      <c r="O428" s="212" t="b">
        <v>0</v>
      </c>
      <c r="P428" s="212" t="b">
        <v>0</v>
      </c>
      <c r="Q428" s="212" t="b">
        <v>0</v>
      </c>
      <c r="R428" s="212" t="b">
        <v>0</v>
      </c>
      <c r="S428" s="212" t="b">
        <v>0</v>
      </c>
    </row>
    <row r="429" ht="15.75" customHeight="1">
      <c r="A429" s="141"/>
      <c r="B429" s="163"/>
      <c r="C429" s="163"/>
      <c r="D429" s="163"/>
      <c r="E429" s="163"/>
      <c r="F429" s="163"/>
      <c r="G429" s="163"/>
      <c r="H429" s="163"/>
      <c r="I429" s="212" t="b">
        <v>0</v>
      </c>
      <c r="J429" s="212" t="b">
        <v>0</v>
      </c>
      <c r="K429" s="212" t="b">
        <v>0</v>
      </c>
      <c r="L429" s="212" t="b">
        <v>0</v>
      </c>
      <c r="M429" s="212" t="b">
        <v>0</v>
      </c>
      <c r="N429" s="212" t="b">
        <v>0</v>
      </c>
      <c r="O429" s="212" t="b">
        <v>0</v>
      </c>
      <c r="P429" s="212" t="b">
        <v>0</v>
      </c>
      <c r="Q429" s="212" t="b">
        <v>0</v>
      </c>
      <c r="R429" s="212" t="b">
        <v>0</v>
      </c>
      <c r="S429" s="212" t="b">
        <v>0</v>
      </c>
    </row>
    <row r="430" ht="15.75" customHeight="1">
      <c r="A430" s="141"/>
      <c r="B430" s="163"/>
      <c r="C430" s="163"/>
      <c r="D430" s="163"/>
      <c r="E430" s="163"/>
      <c r="F430" s="163"/>
      <c r="G430" s="163"/>
      <c r="H430" s="163"/>
      <c r="I430" s="212" t="b">
        <v>0</v>
      </c>
      <c r="J430" s="212" t="b">
        <v>0</v>
      </c>
      <c r="K430" s="212" t="b">
        <v>0</v>
      </c>
      <c r="L430" s="212" t="b">
        <v>0</v>
      </c>
      <c r="M430" s="212" t="b">
        <v>0</v>
      </c>
      <c r="N430" s="212" t="b">
        <v>0</v>
      </c>
      <c r="O430" s="212" t="b">
        <v>0</v>
      </c>
      <c r="P430" s="212" t="b">
        <v>0</v>
      </c>
      <c r="Q430" s="212" t="b">
        <v>0</v>
      </c>
      <c r="R430" s="212" t="b">
        <v>0</v>
      </c>
      <c r="S430" s="212" t="b">
        <v>0</v>
      </c>
    </row>
    <row r="431" ht="15.75" customHeight="1">
      <c r="A431" s="141"/>
      <c r="B431" s="163"/>
      <c r="C431" s="163"/>
      <c r="D431" s="163"/>
      <c r="E431" s="163"/>
      <c r="F431" s="163"/>
      <c r="G431" s="163"/>
      <c r="H431" s="163"/>
      <c r="I431" s="212" t="b">
        <v>0</v>
      </c>
      <c r="J431" s="212" t="b">
        <v>0</v>
      </c>
      <c r="K431" s="212" t="b">
        <v>0</v>
      </c>
      <c r="L431" s="212" t="b">
        <v>0</v>
      </c>
      <c r="M431" s="212" t="b">
        <v>0</v>
      </c>
      <c r="N431" s="212" t="b">
        <v>0</v>
      </c>
      <c r="O431" s="212" t="b">
        <v>0</v>
      </c>
      <c r="P431" s="212" t="b">
        <v>0</v>
      </c>
      <c r="Q431" s="212" t="b">
        <v>0</v>
      </c>
      <c r="R431" s="212" t="b">
        <v>0</v>
      </c>
      <c r="S431" s="212" t="b">
        <v>0</v>
      </c>
    </row>
    <row r="432" ht="15.75" customHeight="1">
      <c r="A432" s="141"/>
      <c r="B432" s="163"/>
      <c r="C432" s="163"/>
      <c r="D432" s="163"/>
      <c r="E432" s="163"/>
      <c r="F432" s="163"/>
      <c r="G432" s="163"/>
      <c r="H432" s="163"/>
      <c r="I432" s="212" t="b">
        <v>0</v>
      </c>
      <c r="J432" s="212" t="b">
        <v>0</v>
      </c>
      <c r="K432" s="212" t="b">
        <v>0</v>
      </c>
      <c r="L432" s="212" t="b">
        <v>0</v>
      </c>
      <c r="M432" s="212" t="b">
        <v>0</v>
      </c>
      <c r="N432" s="212" t="b">
        <v>0</v>
      </c>
      <c r="O432" s="212" t="b">
        <v>0</v>
      </c>
      <c r="P432" s="212" t="b">
        <v>0</v>
      </c>
      <c r="Q432" s="212" t="b">
        <v>0</v>
      </c>
      <c r="R432" s="212" t="b">
        <v>0</v>
      </c>
      <c r="S432" s="212" t="b">
        <v>0</v>
      </c>
    </row>
    <row r="433" ht="15.75" customHeight="1">
      <c r="A433" s="141"/>
      <c r="B433" s="163"/>
      <c r="C433" s="163"/>
      <c r="D433" s="163"/>
      <c r="E433" s="163"/>
      <c r="F433" s="163"/>
      <c r="G433" s="163"/>
      <c r="H433" s="163"/>
      <c r="I433" s="212" t="b">
        <v>0</v>
      </c>
      <c r="J433" s="212" t="b">
        <v>0</v>
      </c>
      <c r="K433" s="212" t="b">
        <v>0</v>
      </c>
      <c r="L433" s="212" t="b">
        <v>0</v>
      </c>
      <c r="M433" s="212" t="b">
        <v>0</v>
      </c>
      <c r="N433" s="212" t="b">
        <v>0</v>
      </c>
      <c r="O433" s="212" t="b">
        <v>0</v>
      </c>
      <c r="P433" s="212" t="b">
        <v>0</v>
      </c>
      <c r="Q433" s="212" t="b">
        <v>0</v>
      </c>
      <c r="R433" s="212" t="b">
        <v>0</v>
      </c>
      <c r="S433" s="212" t="b">
        <v>0</v>
      </c>
    </row>
    <row r="434" ht="15.75" customHeight="1">
      <c r="A434" s="141"/>
      <c r="B434" s="163"/>
      <c r="C434" s="163"/>
      <c r="D434" s="163"/>
      <c r="E434" s="163"/>
      <c r="F434" s="163"/>
      <c r="G434" s="163"/>
      <c r="H434" s="163"/>
      <c r="I434" s="212" t="b">
        <v>0</v>
      </c>
      <c r="J434" s="212" t="b">
        <v>0</v>
      </c>
      <c r="K434" s="212" t="b">
        <v>0</v>
      </c>
      <c r="L434" s="212" t="b">
        <v>0</v>
      </c>
      <c r="M434" s="212" t="b">
        <v>0</v>
      </c>
      <c r="N434" s="212" t="b">
        <v>0</v>
      </c>
      <c r="O434" s="212" t="b">
        <v>0</v>
      </c>
      <c r="P434" s="212" t="b">
        <v>0</v>
      </c>
      <c r="Q434" s="212" t="b">
        <v>0</v>
      </c>
      <c r="R434" s="212" t="b">
        <v>0</v>
      </c>
      <c r="S434" s="212" t="b">
        <v>0</v>
      </c>
    </row>
    <row r="435" ht="15.75" customHeight="1">
      <c r="A435" s="141"/>
      <c r="B435" s="163"/>
      <c r="C435" s="163"/>
      <c r="D435" s="163"/>
      <c r="E435" s="163"/>
      <c r="F435" s="163"/>
      <c r="G435" s="163"/>
      <c r="H435" s="163"/>
      <c r="I435" s="212" t="b">
        <v>0</v>
      </c>
      <c r="J435" s="212" t="b">
        <v>0</v>
      </c>
      <c r="K435" s="212" t="b">
        <v>0</v>
      </c>
      <c r="L435" s="212" t="b">
        <v>0</v>
      </c>
      <c r="M435" s="212" t="b">
        <v>0</v>
      </c>
      <c r="N435" s="212" t="b">
        <v>0</v>
      </c>
      <c r="O435" s="212" t="b">
        <v>0</v>
      </c>
      <c r="P435" s="212" t="b">
        <v>0</v>
      </c>
      <c r="Q435" s="212" t="b">
        <v>0</v>
      </c>
      <c r="R435" s="212" t="b">
        <v>0</v>
      </c>
      <c r="S435" s="212" t="b">
        <v>0</v>
      </c>
    </row>
    <row r="436" ht="15.75" customHeight="1">
      <c r="A436" s="141"/>
      <c r="B436" s="163"/>
      <c r="C436" s="163"/>
      <c r="D436" s="163"/>
      <c r="E436" s="163"/>
      <c r="F436" s="163"/>
      <c r="G436" s="163"/>
      <c r="H436" s="163"/>
      <c r="I436" s="212" t="b">
        <v>0</v>
      </c>
      <c r="J436" s="212" t="b">
        <v>0</v>
      </c>
      <c r="K436" s="212" t="b">
        <v>0</v>
      </c>
      <c r="L436" s="212" t="b">
        <v>0</v>
      </c>
      <c r="M436" s="212" t="b">
        <v>0</v>
      </c>
      <c r="N436" s="212" t="b">
        <v>0</v>
      </c>
      <c r="O436" s="212" t="b">
        <v>0</v>
      </c>
      <c r="P436" s="212" t="b">
        <v>0</v>
      </c>
      <c r="Q436" s="212" t="b">
        <v>0</v>
      </c>
      <c r="R436" s="212" t="b">
        <v>0</v>
      </c>
      <c r="S436" s="212" t="b">
        <v>0</v>
      </c>
    </row>
    <row r="437" ht="15.75" customHeight="1">
      <c r="A437" s="141"/>
      <c r="B437" s="163"/>
      <c r="C437" s="163"/>
      <c r="D437" s="163"/>
      <c r="E437" s="163"/>
      <c r="F437" s="163"/>
      <c r="G437" s="163"/>
      <c r="H437" s="163"/>
      <c r="I437" s="212" t="b">
        <v>0</v>
      </c>
      <c r="J437" s="212" t="b">
        <v>0</v>
      </c>
      <c r="K437" s="212" t="b">
        <v>0</v>
      </c>
      <c r="L437" s="212" t="b">
        <v>0</v>
      </c>
      <c r="M437" s="212" t="b">
        <v>0</v>
      </c>
      <c r="N437" s="212" t="b">
        <v>0</v>
      </c>
      <c r="O437" s="212" t="b">
        <v>0</v>
      </c>
      <c r="P437" s="212" t="b">
        <v>0</v>
      </c>
      <c r="Q437" s="212" t="b">
        <v>0</v>
      </c>
      <c r="R437" s="212" t="b">
        <v>0</v>
      </c>
      <c r="S437" s="212" t="b">
        <v>0</v>
      </c>
    </row>
    <row r="438" ht="15.75" customHeight="1">
      <c r="A438" s="141"/>
      <c r="B438" s="163"/>
      <c r="C438" s="163"/>
      <c r="D438" s="163"/>
      <c r="E438" s="163"/>
      <c r="F438" s="163"/>
      <c r="G438" s="163"/>
      <c r="H438" s="163"/>
      <c r="I438" s="212" t="b">
        <v>0</v>
      </c>
      <c r="J438" s="212" t="b">
        <v>0</v>
      </c>
      <c r="K438" s="212" t="b">
        <v>0</v>
      </c>
      <c r="L438" s="212" t="b">
        <v>0</v>
      </c>
      <c r="M438" s="212" t="b">
        <v>0</v>
      </c>
      <c r="N438" s="212" t="b">
        <v>0</v>
      </c>
      <c r="O438" s="212" t="b">
        <v>0</v>
      </c>
      <c r="P438" s="212" t="b">
        <v>0</v>
      </c>
      <c r="Q438" s="212" t="b">
        <v>0</v>
      </c>
      <c r="R438" s="212" t="b">
        <v>0</v>
      </c>
      <c r="S438" s="212" t="b">
        <v>0</v>
      </c>
    </row>
    <row r="439" ht="15.75" customHeight="1">
      <c r="A439" s="141"/>
      <c r="B439" s="163"/>
      <c r="C439" s="163"/>
      <c r="D439" s="163"/>
      <c r="E439" s="163"/>
      <c r="F439" s="163"/>
      <c r="G439" s="163"/>
      <c r="H439" s="163"/>
      <c r="I439" s="212" t="b">
        <v>0</v>
      </c>
      <c r="J439" s="212" t="b">
        <v>0</v>
      </c>
      <c r="K439" s="212" t="b">
        <v>0</v>
      </c>
      <c r="L439" s="212" t="b">
        <v>0</v>
      </c>
      <c r="M439" s="212" t="b">
        <v>0</v>
      </c>
      <c r="N439" s="212" t="b">
        <v>0</v>
      </c>
      <c r="O439" s="212" t="b">
        <v>0</v>
      </c>
      <c r="P439" s="212" t="b">
        <v>0</v>
      </c>
      <c r="Q439" s="212" t="b">
        <v>0</v>
      </c>
      <c r="R439" s="212" t="b">
        <v>0</v>
      </c>
      <c r="S439" s="212" t="b">
        <v>0</v>
      </c>
    </row>
    <row r="440" ht="15.75" customHeight="1">
      <c r="A440" s="141"/>
      <c r="B440" s="163"/>
      <c r="C440" s="163"/>
      <c r="D440" s="163"/>
      <c r="E440" s="163"/>
      <c r="F440" s="163"/>
      <c r="G440" s="163"/>
      <c r="H440" s="163"/>
      <c r="I440" s="212" t="b">
        <v>0</v>
      </c>
      <c r="J440" s="212" t="b">
        <v>0</v>
      </c>
      <c r="K440" s="212" t="b">
        <v>0</v>
      </c>
      <c r="L440" s="212" t="b">
        <v>0</v>
      </c>
      <c r="M440" s="212" t="b">
        <v>0</v>
      </c>
      <c r="N440" s="212" t="b">
        <v>0</v>
      </c>
      <c r="O440" s="212" t="b">
        <v>0</v>
      </c>
      <c r="P440" s="212" t="b">
        <v>0</v>
      </c>
      <c r="Q440" s="212" t="b">
        <v>0</v>
      </c>
      <c r="R440" s="212" t="b">
        <v>0</v>
      </c>
      <c r="S440" s="212" t="b">
        <v>0</v>
      </c>
    </row>
    <row r="441" ht="15.75" customHeight="1">
      <c r="A441" s="141"/>
      <c r="B441" s="163"/>
      <c r="C441" s="163"/>
      <c r="D441" s="163"/>
      <c r="E441" s="163"/>
      <c r="F441" s="163"/>
      <c r="G441" s="163"/>
      <c r="H441" s="163"/>
      <c r="I441" s="212" t="b">
        <v>0</v>
      </c>
      <c r="J441" s="212" t="b">
        <v>0</v>
      </c>
      <c r="K441" s="212" t="b">
        <v>0</v>
      </c>
      <c r="L441" s="212" t="b">
        <v>0</v>
      </c>
      <c r="M441" s="212" t="b">
        <v>0</v>
      </c>
      <c r="N441" s="212" t="b">
        <v>0</v>
      </c>
      <c r="O441" s="212" t="b">
        <v>0</v>
      </c>
      <c r="P441" s="212" t="b">
        <v>0</v>
      </c>
      <c r="Q441" s="212" t="b">
        <v>0</v>
      </c>
      <c r="R441" s="212" t="b">
        <v>0</v>
      </c>
      <c r="S441" s="212" t="b">
        <v>0</v>
      </c>
    </row>
    <row r="442" ht="15.75" customHeight="1">
      <c r="A442" s="141"/>
      <c r="B442" s="163"/>
      <c r="C442" s="163"/>
      <c r="D442" s="163"/>
      <c r="E442" s="163"/>
      <c r="F442" s="163"/>
      <c r="G442" s="163"/>
      <c r="H442" s="163"/>
      <c r="I442" s="212" t="b">
        <v>0</v>
      </c>
      <c r="J442" s="212" t="b">
        <v>0</v>
      </c>
      <c r="K442" s="212" t="b">
        <v>0</v>
      </c>
      <c r="L442" s="212" t="b">
        <v>0</v>
      </c>
      <c r="M442" s="212" t="b">
        <v>0</v>
      </c>
      <c r="N442" s="212" t="b">
        <v>0</v>
      </c>
      <c r="O442" s="212" t="b">
        <v>0</v>
      </c>
      <c r="P442" s="212" t="b">
        <v>0</v>
      </c>
      <c r="Q442" s="212" t="b">
        <v>0</v>
      </c>
      <c r="R442" s="212" t="b">
        <v>0</v>
      </c>
      <c r="S442" s="212" t="b">
        <v>0</v>
      </c>
    </row>
    <row r="443" ht="15.75" customHeight="1">
      <c r="A443" s="141"/>
      <c r="B443" s="163"/>
      <c r="C443" s="163"/>
      <c r="D443" s="163"/>
      <c r="E443" s="163"/>
      <c r="F443" s="163"/>
      <c r="G443" s="163"/>
      <c r="H443" s="163"/>
      <c r="I443" s="212" t="b">
        <v>0</v>
      </c>
      <c r="J443" s="212" t="b">
        <v>0</v>
      </c>
      <c r="K443" s="212" t="b">
        <v>0</v>
      </c>
      <c r="L443" s="212" t="b">
        <v>0</v>
      </c>
      <c r="M443" s="212" t="b">
        <v>0</v>
      </c>
      <c r="N443" s="212" t="b">
        <v>0</v>
      </c>
      <c r="O443" s="212" t="b">
        <v>0</v>
      </c>
      <c r="P443" s="212" t="b">
        <v>0</v>
      </c>
      <c r="Q443" s="212" t="b">
        <v>0</v>
      </c>
      <c r="R443" s="212" t="b">
        <v>0</v>
      </c>
      <c r="S443" s="212" t="b">
        <v>0</v>
      </c>
    </row>
    <row r="444" ht="15.75" customHeight="1">
      <c r="A444" s="141"/>
      <c r="B444" s="163"/>
      <c r="C444" s="163"/>
      <c r="D444" s="163"/>
      <c r="E444" s="163"/>
      <c r="F444" s="163"/>
      <c r="G444" s="163"/>
      <c r="H444" s="163"/>
      <c r="I444" s="212" t="b">
        <v>0</v>
      </c>
      <c r="J444" s="212" t="b">
        <v>0</v>
      </c>
      <c r="K444" s="212" t="b">
        <v>0</v>
      </c>
      <c r="L444" s="212" t="b">
        <v>0</v>
      </c>
      <c r="M444" s="212" t="b">
        <v>0</v>
      </c>
      <c r="N444" s="212" t="b">
        <v>0</v>
      </c>
      <c r="O444" s="212" t="b">
        <v>0</v>
      </c>
      <c r="P444" s="212" t="b">
        <v>0</v>
      </c>
      <c r="Q444" s="212" t="b">
        <v>0</v>
      </c>
      <c r="R444" s="212" t="b">
        <v>0</v>
      </c>
      <c r="S444" s="212" t="b">
        <v>0</v>
      </c>
    </row>
    <row r="445" ht="15.75" customHeight="1">
      <c r="A445" s="141"/>
      <c r="B445" s="163"/>
      <c r="C445" s="163"/>
      <c r="D445" s="163"/>
      <c r="E445" s="163"/>
      <c r="F445" s="163"/>
      <c r="G445" s="163"/>
      <c r="H445" s="163"/>
      <c r="I445" s="212" t="b">
        <v>0</v>
      </c>
      <c r="J445" s="212" t="b">
        <v>0</v>
      </c>
      <c r="K445" s="212" t="b">
        <v>0</v>
      </c>
      <c r="L445" s="212" t="b">
        <v>0</v>
      </c>
      <c r="M445" s="212" t="b">
        <v>0</v>
      </c>
      <c r="N445" s="212" t="b">
        <v>0</v>
      </c>
      <c r="O445" s="212" t="b">
        <v>0</v>
      </c>
      <c r="P445" s="212" t="b">
        <v>0</v>
      </c>
      <c r="Q445" s="212" t="b">
        <v>0</v>
      </c>
      <c r="R445" s="212" t="b">
        <v>0</v>
      </c>
      <c r="S445" s="212" t="b">
        <v>0</v>
      </c>
    </row>
    <row r="446" ht="15.75" customHeight="1">
      <c r="A446" s="141"/>
      <c r="B446" s="163"/>
      <c r="C446" s="163"/>
      <c r="D446" s="163"/>
      <c r="E446" s="163"/>
      <c r="F446" s="163"/>
      <c r="G446" s="163"/>
      <c r="H446" s="163"/>
      <c r="I446" s="212" t="b">
        <v>0</v>
      </c>
      <c r="J446" s="212" t="b">
        <v>0</v>
      </c>
      <c r="K446" s="212" t="b">
        <v>0</v>
      </c>
      <c r="L446" s="212" t="b">
        <v>0</v>
      </c>
      <c r="M446" s="212" t="b">
        <v>0</v>
      </c>
      <c r="N446" s="212" t="b">
        <v>0</v>
      </c>
      <c r="O446" s="212" t="b">
        <v>0</v>
      </c>
      <c r="P446" s="212" t="b">
        <v>0</v>
      </c>
      <c r="Q446" s="212" t="b">
        <v>0</v>
      </c>
      <c r="R446" s="212" t="b">
        <v>0</v>
      </c>
      <c r="S446" s="212" t="b">
        <v>0</v>
      </c>
    </row>
    <row r="447" ht="15.75" customHeight="1">
      <c r="A447" s="141"/>
      <c r="B447" s="163"/>
      <c r="C447" s="163"/>
      <c r="D447" s="163"/>
      <c r="E447" s="163"/>
      <c r="F447" s="163"/>
      <c r="G447" s="163"/>
      <c r="H447" s="163"/>
      <c r="I447" s="212" t="b">
        <v>0</v>
      </c>
      <c r="J447" s="212" t="b">
        <v>0</v>
      </c>
      <c r="K447" s="212" t="b">
        <v>0</v>
      </c>
      <c r="L447" s="212" t="b">
        <v>0</v>
      </c>
      <c r="M447" s="212" t="b">
        <v>0</v>
      </c>
      <c r="N447" s="212" t="b">
        <v>0</v>
      </c>
      <c r="O447" s="212" t="b">
        <v>0</v>
      </c>
      <c r="P447" s="212" t="b">
        <v>0</v>
      </c>
      <c r="Q447" s="212" t="b">
        <v>0</v>
      </c>
      <c r="R447" s="212" t="b">
        <v>0</v>
      </c>
      <c r="S447" s="212" t="b">
        <v>0</v>
      </c>
    </row>
    <row r="448" ht="15.75" customHeight="1">
      <c r="A448" s="141"/>
      <c r="B448" s="163"/>
      <c r="C448" s="163"/>
      <c r="D448" s="163"/>
      <c r="E448" s="163"/>
      <c r="F448" s="163"/>
      <c r="G448" s="163"/>
      <c r="H448" s="163"/>
      <c r="I448" s="212" t="b">
        <v>0</v>
      </c>
      <c r="J448" s="212" t="b">
        <v>0</v>
      </c>
      <c r="K448" s="212" t="b">
        <v>0</v>
      </c>
      <c r="L448" s="212" t="b">
        <v>0</v>
      </c>
      <c r="M448" s="212" t="b">
        <v>0</v>
      </c>
      <c r="N448" s="212" t="b">
        <v>0</v>
      </c>
      <c r="O448" s="212" t="b">
        <v>0</v>
      </c>
      <c r="P448" s="212" t="b">
        <v>0</v>
      </c>
      <c r="Q448" s="212" t="b">
        <v>0</v>
      </c>
      <c r="R448" s="212" t="b">
        <v>0</v>
      </c>
      <c r="S448" s="212" t="b">
        <v>0</v>
      </c>
    </row>
    <row r="449" ht="15.75" customHeight="1">
      <c r="A449" s="141"/>
      <c r="B449" s="163"/>
      <c r="C449" s="163"/>
      <c r="D449" s="163"/>
      <c r="E449" s="163"/>
      <c r="F449" s="163"/>
      <c r="G449" s="163"/>
      <c r="H449" s="163"/>
      <c r="I449" s="212" t="b">
        <v>0</v>
      </c>
      <c r="J449" s="212" t="b">
        <v>0</v>
      </c>
      <c r="K449" s="212" t="b">
        <v>0</v>
      </c>
      <c r="L449" s="212" t="b">
        <v>0</v>
      </c>
      <c r="M449" s="212" t="b">
        <v>0</v>
      </c>
      <c r="N449" s="212" t="b">
        <v>0</v>
      </c>
      <c r="O449" s="212" t="b">
        <v>0</v>
      </c>
      <c r="P449" s="212" t="b">
        <v>0</v>
      </c>
      <c r="Q449" s="212" t="b">
        <v>0</v>
      </c>
      <c r="R449" s="212" t="b">
        <v>0</v>
      </c>
      <c r="S449" s="212" t="b">
        <v>0</v>
      </c>
    </row>
    <row r="450" ht="15.75" customHeight="1">
      <c r="A450" s="141"/>
      <c r="B450" s="163"/>
      <c r="C450" s="163"/>
      <c r="D450" s="163"/>
      <c r="E450" s="163"/>
      <c r="F450" s="163"/>
      <c r="G450" s="163"/>
      <c r="H450" s="163"/>
      <c r="I450" s="212" t="b">
        <v>0</v>
      </c>
      <c r="J450" s="212" t="b">
        <v>0</v>
      </c>
      <c r="K450" s="212" t="b">
        <v>0</v>
      </c>
      <c r="L450" s="212" t="b">
        <v>0</v>
      </c>
      <c r="M450" s="212" t="b">
        <v>0</v>
      </c>
      <c r="N450" s="212" t="b">
        <v>0</v>
      </c>
      <c r="O450" s="212" t="b">
        <v>0</v>
      </c>
      <c r="P450" s="212" t="b">
        <v>0</v>
      </c>
      <c r="Q450" s="212" t="b">
        <v>0</v>
      </c>
      <c r="R450" s="212" t="b">
        <v>0</v>
      </c>
      <c r="S450" s="212" t="b">
        <v>0</v>
      </c>
    </row>
    <row r="451" ht="15.75" customHeight="1">
      <c r="A451" s="141"/>
      <c r="B451" s="163"/>
      <c r="C451" s="163"/>
      <c r="D451" s="163"/>
      <c r="E451" s="163"/>
      <c r="F451" s="163"/>
      <c r="G451" s="163"/>
      <c r="H451" s="163"/>
      <c r="I451" s="212" t="b">
        <v>0</v>
      </c>
      <c r="J451" s="212" t="b">
        <v>0</v>
      </c>
      <c r="K451" s="212" t="b">
        <v>0</v>
      </c>
      <c r="L451" s="212" t="b">
        <v>0</v>
      </c>
      <c r="M451" s="212" t="b">
        <v>0</v>
      </c>
      <c r="N451" s="212" t="b">
        <v>0</v>
      </c>
      <c r="O451" s="212" t="b">
        <v>0</v>
      </c>
      <c r="P451" s="212" t="b">
        <v>0</v>
      </c>
      <c r="Q451" s="212" t="b">
        <v>0</v>
      </c>
      <c r="R451" s="212" t="b">
        <v>0</v>
      </c>
      <c r="S451" s="212" t="b">
        <v>0</v>
      </c>
    </row>
    <row r="452" ht="15.75" customHeight="1">
      <c r="A452" s="141"/>
      <c r="B452" s="163"/>
      <c r="C452" s="163"/>
      <c r="D452" s="163"/>
      <c r="E452" s="163"/>
      <c r="F452" s="163"/>
      <c r="G452" s="163"/>
      <c r="H452" s="163"/>
      <c r="I452" s="212" t="b">
        <v>0</v>
      </c>
      <c r="J452" s="212" t="b">
        <v>0</v>
      </c>
      <c r="K452" s="212" t="b">
        <v>0</v>
      </c>
      <c r="L452" s="212" t="b">
        <v>0</v>
      </c>
      <c r="M452" s="212" t="b">
        <v>0</v>
      </c>
      <c r="N452" s="212" t="b">
        <v>0</v>
      </c>
      <c r="O452" s="212" t="b">
        <v>0</v>
      </c>
      <c r="P452" s="212" t="b">
        <v>0</v>
      </c>
      <c r="Q452" s="212" t="b">
        <v>0</v>
      </c>
      <c r="R452" s="212" t="b">
        <v>0</v>
      </c>
      <c r="S452" s="212" t="b">
        <v>0</v>
      </c>
    </row>
    <row r="453" ht="15.75" customHeight="1">
      <c r="A453" s="141"/>
      <c r="B453" s="163"/>
      <c r="C453" s="163"/>
      <c r="D453" s="163"/>
      <c r="E453" s="163"/>
      <c r="F453" s="163"/>
      <c r="G453" s="163"/>
      <c r="H453" s="163"/>
      <c r="I453" s="212" t="b">
        <v>0</v>
      </c>
      <c r="J453" s="212" t="b">
        <v>0</v>
      </c>
      <c r="K453" s="212" t="b">
        <v>0</v>
      </c>
      <c r="L453" s="212" t="b">
        <v>0</v>
      </c>
      <c r="M453" s="212" t="b">
        <v>0</v>
      </c>
      <c r="N453" s="212" t="b">
        <v>0</v>
      </c>
      <c r="O453" s="212" t="b">
        <v>0</v>
      </c>
      <c r="P453" s="212" t="b">
        <v>0</v>
      </c>
      <c r="Q453" s="212" t="b">
        <v>0</v>
      </c>
      <c r="R453" s="212" t="b">
        <v>0</v>
      </c>
      <c r="S453" s="212" t="b">
        <v>0</v>
      </c>
    </row>
    <row r="454" ht="15.75" customHeight="1">
      <c r="A454" s="141"/>
      <c r="B454" s="163"/>
      <c r="C454" s="163"/>
      <c r="D454" s="163"/>
      <c r="E454" s="163"/>
      <c r="F454" s="163"/>
      <c r="G454" s="163"/>
      <c r="H454" s="163"/>
      <c r="I454" s="212" t="b">
        <v>0</v>
      </c>
      <c r="J454" s="212" t="b">
        <v>0</v>
      </c>
      <c r="K454" s="212" t="b">
        <v>0</v>
      </c>
      <c r="L454" s="212" t="b">
        <v>0</v>
      </c>
      <c r="M454" s="212" t="b">
        <v>0</v>
      </c>
      <c r="N454" s="212" t="b">
        <v>0</v>
      </c>
      <c r="O454" s="212" t="b">
        <v>0</v>
      </c>
      <c r="P454" s="212" t="b">
        <v>0</v>
      </c>
      <c r="Q454" s="212" t="b">
        <v>0</v>
      </c>
      <c r="R454" s="212" t="b">
        <v>0</v>
      </c>
      <c r="S454" s="212" t="b">
        <v>0</v>
      </c>
    </row>
    <row r="455" ht="15.75" customHeight="1">
      <c r="A455" s="141"/>
      <c r="B455" s="163"/>
      <c r="C455" s="163"/>
      <c r="D455" s="163"/>
      <c r="E455" s="163"/>
      <c r="F455" s="163"/>
      <c r="G455" s="163"/>
      <c r="H455" s="163"/>
      <c r="I455" s="212" t="b">
        <v>0</v>
      </c>
      <c r="J455" s="212" t="b">
        <v>0</v>
      </c>
      <c r="K455" s="212" t="b">
        <v>0</v>
      </c>
      <c r="L455" s="212" t="b">
        <v>0</v>
      </c>
      <c r="M455" s="212" t="b">
        <v>0</v>
      </c>
      <c r="N455" s="212" t="b">
        <v>0</v>
      </c>
      <c r="O455" s="212" t="b">
        <v>0</v>
      </c>
      <c r="P455" s="212" t="b">
        <v>0</v>
      </c>
      <c r="Q455" s="212" t="b">
        <v>0</v>
      </c>
      <c r="R455" s="212" t="b">
        <v>0</v>
      </c>
      <c r="S455" s="212" t="b">
        <v>0</v>
      </c>
    </row>
    <row r="456" ht="15.75" customHeight="1">
      <c r="A456" s="141"/>
      <c r="B456" s="163"/>
      <c r="C456" s="163"/>
      <c r="D456" s="163"/>
      <c r="E456" s="163"/>
      <c r="F456" s="163"/>
      <c r="G456" s="163"/>
      <c r="H456" s="163"/>
      <c r="I456" s="212" t="b">
        <v>0</v>
      </c>
      <c r="J456" s="212" t="b">
        <v>0</v>
      </c>
      <c r="K456" s="212" t="b">
        <v>0</v>
      </c>
      <c r="L456" s="212" t="b">
        <v>0</v>
      </c>
      <c r="M456" s="212" t="b">
        <v>0</v>
      </c>
      <c r="N456" s="212" t="b">
        <v>0</v>
      </c>
      <c r="O456" s="212" t="b">
        <v>0</v>
      </c>
      <c r="P456" s="212" t="b">
        <v>0</v>
      </c>
      <c r="Q456" s="212" t="b">
        <v>0</v>
      </c>
      <c r="R456" s="212" t="b">
        <v>0</v>
      </c>
      <c r="S456" s="212" t="b">
        <v>0</v>
      </c>
    </row>
    <row r="457" ht="15.75" customHeight="1">
      <c r="A457" s="141"/>
      <c r="B457" s="163"/>
      <c r="C457" s="163"/>
      <c r="D457" s="163"/>
      <c r="E457" s="163"/>
      <c r="F457" s="163"/>
      <c r="G457" s="163"/>
      <c r="H457" s="163"/>
      <c r="I457" s="212" t="b">
        <v>0</v>
      </c>
      <c r="J457" s="212" t="b">
        <v>0</v>
      </c>
      <c r="K457" s="212" t="b">
        <v>0</v>
      </c>
      <c r="L457" s="212" t="b">
        <v>0</v>
      </c>
      <c r="M457" s="212" t="b">
        <v>0</v>
      </c>
      <c r="N457" s="212" t="b">
        <v>0</v>
      </c>
      <c r="O457" s="212" t="b">
        <v>0</v>
      </c>
      <c r="P457" s="212" t="b">
        <v>0</v>
      </c>
      <c r="Q457" s="212" t="b">
        <v>0</v>
      </c>
      <c r="R457" s="212" t="b">
        <v>0</v>
      </c>
      <c r="S457" s="212" t="b">
        <v>0</v>
      </c>
    </row>
    <row r="458" ht="15.75" customHeight="1">
      <c r="A458" s="141"/>
      <c r="B458" s="163"/>
      <c r="C458" s="163"/>
      <c r="D458" s="163"/>
      <c r="E458" s="163"/>
      <c r="F458" s="163"/>
      <c r="G458" s="163"/>
      <c r="H458" s="163"/>
      <c r="I458" s="212" t="b">
        <v>0</v>
      </c>
      <c r="J458" s="212" t="b">
        <v>0</v>
      </c>
      <c r="K458" s="212" t="b">
        <v>0</v>
      </c>
      <c r="L458" s="212" t="b">
        <v>0</v>
      </c>
      <c r="M458" s="212" t="b">
        <v>0</v>
      </c>
      <c r="N458" s="212" t="b">
        <v>0</v>
      </c>
      <c r="O458" s="212" t="b">
        <v>0</v>
      </c>
      <c r="P458" s="212" t="b">
        <v>0</v>
      </c>
      <c r="Q458" s="212" t="b">
        <v>0</v>
      </c>
      <c r="R458" s="212" t="b">
        <v>0</v>
      </c>
      <c r="S458" s="212" t="b">
        <v>0</v>
      </c>
    </row>
    <row r="459" ht="15.75" customHeight="1">
      <c r="A459" s="141"/>
      <c r="B459" s="163"/>
      <c r="C459" s="163"/>
      <c r="D459" s="163"/>
      <c r="E459" s="163"/>
      <c r="F459" s="163"/>
      <c r="G459" s="163"/>
      <c r="H459" s="163"/>
      <c r="I459" s="212" t="b">
        <v>0</v>
      </c>
      <c r="J459" s="212" t="b">
        <v>0</v>
      </c>
      <c r="K459" s="212" t="b">
        <v>0</v>
      </c>
      <c r="L459" s="212" t="b">
        <v>0</v>
      </c>
      <c r="M459" s="212" t="b">
        <v>0</v>
      </c>
      <c r="N459" s="212" t="b">
        <v>0</v>
      </c>
      <c r="O459" s="212" t="b">
        <v>0</v>
      </c>
      <c r="P459" s="212" t="b">
        <v>0</v>
      </c>
      <c r="Q459" s="212" t="b">
        <v>0</v>
      </c>
      <c r="R459" s="212" t="b">
        <v>0</v>
      </c>
      <c r="S459" s="212" t="b">
        <v>0</v>
      </c>
    </row>
    <row r="460" ht="15.75" customHeight="1">
      <c r="A460" s="141"/>
      <c r="B460" s="163"/>
      <c r="C460" s="163"/>
      <c r="D460" s="163"/>
      <c r="E460" s="163"/>
      <c r="F460" s="163"/>
      <c r="G460" s="163"/>
      <c r="H460" s="163"/>
      <c r="I460" s="212" t="b">
        <v>0</v>
      </c>
      <c r="J460" s="212" t="b">
        <v>0</v>
      </c>
      <c r="K460" s="212" t="b">
        <v>0</v>
      </c>
      <c r="L460" s="212" t="b">
        <v>0</v>
      </c>
      <c r="M460" s="212" t="b">
        <v>0</v>
      </c>
      <c r="N460" s="212" t="b">
        <v>0</v>
      </c>
      <c r="O460" s="212" t="b">
        <v>0</v>
      </c>
      <c r="P460" s="212" t="b">
        <v>0</v>
      </c>
      <c r="Q460" s="212" t="b">
        <v>0</v>
      </c>
      <c r="R460" s="212" t="b">
        <v>0</v>
      </c>
      <c r="S460" s="212" t="b">
        <v>0</v>
      </c>
    </row>
    <row r="461" ht="15.75" customHeight="1">
      <c r="A461" s="141"/>
      <c r="B461" s="163"/>
      <c r="C461" s="163"/>
      <c r="D461" s="163"/>
      <c r="E461" s="163"/>
      <c r="F461" s="163"/>
      <c r="G461" s="163"/>
      <c r="H461" s="163"/>
      <c r="I461" s="212" t="b">
        <v>0</v>
      </c>
      <c r="J461" s="212" t="b">
        <v>0</v>
      </c>
      <c r="K461" s="212" t="b">
        <v>0</v>
      </c>
      <c r="L461" s="212" t="b">
        <v>0</v>
      </c>
      <c r="M461" s="212" t="b">
        <v>0</v>
      </c>
      <c r="N461" s="212" t="b">
        <v>0</v>
      </c>
      <c r="O461" s="212" t="b">
        <v>0</v>
      </c>
      <c r="P461" s="212" t="b">
        <v>0</v>
      </c>
      <c r="Q461" s="212" t="b">
        <v>0</v>
      </c>
      <c r="R461" s="212" t="b">
        <v>0</v>
      </c>
      <c r="S461" s="212" t="b">
        <v>0</v>
      </c>
    </row>
    <row r="462" ht="15.75" customHeight="1">
      <c r="A462" s="141"/>
      <c r="B462" s="163"/>
      <c r="C462" s="163"/>
      <c r="D462" s="163"/>
      <c r="E462" s="163"/>
      <c r="F462" s="163"/>
      <c r="G462" s="163"/>
      <c r="H462" s="163"/>
      <c r="I462" s="212" t="b">
        <v>0</v>
      </c>
      <c r="J462" s="212" t="b">
        <v>0</v>
      </c>
      <c r="K462" s="212" t="b">
        <v>0</v>
      </c>
      <c r="L462" s="212" t="b">
        <v>0</v>
      </c>
      <c r="M462" s="212" t="b">
        <v>0</v>
      </c>
      <c r="N462" s="212" t="b">
        <v>0</v>
      </c>
      <c r="O462" s="212" t="b">
        <v>0</v>
      </c>
      <c r="P462" s="212" t="b">
        <v>0</v>
      </c>
      <c r="Q462" s="212" t="b">
        <v>0</v>
      </c>
      <c r="R462" s="212" t="b">
        <v>0</v>
      </c>
      <c r="S462" s="212" t="b">
        <v>0</v>
      </c>
    </row>
    <row r="463" ht="15.75" customHeight="1">
      <c r="A463" s="141"/>
      <c r="B463" s="163"/>
      <c r="C463" s="163"/>
      <c r="D463" s="163"/>
      <c r="E463" s="163"/>
      <c r="F463" s="163"/>
      <c r="G463" s="163"/>
      <c r="H463" s="163"/>
      <c r="I463" s="212" t="b">
        <v>0</v>
      </c>
      <c r="J463" s="212" t="b">
        <v>0</v>
      </c>
      <c r="K463" s="212" t="b">
        <v>0</v>
      </c>
      <c r="L463" s="212" t="b">
        <v>0</v>
      </c>
      <c r="M463" s="212" t="b">
        <v>0</v>
      </c>
      <c r="N463" s="212" t="b">
        <v>0</v>
      </c>
      <c r="O463" s="212" t="b">
        <v>0</v>
      </c>
      <c r="P463" s="212" t="b">
        <v>0</v>
      </c>
      <c r="Q463" s="212" t="b">
        <v>0</v>
      </c>
      <c r="R463" s="212" t="b">
        <v>0</v>
      </c>
      <c r="S463" s="212" t="b">
        <v>0</v>
      </c>
    </row>
    <row r="464" ht="15.75" customHeight="1">
      <c r="A464" s="141"/>
      <c r="B464" s="163"/>
      <c r="C464" s="163"/>
      <c r="D464" s="163"/>
      <c r="E464" s="163"/>
      <c r="F464" s="163"/>
      <c r="G464" s="163"/>
      <c r="H464" s="163"/>
      <c r="I464" s="212" t="b">
        <v>0</v>
      </c>
      <c r="J464" s="212" t="b">
        <v>0</v>
      </c>
      <c r="K464" s="212" t="b">
        <v>0</v>
      </c>
      <c r="L464" s="212" t="b">
        <v>0</v>
      </c>
      <c r="M464" s="212" t="b">
        <v>0</v>
      </c>
      <c r="N464" s="212" t="b">
        <v>0</v>
      </c>
      <c r="O464" s="212" t="b">
        <v>0</v>
      </c>
      <c r="P464" s="212" t="b">
        <v>0</v>
      </c>
      <c r="Q464" s="212" t="b">
        <v>0</v>
      </c>
      <c r="R464" s="212" t="b">
        <v>0</v>
      </c>
      <c r="S464" s="212" t="b">
        <v>0</v>
      </c>
    </row>
    <row r="465" ht="15.75" customHeight="1">
      <c r="A465" s="141"/>
      <c r="B465" s="163"/>
      <c r="C465" s="163"/>
      <c r="D465" s="163"/>
      <c r="E465" s="163"/>
      <c r="F465" s="163"/>
      <c r="G465" s="163"/>
      <c r="H465" s="163"/>
      <c r="I465" s="212" t="b">
        <v>0</v>
      </c>
      <c r="J465" s="212" t="b">
        <v>0</v>
      </c>
      <c r="K465" s="212" t="b">
        <v>0</v>
      </c>
      <c r="L465" s="212" t="b">
        <v>0</v>
      </c>
      <c r="M465" s="212" t="b">
        <v>0</v>
      </c>
      <c r="N465" s="212" t="b">
        <v>0</v>
      </c>
      <c r="O465" s="212" t="b">
        <v>0</v>
      </c>
      <c r="P465" s="212" t="b">
        <v>0</v>
      </c>
      <c r="Q465" s="212" t="b">
        <v>0</v>
      </c>
      <c r="R465" s="212" t="b">
        <v>0</v>
      </c>
      <c r="S465" s="212" t="b">
        <v>0</v>
      </c>
    </row>
    <row r="466" ht="15.75" customHeight="1">
      <c r="A466" s="141"/>
      <c r="B466" s="163"/>
      <c r="C466" s="163"/>
      <c r="D466" s="163"/>
      <c r="E466" s="163"/>
      <c r="F466" s="163"/>
      <c r="G466" s="163"/>
      <c r="H466" s="163"/>
      <c r="I466" s="212" t="b">
        <v>0</v>
      </c>
      <c r="J466" s="212" t="b">
        <v>0</v>
      </c>
      <c r="K466" s="212" t="b">
        <v>0</v>
      </c>
      <c r="L466" s="212" t="b">
        <v>0</v>
      </c>
      <c r="M466" s="212" t="b">
        <v>0</v>
      </c>
      <c r="N466" s="212" t="b">
        <v>0</v>
      </c>
      <c r="O466" s="212" t="b">
        <v>0</v>
      </c>
      <c r="P466" s="212" t="b">
        <v>0</v>
      </c>
      <c r="Q466" s="212" t="b">
        <v>0</v>
      </c>
      <c r="R466" s="212" t="b">
        <v>0</v>
      </c>
      <c r="S466" s="212" t="b">
        <v>0</v>
      </c>
    </row>
    <row r="467" ht="15.75" customHeight="1">
      <c r="A467" s="141"/>
      <c r="B467" s="163"/>
      <c r="C467" s="163"/>
      <c r="D467" s="163"/>
      <c r="E467" s="163"/>
      <c r="F467" s="163"/>
      <c r="G467" s="163"/>
      <c r="H467" s="163"/>
      <c r="I467" s="212" t="b">
        <v>0</v>
      </c>
      <c r="J467" s="212" t="b">
        <v>0</v>
      </c>
      <c r="K467" s="212" t="b">
        <v>0</v>
      </c>
      <c r="L467" s="212" t="b">
        <v>0</v>
      </c>
      <c r="M467" s="212" t="b">
        <v>0</v>
      </c>
      <c r="N467" s="212" t="b">
        <v>0</v>
      </c>
      <c r="O467" s="212" t="b">
        <v>0</v>
      </c>
      <c r="P467" s="212" t="b">
        <v>0</v>
      </c>
      <c r="Q467" s="212" t="b">
        <v>0</v>
      </c>
      <c r="R467" s="212" t="b">
        <v>0</v>
      </c>
      <c r="S467" s="212" t="b">
        <v>0</v>
      </c>
    </row>
    <row r="468" ht="15.75" customHeight="1">
      <c r="A468" s="141"/>
      <c r="B468" s="163"/>
      <c r="C468" s="163"/>
      <c r="D468" s="163"/>
      <c r="E468" s="163"/>
      <c r="F468" s="163"/>
      <c r="G468" s="163"/>
      <c r="H468" s="163"/>
      <c r="I468" s="212" t="b">
        <v>0</v>
      </c>
      <c r="J468" s="212" t="b">
        <v>0</v>
      </c>
      <c r="K468" s="212" t="b">
        <v>0</v>
      </c>
      <c r="L468" s="212" t="b">
        <v>0</v>
      </c>
      <c r="M468" s="212" t="b">
        <v>0</v>
      </c>
      <c r="N468" s="212" t="b">
        <v>0</v>
      </c>
      <c r="O468" s="212" t="b">
        <v>0</v>
      </c>
      <c r="P468" s="212" t="b">
        <v>0</v>
      </c>
      <c r="Q468" s="212" t="b">
        <v>0</v>
      </c>
      <c r="R468" s="212" t="b">
        <v>0</v>
      </c>
      <c r="S468" s="212" t="b">
        <v>0</v>
      </c>
    </row>
    <row r="469" ht="15.75" customHeight="1">
      <c r="A469" s="141"/>
      <c r="B469" s="163"/>
      <c r="C469" s="163"/>
      <c r="D469" s="163"/>
      <c r="E469" s="163"/>
      <c r="F469" s="163"/>
      <c r="G469" s="163"/>
      <c r="H469" s="163"/>
      <c r="I469" s="212" t="b">
        <v>0</v>
      </c>
      <c r="J469" s="212" t="b">
        <v>0</v>
      </c>
      <c r="K469" s="212" t="b">
        <v>0</v>
      </c>
      <c r="L469" s="212" t="b">
        <v>0</v>
      </c>
      <c r="M469" s="212" t="b">
        <v>0</v>
      </c>
      <c r="N469" s="212" t="b">
        <v>0</v>
      </c>
      <c r="O469" s="212" t="b">
        <v>0</v>
      </c>
      <c r="P469" s="212" t="b">
        <v>0</v>
      </c>
      <c r="Q469" s="212" t="b">
        <v>0</v>
      </c>
      <c r="R469" s="212" t="b">
        <v>0</v>
      </c>
      <c r="S469" s="212" t="b">
        <v>0</v>
      </c>
    </row>
    <row r="470" ht="15.75" customHeight="1">
      <c r="A470" s="141"/>
      <c r="B470" s="163"/>
      <c r="C470" s="163"/>
      <c r="D470" s="163"/>
      <c r="E470" s="163"/>
      <c r="F470" s="163"/>
      <c r="G470" s="163"/>
      <c r="H470" s="163"/>
      <c r="I470" s="212" t="b">
        <v>0</v>
      </c>
      <c r="J470" s="212" t="b">
        <v>0</v>
      </c>
      <c r="K470" s="212" t="b">
        <v>0</v>
      </c>
      <c r="L470" s="212" t="b">
        <v>0</v>
      </c>
      <c r="M470" s="212" t="b">
        <v>0</v>
      </c>
      <c r="N470" s="212" t="b">
        <v>0</v>
      </c>
      <c r="O470" s="212" t="b">
        <v>0</v>
      </c>
      <c r="P470" s="212" t="b">
        <v>0</v>
      </c>
      <c r="Q470" s="212" t="b">
        <v>0</v>
      </c>
      <c r="R470" s="212" t="b">
        <v>0</v>
      </c>
      <c r="S470" s="212" t="b">
        <v>0</v>
      </c>
    </row>
    <row r="471" ht="15.75" customHeight="1">
      <c r="A471" s="141"/>
      <c r="B471" s="163"/>
      <c r="C471" s="163"/>
      <c r="D471" s="163"/>
      <c r="E471" s="163"/>
      <c r="F471" s="163"/>
      <c r="G471" s="163"/>
      <c r="H471" s="163"/>
      <c r="I471" s="212" t="b">
        <v>0</v>
      </c>
      <c r="J471" s="212" t="b">
        <v>0</v>
      </c>
      <c r="K471" s="212" t="b">
        <v>0</v>
      </c>
      <c r="L471" s="212" t="b">
        <v>0</v>
      </c>
      <c r="M471" s="212" t="b">
        <v>0</v>
      </c>
      <c r="N471" s="212" t="b">
        <v>0</v>
      </c>
      <c r="O471" s="212" t="b">
        <v>0</v>
      </c>
      <c r="P471" s="212" t="b">
        <v>0</v>
      </c>
      <c r="Q471" s="212" t="b">
        <v>0</v>
      </c>
      <c r="R471" s="212" t="b">
        <v>0</v>
      </c>
      <c r="S471" s="212" t="b">
        <v>0</v>
      </c>
    </row>
    <row r="472" ht="15.75" customHeight="1">
      <c r="A472" s="141"/>
      <c r="B472" s="163"/>
      <c r="C472" s="163"/>
      <c r="D472" s="163"/>
      <c r="E472" s="163"/>
      <c r="F472" s="163"/>
      <c r="G472" s="163"/>
      <c r="H472" s="163"/>
      <c r="I472" s="212" t="b">
        <v>0</v>
      </c>
      <c r="J472" s="212" t="b">
        <v>0</v>
      </c>
      <c r="K472" s="212" t="b">
        <v>0</v>
      </c>
      <c r="L472" s="212" t="b">
        <v>0</v>
      </c>
      <c r="M472" s="212" t="b">
        <v>0</v>
      </c>
      <c r="N472" s="212" t="b">
        <v>0</v>
      </c>
      <c r="O472" s="212" t="b">
        <v>0</v>
      </c>
      <c r="P472" s="212" t="b">
        <v>0</v>
      </c>
      <c r="Q472" s="212" t="b">
        <v>0</v>
      </c>
      <c r="R472" s="212" t="b">
        <v>0</v>
      </c>
      <c r="S472" s="212" t="b">
        <v>0</v>
      </c>
    </row>
    <row r="473" ht="15.75" customHeight="1">
      <c r="A473" s="141"/>
      <c r="B473" s="163"/>
      <c r="C473" s="163"/>
      <c r="D473" s="163"/>
      <c r="E473" s="163"/>
      <c r="F473" s="163"/>
      <c r="G473" s="163"/>
      <c r="H473" s="163"/>
      <c r="I473" s="212" t="b">
        <v>0</v>
      </c>
      <c r="J473" s="212" t="b">
        <v>0</v>
      </c>
      <c r="K473" s="212" t="b">
        <v>0</v>
      </c>
      <c r="L473" s="212" t="b">
        <v>0</v>
      </c>
      <c r="M473" s="212" t="b">
        <v>0</v>
      </c>
      <c r="N473" s="212" t="b">
        <v>0</v>
      </c>
      <c r="O473" s="212" t="b">
        <v>0</v>
      </c>
      <c r="P473" s="212" t="b">
        <v>0</v>
      </c>
      <c r="Q473" s="212" t="b">
        <v>0</v>
      </c>
      <c r="R473" s="212" t="b">
        <v>0</v>
      </c>
      <c r="S473" s="212" t="b">
        <v>0</v>
      </c>
    </row>
    <row r="474" ht="15.75" customHeight="1">
      <c r="A474" s="141"/>
      <c r="B474" s="163"/>
      <c r="C474" s="163"/>
      <c r="D474" s="163"/>
      <c r="E474" s="163"/>
      <c r="F474" s="163"/>
      <c r="G474" s="163"/>
      <c r="H474" s="163"/>
      <c r="I474" s="212" t="b">
        <v>0</v>
      </c>
      <c r="J474" s="212" t="b">
        <v>0</v>
      </c>
      <c r="K474" s="212" t="b">
        <v>0</v>
      </c>
      <c r="L474" s="212" t="b">
        <v>0</v>
      </c>
      <c r="M474" s="212" t="b">
        <v>0</v>
      </c>
      <c r="N474" s="212" t="b">
        <v>0</v>
      </c>
      <c r="O474" s="212" t="b">
        <v>0</v>
      </c>
      <c r="P474" s="212" t="b">
        <v>0</v>
      </c>
      <c r="Q474" s="212" t="b">
        <v>0</v>
      </c>
      <c r="R474" s="212" t="b">
        <v>0</v>
      </c>
      <c r="S474" s="212" t="b">
        <v>0</v>
      </c>
    </row>
    <row r="475" ht="15.75" customHeight="1">
      <c r="A475" s="141"/>
      <c r="B475" s="163"/>
      <c r="C475" s="163"/>
      <c r="D475" s="163"/>
      <c r="E475" s="163"/>
      <c r="F475" s="163"/>
      <c r="G475" s="163"/>
      <c r="H475" s="163"/>
      <c r="I475" s="212" t="b">
        <v>0</v>
      </c>
      <c r="J475" s="212" t="b">
        <v>0</v>
      </c>
      <c r="K475" s="212" t="b">
        <v>0</v>
      </c>
      <c r="L475" s="212" t="b">
        <v>0</v>
      </c>
      <c r="M475" s="212" t="b">
        <v>0</v>
      </c>
      <c r="N475" s="212" t="b">
        <v>0</v>
      </c>
      <c r="O475" s="212" t="b">
        <v>0</v>
      </c>
      <c r="P475" s="212" t="b">
        <v>0</v>
      </c>
      <c r="Q475" s="212" t="b">
        <v>0</v>
      </c>
      <c r="R475" s="212" t="b">
        <v>0</v>
      </c>
      <c r="S475" s="212" t="b">
        <v>0</v>
      </c>
    </row>
    <row r="476" ht="15.75" customHeight="1">
      <c r="A476" s="141"/>
      <c r="B476" s="163"/>
      <c r="C476" s="163"/>
      <c r="D476" s="163"/>
      <c r="E476" s="163"/>
      <c r="F476" s="163"/>
      <c r="G476" s="163"/>
      <c r="H476" s="163"/>
      <c r="I476" s="212" t="b">
        <v>0</v>
      </c>
      <c r="J476" s="212" t="b">
        <v>0</v>
      </c>
      <c r="K476" s="212" t="b">
        <v>0</v>
      </c>
      <c r="L476" s="212" t="b">
        <v>0</v>
      </c>
      <c r="M476" s="212" t="b">
        <v>0</v>
      </c>
      <c r="N476" s="212" t="b">
        <v>0</v>
      </c>
      <c r="O476" s="212" t="b">
        <v>0</v>
      </c>
      <c r="P476" s="212" t="b">
        <v>0</v>
      </c>
      <c r="Q476" s="212" t="b">
        <v>0</v>
      </c>
      <c r="R476" s="212" t="b">
        <v>0</v>
      </c>
      <c r="S476" s="212" t="b">
        <v>0</v>
      </c>
    </row>
    <row r="477" ht="15.75" customHeight="1">
      <c r="A477" s="141"/>
      <c r="B477" s="163"/>
      <c r="C477" s="163"/>
      <c r="D477" s="163"/>
      <c r="E477" s="163"/>
      <c r="F477" s="163"/>
      <c r="G477" s="163"/>
      <c r="H477" s="163"/>
      <c r="I477" s="212" t="b">
        <v>0</v>
      </c>
      <c r="J477" s="212" t="b">
        <v>0</v>
      </c>
      <c r="K477" s="212" t="b">
        <v>0</v>
      </c>
      <c r="L477" s="212" t="b">
        <v>0</v>
      </c>
      <c r="M477" s="212" t="b">
        <v>0</v>
      </c>
      <c r="N477" s="212" t="b">
        <v>0</v>
      </c>
      <c r="O477" s="212" t="b">
        <v>0</v>
      </c>
      <c r="P477" s="212" t="b">
        <v>0</v>
      </c>
      <c r="Q477" s="212" t="b">
        <v>0</v>
      </c>
      <c r="R477" s="212" t="b">
        <v>0</v>
      </c>
      <c r="S477" s="212" t="b">
        <v>0</v>
      </c>
    </row>
    <row r="478" ht="15.75" customHeight="1">
      <c r="A478" s="141"/>
      <c r="B478" s="163"/>
      <c r="C478" s="163"/>
      <c r="D478" s="163"/>
      <c r="E478" s="163"/>
      <c r="F478" s="163"/>
      <c r="G478" s="163"/>
      <c r="H478" s="163"/>
      <c r="I478" s="212" t="b">
        <v>0</v>
      </c>
      <c r="J478" s="212" t="b">
        <v>0</v>
      </c>
      <c r="K478" s="212" t="b">
        <v>0</v>
      </c>
      <c r="L478" s="212" t="b">
        <v>0</v>
      </c>
      <c r="M478" s="212" t="b">
        <v>0</v>
      </c>
      <c r="N478" s="212" t="b">
        <v>0</v>
      </c>
      <c r="O478" s="212" t="b">
        <v>0</v>
      </c>
      <c r="P478" s="212" t="b">
        <v>0</v>
      </c>
      <c r="Q478" s="212" t="b">
        <v>0</v>
      </c>
      <c r="R478" s="212" t="b">
        <v>0</v>
      </c>
      <c r="S478" s="212" t="b">
        <v>0</v>
      </c>
    </row>
    <row r="479" ht="15.75" customHeight="1">
      <c r="A479" s="141"/>
      <c r="B479" s="163"/>
      <c r="C479" s="163"/>
      <c r="D479" s="163"/>
      <c r="E479" s="163"/>
      <c r="F479" s="163"/>
      <c r="G479" s="163"/>
      <c r="H479" s="163"/>
      <c r="I479" s="212" t="b">
        <v>0</v>
      </c>
      <c r="J479" s="212" t="b">
        <v>0</v>
      </c>
      <c r="K479" s="212" t="b">
        <v>0</v>
      </c>
      <c r="L479" s="212" t="b">
        <v>0</v>
      </c>
      <c r="M479" s="212" t="b">
        <v>0</v>
      </c>
      <c r="N479" s="212" t="b">
        <v>0</v>
      </c>
      <c r="O479" s="212" t="b">
        <v>0</v>
      </c>
      <c r="P479" s="212" t="b">
        <v>0</v>
      </c>
      <c r="Q479" s="212" t="b">
        <v>0</v>
      </c>
      <c r="R479" s="212" t="b">
        <v>0</v>
      </c>
      <c r="S479" s="212" t="b">
        <v>0</v>
      </c>
    </row>
    <row r="480" ht="15.75" customHeight="1">
      <c r="A480" s="141"/>
      <c r="B480" s="163"/>
      <c r="C480" s="163"/>
      <c r="D480" s="163"/>
      <c r="E480" s="163"/>
      <c r="F480" s="163"/>
      <c r="G480" s="163"/>
      <c r="H480" s="163"/>
      <c r="I480" s="212" t="b">
        <v>0</v>
      </c>
      <c r="J480" s="212" t="b">
        <v>0</v>
      </c>
      <c r="K480" s="212" t="b">
        <v>0</v>
      </c>
      <c r="L480" s="212" t="b">
        <v>0</v>
      </c>
      <c r="M480" s="212" t="b">
        <v>0</v>
      </c>
      <c r="N480" s="212" t="b">
        <v>0</v>
      </c>
      <c r="O480" s="212" t="b">
        <v>0</v>
      </c>
      <c r="P480" s="212" t="b">
        <v>0</v>
      </c>
      <c r="Q480" s="212" t="b">
        <v>0</v>
      </c>
      <c r="R480" s="212" t="b">
        <v>0</v>
      </c>
      <c r="S480" s="212" t="b">
        <v>0</v>
      </c>
    </row>
    <row r="481" ht="15.75" customHeight="1">
      <c r="A481" s="141"/>
      <c r="B481" s="163"/>
      <c r="C481" s="163"/>
      <c r="D481" s="163"/>
      <c r="E481" s="163"/>
      <c r="F481" s="163"/>
      <c r="G481" s="163"/>
      <c r="H481" s="163"/>
      <c r="I481" s="212" t="b">
        <v>0</v>
      </c>
      <c r="J481" s="212" t="b">
        <v>0</v>
      </c>
      <c r="K481" s="212" t="b">
        <v>0</v>
      </c>
      <c r="L481" s="212" t="b">
        <v>0</v>
      </c>
      <c r="M481" s="212" t="b">
        <v>0</v>
      </c>
      <c r="N481" s="212" t="b">
        <v>0</v>
      </c>
      <c r="O481" s="212" t="b">
        <v>0</v>
      </c>
      <c r="P481" s="212" t="b">
        <v>0</v>
      </c>
      <c r="Q481" s="212" t="b">
        <v>0</v>
      </c>
      <c r="R481" s="212" t="b">
        <v>0</v>
      </c>
      <c r="S481" s="212" t="b">
        <v>0</v>
      </c>
    </row>
    <row r="482" ht="15.75" customHeight="1">
      <c r="A482" s="141"/>
      <c r="B482" s="163"/>
      <c r="C482" s="163"/>
      <c r="D482" s="163"/>
      <c r="E482" s="163"/>
      <c r="F482" s="163"/>
      <c r="G482" s="163"/>
      <c r="H482" s="163"/>
      <c r="I482" s="212" t="b">
        <v>0</v>
      </c>
      <c r="J482" s="212" t="b">
        <v>0</v>
      </c>
      <c r="K482" s="212" t="b">
        <v>0</v>
      </c>
      <c r="L482" s="212" t="b">
        <v>0</v>
      </c>
      <c r="M482" s="212" t="b">
        <v>0</v>
      </c>
      <c r="N482" s="212" t="b">
        <v>0</v>
      </c>
      <c r="O482" s="212" t="b">
        <v>0</v>
      </c>
      <c r="P482" s="212" t="b">
        <v>0</v>
      </c>
      <c r="Q482" s="212" t="b">
        <v>0</v>
      </c>
      <c r="R482" s="212" t="b">
        <v>0</v>
      </c>
      <c r="S482" s="212" t="b">
        <v>0</v>
      </c>
    </row>
    <row r="483" ht="15.75" customHeight="1">
      <c r="A483" s="141"/>
      <c r="B483" s="163"/>
      <c r="C483" s="163"/>
      <c r="D483" s="163"/>
      <c r="E483" s="163"/>
      <c r="F483" s="163"/>
      <c r="G483" s="163"/>
      <c r="H483" s="163"/>
      <c r="I483" s="212" t="b">
        <v>0</v>
      </c>
      <c r="J483" s="212" t="b">
        <v>0</v>
      </c>
      <c r="K483" s="212" t="b">
        <v>0</v>
      </c>
      <c r="L483" s="212" t="b">
        <v>0</v>
      </c>
      <c r="M483" s="212" t="b">
        <v>0</v>
      </c>
      <c r="N483" s="212" t="b">
        <v>0</v>
      </c>
      <c r="O483" s="212" t="b">
        <v>0</v>
      </c>
      <c r="P483" s="212" t="b">
        <v>0</v>
      </c>
      <c r="Q483" s="212" t="b">
        <v>0</v>
      </c>
      <c r="R483" s="212" t="b">
        <v>0</v>
      </c>
      <c r="S483" s="212" t="b">
        <v>0</v>
      </c>
    </row>
    <row r="484" ht="15.75" customHeight="1">
      <c r="A484" s="141"/>
      <c r="B484" s="163"/>
      <c r="C484" s="163"/>
      <c r="D484" s="163"/>
      <c r="E484" s="163"/>
      <c r="F484" s="163"/>
      <c r="G484" s="163"/>
      <c r="H484" s="163"/>
      <c r="I484" s="212" t="b">
        <v>0</v>
      </c>
      <c r="J484" s="212" t="b">
        <v>0</v>
      </c>
      <c r="K484" s="212" t="b">
        <v>0</v>
      </c>
      <c r="L484" s="212" t="b">
        <v>0</v>
      </c>
      <c r="M484" s="212" t="b">
        <v>0</v>
      </c>
      <c r="N484" s="212" t="b">
        <v>0</v>
      </c>
      <c r="O484" s="212" t="b">
        <v>0</v>
      </c>
      <c r="P484" s="212" t="b">
        <v>0</v>
      </c>
      <c r="Q484" s="212" t="b">
        <v>0</v>
      </c>
      <c r="R484" s="212" t="b">
        <v>0</v>
      </c>
      <c r="S484" s="212" t="b">
        <v>0</v>
      </c>
    </row>
    <row r="485" ht="15.75" customHeight="1">
      <c r="A485" s="141"/>
      <c r="B485" s="163"/>
      <c r="C485" s="163"/>
      <c r="D485" s="163"/>
      <c r="E485" s="163"/>
      <c r="F485" s="163"/>
      <c r="G485" s="163"/>
      <c r="H485" s="163"/>
      <c r="I485" s="212" t="b">
        <v>0</v>
      </c>
      <c r="J485" s="212" t="b">
        <v>0</v>
      </c>
      <c r="K485" s="212" t="b">
        <v>0</v>
      </c>
      <c r="L485" s="212" t="b">
        <v>0</v>
      </c>
      <c r="M485" s="212" t="b">
        <v>0</v>
      </c>
      <c r="N485" s="212" t="b">
        <v>0</v>
      </c>
      <c r="O485" s="212" t="b">
        <v>0</v>
      </c>
      <c r="P485" s="212" t="b">
        <v>0</v>
      </c>
      <c r="Q485" s="212" t="b">
        <v>0</v>
      </c>
      <c r="R485" s="212" t="b">
        <v>0</v>
      </c>
      <c r="S485" s="212" t="b">
        <v>0</v>
      </c>
    </row>
    <row r="486" ht="15.75" customHeight="1">
      <c r="A486" s="141"/>
      <c r="B486" s="163"/>
      <c r="C486" s="163"/>
      <c r="D486" s="163"/>
      <c r="E486" s="163"/>
      <c r="F486" s="163"/>
      <c r="G486" s="163"/>
      <c r="H486" s="163"/>
      <c r="I486" s="212" t="b">
        <v>0</v>
      </c>
      <c r="J486" s="212" t="b">
        <v>0</v>
      </c>
      <c r="K486" s="212" t="b">
        <v>0</v>
      </c>
      <c r="L486" s="212" t="b">
        <v>0</v>
      </c>
      <c r="M486" s="212" t="b">
        <v>0</v>
      </c>
      <c r="N486" s="212" t="b">
        <v>0</v>
      </c>
      <c r="O486" s="212" t="b">
        <v>0</v>
      </c>
      <c r="P486" s="212" t="b">
        <v>0</v>
      </c>
      <c r="Q486" s="212" t="b">
        <v>0</v>
      </c>
      <c r="R486" s="212" t="b">
        <v>0</v>
      </c>
      <c r="S486" s="212" t="b">
        <v>0</v>
      </c>
    </row>
    <row r="487" ht="15.75" customHeight="1">
      <c r="A487" s="141"/>
      <c r="B487" s="163"/>
      <c r="C487" s="163"/>
      <c r="D487" s="163"/>
      <c r="E487" s="163"/>
      <c r="F487" s="163"/>
      <c r="G487" s="163"/>
      <c r="H487" s="163"/>
      <c r="I487" s="212" t="b">
        <v>0</v>
      </c>
      <c r="J487" s="212" t="b">
        <v>0</v>
      </c>
      <c r="K487" s="212" t="b">
        <v>0</v>
      </c>
      <c r="L487" s="212" t="b">
        <v>0</v>
      </c>
      <c r="M487" s="212" t="b">
        <v>0</v>
      </c>
      <c r="N487" s="212" t="b">
        <v>0</v>
      </c>
      <c r="O487" s="212" t="b">
        <v>0</v>
      </c>
      <c r="P487" s="212" t="b">
        <v>0</v>
      </c>
      <c r="Q487" s="212" t="b">
        <v>0</v>
      </c>
      <c r="R487" s="212" t="b">
        <v>0</v>
      </c>
      <c r="S487" s="212" t="b">
        <v>0</v>
      </c>
    </row>
    <row r="488" ht="15.75" customHeight="1">
      <c r="A488" s="141"/>
      <c r="B488" s="163"/>
      <c r="C488" s="163"/>
      <c r="D488" s="163"/>
      <c r="E488" s="163"/>
      <c r="F488" s="163"/>
      <c r="G488" s="163"/>
      <c r="H488" s="163"/>
      <c r="I488" s="212" t="b">
        <v>0</v>
      </c>
      <c r="J488" s="212" t="b">
        <v>0</v>
      </c>
      <c r="K488" s="212" t="b">
        <v>0</v>
      </c>
      <c r="L488" s="212" t="b">
        <v>0</v>
      </c>
      <c r="M488" s="212" t="b">
        <v>0</v>
      </c>
      <c r="N488" s="212" t="b">
        <v>0</v>
      </c>
      <c r="O488" s="212" t="b">
        <v>0</v>
      </c>
      <c r="P488" s="212" t="b">
        <v>0</v>
      </c>
      <c r="Q488" s="212" t="b">
        <v>0</v>
      </c>
      <c r="R488" s="212" t="b">
        <v>0</v>
      </c>
      <c r="S488" s="212" t="b">
        <v>0</v>
      </c>
    </row>
    <row r="489" ht="15.75" customHeight="1">
      <c r="A489" s="141"/>
      <c r="B489" s="163"/>
      <c r="C489" s="163"/>
      <c r="D489" s="163"/>
      <c r="E489" s="163"/>
      <c r="F489" s="163"/>
      <c r="G489" s="163"/>
      <c r="H489" s="163"/>
      <c r="I489" s="212" t="b">
        <v>0</v>
      </c>
      <c r="J489" s="212" t="b">
        <v>0</v>
      </c>
      <c r="K489" s="212" t="b">
        <v>0</v>
      </c>
      <c r="L489" s="212" t="b">
        <v>0</v>
      </c>
      <c r="M489" s="212" t="b">
        <v>0</v>
      </c>
      <c r="N489" s="212" t="b">
        <v>0</v>
      </c>
      <c r="O489" s="212" t="b">
        <v>0</v>
      </c>
      <c r="P489" s="212" t="b">
        <v>0</v>
      </c>
      <c r="Q489" s="212" t="b">
        <v>0</v>
      </c>
      <c r="R489" s="212" t="b">
        <v>0</v>
      </c>
      <c r="S489" s="212" t="b">
        <v>0</v>
      </c>
    </row>
    <row r="490" ht="15.75" customHeight="1">
      <c r="A490" s="141"/>
      <c r="B490" s="163"/>
      <c r="C490" s="163"/>
      <c r="D490" s="163"/>
      <c r="E490" s="163"/>
      <c r="F490" s="163"/>
      <c r="G490" s="163"/>
      <c r="H490" s="163"/>
      <c r="I490" s="212" t="b">
        <v>0</v>
      </c>
      <c r="J490" s="212" t="b">
        <v>0</v>
      </c>
      <c r="K490" s="212" t="b">
        <v>0</v>
      </c>
      <c r="L490" s="212" t="b">
        <v>0</v>
      </c>
      <c r="M490" s="212" t="b">
        <v>0</v>
      </c>
      <c r="N490" s="212" t="b">
        <v>0</v>
      </c>
      <c r="O490" s="212" t="b">
        <v>0</v>
      </c>
      <c r="P490" s="212" t="b">
        <v>0</v>
      </c>
      <c r="Q490" s="212" t="b">
        <v>0</v>
      </c>
      <c r="R490" s="212" t="b">
        <v>0</v>
      </c>
      <c r="S490" s="212" t="b">
        <v>0</v>
      </c>
    </row>
    <row r="491" ht="15.75" customHeight="1">
      <c r="A491" s="141"/>
      <c r="B491" s="163"/>
      <c r="C491" s="163"/>
      <c r="D491" s="163"/>
      <c r="E491" s="163"/>
      <c r="F491" s="163"/>
      <c r="G491" s="163"/>
      <c r="H491" s="163"/>
      <c r="I491" s="212" t="b">
        <v>0</v>
      </c>
      <c r="J491" s="212" t="b">
        <v>0</v>
      </c>
      <c r="K491" s="212" t="b">
        <v>0</v>
      </c>
      <c r="L491" s="212" t="b">
        <v>0</v>
      </c>
      <c r="M491" s="212" t="b">
        <v>0</v>
      </c>
      <c r="N491" s="212" t="b">
        <v>0</v>
      </c>
      <c r="O491" s="212" t="b">
        <v>0</v>
      </c>
      <c r="P491" s="212" t="b">
        <v>0</v>
      </c>
      <c r="Q491" s="212" t="b">
        <v>0</v>
      </c>
      <c r="R491" s="212" t="b">
        <v>0</v>
      </c>
      <c r="S491" s="212" t="b">
        <v>0</v>
      </c>
    </row>
    <row r="492" ht="15.75" customHeight="1">
      <c r="A492" s="141"/>
      <c r="B492" s="163"/>
      <c r="C492" s="163"/>
      <c r="D492" s="163"/>
      <c r="E492" s="163"/>
      <c r="F492" s="163"/>
      <c r="G492" s="163"/>
      <c r="H492" s="163"/>
      <c r="I492" s="212" t="b">
        <v>0</v>
      </c>
      <c r="J492" s="212" t="b">
        <v>0</v>
      </c>
      <c r="K492" s="212" t="b">
        <v>0</v>
      </c>
      <c r="L492" s="212" t="b">
        <v>0</v>
      </c>
      <c r="M492" s="212" t="b">
        <v>0</v>
      </c>
      <c r="N492" s="212" t="b">
        <v>0</v>
      </c>
      <c r="O492" s="212" t="b">
        <v>0</v>
      </c>
      <c r="P492" s="212" t="b">
        <v>0</v>
      </c>
      <c r="Q492" s="212" t="b">
        <v>0</v>
      </c>
      <c r="R492" s="212" t="b">
        <v>0</v>
      </c>
      <c r="S492" s="212" t="b">
        <v>0</v>
      </c>
    </row>
    <row r="493" ht="15.75" customHeight="1">
      <c r="A493" s="141"/>
      <c r="B493" s="163"/>
      <c r="C493" s="163"/>
      <c r="D493" s="163"/>
      <c r="E493" s="163"/>
      <c r="F493" s="163"/>
      <c r="G493" s="163"/>
      <c r="H493" s="163"/>
      <c r="I493" s="212" t="b">
        <v>0</v>
      </c>
      <c r="J493" s="212" t="b">
        <v>0</v>
      </c>
      <c r="K493" s="212" t="b">
        <v>0</v>
      </c>
      <c r="L493" s="212" t="b">
        <v>0</v>
      </c>
      <c r="M493" s="212" t="b">
        <v>0</v>
      </c>
      <c r="N493" s="212" t="b">
        <v>0</v>
      </c>
      <c r="O493" s="212" t="b">
        <v>0</v>
      </c>
      <c r="P493" s="212" t="b">
        <v>0</v>
      </c>
      <c r="Q493" s="212" t="b">
        <v>0</v>
      </c>
      <c r="R493" s="212" t="b">
        <v>0</v>
      </c>
      <c r="S493" s="212" t="b">
        <v>0</v>
      </c>
    </row>
    <row r="494" ht="15.75" customHeight="1">
      <c r="A494" s="141"/>
      <c r="B494" s="163"/>
      <c r="C494" s="163"/>
      <c r="D494" s="163"/>
      <c r="E494" s="163"/>
      <c r="F494" s="163"/>
      <c r="G494" s="163"/>
      <c r="H494" s="163"/>
      <c r="I494" s="212" t="b">
        <v>0</v>
      </c>
      <c r="J494" s="212" t="b">
        <v>0</v>
      </c>
      <c r="K494" s="212" t="b">
        <v>0</v>
      </c>
      <c r="L494" s="212" t="b">
        <v>0</v>
      </c>
      <c r="M494" s="212" t="b">
        <v>0</v>
      </c>
      <c r="N494" s="212" t="b">
        <v>0</v>
      </c>
      <c r="O494" s="212" t="b">
        <v>0</v>
      </c>
      <c r="P494" s="212" t="b">
        <v>0</v>
      </c>
      <c r="Q494" s="212" t="b">
        <v>0</v>
      </c>
      <c r="R494" s="212" t="b">
        <v>0</v>
      </c>
      <c r="S494" s="212" t="b">
        <v>0</v>
      </c>
    </row>
    <row r="495" ht="15.75" customHeight="1">
      <c r="A495" s="141"/>
      <c r="B495" s="163"/>
      <c r="C495" s="163"/>
      <c r="D495" s="163"/>
      <c r="E495" s="163"/>
      <c r="F495" s="163"/>
      <c r="G495" s="163"/>
      <c r="H495" s="163"/>
      <c r="I495" s="212" t="b">
        <v>0</v>
      </c>
      <c r="J495" s="212" t="b">
        <v>0</v>
      </c>
      <c r="K495" s="212" t="b">
        <v>0</v>
      </c>
      <c r="L495" s="212" t="b">
        <v>0</v>
      </c>
      <c r="M495" s="212" t="b">
        <v>0</v>
      </c>
      <c r="N495" s="212" t="b">
        <v>0</v>
      </c>
      <c r="O495" s="212" t="b">
        <v>0</v>
      </c>
      <c r="P495" s="212" t="b">
        <v>0</v>
      </c>
      <c r="Q495" s="212" t="b">
        <v>0</v>
      </c>
      <c r="R495" s="212" t="b">
        <v>0</v>
      </c>
      <c r="S495" s="212" t="b">
        <v>0</v>
      </c>
    </row>
    <row r="496" ht="15.75" customHeight="1">
      <c r="A496" s="141"/>
      <c r="B496" s="163"/>
      <c r="C496" s="163"/>
      <c r="D496" s="163"/>
      <c r="E496" s="163"/>
      <c r="F496" s="163"/>
      <c r="G496" s="163"/>
      <c r="H496" s="163"/>
      <c r="I496" s="212" t="b">
        <v>0</v>
      </c>
      <c r="J496" s="212" t="b">
        <v>0</v>
      </c>
      <c r="K496" s="212" t="b">
        <v>0</v>
      </c>
      <c r="L496" s="212" t="b">
        <v>0</v>
      </c>
      <c r="M496" s="212" t="b">
        <v>0</v>
      </c>
      <c r="N496" s="212" t="b">
        <v>0</v>
      </c>
      <c r="O496" s="212" t="b">
        <v>0</v>
      </c>
      <c r="P496" s="212" t="b">
        <v>0</v>
      </c>
      <c r="Q496" s="212" t="b">
        <v>0</v>
      </c>
      <c r="R496" s="212" t="b">
        <v>0</v>
      </c>
      <c r="S496" s="212" t="b">
        <v>0</v>
      </c>
    </row>
    <row r="497" ht="15.75" customHeight="1">
      <c r="A497" s="141"/>
      <c r="B497" s="163"/>
      <c r="C497" s="163"/>
      <c r="D497" s="163"/>
      <c r="E497" s="163"/>
      <c r="F497" s="163"/>
      <c r="G497" s="163"/>
      <c r="H497" s="163"/>
      <c r="I497" s="212" t="b">
        <v>0</v>
      </c>
      <c r="J497" s="212" t="b">
        <v>0</v>
      </c>
      <c r="K497" s="212" t="b">
        <v>0</v>
      </c>
      <c r="L497" s="212" t="b">
        <v>0</v>
      </c>
      <c r="M497" s="212" t="b">
        <v>0</v>
      </c>
      <c r="N497" s="212" t="b">
        <v>0</v>
      </c>
      <c r="O497" s="212" t="b">
        <v>0</v>
      </c>
      <c r="P497" s="212" t="b">
        <v>0</v>
      </c>
      <c r="Q497" s="212" t="b">
        <v>0</v>
      </c>
      <c r="R497" s="212" t="b">
        <v>0</v>
      </c>
      <c r="S497" s="212" t="b">
        <v>0</v>
      </c>
    </row>
    <row r="498" ht="15.75" customHeight="1">
      <c r="A498" s="141"/>
      <c r="B498" s="163"/>
      <c r="C498" s="163"/>
      <c r="D498" s="163"/>
      <c r="E498" s="163"/>
      <c r="F498" s="163"/>
      <c r="G498" s="163"/>
      <c r="H498" s="163"/>
      <c r="I498" s="212" t="b">
        <v>0</v>
      </c>
      <c r="J498" s="212" t="b">
        <v>0</v>
      </c>
      <c r="K498" s="212" t="b">
        <v>0</v>
      </c>
      <c r="L498" s="212" t="b">
        <v>0</v>
      </c>
      <c r="M498" s="212" t="b">
        <v>0</v>
      </c>
      <c r="N498" s="212" t="b">
        <v>0</v>
      </c>
      <c r="O498" s="212" t="b">
        <v>0</v>
      </c>
      <c r="P498" s="212" t="b">
        <v>0</v>
      </c>
      <c r="Q498" s="212" t="b">
        <v>0</v>
      </c>
      <c r="R498" s="212" t="b">
        <v>0</v>
      </c>
      <c r="S498" s="212" t="b">
        <v>0</v>
      </c>
    </row>
    <row r="499" ht="15.75" customHeight="1">
      <c r="A499" s="141"/>
      <c r="B499" s="163"/>
      <c r="C499" s="163"/>
      <c r="D499" s="163"/>
      <c r="E499" s="163"/>
      <c r="F499" s="163"/>
      <c r="G499" s="163"/>
      <c r="H499" s="163"/>
      <c r="I499" s="212" t="b">
        <v>0</v>
      </c>
      <c r="J499" s="212" t="b">
        <v>0</v>
      </c>
      <c r="K499" s="212" t="b">
        <v>0</v>
      </c>
      <c r="L499" s="212" t="b">
        <v>0</v>
      </c>
      <c r="M499" s="212" t="b">
        <v>0</v>
      </c>
      <c r="N499" s="212" t="b">
        <v>0</v>
      </c>
      <c r="O499" s="212" t="b">
        <v>0</v>
      </c>
      <c r="P499" s="212" t="b">
        <v>0</v>
      </c>
      <c r="Q499" s="212" t="b">
        <v>0</v>
      </c>
      <c r="R499" s="212" t="b">
        <v>0</v>
      </c>
      <c r="S499" s="212" t="b">
        <v>0</v>
      </c>
    </row>
    <row r="500" ht="15.75" customHeight="1">
      <c r="A500" s="141"/>
      <c r="B500" s="163"/>
      <c r="C500" s="163"/>
      <c r="D500" s="163"/>
      <c r="E500" s="163"/>
      <c r="F500" s="163"/>
      <c r="G500" s="163"/>
      <c r="H500" s="163"/>
      <c r="I500" s="212" t="b">
        <v>0</v>
      </c>
      <c r="J500" s="212" t="b">
        <v>0</v>
      </c>
      <c r="K500" s="212" t="b">
        <v>0</v>
      </c>
      <c r="L500" s="212" t="b">
        <v>0</v>
      </c>
      <c r="M500" s="212" t="b">
        <v>0</v>
      </c>
      <c r="N500" s="212" t="b">
        <v>0</v>
      </c>
      <c r="O500" s="212" t="b">
        <v>0</v>
      </c>
      <c r="P500" s="212" t="b">
        <v>0</v>
      </c>
      <c r="Q500" s="212" t="b">
        <v>0</v>
      </c>
      <c r="R500" s="212" t="b">
        <v>0</v>
      </c>
      <c r="S500" s="212" t="b">
        <v>0</v>
      </c>
    </row>
    <row r="501" ht="15.75" customHeight="1">
      <c r="A501" s="141"/>
      <c r="B501" s="163"/>
      <c r="C501" s="163"/>
      <c r="D501" s="163"/>
      <c r="E501" s="163"/>
      <c r="F501" s="163"/>
      <c r="G501" s="163"/>
      <c r="H501" s="163"/>
      <c r="I501" s="212" t="b">
        <v>0</v>
      </c>
      <c r="J501" s="212" t="b">
        <v>0</v>
      </c>
      <c r="K501" s="212" t="b">
        <v>0</v>
      </c>
      <c r="L501" s="212" t="b">
        <v>0</v>
      </c>
      <c r="M501" s="212" t="b">
        <v>0</v>
      </c>
      <c r="N501" s="212" t="b">
        <v>0</v>
      </c>
      <c r="O501" s="212" t="b">
        <v>0</v>
      </c>
      <c r="P501" s="212" t="b">
        <v>0</v>
      </c>
      <c r="Q501" s="212" t="b">
        <v>0</v>
      </c>
      <c r="R501" s="212" t="b">
        <v>0</v>
      </c>
      <c r="S501" s="212" t="b">
        <v>0</v>
      </c>
    </row>
    <row r="502" ht="15.75" customHeight="1">
      <c r="A502" s="141"/>
      <c r="B502" s="163"/>
      <c r="C502" s="163"/>
      <c r="D502" s="163"/>
      <c r="E502" s="163"/>
      <c r="F502" s="163"/>
      <c r="G502" s="163"/>
      <c r="H502" s="163"/>
      <c r="I502" s="212" t="b">
        <v>0</v>
      </c>
      <c r="J502" s="212" t="b">
        <v>0</v>
      </c>
      <c r="K502" s="212" t="b">
        <v>0</v>
      </c>
      <c r="L502" s="212" t="b">
        <v>0</v>
      </c>
      <c r="M502" s="212" t="b">
        <v>0</v>
      </c>
      <c r="N502" s="212" t="b">
        <v>0</v>
      </c>
      <c r="O502" s="212" t="b">
        <v>0</v>
      </c>
      <c r="P502" s="212" t="b">
        <v>0</v>
      </c>
      <c r="Q502" s="212" t="b">
        <v>0</v>
      </c>
      <c r="R502" s="212" t="b">
        <v>0</v>
      </c>
      <c r="S502" s="212" t="b">
        <v>0</v>
      </c>
    </row>
    <row r="503" ht="15.75" customHeight="1">
      <c r="A503" s="141"/>
      <c r="B503" s="163"/>
      <c r="C503" s="163"/>
      <c r="D503" s="163"/>
      <c r="E503" s="163"/>
      <c r="F503" s="163"/>
      <c r="G503" s="163"/>
      <c r="H503" s="163"/>
      <c r="I503" s="212" t="b">
        <v>0</v>
      </c>
      <c r="J503" s="212" t="b">
        <v>0</v>
      </c>
      <c r="K503" s="212" t="b">
        <v>0</v>
      </c>
      <c r="L503" s="212" t="b">
        <v>0</v>
      </c>
      <c r="M503" s="212" t="b">
        <v>0</v>
      </c>
      <c r="N503" s="212" t="b">
        <v>0</v>
      </c>
      <c r="O503" s="212" t="b">
        <v>0</v>
      </c>
      <c r="P503" s="212" t="b">
        <v>0</v>
      </c>
      <c r="Q503" s="212" t="b">
        <v>0</v>
      </c>
      <c r="R503" s="212" t="b">
        <v>0</v>
      </c>
      <c r="S503" s="212" t="b">
        <v>0</v>
      </c>
    </row>
    <row r="504" ht="15.75" customHeight="1">
      <c r="A504" s="141"/>
      <c r="B504" s="163"/>
      <c r="C504" s="163"/>
      <c r="D504" s="163"/>
      <c r="E504" s="163"/>
      <c r="F504" s="163"/>
      <c r="G504" s="163"/>
      <c r="H504" s="163"/>
      <c r="I504" s="212" t="b">
        <v>0</v>
      </c>
      <c r="J504" s="212" t="b">
        <v>0</v>
      </c>
      <c r="K504" s="212" t="b">
        <v>0</v>
      </c>
      <c r="L504" s="212" t="b">
        <v>0</v>
      </c>
      <c r="M504" s="212" t="b">
        <v>0</v>
      </c>
      <c r="N504" s="212" t="b">
        <v>0</v>
      </c>
      <c r="O504" s="212" t="b">
        <v>0</v>
      </c>
      <c r="P504" s="212" t="b">
        <v>0</v>
      </c>
      <c r="Q504" s="212" t="b">
        <v>0</v>
      </c>
      <c r="R504" s="212" t="b">
        <v>0</v>
      </c>
      <c r="S504" s="212" t="b">
        <v>0</v>
      </c>
    </row>
    <row r="505" ht="15.75" customHeight="1">
      <c r="A505" s="141"/>
      <c r="B505" s="163"/>
      <c r="C505" s="163"/>
      <c r="D505" s="163"/>
      <c r="E505" s="163"/>
      <c r="F505" s="163"/>
      <c r="G505" s="163"/>
      <c r="H505" s="163"/>
      <c r="I505" s="212" t="b">
        <v>0</v>
      </c>
      <c r="J505" s="212" t="b">
        <v>0</v>
      </c>
      <c r="K505" s="212" t="b">
        <v>0</v>
      </c>
      <c r="L505" s="212" t="b">
        <v>0</v>
      </c>
      <c r="M505" s="212" t="b">
        <v>0</v>
      </c>
      <c r="N505" s="212" t="b">
        <v>0</v>
      </c>
      <c r="O505" s="212" t="b">
        <v>0</v>
      </c>
      <c r="P505" s="212" t="b">
        <v>0</v>
      </c>
      <c r="Q505" s="212" t="b">
        <v>0</v>
      </c>
      <c r="R505" s="212" t="b">
        <v>0</v>
      </c>
      <c r="S505" s="212" t="b">
        <v>0</v>
      </c>
    </row>
    <row r="506" ht="15.75" customHeight="1">
      <c r="A506" s="141"/>
      <c r="B506" s="163"/>
      <c r="C506" s="163"/>
      <c r="D506" s="163"/>
      <c r="E506" s="163"/>
      <c r="F506" s="163"/>
      <c r="G506" s="163"/>
      <c r="H506" s="163"/>
      <c r="I506" s="212" t="b">
        <v>0</v>
      </c>
      <c r="J506" s="212" t="b">
        <v>0</v>
      </c>
      <c r="K506" s="212" t="b">
        <v>0</v>
      </c>
      <c r="L506" s="212" t="b">
        <v>0</v>
      </c>
      <c r="M506" s="212" t="b">
        <v>0</v>
      </c>
      <c r="N506" s="212" t="b">
        <v>0</v>
      </c>
      <c r="O506" s="212" t="b">
        <v>0</v>
      </c>
      <c r="P506" s="212" t="b">
        <v>0</v>
      </c>
      <c r="Q506" s="212" t="b">
        <v>0</v>
      </c>
      <c r="R506" s="212" t="b">
        <v>0</v>
      </c>
      <c r="S506" s="212" t="b">
        <v>0</v>
      </c>
    </row>
    <row r="507" ht="15.75" customHeight="1">
      <c r="A507" s="141"/>
      <c r="B507" s="163"/>
      <c r="C507" s="163"/>
      <c r="D507" s="163"/>
      <c r="E507" s="163"/>
      <c r="F507" s="163"/>
      <c r="G507" s="163"/>
      <c r="H507" s="163"/>
      <c r="I507" s="212" t="b">
        <v>0</v>
      </c>
      <c r="J507" s="212" t="b">
        <v>0</v>
      </c>
      <c r="K507" s="212" t="b">
        <v>0</v>
      </c>
      <c r="L507" s="212" t="b">
        <v>0</v>
      </c>
      <c r="M507" s="212" t="b">
        <v>0</v>
      </c>
      <c r="N507" s="212" t="b">
        <v>0</v>
      </c>
      <c r="O507" s="212" t="b">
        <v>0</v>
      </c>
      <c r="P507" s="212" t="b">
        <v>0</v>
      </c>
      <c r="Q507" s="212" t="b">
        <v>0</v>
      </c>
      <c r="R507" s="212" t="b">
        <v>0</v>
      </c>
      <c r="S507" s="212" t="b">
        <v>0</v>
      </c>
    </row>
    <row r="508" ht="15.75" customHeight="1">
      <c r="A508" s="141"/>
      <c r="B508" s="163"/>
      <c r="C508" s="163"/>
      <c r="D508" s="163"/>
      <c r="E508" s="163"/>
      <c r="F508" s="163"/>
      <c r="G508" s="163"/>
      <c r="H508" s="163"/>
      <c r="I508" s="212" t="b">
        <v>0</v>
      </c>
      <c r="J508" s="212" t="b">
        <v>0</v>
      </c>
      <c r="K508" s="212" t="b">
        <v>0</v>
      </c>
      <c r="L508" s="212" t="b">
        <v>0</v>
      </c>
      <c r="M508" s="212" t="b">
        <v>0</v>
      </c>
      <c r="N508" s="212" t="b">
        <v>0</v>
      </c>
      <c r="O508" s="212" t="b">
        <v>0</v>
      </c>
      <c r="P508" s="212" t="b">
        <v>0</v>
      </c>
      <c r="Q508" s="212" t="b">
        <v>0</v>
      </c>
      <c r="R508" s="212" t="b">
        <v>0</v>
      </c>
      <c r="S508" s="212" t="b">
        <v>0</v>
      </c>
    </row>
    <row r="509" ht="15.75" customHeight="1">
      <c r="A509" s="141"/>
      <c r="B509" s="163"/>
      <c r="C509" s="163"/>
      <c r="D509" s="163"/>
      <c r="E509" s="163"/>
      <c r="F509" s="163"/>
      <c r="G509" s="163"/>
      <c r="H509" s="163"/>
      <c r="I509" s="212" t="b">
        <v>0</v>
      </c>
      <c r="J509" s="212" t="b">
        <v>0</v>
      </c>
      <c r="K509" s="212" t="b">
        <v>0</v>
      </c>
      <c r="L509" s="212" t="b">
        <v>0</v>
      </c>
      <c r="M509" s="212" t="b">
        <v>0</v>
      </c>
      <c r="N509" s="212" t="b">
        <v>0</v>
      </c>
      <c r="O509" s="212" t="b">
        <v>0</v>
      </c>
      <c r="P509" s="212" t="b">
        <v>0</v>
      </c>
      <c r="Q509" s="212" t="b">
        <v>0</v>
      </c>
      <c r="R509" s="212" t="b">
        <v>0</v>
      </c>
      <c r="S509" s="212" t="b">
        <v>0</v>
      </c>
    </row>
    <row r="510" ht="15.75" customHeight="1">
      <c r="A510" s="141"/>
      <c r="B510" s="163"/>
      <c r="C510" s="163"/>
      <c r="D510" s="163"/>
      <c r="E510" s="163"/>
      <c r="F510" s="163"/>
      <c r="G510" s="163"/>
      <c r="H510" s="163"/>
      <c r="I510" s="212" t="b">
        <v>0</v>
      </c>
      <c r="J510" s="212" t="b">
        <v>0</v>
      </c>
      <c r="K510" s="212" t="b">
        <v>0</v>
      </c>
      <c r="L510" s="212" t="b">
        <v>0</v>
      </c>
      <c r="M510" s="212" t="b">
        <v>0</v>
      </c>
      <c r="N510" s="212" t="b">
        <v>0</v>
      </c>
      <c r="O510" s="212" t="b">
        <v>0</v>
      </c>
      <c r="P510" s="212" t="b">
        <v>0</v>
      </c>
      <c r="Q510" s="212" t="b">
        <v>0</v>
      </c>
      <c r="R510" s="212" t="b">
        <v>0</v>
      </c>
      <c r="S510" s="212" t="b">
        <v>0</v>
      </c>
    </row>
    <row r="511" ht="15.75" customHeight="1">
      <c r="A511" s="141"/>
      <c r="B511" s="163"/>
      <c r="C511" s="163"/>
      <c r="D511" s="163"/>
      <c r="E511" s="163"/>
      <c r="F511" s="163"/>
      <c r="G511" s="163"/>
      <c r="H511" s="163"/>
      <c r="I511" s="212" t="b">
        <v>0</v>
      </c>
      <c r="J511" s="212" t="b">
        <v>0</v>
      </c>
      <c r="K511" s="212" t="b">
        <v>0</v>
      </c>
      <c r="L511" s="212" t="b">
        <v>0</v>
      </c>
      <c r="M511" s="212" t="b">
        <v>0</v>
      </c>
      <c r="N511" s="212" t="b">
        <v>0</v>
      </c>
      <c r="O511" s="212" t="b">
        <v>0</v>
      </c>
      <c r="P511" s="212" t="b">
        <v>0</v>
      </c>
      <c r="Q511" s="212" t="b">
        <v>0</v>
      </c>
      <c r="R511" s="212" t="b">
        <v>0</v>
      </c>
      <c r="S511" s="212" t="b">
        <v>0</v>
      </c>
    </row>
    <row r="512" ht="15.75" customHeight="1">
      <c r="A512" s="141"/>
      <c r="B512" s="163"/>
      <c r="C512" s="163"/>
      <c r="D512" s="163"/>
      <c r="E512" s="163"/>
      <c r="F512" s="163"/>
      <c r="G512" s="163"/>
      <c r="H512" s="163"/>
      <c r="I512" s="212" t="b">
        <v>0</v>
      </c>
      <c r="J512" s="212" t="b">
        <v>0</v>
      </c>
      <c r="K512" s="212" t="b">
        <v>0</v>
      </c>
      <c r="L512" s="212" t="b">
        <v>0</v>
      </c>
      <c r="M512" s="212" t="b">
        <v>0</v>
      </c>
      <c r="N512" s="212" t="b">
        <v>0</v>
      </c>
      <c r="O512" s="212" t="b">
        <v>0</v>
      </c>
      <c r="P512" s="212" t="b">
        <v>0</v>
      </c>
      <c r="Q512" s="212" t="b">
        <v>0</v>
      </c>
      <c r="R512" s="212" t="b">
        <v>0</v>
      </c>
      <c r="S512" s="212" t="b">
        <v>0</v>
      </c>
    </row>
    <row r="513" ht="15.75" customHeight="1">
      <c r="A513" s="141"/>
      <c r="B513" s="163"/>
      <c r="C513" s="163"/>
      <c r="D513" s="163"/>
      <c r="E513" s="163"/>
      <c r="F513" s="163"/>
      <c r="G513" s="163"/>
      <c r="H513" s="163"/>
      <c r="I513" s="212" t="b">
        <v>0</v>
      </c>
      <c r="J513" s="212" t="b">
        <v>0</v>
      </c>
      <c r="K513" s="212" t="b">
        <v>0</v>
      </c>
      <c r="L513" s="212" t="b">
        <v>0</v>
      </c>
      <c r="M513" s="212" t="b">
        <v>0</v>
      </c>
      <c r="N513" s="212" t="b">
        <v>0</v>
      </c>
      <c r="O513" s="212" t="b">
        <v>0</v>
      </c>
      <c r="P513" s="212" t="b">
        <v>0</v>
      </c>
      <c r="Q513" s="212" t="b">
        <v>0</v>
      </c>
      <c r="R513" s="212" t="b">
        <v>0</v>
      </c>
      <c r="S513" s="212" t="b">
        <v>0</v>
      </c>
    </row>
    <row r="514" ht="15.75" customHeight="1">
      <c r="A514" s="141"/>
      <c r="B514" s="163"/>
      <c r="C514" s="163"/>
      <c r="D514" s="163"/>
      <c r="E514" s="163"/>
      <c r="F514" s="163"/>
      <c r="G514" s="163"/>
      <c r="H514" s="163"/>
      <c r="I514" s="212" t="b">
        <v>0</v>
      </c>
      <c r="J514" s="212" t="b">
        <v>0</v>
      </c>
      <c r="K514" s="212" t="b">
        <v>0</v>
      </c>
      <c r="L514" s="212" t="b">
        <v>0</v>
      </c>
      <c r="M514" s="212" t="b">
        <v>0</v>
      </c>
      <c r="N514" s="212" t="b">
        <v>0</v>
      </c>
      <c r="O514" s="212" t="b">
        <v>0</v>
      </c>
      <c r="P514" s="212" t="b">
        <v>0</v>
      </c>
      <c r="Q514" s="212" t="b">
        <v>0</v>
      </c>
      <c r="R514" s="212" t="b">
        <v>0</v>
      </c>
      <c r="S514" s="212" t="b">
        <v>0</v>
      </c>
    </row>
    <row r="515" ht="15.75" customHeight="1">
      <c r="A515" s="141"/>
      <c r="B515" s="163"/>
      <c r="C515" s="163"/>
      <c r="D515" s="163"/>
      <c r="E515" s="163"/>
      <c r="F515" s="163"/>
      <c r="G515" s="163"/>
      <c r="H515" s="163"/>
      <c r="I515" s="212" t="b">
        <v>0</v>
      </c>
      <c r="J515" s="212" t="b">
        <v>0</v>
      </c>
      <c r="K515" s="212" t="b">
        <v>0</v>
      </c>
      <c r="L515" s="212" t="b">
        <v>0</v>
      </c>
      <c r="M515" s="212" t="b">
        <v>0</v>
      </c>
      <c r="N515" s="212" t="b">
        <v>0</v>
      </c>
      <c r="O515" s="212" t="b">
        <v>0</v>
      </c>
      <c r="P515" s="212" t="b">
        <v>0</v>
      </c>
      <c r="Q515" s="212" t="b">
        <v>0</v>
      </c>
      <c r="R515" s="212" t="b">
        <v>0</v>
      </c>
      <c r="S515" s="212" t="b">
        <v>0</v>
      </c>
    </row>
    <row r="516" ht="15.75" customHeight="1">
      <c r="A516" s="141"/>
      <c r="B516" s="163"/>
      <c r="C516" s="163"/>
      <c r="D516" s="163"/>
      <c r="E516" s="163"/>
      <c r="F516" s="163"/>
      <c r="G516" s="163"/>
      <c r="H516" s="163"/>
      <c r="I516" s="212" t="b">
        <v>0</v>
      </c>
      <c r="J516" s="212" t="b">
        <v>0</v>
      </c>
      <c r="K516" s="212" t="b">
        <v>0</v>
      </c>
      <c r="L516" s="212" t="b">
        <v>0</v>
      </c>
      <c r="M516" s="212" t="b">
        <v>0</v>
      </c>
      <c r="N516" s="212" t="b">
        <v>0</v>
      </c>
      <c r="O516" s="212" t="b">
        <v>0</v>
      </c>
      <c r="P516" s="212" t="b">
        <v>0</v>
      </c>
      <c r="Q516" s="212" t="b">
        <v>0</v>
      </c>
      <c r="R516" s="212" t="b">
        <v>0</v>
      </c>
      <c r="S516" s="212" t="b">
        <v>0</v>
      </c>
    </row>
    <row r="517" ht="15.75" customHeight="1">
      <c r="A517" s="141"/>
      <c r="B517" s="163"/>
      <c r="C517" s="163"/>
      <c r="D517" s="163"/>
      <c r="E517" s="163"/>
      <c r="F517" s="163"/>
      <c r="G517" s="163"/>
      <c r="H517" s="163"/>
      <c r="I517" s="212" t="b">
        <v>0</v>
      </c>
      <c r="J517" s="212" t="b">
        <v>0</v>
      </c>
      <c r="K517" s="212" t="b">
        <v>0</v>
      </c>
      <c r="L517" s="212" t="b">
        <v>0</v>
      </c>
      <c r="M517" s="212" t="b">
        <v>0</v>
      </c>
      <c r="N517" s="212" t="b">
        <v>0</v>
      </c>
      <c r="O517" s="212" t="b">
        <v>0</v>
      </c>
      <c r="P517" s="212" t="b">
        <v>0</v>
      </c>
      <c r="Q517" s="212" t="b">
        <v>0</v>
      </c>
      <c r="R517" s="212" t="b">
        <v>0</v>
      </c>
      <c r="S517" s="212" t="b">
        <v>0</v>
      </c>
    </row>
    <row r="518" ht="15.75" customHeight="1">
      <c r="A518" s="141"/>
      <c r="B518" s="163"/>
      <c r="C518" s="163"/>
      <c r="D518" s="163"/>
      <c r="E518" s="163"/>
      <c r="F518" s="163"/>
      <c r="G518" s="163"/>
      <c r="H518" s="163"/>
      <c r="I518" s="212" t="b">
        <v>0</v>
      </c>
      <c r="J518" s="212" t="b">
        <v>0</v>
      </c>
      <c r="K518" s="212" t="b">
        <v>0</v>
      </c>
      <c r="L518" s="212" t="b">
        <v>0</v>
      </c>
      <c r="M518" s="212" t="b">
        <v>0</v>
      </c>
      <c r="N518" s="212" t="b">
        <v>0</v>
      </c>
      <c r="O518" s="212" t="b">
        <v>0</v>
      </c>
      <c r="P518" s="212" t="b">
        <v>0</v>
      </c>
      <c r="Q518" s="212" t="b">
        <v>0</v>
      </c>
      <c r="R518" s="212" t="b">
        <v>0</v>
      </c>
      <c r="S518" s="212" t="b">
        <v>0</v>
      </c>
    </row>
    <row r="519" ht="15.75" customHeight="1">
      <c r="A519" s="141"/>
      <c r="B519" s="163"/>
      <c r="C519" s="163"/>
      <c r="D519" s="163"/>
      <c r="E519" s="163"/>
      <c r="F519" s="163"/>
      <c r="G519" s="163"/>
      <c r="H519" s="163"/>
      <c r="I519" s="212" t="b">
        <v>0</v>
      </c>
      <c r="J519" s="212" t="b">
        <v>0</v>
      </c>
      <c r="K519" s="212" t="b">
        <v>0</v>
      </c>
      <c r="L519" s="212" t="b">
        <v>0</v>
      </c>
      <c r="M519" s="212" t="b">
        <v>0</v>
      </c>
      <c r="N519" s="212" t="b">
        <v>0</v>
      </c>
      <c r="O519" s="212" t="b">
        <v>0</v>
      </c>
      <c r="P519" s="212" t="b">
        <v>0</v>
      </c>
      <c r="Q519" s="212" t="b">
        <v>0</v>
      </c>
      <c r="R519" s="212" t="b">
        <v>0</v>
      </c>
      <c r="S519" s="212" t="b">
        <v>0</v>
      </c>
    </row>
    <row r="520" ht="15.75" customHeight="1">
      <c r="A520" s="141"/>
      <c r="B520" s="163"/>
      <c r="C520" s="163"/>
      <c r="D520" s="163"/>
      <c r="E520" s="163"/>
      <c r="F520" s="163"/>
      <c r="G520" s="163"/>
      <c r="H520" s="163"/>
      <c r="I520" s="212" t="b">
        <v>0</v>
      </c>
      <c r="J520" s="212" t="b">
        <v>0</v>
      </c>
      <c r="K520" s="212" t="b">
        <v>0</v>
      </c>
      <c r="L520" s="212" t="b">
        <v>0</v>
      </c>
      <c r="M520" s="212" t="b">
        <v>0</v>
      </c>
      <c r="N520" s="212" t="b">
        <v>0</v>
      </c>
      <c r="O520" s="212" t="b">
        <v>0</v>
      </c>
      <c r="P520" s="212" t="b">
        <v>0</v>
      </c>
      <c r="Q520" s="212" t="b">
        <v>0</v>
      </c>
      <c r="R520" s="212" t="b">
        <v>0</v>
      </c>
      <c r="S520" s="212" t="b">
        <v>0</v>
      </c>
    </row>
    <row r="521" ht="15.75" customHeight="1">
      <c r="A521" s="141"/>
      <c r="B521" s="163"/>
      <c r="C521" s="163"/>
      <c r="D521" s="163"/>
      <c r="E521" s="163"/>
      <c r="F521" s="163"/>
      <c r="G521" s="163"/>
      <c r="H521" s="163"/>
      <c r="I521" s="212" t="b">
        <v>0</v>
      </c>
      <c r="J521" s="212" t="b">
        <v>0</v>
      </c>
      <c r="K521" s="212" t="b">
        <v>0</v>
      </c>
      <c r="L521" s="212" t="b">
        <v>0</v>
      </c>
      <c r="M521" s="212" t="b">
        <v>0</v>
      </c>
      <c r="N521" s="212" t="b">
        <v>0</v>
      </c>
      <c r="O521" s="212" t="b">
        <v>0</v>
      </c>
      <c r="P521" s="212" t="b">
        <v>0</v>
      </c>
      <c r="Q521" s="212" t="b">
        <v>0</v>
      </c>
      <c r="R521" s="212" t="b">
        <v>0</v>
      </c>
      <c r="S521" s="212" t="b">
        <v>0</v>
      </c>
    </row>
    <row r="522" ht="15.75" customHeight="1">
      <c r="A522" s="141"/>
      <c r="B522" s="163"/>
      <c r="C522" s="163"/>
      <c r="D522" s="163"/>
      <c r="E522" s="163"/>
      <c r="F522" s="163"/>
      <c r="G522" s="163"/>
      <c r="H522" s="163"/>
      <c r="I522" s="212" t="b">
        <v>0</v>
      </c>
      <c r="J522" s="212" t="b">
        <v>0</v>
      </c>
      <c r="K522" s="212" t="b">
        <v>0</v>
      </c>
      <c r="L522" s="212" t="b">
        <v>0</v>
      </c>
      <c r="M522" s="212" t="b">
        <v>0</v>
      </c>
      <c r="N522" s="212" t="b">
        <v>0</v>
      </c>
      <c r="O522" s="212" t="b">
        <v>0</v>
      </c>
      <c r="P522" s="212" t="b">
        <v>0</v>
      </c>
      <c r="Q522" s="212" t="b">
        <v>0</v>
      </c>
      <c r="R522" s="212" t="b">
        <v>0</v>
      </c>
      <c r="S522" s="212" t="b">
        <v>0</v>
      </c>
    </row>
    <row r="523" ht="15.75" customHeight="1">
      <c r="A523" s="141"/>
      <c r="B523" s="163"/>
      <c r="C523" s="163"/>
      <c r="D523" s="163"/>
      <c r="E523" s="163"/>
      <c r="F523" s="163"/>
      <c r="G523" s="163"/>
      <c r="H523" s="163"/>
      <c r="I523" s="212" t="b">
        <v>0</v>
      </c>
      <c r="J523" s="212" t="b">
        <v>0</v>
      </c>
      <c r="K523" s="212" t="b">
        <v>0</v>
      </c>
      <c r="L523" s="212" t="b">
        <v>0</v>
      </c>
      <c r="M523" s="212" t="b">
        <v>0</v>
      </c>
      <c r="N523" s="212" t="b">
        <v>0</v>
      </c>
      <c r="O523" s="212" t="b">
        <v>0</v>
      </c>
      <c r="P523" s="212" t="b">
        <v>0</v>
      </c>
      <c r="Q523" s="212" t="b">
        <v>0</v>
      </c>
      <c r="R523" s="212" t="b">
        <v>0</v>
      </c>
      <c r="S523" s="212" t="b">
        <v>0</v>
      </c>
    </row>
    <row r="524" ht="15.75" customHeight="1">
      <c r="A524" s="141"/>
      <c r="B524" s="163"/>
      <c r="C524" s="163"/>
      <c r="D524" s="163"/>
      <c r="E524" s="163"/>
      <c r="F524" s="163"/>
      <c r="G524" s="163"/>
      <c r="H524" s="163"/>
      <c r="I524" s="212" t="b">
        <v>0</v>
      </c>
      <c r="J524" s="212" t="b">
        <v>0</v>
      </c>
      <c r="K524" s="212" t="b">
        <v>0</v>
      </c>
      <c r="L524" s="212" t="b">
        <v>0</v>
      </c>
      <c r="M524" s="212" t="b">
        <v>0</v>
      </c>
      <c r="N524" s="212" t="b">
        <v>0</v>
      </c>
      <c r="O524" s="212" t="b">
        <v>0</v>
      </c>
      <c r="P524" s="212" t="b">
        <v>0</v>
      </c>
      <c r="Q524" s="212" t="b">
        <v>0</v>
      </c>
      <c r="R524" s="212" t="b">
        <v>0</v>
      </c>
      <c r="S524" s="212" t="b">
        <v>0</v>
      </c>
    </row>
    <row r="525" ht="15.75" customHeight="1">
      <c r="A525" s="141"/>
      <c r="B525" s="163"/>
      <c r="C525" s="163"/>
      <c r="D525" s="163"/>
      <c r="E525" s="163"/>
      <c r="F525" s="163"/>
      <c r="G525" s="163"/>
      <c r="H525" s="163"/>
      <c r="I525" s="212" t="b">
        <v>0</v>
      </c>
      <c r="J525" s="212" t="b">
        <v>0</v>
      </c>
      <c r="K525" s="212" t="b">
        <v>0</v>
      </c>
      <c r="L525" s="212" t="b">
        <v>0</v>
      </c>
      <c r="M525" s="212" t="b">
        <v>0</v>
      </c>
      <c r="N525" s="212" t="b">
        <v>0</v>
      </c>
      <c r="O525" s="212" t="b">
        <v>0</v>
      </c>
      <c r="P525" s="212" t="b">
        <v>0</v>
      </c>
      <c r="Q525" s="212" t="b">
        <v>0</v>
      </c>
      <c r="R525" s="212" t="b">
        <v>0</v>
      </c>
      <c r="S525" s="212" t="b">
        <v>0</v>
      </c>
    </row>
    <row r="526" ht="15.75" customHeight="1">
      <c r="A526" s="141"/>
      <c r="B526" s="163"/>
      <c r="C526" s="163"/>
      <c r="D526" s="163"/>
      <c r="E526" s="163"/>
      <c r="F526" s="163"/>
      <c r="G526" s="163"/>
      <c r="H526" s="163"/>
      <c r="I526" s="212" t="b">
        <v>0</v>
      </c>
      <c r="J526" s="212" t="b">
        <v>0</v>
      </c>
      <c r="K526" s="212" t="b">
        <v>0</v>
      </c>
      <c r="L526" s="212" t="b">
        <v>0</v>
      </c>
      <c r="M526" s="212" t="b">
        <v>0</v>
      </c>
      <c r="N526" s="212" t="b">
        <v>0</v>
      </c>
      <c r="O526" s="212" t="b">
        <v>0</v>
      </c>
      <c r="P526" s="212" t="b">
        <v>0</v>
      </c>
      <c r="Q526" s="212" t="b">
        <v>0</v>
      </c>
      <c r="R526" s="212" t="b">
        <v>0</v>
      </c>
      <c r="S526" s="212" t="b">
        <v>0</v>
      </c>
    </row>
    <row r="527" ht="15.75" customHeight="1">
      <c r="A527" s="141"/>
      <c r="B527" s="163"/>
      <c r="C527" s="163"/>
      <c r="D527" s="163"/>
      <c r="E527" s="163"/>
      <c r="F527" s="163"/>
      <c r="G527" s="163"/>
      <c r="H527" s="163"/>
      <c r="I527" s="212" t="b">
        <v>0</v>
      </c>
      <c r="J527" s="212" t="b">
        <v>0</v>
      </c>
      <c r="K527" s="212" t="b">
        <v>0</v>
      </c>
      <c r="L527" s="212" t="b">
        <v>0</v>
      </c>
      <c r="M527" s="212" t="b">
        <v>0</v>
      </c>
      <c r="N527" s="212" t="b">
        <v>0</v>
      </c>
      <c r="O527" s="212" t="b">
        <v>0</v>
      </c>
      <c r="P527" s="212" t="b">
        <v>0</v>
      </c>
      <c r="Q527" s="212" t="b">
        <v>0</v>
      </c>
      <c r="R527" s="212" t="b">
        <v>0</v>
      </c>
      <c r="S527" s="212" t="b">
        <v>0</v>
      </c>
    </row>
    <row r="528" ht="15.75" customHeight="1">
      <c r="A528" s="141"/>
      <c r="B528" s="163"/>
      <c r="C528" s="163"/>
      <c r="D528" s="163"/>
      <c r="E528" s="163"/>
      <c r="F528" s="163"/>
      <c r="G528" s="163"/>
      <c r="H528" s="163"/>
      <c r="I528" s="212" t="b">
        <v>0</v>
      </c>
      <c r="J528" s="212" t="b">
        <v>0</v>
      </c>
      <c r="K528" s="212" t="b">
        <v>0</v>
      </c>
      <c r="L528" s="212" t="b">
        <v>0</v>
      </c>
      <c r="M528" s="212" t="b">
        <v>0</v>
      </c>
      <c r="N528" s="212" t="b">
        <v>0</v>
      </c>
      <c r="O528" s="212" t="b">
        <v>0</v>
      </c>
      <c r="P528" s="212" t="b">
        <v>0</v>
      </c>
      <c r="Q528" s="212" t="b">
        <v>0</v>
      </c>
      <c r="R528" s="212" t="b">
        <v>0</v>
      </c>
      <c r="S528" s="212" t="b">
        <v>0</v>
      </c>
    </row>
    <row r="529" ht="15.75" customHeight="1">
      <c r="A529" s="141"/>
      <c r="B529" s="163"/>
      <c r="C529" s="163"/>
      <c r="D529" s="163"/>
      <c r="E529" s="163"/>
      <c r="F529" s="163"/>
      <c r="G529" s="163"/>
      <c r="H529" s="163"/>
      <c r="I529" s="212" t="b">
        <v>0</v>
      </c>
      <c r="J529" s="212" t="b">
        <v>0</v>
      </c>
      <c r="K529" s="212" t="b">
        <v>0</v>
      </c>
      <c r="L529" s="212" t="b">
        <v>0</v>
      </c>
      <c r="M529" s="212" t="b">
        <v>0</v>
      </c>
      <c r="N529" s="212" t="b">
        <v>0</v>
      </c>
      <c r="O529" s="212" t="b">
        <v>0</v>
      </c>
      <c r="P529" s="212" t="b">
        <v>0</v>
      </c>
      <c r="Q529" s="212" t="b">
        <v>0</v>
      </c>
      <c r="R529" s="212" t="b">
        <v>0</v>
      </c>
      <c r="S529" s="212" t="b">
        <v>0</v>
      </c>
    </row>
    <row r="530" ht="15.75" customHeight="1">
      <c r="A530" s="141"/>
      <c r="B530" s="163"/>
      <c r="C530" s="163"/>
      <c r="D530" s="163"/>
      <c r="E530" s="163"/>
      <c r="F530" s="163"/>
      <c r="G530" s="163"/>
      <c r="H530" s="163"/>
      <c r="I530" s="212" t="b">
        <v>0</v>
      </c>
      <c r="J530" s="212" t="b">
        <v>0</v>
      </c>
      <c r="K530" s="212" t="b">
        <v>0</v>
      </c>
      <c r="L530" s="212" t="b">
        <v>0</v>
      </c>
      <c r="M530" s="212" t="b">
        <v>0</v>
      </c>
      <c r="N530" s="212" t="b">
        <v>0</v>
      </c>
      <c r="O530" s="212" t="b">
        <v>0</v>
      </c>
      <c r="P530" s="212" t="b">
        <v>0</v>
      </c>
      <c r="Q530" s="212" t="b">
        <v>0</v>
      </c>
      <c r="R530" s="212" t="b">
        <v>0</v>
      </c>
      <c r="S530" s="212" t="b">
        <v>0</v>
      </c>
    </row>
    <row r="531" ht="15.75" customHeight="1">
      <c r="A531" s="141"/>
      <c r="B531" s="163"/>
      <c r="C531" s="163"/>
      <c r="D531" s="163"/>
      <c r="E531" s="163"/>
      <c r="F531" s="163"/>
      <c r="G531" s="163"/>
      <c r="H531" s="163"/>
      <c r="I531" s="212" t="b">
        <v>0</v>
      </c>
      <c r="J531" s="212" t="b">
        <v>0</v>
      </c>
      <c r="K531" s="212" t="b">
        <v>0</v>
      </c>
      <c r="L531" s="212" t="b">
        <v>0</v>
      </c>
      <c r="M531" s="212" t="b">
        <v>0</v>
      </c>
      <c r="N531" s="212" t="b">
        <v>0</v>
      </c>
      <c r="O531" s="212" t="b">
        <v>0</v>
      </c>
      <c r="P531" s="212" t="b">
        <v>0</v>
      </c>
      <c r="Q531" s="212" t="b">
        <v>0</v>
      </c>
      <c r="R531" s="212" t="b">
        <v>0</v>
      </c>
      <c r="S531" s="212" t="b">
        <v>0</v>
      </c>
    </row>
    <row r="532" ht="15.75" customHeight="1">
      <c r="A532" s="141"/>
      <c r="B532" s="163"/>
      <c r="C532" s="163"/>
      <c r="D532" s="163"/>
      <c r="E532" s="163"/>
      <c r="F532" s="163"/>
      <c r="G532" s="163"/>
      <c r="H532" s="163"/>
      <c r="I532" s="212" t="b">
        <v>0</v>
      </c>
      <c r="J532" s="212" t="b">
        <v>0</v>
      </c>
      <c r="K532" s="212" t="b">
        <v>0</v>
      </c>
      <c r="L532" s="212" t="b">
        <v>0</v>
      </c>
      <c r="M532" s="212" t="b">
        <v>0</v>
      </c>
      <c r="N532" s="212" t="b">
        <v>0</v>
      </c>
      <c r="O532" s="212" t="b">
        <v>0</v>
      </c>
      <c r="P532" s="212" t="b">
        <v>0</v>
      </c>
      <c r="Q532" s="212" t="b">
        <v>0</v>
      </c>
      <c r="R532" s="212" t="b">
        <v>0</v>
      </c>
      <c r="S532" s="212" t="b">
        <v>0</v>
      </c>
    </row>
    <row r="533" ht="15.75" customHeight="1">
      <c r="A533" s="141"/>
      <c r="B533" s="163"/>
      <c r="C533" s="163"/>
      <c r="D533" s="163"/>
      <c r="E533" s="163"/>
      <c r="F533" s="163"/>
      <c r="G533" s="163"/>
      <c r="H533" s="163"/>
      <c r="I533" s="212" t="b">
        <v>0</v>
      </c>
      <c r="J533" s="212" t="b">
        <v>0</v>
      </c>
      <c r="K533" s="212" t="b">
        <v>0</v>
      </c>
      <c r="L533" s="212" t="b">
        <v>0</v>
      </c>
      <c r="M533" s="212" t="b">
        <v>0</v>
      </c>
      <c r="N533" s="212" t="b">
        <v>0</v>
      </c>
      <c r="O533" s="212" t="b">
        <v>0</v>
      </c>
      <c r="P533" s="212" t="b">
        <v>0</v>
      </c>
      <c r="Q533" s="212" t="b">
        <v>0</v>
      </c>
      <c r="R533" s="212" t="b">
        <v>0</v>
      </c>
      <c r="S533" s="212" t="b">
        <v>0</v>
      </c>
    </row>
    <row r="534" ht="15.75" customHeight="1">
      <c r="A534" s="141"/>
      <c r="B534" s="163"/>
      <c r="C534" s="163"/>
      <c r="D534" s="163"/>
      <c r="E534" s="163"/>
      <c r="F534" s="163"/>
      <c r="G534" s="163"/>
      <c r="H534" s="163"/>
      <c r="I534" s="212" t="b">
        <v>0</v>
      </c>
      <c r="J534" s="212" t="b">
        <v>0</v>
      </c>
      <c r="K534" s="212" t="b">
        <v>0</v>
      </c>
      <c r="L534" s="212" t="b">
        <v>0</v>
      </c>
      <c r="M534" s="212" t="b">
        <v>0</v>
      </c>
      <c r="N534" s="212" t="b">
        <v>0</v>
      </c>
      <c r="O534" s="212" t="b">
        <v>0</v>
      </c>
      <c r="P534" s="212" t="b">
        <v>0</v>
      </c>
      <c r="Q534" s="212" t="b">
        <v>0</v>
      </c>
      <c r="R534" s="212" t="b">
        <v>0</v>
      </c>
      <c r="S534" s="212" t="b">
        <v>0</v>
      </c>
    </row>
    <row r="535" ht="15.75" customHeight="1">
      <c r="A535" s="141"/>
      <c r="B535" s="163"/>
      <c r="C535" s="163"/>
      <c r="D535" s="163"/>
      <c r="E535" s="163"/>
      <c r="F535" s="163"/>
      <c r="G535" s="163"/>
      <c r="H535" s="163"/>
      <c r="I535" s="212" t="b">
        <v>0</v>
      </c>
      <c r="J535" s="212" t="b">
        <v>0</v>
      </c>
      <c r="K535" s="212" t="b">
        <v>0</v>
      </c>
      <c r="L535" s="212" t="b">
        <v>0</v>
      </c>
      <c r="M535" s="212" t="b">
        <v>0</v>
      </c>
      <c r="N535" s="212" t="b">
        <v>0</v>
      </c>
      <c r="O535" s="212" t="b">
        <v>0</v>
      </c>
      <c r="P535" s="212" t="b">
        <v>0</v>
      </c>
      <c r="Q535" s="212" t="b">
        <v>0</v>
      </c>
      <c r="R535" s="212" t="b">
        <v>0</v>
      </c>
      <c r="S535" s="212" t="b">
        <v>0</v>
      </c>
    </row>
    <row r="536" ht="15.75" customHeight="1">
      <c r="A536" s="141"/>
      <c r="B536" s="163"/>
      <c r="C536" s="163"/>
      <c r="D536" s="163"/>
      <c r="E536" s="163"/>
      <c r="F536" s="163"/>
      <c r="G536" s="163"/>
      <c r="H536" s="163"/>
      <c r="I536" s="212" t="b">
        <v>0</v>
      </c>
      <c r="J536" s="212" t="b">
        <v>0</v>
      </c>
      <c r="K536" s="212" t="b">
        <v>0</v>
      </c>
      <c r="L536" s="212" t="b">
        <v>0</v>
      </c>
      <c r="M536" s="212" t="b">
        <v>0</v>
      </c>
      <c r="N536" s="212" t="b">
        <v>0</v>
      </c>
      <c r="O536" s="212" t="b">
        <v>0</v>
      </c>
      <c r="P536" s="212" t="b">
        <v>0</v>
      </c>
      <c r="Q536" s="212" t="b">
        <v>0</v>
      </c>
      <c r="R536" s="212" t="b">
        <v>0</v>
      </c>
      <c r="S536" s="212" t="b">
        <v>0</v>
      </c>
    </row>
    <row r="537" ht="15.75" customHeight="1">
      <c r="A537" s="141"/>
      <c r="B537" s="163"/>
      <c r="C537" s="163"/>
      <c r="D537" s="163"/>
      <c r="E537" s="163"/>
      <c r="F537" s="163"/>
      <c r="G537" s="163"/>
      <c r="H537" s="163"/>
      <c r="I537" s="212" t="b">
        <v>0</v>
      </c>
      <c r="J537" s="212" t="b">
        <v>0</v>
      </c>
      <c r="K537" s="212" t="b">
        <v>0</v>
      </c>
      <c r="L537" s="212" t="b">
        <v>0</v>
      </c>
      <c r="M537" s="212" t="b">
        <v>0</v>
      </c>
      <c r="N537" s="212" t="b">
        <v>0</v>
      </c>
      <c r="O537" s="212" t="b">
        <v>0</v>
      </c>
      <c r="P537" s="212" t="b">
        <v>0</v>
      </c>
      <c r="Q537" s="212" t="b">
        <v>0</v>
      </c>
      <c r="R537" s="212" t="b">
        <v>0</v>
      </c>
      <c r="S537" s="212" t="b">
        <v>0</v>
      </c>
    </row>
    <row r="538" ht="15.75" customHeight="1">
      <c r="A538" s="141"/>
      <c r="B538" s="163"/>
      <c r="C538" s="163"/>
      <c r="D538" s="163"/>
      <c r="E538" s="163"/>
      <c r="F538" s="163"/>
      <c r="G538" s="163"/>
      <c r="H538" s="163"/>
      <c r="I538" s="212" t="b">
        <v>0</v>
      </c>
      <c r="J538" s="212" t="b">
        <v>0</v>
      </c>
      <c r="K538" s="212" t="b">
        <v>0</v>
      </c>
      <c r="L538" s="212" t="b">
        <v>0</v>
      </c>
      <c r="M538" s="212" t="b">
        <v>0</v>
      </c>
      <c r="N538" s="212" t="b">
        <v>0</v>
      </c>
      <c r="O538" s="212" t="b">
        <v>0</v>
      </c>
      <c r="P538" s="212" t="b">
        <v>0</v>
      </c>
      <c r="Q538" s="212" t="b">
        <v>0</v>
      </c>
      <c r="R538" s="212" t="b">
        <v>0</v>
      </c>
      <c r="S538" s="212" t="b">
        <v>0</v>
      </c>
    </row>
    <row r="539" ht="15.75" customHeight="1">
      <c r="A539" s="141"/>
      <c r="B539" s="163"/>
      <c r="C539" s="163"/>
      <c r="D539" s="163"/>
      <c r="E539" s="163"/>
      <c r="F539" s="163"/>
      <c r="G539" s="163"/>
      <c r="H539" s="163"/>
      <c r="I539" s="212" t="b">
        <v>0</v>
      </c>
      <c r="J539" s="212" t="b">
        <v>0</v>
      </c>
      <c r="K539" s="212" t="b">
        <v>0</v>
      </c>
      <c r="L539" s="212" t="b">
        <v>0</v>
      </c>
      <c r="M539" s="212" t="b">
        <v>0</v>
      </c>
      <c r="N539" s="212" t="b">
        <v>0</v>
      </c>
      <c r="O539" s="212" t="b">
        <v>0</v>
      </c>
      <c r="P539" s="212" t="b">
        <v>0</v>
      </c>
      <c r="Q539" s="212" t="b">
        <v>0</v>
      </c>
      <c r="R539" s="212" t="b">
        <v>0</v>
      </c>
      <c r="S539" s="212" t="b">
        <v>0</v>
      </c>
    </row>
    <row r="540" ht="15.75" customHeight="1">
      <c r="A540" s="141"/>
      <c r="B540" s="163"/>
      <c r="C540" s="163"/>
      <c r="D540" s="163"/>
      <c r="E540" s="163"/>
      <c r="F540" s="163"/>
      <c r="G540" s="163"/>
      <c r="H540" s="163"/>
      <c r="I540" s="212" t="b">
        <v>0</v>
      </c>
      <c r="J540" s="212" t="b">
        <v>0</v>
      </c>
      <c r="K540" s="212" t="b">
        <v>0</v>
      </c>
      <c r="L540" s="212" t="b">
        <v>0</v>
      </c>
      <c r="M540" s="212" t="b">
        <v>0</v>
      </c>
      <c r="N540" s="212" t="b">
        <v>0</v>
      </c>
      <c r="O540" s="212" t="b">
        <v>0</v>
      </c>
      <c r="P540" s="212" t="b">
        <v>0</v>
      </c>
      <c r="Q540" s="212" t="b">
        <v>0</v>
      </c>
      <c r="R540" s="212" t="b">
        <v>0</v>
      </c>
      <c r="S540" s="212" t="b">
        <v>0</v>
      </c>
    </row>
    <row r="541" ht="15.75" customHeight="1">
      <c r="A541" s="141"/>
      <c r="B541" s="163"/>
      <c r="C541" s="163"/>
      <c r="D541" s="163"/>
      <c r="E541" s="163"/>
      <c r="F541" s="163"/>
      <c r="G541" s="163"/>
      <c r="H541" s="163"/>
      <c r="I541" s="212" t="b">
        <v>0</v>
      </c>
      <c r="J541" s="212" t="b">
        <v>0</v>
      </c>
      <c r="K541" s="212" t="b">
        <v>0</v>
      </c>
      <c r="L541" s="212" t="b">
        <v>0</v>
      </c>
      <c r="M541" s="212" t="b">
        <v>0</v>
      </c>
      <c r="N541" s="212" t="b">
        <v>0</v>
      </c>
      <c r="O541" s="212" t="b">
        <v>0</v>
      </c>
      <c r="P541" s="212" t="b">
        <v>0</v>
      </c>
      <c r="Q541" s="212" t="b">
        <v>0</v>
      </c>
      <c r="R541" s="212" t="b">
        <v>0</v>
      </c>
      <c r="S541" s="212" t="b">
        <v>0</v>
      </c>
    </row>
    <row r="542" ht="15.75" customHeight="1">
      <c r="A542" s="141"/>
      <c r="B542" s="163"/>
      <c r="C542" s="163"/>
      <c r="D542" s="163"/>
      <c r="E542" s="163"/>
      <c r="F542" s="163"/>
      <c r="G542" s="163"/>
      <c r="H542" s="163"/>
      <c r="I542" s="212" t="b">
        <v>0</v>
      </c>
      <c r="J542" s="212" t="b">
        <v>0</v>
      </c>
      <c r="K542" s="212" t="b">
        <v>0</v>
      </c>
      <c r="L542" s="212" t="b">
        <v>0</v>
      </c>
      <c r="M542" s="212" t="b">
        <v>0</v>
      </c>
      <c r="N542" s="212" t="b">
        <v>0</v>
      </c>
      <c r="O542" s="212" t="b">
        <v>0</v>
      </c>
      <c r="P542" s="212" t="b">
        <v>0</v>
      </c>
      <c r="Q542" s="212" t="b">
        <v>0</v>
      </c>
      <c r="R542" s="212" t="b">
        <v>0</v>
      </c>
      <c r="S542" s="212" t="b">
        <v>0</v>
      </c>
    </row>
    <row r="543" ht="15.75" customHeight="1">
      <c r="A543" s="141"/>
      <c r="B543" s="163"/>
      <c r="C543" s="163"/>
      <c r="D543" s="163"/>
      <c r="E543" s="163"/>
      <c r="F543" s="163"/>
      <c r="G543" s="163"/>
      <c r="H543" s="163"/>
      <c r="I543" s="212" t="b">
        <v>0</v>
      </c>
      <c r="J543" s="212" t="b">
        <v>0</v>
      </c>
      <c r="K543" s="212" t="b">
        <v>0</v>
      </c>
      <c r="L543" s="212" t="b">
        <v>0</v>
      </c>
      <c r="M543" s="212" t="b">
        <v>0</v>
      </c>
      <c r="N543" s="212" t="b">
        <v>0</v>
      </c>
      <c r="O543" s="212" t="b">
        <v>0</v>
      </c>
      <c r="P543" s="212" t="b">
        <v>0</v>
      </c>
      <c r="Q543" s="212" t="b">
        <v>0</v>
      </c>
      <c r="R543" s="212" t="b">
        <v>0</v>
      </c>
      <c r="S543" s="212" t="b">
        <v>0</v>
      </c>
    </row>
    <row r="544" ht="15.75" customHeight="1">
      <c r="A544" s="141"/>
      <c r="B544" s="163"/>
      <c r="C544" s="163"/>
      <c r="D544" s="163"/>
      <c r="E544" s="163"/>
      <c r="F544" s="163"/>
      <c r="G544" s="163"/>
      <c r="H544" s="163"/>
      <c r="I544" s="212" t="b">
        <v>0</v>
      </c>
      <c r="J544" s="212" t="b">
        <v>0</v>
      </c>
      <c r="K544" s="212" t="b">
        <v>0</v>
      </c>
      <c r="L544" s="212" t="b">
        <v>0</v>
      </c>
      <c r="M544" s="212" t="b">
        <v>0</v>
      </c>
      <c r="N544" s="212" t="b">
        <v>0</v>
      </c>
      <c r="O544" s="212" t="b">
        <v>0</v>
      </c>
      <c r="P544" s="212" t="b">
        <v>0</v>
      </c>
      <c r="Q544" s="212" t="b">
        <v>0</v>
      </c>
      <c r="R544" s="212" t="b">
        <v>0</v>
      </c>
      <c r="S544" s="212" t="b">
        <v>0</v>
      </c>
    </row>
    <row r="545" ht="15.75" customHeight="1">
      <c r="A545" s="141"/>
      <c r="B545" s="163"/>
      <c r="C545" s="163"/>
      <c r="D545" s="163"/>
      <c r="E545" s="163"/>
      <c r="F545" s="163"/>
      <c r="G545" s="163"/>
      <c r="H545" s="163"/>
      <c r="I545" s="212" t="b">
        <v>0</v>
      </c>
      <c r="J545" s="212" t="b">
        <v>0</v>
      </c>
      <c r="K545" s="212" t="b">
        <v>0</v>
      </c>
      <c r="L545" s="212" t="b">
        <v>0</v>
      </c>
      <c r="M545" s="212" t="b">
        <v>0</v>
      </c>
      <c r="N545" s="212" t="b">
        <v>0</v>
      </c>
      <c r="O545" s="212" t="b">
        <v>0</v>
      </c>
      <c r="P545" s="212" t="b">
        <v>0</v>
      </c>
      <c r="Q545" s="212" t="b">
        <v>0</v>
      </c>
      <c r="R545" s="212" t="b">
        <v>0</v>
      </c>
      <c r="S545" s="212" t="b">
        <v>0</v>
      </c>
    </row>
    <row r="546" ht="15.75" customHeight="1">
      <c r="A546" s="141"/>
      <c r="B546" s="163"/>
      <c r="C546" s="163"/>
      <c r="D546" s="163"/>
      <c r="E546" s="163"/>
      <c r="F546" s="163"/>
      <c r="G546" s="163"/>
      <c r="H546" s="163"/>
      <c r="I546" s="212" t="b">
        <v>0</v>
      </c>
      <c r="J546" s="212" t="b">
        <v>0</v>
      </c>
      <c r="K546" s="212" t="b">
        <v>0</v>
      </c>
      <c r="L546" s="212" t="b">
        <v>0</v>
      </c>
      <c r="M546" s="212" t="b">
        <v>0</v>
      </c>
      <c r="N546" s="212" t="b">
        <v>0</v>
      </c>
      <c r="O546" s="212" t="b">
        <v>0</v>
      </c>
      <c r="P546" s="212" t="b">
        <v>0</v>
      </c>
      <c r="Q546" s="212" t="b">
        <v>0</v>
      </c>
      <c r="R546" s="212" t="b">
        <v>0</v>
      </c>
      <c r="S546" s="212" t="b">
        <v>0</v>
      </c>
    </row>
    <row r="547" ht="15.75" customHeight="1">
      <c r="A547" s="141"/>
      <c r="B547" s="163"/>
      <c r="C547" s="163"/>
      <c r="D547" s="163"/>
      <c r="E547" s="163"/>
      <c r="F547" s="163"/>
      <c r="G547" s="163"/>
      <c r="H547" s="163"/>
      <c r="I547" s="212" t="b">
        <v>0</v>
      </c>
      <c r="J547" s="212" t="b">
        <v>0</v>
      </c>
      <c r="K547" s="212" t="b">
        <v>0</v>
      </c>
      <c r="L547" s="212" t="b">
        <v>0</v>
      </c>
      <c r="M547" s="212" t="b">
        <v>0</v>
      </c>
      <c r="N547" s="212" t="b">
        <v>0</v>
      </c>
      <c r="O547" s="212" t="b">
        <v>0</v>
      </c>
      <c r="P547" s="212" t="b">
        <v>0</v>
      </c>
      <c r="Q547" s="212" t="b">
        <v>0</v>
      </c>
      <c r="R547" s="212" t="b">
        <v>0</v>
      </c>
      <c r="S547" s="212" t="b">
        <v>0</v>
      </c>
    </row>
    <row r="548" ht="15.75" customHeight="1">
      <c r="A548" s="141"/>
      <c r="B548" s="163"/>
      <c r="C548" s="163"/>
      <c r="D548" s="163"/>
      <c r="E548" s="163"/>
      <c r="F548" s="163"/>
      <c r="G548" s="163"/>
      <c r="H548" s="163"/>
      <c r="I548" s="212" t="b">
        <v>0</v>
      </c>
      <c r="J548" s="212" t="b">
        <v>0</v>
      </c>
      <c r="K548" s="212" t="b">
        <v>0</v>
      </c>
      <c r="L548" s="212" t="b">
        <v>0</v>
      </c>
      <c r="M548" s="212" t="b">
        <v>0</v>
      </c>
      <c r="N548" s="212" t="b">
        <v>0</v>
      </c>
      <c r="O548" s="212" t="b">
        <v>0</v>
      </c>
      <c r="P548" s="212" t="b">
        <v>0</v>
      </c>
      <c r="Q548" s="212" t="b">
        <v>0</v>
      </c>
      <c r="R548" s="212" t="b">
        <v>0</v>
      </c>
      <c r="S548" s="212" t="b">
        <v>0</v>
      </c>
    </row>
    <row r="549" ht="15.75" customHeight="1">
      <c r="A549" s="141"/>
      <c r="B549" s="163"/>
      <c r="C549" s="163"/>
      <c r="D549" s="163"/>
      <c r="E549" s="163"/>
      <c r="F549" s="163"/>
      <c r="G549" s="163"/>
      <c r="H549" s="163"/>
      <c r="I549" s="212" t="b">
        <v>0</v>
      </c>
      <c r="J549" s="212" t="b">
        <v>0</v>
      </c>
      <c r="K549" s="212" t="b">
        <v>0</v>
      </c>
      <c r="L549" s="212" t="b">
        <v>0</v>
      </c>
      <c r="M549" s="212" t="b">
        <v>0</v>
      </c>
      <c r="N549" s="212" t="b">
        <v>0</v>
      </c>
      <c r="O549" s="212" t="b">
        <v>0</v>
      </c>
      <c r="P549" s="212" t="b">
        <v>0</v>
      </c>
      <c r="Q549" s="212" t="b">
        <v>0</v>
      </c>
      <c r="R549" s="212" t="b">
        <v>0</v>
      </c>
      <c r="S549" s="212" t="b">
        <v>0</v>
      </c>
    </row>
    <row r="550" ht="15.75" customHeight="1">
      <c r="A550" s="141"/>
      <c r="B550" s="163"/>
      <c r="C550" s="163"/>
      <c r="D550" s="163"/>
      <c r="E550" s="163"/>
      <c r="F550" s="163"/>
      <c r="G550" s="163"/>
      <c r="H550" s="163"/>
      <c r="I550" s="212" t="b">
        <v>0</v>
      </c>
      <c r="J550" s="212" t="b">
        <v>0</v>
      </c>
      <c r="K550" s="212" t="b">
        <v>0</v>
      </c>
      <c r="L550" s="212" t="b">
        <v>0</v>
      </c>
      <c r="M550" s="212" t="b">
        <v>0</v>
      </c>
      <c r="N550" s="212" t="b">
        <v>0</v>
      </c>
      <c r="O550" s="212" t="b">
        <v>0</v>
      </c>
      <c r="P550" s="212" t="b">
        <v>0</v>
      </c>
      <c r="Q550" s="212" t="b">
        <v>0</v>
      </c>
      <c r="R550" s="212" t="b">
        <v>0</v>
      </c>
      <c r="S550" s="212" t="b">
        <v>0</v>
      </c>
    </row>
    <row r="551" ht="15.75" customHeight="1">
      <c r="A551" s="141"/>
      <c r="B551" s="163"/>
      <c r="C551" s="163"/>
      <c r="D551" s="163"/>
      <c r="E551" s="163"/>
      <c r="F551" s="163"/>
      <c r="G551" s="163"/>
      <c r="H551" s="163"/>
      <c r="I551" s="212" t="b">
        <v>0</v>
      </c>
      <c r="J551" s="212" t="b">
        <v>0</v>
      </c>
      <c r="K551" s="212" t="b">
        <v>0</v>
      </c>
      <c r="L551" s="212" t="b">
        <v>0</v>
      </c>
      <c r="M551" s="212" t="b">
        <v>0</v>
      </c>
      <c r="N551" s="212" t="b">
        <v>0</v>
      </c>
      <c r="O551" s="212" t="b">
        <v>0</v>
      </c>
      <c r="P551" s="212" t="b">
        <v>0</v>
      </c>
      <c r="Q551" s="212" t="b">
        <v>0</v>
      </c>
      <c r="R551" s="212" t="b">
        <v>0</v>
      </c>
      <c r="S551" s="212" t="b">
        <v>0</v>
      </c>
    </row>
    <row r="552" ht="15.75" customHeight="1">
      <c r="A552" s="141"/>
      <c r="B552" s="163"/>
      <c r="C552" s="163"/>
      <c r="D552" s="163"/>
      <c r="E552" s="163"/>
      <c r="F552" s="163"/>
      <c r="G552" s="163"/>
      <c r="H552" s="163"/>
      <c r="I552" s="212" t="b">
        <v>0</v>
      </c>
      <c r="J552" s="212" t="b">
        <v>0</v>
      </c>
      <c r="K552" s="212" t="b">
        <v>0</v>
      </c>
      <c r="L552" s="212" t="b">
        <v>0</v>
      </c>
      <c r="M552" s="212" t="b">
        <v>0</v>
      </c>
      <c r="N552" s="212" t="b">
        <v>0</v>
      </c>
      <c r="O552" s="212" t="b">
        <v>0</v>
      </c>
      <c r="P552" s="212" t="b">
        <v>0</v>
      </c>
      <c r="Q552" s="212" t="b">
        <v>0</v>
      </c>
      <c r="R552" s="212" t="b">
        <v>0</v>
      </c>
      <c r="S552" s="212" t="b">
        <v>0</v>
      </c>
    </row>
    <row r="553" ht="15.75" customHeight="1">
      <c r="A553" s="141"/>
      <c r="B553" s="163"/>
      <c r="C553" s="163"/>
      <c r="D553" s="163"/>
      <c r="E553" s="163"/>
      <c r="F553" s="163"/>
      <c r="G553" s="163"/>
      <c r="H553" s="163"/>
      <c r="I553" s="212" t="b">
        <v>0</v>
      </c>
      <c r="J553" s="212" t="b">
        <v>0</v>
      </c>
      <c r="K553" s="212" t="b">
        <v>0</v>
      </c>
      <c r="L553" s="212" t="b">
        <v>0</v>
      </c>
      <c r="M553" s="212" t="b">
        <v>0</v>
      </c>
      <c r="N553" s="212" t="b">
        <v>0</v>
      </c>
      <c r="O553" s="212" t="b">
        <v>0</v>
      </c>
      <c r="P553" s="212" t="b">
        <v>0</v>
      </c>
      <c r="Q553" s="212" t="b">
        <v>0</v>
      </c>
      <c r="R553" s="212" t="b">
        <v>0</v>
      </c>
      <c r="S553" s="212" t="b">
        <v>0</v>
      </c>
    </row>
    <row r="554" ht="15.75" customHeight="1">
      <c r="A554" s="141"/>
      <c r="B554" s="163"/>
      <c r="C554" s="163"/>
      <c r="D554" s="163"/>
      <c r="E554" s="163"/>
      <c r="F554" s="163"/>
      <c r="G554" s="163"/>
      <c r="H554" s="163"/>
      <c r="I554" s="212" t="b">
        <v>0</v>
      </c>
      <c r="J554" s="212" t="b">
        <v>0</v>
      </c>
      <c r="K554" s="212" t="b">
        <v>0</v>
      </c>
      <c r="L554" s="212" t="b">
        <v>0</v>
      </c>
      <c r="M554" s="212" t="b">
        <v>0</v>
      </c>
      <c r="N554" s="212" t="b">
        <v>0</v>
      </c>
      <c r="O554" s="212" t="b">
        <v>0</v>
      </c>
      <c r="P554" s="212" t="b">
        <v>0</v>
      </c>
      <c r="Q554" s="212" t="b">
        <v>0</v>
      </c>
      <c r="R554" s="212" t="b">
        <v>0</v>
      </c>
      <c r="S554" s="212" t="b">
        <v>0</v>
      </c>
    </row>
    <row r="555" ht="15.75" customHeight="1">
      <c r="A555" s="141"/>
      <c r="B555" s="163"/>
      <c r="C555" s="163"/>
      <c r="D555" s="163"/>
      <c r="E555" s="163"/>
      <c r="F555" s="163"/>
      <c r="G555" s="163"/>
      <c r="H555" s="163"/>
      <c r="I555" s="212" t="b">
        <v>0</v>
      </c>
      <c r="J555" s="212" t="b">
        <v>0</v>
      </c>
      <c r="K555" s="212" t="b">
        <v>0</v>
      </c>
      <c r="L555" s="212" t="b">
        <v>0</v>
      </c>
      <c r="M555" s="212" t="b">
        <v>0</v>
      </c>
      <c r="N555" s="212" t="b">
        <v>0</v>
      </c>
      <c r="O555" s="212" t="b">
        <v>0</v>
      </c>
      <c r="P555" s="212" t="b">
        <v>0</v>
      </c>
      <c r="Q555" s="212" t="b">
        <v>0</v>
      </c>
      <c r="R555" s="212" t="b">
        <v>0</v>
      </c>
      <c r="S555" s="212" t="b">
        <v>0</v>
      </c>
    </row>
    <row r="556" ht="15.75" customHeight="1">
      <c r="A556" s="141"/>
      <c r="B556" s="163"/>
      <c r="C556" s="163"/>
      <c r="D556" s="163"/>
      <c r="E556" s="163"/>
      <c r="F556" s="163"/>
      <c r="G556" s="163"/>
      <c r="H556" s="163"/>
      <c r="I556" s="212" t="b">
        <v>0</v>
      </c>
      <c r="J556" s="212" t="b">
        <v>0</v>
      </c>
      <c r="K556" s="212" t="b">
        <v>0</v>
      </c>
      <c r="L556" s="212" t="b">
        <v>0</v>
      </c>
      <c r="M556" s="212" t="b">
        <v>0</v>
      </c>
      <c r="N556" s="212" t="b">
        <v>0</v>
      </c>
      <c r="O556" s="212" t="b">
        <v>0</v>
      </c>
      <c r="P556" s="212" t="b">
        <v>0</v>
      </c>
      <c r="Q556" s="212" t="b">
        <v>0</v>
      </c>
      <c r="R556" s="212" t="b">
        <v>0</v>
      </c>
      <c r="S556" s="212" t="b">
        <v>0</v>
      </c>
    </row>
    <row r="557" ht="15.75" customHeight="1">
      <c r="A557" s="141"/>
      <c r="B557" s="163"/>
      <c r="C557" s="163"/>
      <c r="D557" s="163"/>
      <c r="E557" s="163"/>
      <c r="F557" s="163"/>
      <c r="G557" s="163"/>
      <c r="H557" s="163"/>
      <c r="I557" s="212" t="b">
        <v>0</v>
      </c>
      <c r="J557" s="212" t="b">
        <v>0</v>
      </c>
      <c r="K557" s="212" t="b">
        <v>0</v>
      </c>
      <c r="L557" s="212" t="b">
        <v>0</v>
      </c>
      <c r="M557" s="212" t="b">
        <v>0</v>
      </c>
      <c r="N557" s="212" t="b">
        <v>0</v>
      </c>
      <c r="O557" s="212" t="b">
        <v>0</v>
      </c>
      <c r="P557" s="212" t="b">
        <v>0</v>
      </c>
      <c r="Q557" s="212" t="b">
        <v>0</v>
      </c>
      <c r="R557" s="212" t="b">
        <v>0</v>
      </c>
      <c r="S557" s="212" t="b">
        <v>0</v>
      </c>
    </row>
    <row r="558" ht="15.75" customHeight="1">
      <c r="A558" s="141"/>
      <c r="B558" s="163"/>
      <c r="C558" s="163"/>
      <c r="D558" s="163"/>
      <c r="E558" s="163"/>
      <c r="F558" s="163"/>
      <c r="G558" s="163"/>
      <c r="H558" s="163"/>
      <c r="I558" s="212" t="b">
        <v>0</v>
      </c>
      <c r="J558" s="212" t="b">
        <v>0</v>
      </c>
      <c r="K558" s="212" t="b">
        <v>0</v>
      </c>
      <c r="L558" s="212" t="b">
        <v>0</v>
      </c>
      <c r="M558" s="212" t="b">
        <v>0</v>
      </c>
      <c r="N558" s="212" t="b">
        <v>0</v>
      </c>
      <c r="O558" s="212" t="b">
        <v>0</v>
      </c>
      <c r="P558" s="212" t="b">
        <v>0</v>
      </c>
      <c r="Q558" s="212" t="b">
        <v>0</v>
      </c>
      <c r="R558" s="212" t="b">
        <v>0</v>
      </c>
      <c r="S558" s="212" t="b">
        <v>0</v>
      </c>
    </row>
    <row r="559" ht="15.75" customHeight="1">
      <c r="A559" s="141"/>
      <c r="B559" s="163"/>
      <c r="C559" s="163"/>
      <c r="D559" s="163"/>
      <c r="E559" s="163"/>
      <c r="F559" s="163"/>
      <c r="G559" s="163"/>
      <c r="H559" s="163"/>
      <c r="I559" s="212" t="b">
        <v>0</v>
      </c>
      <c r="J559" s="212" t="b">
        <v>0</v>
      </c>
      <c r="K559" s="212" t="b">
        <v>0</v>
      </c>
      <c r="L559" s="212" t="b">
        <v>0</v>
      </c>
      <c r="M559" s="212" t="b">
        <v>0</v>
      </c>
      <c r="N559" s="212" t="b">
        <v>0</v>
      </c>
      <c r="O559" s="212" t="b">
        <v>0</v>
      </c>
      <c r="P559" s="212" t="b">
        <v>0</v>
      </c>
      <c r="Q559" s="212" t="b">
        <v>0</v>
      </c>
      <c r="R559" s="212" t="b">
        <v>0</v>
      </c>
      <c r="S559" s="212" t="b">
        <v>0</v>
      </c>
    </row>
    <row r="560" ht="15.75" customHeight="1">
      <c r="A560" s="141"/>
      <c r="B560" s="163"/>
      <c r="C560" s="163"/>
      <c r="D560" s="163"/>
      <c r="E560" s="163"/>
      <c r="F560" s="163"/>
      <c r="G560" s="163"/>
      <c r="H560" s="163"/>
      <c r="I560" s="212" t="b">
        <v>0</v>
      </c>
      <c r="J560" s="212" t="b">
        <v>0</v>
      </c>
      <c r="K560" s="212" t="b">
        <v>0</v>
      </c>
      <c r="L560" s="212" t="b">
        <v>0</v>
      </c>
      <c r="M560" s="212" t="b">
        <v>0</v>
      </c>
      <c r="N560" s="212" t="b">
        <v>0</v>
      </c>
      <c r="O560" s="212" t="b">
        <v>0</v>
      </c>
      <c r="P560" s="212" t="b">
        <v>0</v>
      </c>
      <c r="Q560" s="212" t="b">
        <v>0</v>
      </c>
      <c r="R560" s="212" t="b">
        <v>0</v>
      </c>
      <c r="S560" s="212" t="b">
        <v>0</v>
      </c>
    </row>
    <row r="561" ht="15.75" customHeight="1">
      <c r="A561" s="141"/>
      <c r="B561" s="163"/>
      <c r="C561" s="163"/>
      <c r="D561" s="163"/>
      <c r="E561" s="163"/>
      <c r="F561" s="163"/>
      <c r="G561" s="163"/>
      <c r="H561" s="163"/>
      <c r="I561" s="212" t="b">
        <v>0</v>
      </c>
      <c r="J561" s="212" t="b">
        <v>0</v>
      </c>
      <c r="K561" s="212" t="b">
        <v>0</v>
      </c>
      <c r="L561" s="212" t="b">
        <v>0</v>
      </c>
      <c r="M561" s="212" t="b">
        <v>0</v>
      </c>
      <c r="N561" s="212" t="b">
        <v>0</v>
      </c>
      <c r="O561" s="212" t="b">
        <v>0</v>
      </c>
      <c r="P561" s="212" t="b">
        <v>0</v>
      </c>
      <c r="Q561" s="212" t="b">
        <v>0</v>
      </c>
      <c r="R561" s="212" t="b">
        <v>0</v>
      </c>
      <c r="S561" s="212" t="b">
        <v>0</v>
      </c>
    </row>
    <row r="562" ht="15.75" customHeight="1">
      <c r="A562" s="141"/>
      <c r="B562" s="163"/>
      <c r="C562" s="163"/>
      <c r="D562" s="163"/>
      <c r="E562" s="163"/>
      <c r="F562" s="163"/>
      <c r="G562" s="163"/>
      <c r="H562" s="163"/>
      <c r="I562" s="212" t="b">
        <v>0</v>
      </c>
      <c r="J562" s="212" t="b">
        <v>0</v>
      </c>
      <c r="K562" s="212" t="b">
        <v>0</v>
      </c>
      <c r="L562" s="212" t="b">
        <v>0</v>
      </c>
      <c r="M562" s="212" t="b">
        <v>0</v>
      </c>
      <c r="N562" s="212" t="b">
        <v>0</v>
      </c>
      <c r="O562" s="212" t="b">
        <v>0</v>
      </c>
      <c r="P562" s="212" t="b">
        <v>0</v>
      </c>
      <c r="Q562" s="212" t="b">
        <v>0</v>
      </c>
      <c r="R562" s="212" t="b">
        <v>0</v>
      </c>
      <c r="S562" s="212" t="b">
        <v>0</v>
      </c>
    </row>
    <row r="563" ht="15.75" customHeight="1">
      <c r="A563" s="141"/>
      <c r="B563" s="163"/>
      <c r="C563" s="163"/>
      <c r="D563" s="163"/>
      <c r="E563" s="163"/>
      <c r="F563" s="163"/>
      <c r="G563" s="163"/>
      <c r="H563" s="163"/>
      <c r="I563" s="212" t="b">
        <v>0</v>
      </c>
      <c r="J563" s="212" t="b">
        <v>0</v>
      </c>
      <c r="K563" s="212" t="b">
        <v>0</v>
      </c>
      <c r="L563" s="212" t="b">
        <v>0</v>
      </c>
      <c r="M563" s="212" t="b">
        <v>0</v>
      </c>
      <c r="N563" s="212" t="b">
        <v>0</v>
      </c>
      <c r="O563" s="212" t="b">
        <v>0</v>
      </c>
      <c r="P563" s="212" t="b">
        <v>0</v>
      </c>
      <c r="Q563" s="212" t="b">
        <v>0</v>
      </c>
      <c r="R563" s="212" t="b">
        <v>0</v>
      </c>
      <c r="S563" s="212" t="b">
        <v>0</v>
      </c>
    </row>
    <row r="564" ht="15.75" customHeight="1">
      <c r="A564" s="141"/>
      <c r="B564" s="163"/>
      <c r="C564" s="163"/>
      <c r="D564" s="163"/>
      <c r="E564" s="163"/>
      <c r="F564" s="163"/>
      <c r="G564" s="163"/>
      <c r="H564" s="163"/>
      <c r="I564" s="212" t="b">
        <v>0</v>
      </c>
      <c r="J564" s="212" t="b">
        <v>0</v>
      </c>
      <c r="K564" s="212" t="b">
        <v>0</v>
      </c>
      <c r="L564" s="212" t="b">
        <v>0</v>
      </c>
      <c r="M564" s="212" t="b">
        <v>0</v>
      </c>
      <c r="N564" s="212" t="b">
        <v>0</v>
      </c>
      <c r="O564" s="212" t="b">
        <v>0</v>
      </c>
      <c r="P564" s="212" t="b">
        <v>0</v>
      </c>
      <c r="Q564" s="212" t="b">
        <v>0</v>
      </c>
      <c r="R564" s="212" t="b">
        <v>0</v>
      </c>
      <c r="S564" s="212" t="b">
        <v>0</v>
      </c>
    </row>
    <row r="565" ht="15.75" customHeight="1">
      <c r="A565" s="141"/>
      <c r="B565" s="163"/>
      <c r="C565" s="163"/>
      <c r="D565" s="163"/>
      <c r="E565" s="163"/>
      <c r="F565" s="163"/>
      <c r="G565" s="163"/>
      <c r="H565" s="163"/>
      <c r="I565" s="212" t="b">
        <v>0</v>
      </c>
      <c r="J565" s="212" t="b">
        <v>0</v>
      </c>
      <c r="K565" s="212" t="b">
        <v>0</v>
      </c>
      <c r="L565" s="212" t="b">
        <v>0</v>
      </c>
      <c r="M565" s="212" t="b">
        <v>0</v>
      </c>
      <c r="N565" s="212" t="b">
        <v>0</v>
      </c>
      <c r="O565" s="212" t="b">
        <v>0</v>
      </c>
      <c r="P565" s="212" t="b">
        <v>0</v>
      </c>
      <c r="Q565" s="212" t="b">
        <v>0</v>
      </c>
      <c r="R565" s="212" t="b">
        <v>0</v>
      </c>
      <c r="S565" s="212" t="b">
        <v>0</v>
      </c>
    </row>
    <row r="566" ht="15.75" customHeight="1">
      <c r="A566" s="141"/>
      <c r="B566" s="163"/>
      <c r="C566" s="163"/>
      <c r="D566" s="163"/>
      <c r="E566" s="163"/>
      <c r="F566" s="163"/>
      <c r="G566" s="163"/>
      <c r="H566" s="163"/>
      <c r="I566" s="212" t="b">
        <v>0</v>
      </c>
      <c r="J566" s="212" t="b">
        <v>0</v>
      </c>
      <c r="K566" s="212" t="b">
        <v>0</v>
      </c>
      <c r="L566" s="212" t="b">
        <v>0</v>
      </c>
      <c r="M566" s="212" t="b">
        <v>0</v>
      </c>
      <c r="N566" s="212" t="b">
        <v>0</v>
      </c>
      <c r="O566" s="212" t="b">
        <v>0</v>
      </c>
      <c r="P566" s="212" t="b">
        <v>0</v>
      </c>
      <c r="Q566" s="212" t="b">
        <v>0</v>
      </c>
      <c r="R566" s="212" t="b">
        <v>0</v>
      </c>
      <c r="S566" s="212" t="b">
        <v>0</v>
      </c>
    </row>
    <row r="567" ht="15.75" customHeight="1">
      <c r="A567" s="141"/>
      <c r="B567" s="163"/>
      <c r="C567" s="163"/>
      <c r="D567" s="163"/>
      <c r="E567" s="163"/>
      <c r="F567" s="163"/>
      <c r="G567" s="163"/>
      <c r="H567" s="163"/>
      <c r="I567" s="212" t="b">
        <v>0</v>
      </c>
      <c r="J567" s="212" t="b">
        <v>0</v>
      </c>
      <c r="K567" s="212" t="b">
        <v>0</v>
      </c>
      <c r="L567" s="212" t="b">
        <v>0</v>
      </c>
      <c r="M567" s="212" t="b">
        <v>0</v>
      </c>
      <c r="N567" s="212" t="b">
        <v>0</v>
      </c>
      <c r="O567" s="212" t="b">
        <v>0</v>
      </c>
      <c r="P567" s="212" t="b">
        <v>0</v>
      </c>
      <c r="Q567" s="212" t="b">
        <v>0</v>
      </c>
      <c r="R567" s="212" t="b">
        <v>0</v>
      </c>
      <c r="S567" s="212" t="b">
        <v>0</v>
      </c>
    </row>
    <row r="568" ht="15.75" customHeight="1">
      <c r="A568" s="141"/>
      <c r="B568" s="163"/>
      <c r="C568" s="163"/>
      <c r="D568" s="163"/>
      <c r="E568" s="163"/>
      <c r="F568" s="163"/>
      <c r="G568" s="163"/>
      <c r="H568" s="163"/>
      <c r="I568" s="212" t="b">
        <v>0</v>
      </c>
      <c r="J568" s="212" t="b">
        <v>0</v>
      </c>
      <c r="K568" s="212" t="b">
        <v>0</v>
      </c>
      <c r="L568" s="212" t="b">
        <v>0</v>
      </c>
      <c r="M568" s="212" t="b">
        <v>0</v>
      </c>
      <c r="N568" s="212" t="b">
        <v>0</v>
      </c>
      <c r="O568" s="212" t="b">
        <v>0</v>
      </c>
      <c r="P568" s="212" t="b">
        <v>0</v>
      </c>
      <c r="Q568" s="212" t="b">
        <v>0</v>
      </c>
      <c r="R568" s="212" t="b">
        <v>0</v>
      </c>
      <c r="S568" s="212" t="b">
        <v>0</v>
      </c>
    </row>
    <row r="569" ht="15.75" customHeight="1">
      <c r="A569" s="141"/>
      <c r="B569" s="163"/>
      <c r="C569" s="163"/>
      <c r="D569" s="163"/>
      <c r="E569" s="163"/>
      <c r="F569" s="163"/>
      <c r="G569" s="163"/>
      <c r="H569" s="163"/>
      <c r="I569" s="212" t="b">
        <v>0</v>
      </c>
      <c r="J569" s="212" t="b">
        <v>0</v>
      </c>
      <c r="K569" s="212" t="b">
        <v>0</v>
      </c>
      <c r="L569" s="212" t="b">
        <v>0</v>
      </c>
      <c r="M569" s="212" t="b">
        <v>0</v>
      </c>
      <c r="N569" s="212" t="b">
        <v>0</v>
      </c>
      <c r="O569" s="212" t="b">
        <v>0</v>
      </c>
      <c r="P569" s="212" t="b">
        <v>0</v>
      </c>
      <c r="Q569" s="212" t="b">
        <v>0</v>
      </c>
      <c r="R569" s="212" t="b">
        <v>0</v>
      </c>
      <c r="S569" s="212" t="b">
        <v>0</v>
      </c>
    </row>
    <row r="570" ht="15.75" customHeight="1">
      <c r="A570" s="141"/>
      <c r="B570" s="163"/>
      <c r="C570" s="163"/>
      <c r="D570" s="163"/>
      <c r="E570" s="163"/>
      <c r="F570" s="163"/>
      <c r="G570" s="163"/>
      <c r="H570" s="163"/>
      <c r="I570" s="212" t="b">
        <v>0</v>
      </c>
      <c r="J570" s="212" t="b">
        <v>0</v>
      </c>
      <c r="K570" s="212" t="b">
        <v>0</v>
      </c>
      <c r="L570" s="212" t="b">
        <v>0</v>
      </c>
      <c r="M570" s="212" t="b">
        <v>0</v>
      </c>
      <c r="N570" s="212" t="b">
        <v>0</v>
      </c>
      <c r="O570" s="212" t="b">
        <v>0</v>
      </c>
      <c r="P570" s="212" t="b">
        <v>0</v>
      </c>
      <c r="Q570" s="212" t="b">
        <v>0</v>
      </c>
      <c r="R570" s="212" t="b">
        <v>0</v>
      </c>
      <c r="S570" s="212" t="b">
        <v>0</v>
      </c>
    </row>
    <row r="571" ht="15.75" customHeight="1">
      <c r="A571" s="141"/>
      <c r="B571" s="163"/>
      <c r="C571" s="163"/>
      <c r="D571" s="163"/>
      <c r="E571" s="163"/>
      <c r="F571" s="163"/>
      <c r="G571" s="163"/>
      <c r="H571" s="163"/>
      <c r="I571" s="212" t="b">
        <v>0</v>
      </c>
      <c r="J571" s="212" t="b">
        <v>0</v>
      </c>
      <c r="K571" s="212" t="b">
        <v>0</v>
      </c>
      <c r="L571" s="212" t="b">
        <v>0</v>
      </c>
      <c r="M571" s="212" t="b">
        <v>0</v>
      </c>
      <c r="N571" s="212" t="b">
        <v>0</v>
      </c>
      <c r="O571" s="212" t="b">
        <v>0</v>
      </c>
      <c r="P571" s="212" t="b">
        <v>0</v>
      </c>
      <c r="Q571" s="212" t="b">
        <v>0</v>
      </c>
      <c r="R571" s="212" t="b">
        <v>0</v>
      </c>
      <c r="S571" s="212" t="b">
        <v>0</v>
      </c>
    </row>
    <row r="572" ht="15.75" customHeight="1">
      <c r="A572" s="141"/>
      <c r="B572" s="163"/>
      <c r="C572" s="163"/>
      <c r="D572" s="163"/>
      <c r="E572" s="163"/>
      <c r="F572" s="163"/>
      <c r="G572" s="163"/>
      <c r="H572" s="163"/>
      <c r="I572" s="212" t="b">
        <v>0</v>
      </c>
      <c r="J572" s="212" t="b">
        <v>0</v>
      </c>
      <c r="K572" s="212" t="b">
        <v>0</v>
      </c>
      <c r="L572" s="212" t="b">
        <v>0</v>
      </c>
      <c r="M572" s="212" t="b">
        <v>0</v>
      </c>
      <c r="N572" s="212" t="b">
        <v>0</v>
      </c>
      <c r="O572" s="212" t="b">
        <v>0</v>
      </c>
      <c r="P572" s="212" t="b">
        <v>0</v>
      </c>
      <c r="Q572" s="212" t="b">
        <v>0</v>
      </c>
      <c r="R572" s="212" t="b">
        <v>0</v>
      </c>
      <c r="S572" s="212" t="b">
        <v>0</v>
      </c>
    </row>
    <row r="573" ht="15.75" customHeight="1">
      <c r="A573" s="141"/>
      <c r="B573" s="163"/>
      <c r="C573" s="163"/>
      <c r="D573" s="163"/>
      <c r="E573" s="163"/>
      <c r="F573" s="163"/>
      <c r="G573" s="163"/>
      <c r="H573" s="163"/>
      <c r="I573" s="212" t="b">
        <v>0</v>
      </c>
      <c r="J573" s="212" t="b">
        <v>0</v>
      </c>
      <c r="K573" s="212" t="b">
        <v>0</v>
      </c>
      <c r="L573" s="212" t="b">
        <v>0</v>
      </c>
      <c r="M573" s="212" t="b">
        <v>0</v>
      </c>
      <c r="N573" s="212" t="b">
        <v>0</v>
      </c>
      <c r="O573" s="212" t="b">
        <v>0</v>
      </c>
      <c r="P573" s="212" t="b">
        <v>0</v>
      </c>
      <c r="Q573" s="212" t="b">
        <v>0</v>
      </c>
      <c r="R573" s="212" t="b">
        <v>0</v>
      </c>
      <c r="S573" s="212" t="b">
        <v>0</v>
      </c>
    </row>
    <row r="574" ht="15.75" customHeight="1">
      <c r="A574" s="141"/>
      <c r="B574" s="163"/>
      <c r="C574" s="163"/>
      <c r="D574" s="163"/>
      <c r="E574" s="163"/>
      <c r="F574" s="163"/>
      <c r="G574" s="163"/>
      <c r="H574" s="163"/>
      <c r="I574" s="212" t="b">
        <v>0</v>
      </c>
      <c r="J574" s="212" t="b">
        <v>0</v>
      </c>
      <c r="K574" s="212" t="b">
        <v>0</v>
      </c>
      <c r="L574" s="212" t="b">
        <v>0</v>
      </c>
      <c r="M574" s="212" t="b">
        <v>0</v>
      </c>
      <c r="N574" s="212" t="b">
        <v>0</v>
      </c>
      <c r="O574" s="212" t="b">
        <v>0</v>
      </c>
      <c r="P574" s="212" t="b">
        <v>0</v>
      </c>
      <c r="Q574" s="212" t="b">
        <v>0</v>
      </c>
      <c r="R574" s="212" t="b">
        <v>0</v>
      </c>
      <c r="S574" s="212" t="b">
        <v>0</v>
      </c>
    </row>
    <row r="575" ht="15.75" customHeight="1">
      <c r="A575" s="141"/>
      <c r="B575" s="163"/>
      <c r="C575" s="163"/>
      <c r="D575" s="163"/>
      <c r="E575" s="163"/>
      <c r="F575" s="163"/>
      <c r="G575" s="163"/>
      <c r="H575" s="163"/>
      <c r="I575" s="212" t="b">
        <v>0</v>
      </c>
      <c r="J575" s="212" t="b">
        <v>0</v>
      </c>
      <c r="K575" s="212" t="b">
        <v>0</v>
      </c>
      <c r="L575" s="212" t="b">
        <v>0</v>
      </c>
      <c r="M575" s="212" t="b">
        <v>0</v>
      </c>
      <c r="N575" s="212" t="b">
        <v>0</v>
      </c>
      <c r="O575" s="212" t="b">
        <v>0</v>
      </c>
      <c r="P575" s="212" t="b">
        <v>0</v>
      </c>
      <c r="Q575" s="212" t="b">
        <v>0</v>
      </c>
      <c r="R575" s="212" t="b">
        <v>0</v>
      </c>
      <c r="S575" s="212" t="b">
        <v>0</v>
      </c>
    </row>
    <row r="576" ht="15.75" customHeight="1">
      <c r="A576" s="141"/>
      <c r="B576" s="163"/>
      <c r="C576" s="163"/>
      <c r="D576" s="163"/>
      <c r="E576" s="163"/>
      <c r="F576" s="163"/>
      <c r="G576" s="163"/>
      <c r="H576" s="163"/>
      <c r="I576" s="212" t="b">
        <v>0</v>
      </c>
      <c r="J576" s="212" t="b">
        <v>0</v>
      </c>
      <c r="K576" s="212" t="b">
        <v>0</v>
      </c>
      <c r="L576" s="212" t="b">
        <v>0</v>
      </c>
      <c r="M576" s="212" t="b">
        <v>0</v>
      </c>
      <c r="N576" s="212" t="b">
        <v>0</v>
      </c>
      <c r="O576" s="212" t="b">
        <v>0</v>
      </c>
      <c r="P576" s="212" t="b">
        <v>0</v>
      </c>
      <c r="Q576" s="212" t="b">
        <v>0</v>
      </c>
      <c r="R576" s="212" t="b">
        <v>0</v>
      </c>
      <c r="S576" s="212" t="b">
        <v>0</v>
      </c>
    </row>
    <row r="577" ht="15.75" customHeight="1">
      <c r="A577" s="141"/>
      <c r="B577" s="163"/>
      <c r="C577" s="163"/>
      <c r="D577" s="163"/>
      <c r="E577" s="163"/>
      <c r="F577" s="163"/>
      <c r="G577" s="163"/>
      <c r="H577" s="163"/>
      <c r="I577" s="212" t="b">
        <v>0</v>
      </c>
      <c r="J577" s="212" t="b">
        <v>0</v>
      </c>
      <c r="K577" s="212" t="b">
        <v>0</v>
      </c>
      <c r="L577" s="212" t="b">
        <v>0</v>
      </c>
      <c r="M577" s="212" t="b">
        <v>0</v>
      </c>
      <c r="N577" s="212" t="b">
        <v>0</v>
      </c>
      <c r="O577" s="212" t="b">
        <v>0</v>
      </c>
      <c r="P577" s="212" t="b">
        <v>0</v>
      </c>
      <c r="Q577" s="212" t="b">
        <v>0</v>
      </c>
      <c r="R577" s="212" t="b">
        <v>0</v>
      </c>
      <c r="S577" s="212" t="b">
        <v>0</v>
      </c>
    </row>
    <row r="578" ht="15.75" customHeight="1">
      <c r="A578" s="141"/>
      <c r="B578" s="163"/>
      <c r="C578" s="163"/>
      <c r="D578" s="163"/>
      <c r="E578" s="163"/>
      <c r="F578" s="163"/>
      <c r="G578" s="163"/>
      <c r="H578" s="163"/>
      <c r="I578" s="212" t="b">
        <v>0</v>
      </c>
      <c r="J578" s="212" t="b">
        <v>0</v>
      </c>
      <c r="K578" s="212" t="b">
        <v>0</v>
      </c>
      <c r="L578" s="212" t="b">
        <v>0</v>
      </c>
      <c r="M578" s="212" t="b">
        <v>0</v>
      </c>
      <c r="N578" s="212" t="b">
        <v>0</v>
      </c>
      <c r="O578" s="212" t="b">
        <v>0</v>
      </c>
      <c r="P578" s="212" t="b">
        <v>0</v>
      </c>
      <c r="Q578" s="212" t="b">
        <v>0</v>
      </c>
      <c r="R578" s="212" t="b">
        <v>0</v>
      </c>
      <c r="S578" s="212" t="b">
        <v>0</v>
      </c>
    </row>
    <row r="579" ht="15.75" customHeight="1">
      <c r="A579" s="141"/>
      <c r="B579" s="163"/>
      <c r="C579" s="163"/>
      <c r="D579" s="163"/>
      <c r="E579" s="163"/>
      <c r="F579" s="163"/>
      <c r="G579" s="163"/>
      <c r="H579" s="163"/>
      <c r="I579" s="212" t="b">
        <v>0</v>
      </c>
      <c r="J579" s="212" t="b">
        <v>0</v>
      </c>
      <c r="K579" s="212" t="b">
        <v>0</v>
      </c>
      <c r="L579" s="212" t="b">
        <v>0</v>
      </c>
      <c r="M579" s="212" t="b">
        <v>0</v>
      </c>
      <c r="N579" s="212" t="b">
        <v>0</v>
      </c>
      <c r="O579" s="212" t="b">
        <v>0</v>
      </c>
      <c r="P579" s="212" t="b">
        <v>0</v>
      </c>
      <c r="Q579" s="212" t="b">
        <v>0</v>
      </c>
      <c r="R579" s="212" t="b">
        <v>0</v>
      </c>
      <c r="S579" s="212" t="b">
        <v>0</v>
      </c>
    </row>
    <row r="580" ht="15.75" customHeight="1">
      <c r="A580" s="141"/>
      <c r="B580" s="163"/>
      <c r="C580" s="163"/>
      <c r="D580" s="163"/>
      <c r="E580" s="163"/>
      <c r="F580" s="163"/>
      <c r="G580" s="163"/>
      <c r="H580" s="163"/>
      <c r="I580" s="212" t="b">
        <v>0</v>
      </c>
      <c r="J580" s="212" t="b">
        <v>0</v>
      </c>
      <c r="K580" s="212" t="b">
        <v>0</v>
      </c>
      <c r="L580" s="212" t="b">
        <v>0</v>
      </c>
      <c r="M580" s="212" t="b">
        <v>0</v>
      </c>
      <c r="N580" s="212" t="b">
        <v>0</v>
      </c>
      <c r="O580" s="212" t="b">
        <v>0</v>
      </c>
      <c r="P580" s="212" t="b">
        <v>0</v>
      </c>
      <c r="Q580" s="212" t="b">
        <v>0</v>
      </c>
      <c r="R580" s="212" t="b">
        <v>0</v>
      </c>
      <c r="S580" s="212" t="b">
        <v>0</v>
      </c>
    </row>
    <row r="581" ht="15.75" customHeight="1">
      <c r="A581" s="141"/>
      <c r="B581" s="163"/>
      <c r="C581" s="163"/>
      <c r="D581" s="163"/>
      <c r="E581" s="163"/>
      <c r="F581" s="163"/>
      <c r="G581" s="163"/>
      <c r="H581" s="163"/>
      <c r="I581" s="212" t="b">
        <v>0</v>
      </c>
      <c r="J581" s="212" t="b">
        <v>0</v>
      </c>
      <c r="K581" s="212" t="b">
        <v>0</v>
      </c>
      <c r="L581" s="212" t="b">
        <v>0</v>
      </c>
      <c r="M581" s="212" t="b">
        <v>0</v>
      </c>
      <c r="N581" s="212" t="b">
        <v>0</v>
      </c>
      <c r="O581" s="212" t="b">
        <v>0</v>
      </c>
      <c r="P581" s="212" t="b">
        <v>0</v>
      </c>
      <c r="Q581" s="212" t="b">
        <v>0</v>
      </c>
      <c r="R581" s="212" t="b">
        <v>0</v>
      </c>
      <c r="S581" s="212" t="b">
        <v>0</v>
      </c>
    </row>
    <row r="582" ht="15.75" customHeight="1">
      <c r="A582" s="141"/>
      <c r="B582" s="163"/>
      <c r="C582" s="163"/>
      <c r="D582" s="163"/>
      <c r="E582" s="163"/>
      <c r="F582" s="163"/>
      <c r="G582" s="163"/>
      <c r="H582" s="163"/>
      <c r="I582" s="212" t="b">
        <v>0</v>
      </c>
      <c r="J582" s="212" t="b">
        <v>0</v>
      </c>
      <c r="K582" s="212" t="b">
        <v>0</v>
      </c>
      <c r="L582" s="212" t="b">
        <v>0</v>
      </c>
      <c r="M582" s="212" t="b">
        <v>0</v>
      </c>
      <c r="N582" s="212" t="b">
        <v>0</v>
      </c>
      <c r="O582" s="212" t="b">
        <v>0</v>
      </c>
      <c r="P582" s="212" t="b">
        <v>0</v>
      </c>
      <c r="Q582" s="212" t="b">
        <v>0</v>
      </c>
      <c r="R582" s="212" t="b">
        <v>0</v>
      </c>
      <c r="S582" s="212" t="b">
        <v>0</v>
      </c>
    </row>
    <row r="583" ht="15.75" customHeight="1">
      <c r="A583" s="141"/>
      <c r="B583" s="163"/>
      <c r="C583" s="163"/>
      <c r="D583" s="163"/>
      <c r="E583" s="163"/>
      <c r="F583" s="163"/>
      <c r="G583" s="163"/>
      <c r="H583" s="163"/>
      <c r="I583" s="212" t="b">
        <v>0</v>
      </c>
      <c r="J583" s="212" t="b">
        <v>0</v>
      </c>
      <c r="K583" s="212" t="b">
        <v>0</v>
      </c>
      <c r="L583" s="212" t="b">
        <v>0</v>
      </c>
      <c r="M583" s="212" t="b">
        <v>0</v>
      </c>
      <c r="N583" s="212" t="b">
        <v>0</v>
      </c>
      <c r="O583" s="212" t="b">
        <v>0</v>
      </c>
      <c r="P583" s="212" t="b">
        <v>0</v>
      </c>
      <c r="Q583" s="212" t="b">
        <v>0</v>
      </c>
      <c r="R583" s="212" t="b">
        <v>0</v>
      </c>
      <c r="S583" s="212" t="b">
        <v>0</v>
      </c>
    </row>
    <row r="584" ht="15.75" customHeight="1">
      <c r="A584" s="141"/>
      <c r="B584" s="163"/>
      <c r="C584" s="163"/>
      <c r="D584" s="163"/>
      <c r="E584" s="163"/>
      <c r="F584" s="163"/>
      <c r="G584" s="163"/>
      <c r="H584" s="163"/>
      <c r="I584" s="212" t="b">
        <v>0</v>
      </c>
      <c r="J584" s="212" t="b">
        <v>0</v>
      </c>
      <c r="K584" s="212" t="b">
        <v>0</v>
      </c>
      <c r="L584" s="212" t="b">
        <v>0</v>
      </c>
      <c r="M584" s="212" t="b">
        <v>0</v>
      </c>
      <c r="N584" s="212" t="b">
        <v>0</v>
      </c>
      <c r="O584" s="212" t="b">
        <v>0</v>
      </c>
      <c r="P584" s="212" t="b">
        <v>0</v>
      </c>
      <c r="Q584" s="212" t="b">
        <v>0</v>
      </c>
      <c r="R584" s="212" t="b">
        <v>0</v>
      </c>
      <c r="S584" s="212" t="b">
        <v>0</v>
      </c>
    </row>
    <row r="585" ht="15.75" customHeight="1">
      <c r="A585" s="141"/>
      <c r="B585" s="163"/>
      <c r="C585" s="163"/>
      <c r="D585" s="163"/>
      <c r="E585" s="163"/>
      <c r="F585" s="163"/>
      <c r="G585" s="163"/>
      <c r="H585" s="163"/>
      <c r="I585" s="212" t="b">
        <v>0</v>
      </c>
      <c r="J585" s="212" t="b">
        <v>0</v>
      </c>
      <c r="K585" s="212" t="b">
        <v>0</v>
      </c>
      <c r="L585" s="212" t="b">
        <v>0</v>
      </c>
      <c r="M585" s="212" t="b">
        <v>0</v>
      </c>
      <c r="N585" s="212" t="b">
        <v>0</v>
      </c>
      <c r="O585" s="212" t="b">
        <v>0</v>
      </c>
      <c r="P585" s="212" t="b">
        <v>0</v>
      </c>
      <c r="Q585" s="212" t="b">
        <v>0</v>
      </c>
      <c r="R585" s="212" t="b">
        <v>0</v>
      </c>
      <c r="S585" s="212" t="b">
        <v>0</v>
      </c>
    </row>
    <row r="586" ht="15.75" customHeight="1">
      <c r="A586" s="141"/>
      <c r="B586" s="163"/>
      <c r="C586" s="163"/>
      <c r="D586" s="163"/>
      <c r="E586" s="163"/>
      <c r="F586" s="163"/>
      <c r="G586" s="163"/>
      <c r="H586" s="163"/>
      <c r="I586" s="212" t="b">
        <v>0</v>
      </c>
      <c r="J586" s="212" t="b">
        <v>0</v>
      </c>
      <c r="K586" s="212" t="b">
        <v>0</v>
      </c>
      <c r="L586" s="212" t="b">
        <v>0</v>
      </c>
      <c r="M586" s="212" t="b">
        <v>0</v>
      </c>
      <c r="N586" s="212" t="b">
        <v>0</v>
      </c>
      <c r="O586" s="212" t="b">
        <v>0</v>
      </c>
      <c r="P586" s="212" t="b">
        <v>0</v>
      </c>
      <c r="Q586" s="212" t="b">
        <v>0</v>
      </c>
      <c r="R586" s="212" t="b">
        <v>0</v>
      </c>
      <c r="S586" s="212" t="b">
        <v>0</v>
      </c>
    </row>
    <row r="587" ht="15.75" customHeight="1">
      <c r="A587" s="141"/>
      <c r="B587" s="163"/>
      <c r="C587" s="163"/>
      <c r="D587" s="163"/>
      <c r="E587" s="163"/>
      <c r="F587" s="163"/>
      <c r="G587" s="163"/>
      <c r="H587" s="163"/>
      <c r="I587" s="212" t="b">
        <v>0</v>
      </c>
      <c r="J587" s="212" t="b">
        <v>0</v>
      </c>
      <c r="K587" s="212" t="b">
        <v>0</v>
      </c>
      <c r="L587" s="212" t="b">
        <v>0</v>
      </c>
      <c r="M587" s="212" t="b">
        <v>0</v>
      </c>
      <c r="N587" s="212" t="b">
        <v>0</v>
      </c>
      <c r="O587" s="212" t="b">
        <v>0</v>
      </c>
      <c r="P587" s="212" t="b">
        <v>0</v>
      </c>
      <c r="Q587" s="212" t="b">
        <v>0</v>
      </c>
      <c r="R587" s="212" t="b">
        <v>0</v>
      </c>
      <c r="S587" s="212" t="b">
        <v>0</v>
      </c>
    </row>
    <row r="588" ht="15.75" customHeight="1">
      <c r="A588" s="141"/>
      <c r="B588" s="163"/>
      <c r="C588" s="163"/>
      <c r="D588" s="163"/>
      <c r="E588" s="163"/>
      <c r="F588" s="163"/>
      <c r="G588" s="163"/>
      <c r="H588" s="163"/>
      <c r="I588" s="212" t="b">
        <v>0</v>
      </c>
      <c r="J588" s="212" t="b">
        <v>0</v>
      </c>
      <c r="K588" s="212" t="b">
        <v>0</v>
      </c>
      <c r="L588" s="212" t="b">
        <v>0</v>
      </c>
      <c r="M588" s="212" t="b">
        <v>0</v>
      </c>
      <c r="N588" s="212" t="b">
        <v>0</v>
      </c>
      <c r="O588" s="212" t="b">
        <v>0</v>
      </c>
      <c r="P588" s="212" t="b">
        <v>0</v>
      </c>
      <c r="Q588" s="212" t="b">
        <v>0</v>
      </c>
      <c r="R588" s="212" t="b">
        <v>0</v>
      </c>
      <c r="S588" s="212" t="b">
        <v>0</v>
      </c>
    </row>
    <row r="589" ht="15.75" customHeight="1">
      <c r="A589" s="141"/>
      <c r="B589" s="163"/>
      <c r="C589" s="163"/>
      <c r="D589" s="163"/>
      <c r="E589" s="163"/>
      <c r="F589" s="163"/>
      <c r="G589" s="163"/>
      <c r="H589" s="163"/>
      <c r="I589" s="212" t="b">
        <v>0</v>
      </c>
      <c r="J589" s="212" t="b">
        <v>0</v>
      </c>
      <c r="K589" s="212" t="b">
        <v>0</v>
      </c>
      <c r="L589" s="212" t="b">
        <v>0</v>
      </c>
      <c r="M589" s="212" t="b">
        <v>0</v>
      </c>
      <c r="N589" s="212" t="b">
        <v>0</v>
      </c>
      <c r="O589" s="212" t="b">
        <v>0</v>
      </c>
      <c r="P589" s="212" t="b">
        <v>0</v>
      </c>
      <c r="Q589" s="212" t="b">
        <v>0</v>
      </c>
      <c r="R589" s="212" t="b">
        <v>0</v>
      </c>
      <c r="S589" s="212" t="b">
        <v>0</v>
      </c>
    </row>
    <row r="590" ht="15.75" customHeight="1">
      <c r="A590" s="141"/>
      <c r="B590" s="163"/>
      <c r="C590" s="163"/>
      <c r="D590" s="163"/>
      <c r="E590" s="163"/>
      <c r="F590" s="163"/>
      <c r="G590" s="163"/>
      <c r="H590" s="163"/>
      <c r="I590" s="212" t="b">
        <v>0</v>
      </c>
      <c r="J590" s="212" t="b">
        <v>0</v>
      </c>
      <c r="K590" s="212" t="b">
        <v>0</v>
      </c>
      <c r="L590" s="212" t="b">
        <v>0</v>
      </c>
      <c r="M590" s="212" t="b">
        <v>0</v>
      </c>
      <c r="N590" s="212" t="b">
        <v>0</v>
      </c>
      <c r="O590" s="212" t="b">
        <v>0</v>
      </c>
      <c r="P590" s="212" t="b">
        <v>0</v>
      </c>
      <c r="Q590" s="212" t="b">
        <v>0</v>
      </c>
      <c r="R590" s="212" t="b">
        <v>0</v>
      </c>
      <c r="S590" s="212" t="b">
        <v>0</v>
      </c>
    </row>
    <row r="591" ht="15.75" customHeight="1">
      <c r="A591" s="141"/>
      <c r="B591" s="163"/>
      <c r="C591" s="163"/>
      <c r="D591" s="163"/>
      <c r="E591" s="163"/>
      <c r="F591" s="163"/>
      <c r="G591" s="163"/>
      <c r="H591" s="163"/>
      <c r="I591" s="212" t="b">
        <v>0</v>
      </c>
      <c r="J591" s="212" t="b">
        <v>0</v>
      </c>
      <c r="K591" s="212" t="b">
        <v>0</v>
      </c>
      <c r="L591" s="212" t="b">
        <v>0</v>
      </c>
      <c r="M591" s="212" t="b">
        <v>0</v>
      </c>
      <c r="N591" s="212" t="b">
        <v>0</v>
      </c>
      <c r="O591" s="212" t="b">
        <v>0</v>
      </c>
      <c r="P591" s="212" t="b">
        <v>0</v>
      </c>
      <c r="Q591" s="212" t="b">
        <v>0</v>
      </c>
      <c r="R591" s="212" t="b">
        <v>0</v>
      </c>
      <c r="S591" s="212" t="b">
        <v>0</v>
      </c>
    </row>
    <row r="592" ht="15.75" customHeight="1">
      <c r="A592" s="141"/>
      <c r="B592" s="163"/>
      <c r="C592" s="163"/>
      <c r="D592" s="163"/>
      <c r="E592" s="163"/>
      <c r="F592" s="163"/>
      <c r="G592" s="163"/>
      <c r="H592" s="163"/>
      <c r="I592" s="212" t="b">
        <v>0</v>
      </c>
      <c r="J592" s="212" t="b">
        <v>0</v>
      </c>
      <c r="K592" s="212" t="b">
        <v>0</v>
      </c>
      <c r="L592" s="212" t="b">
        <v>0</v>
      </c>
      <c r="M592" s="212" t="b">
        <v>0</v>
      </c>
      <c r="N592" s="212" t="b">
        <v>0</v>
      </c>
      <c r="O592" s="212" t="b">
        <v>0</v>
      </c>
      <c r="P592" s="212" t="b">
        <v>0</v>
      </c>
      <c r="Q592" s="212" t="b">
        <v>0</v>
      </c>
      <c r="R592" s="212" t="b">
        <v>0</v>
      </c>
      <c r="S592" s="212" t="b">
        <v>0</v>
      </c>
    </row>
    <row r="593" ht="15.75" customHeight="1">
      <c r="A593" s="141"/>
      <c r="B593" s="163"/>
      <c r="C593" s="163"/>
      <c r="D593" s="163"/>
      <c r="E593" s="163"/>
      <c r="F593" s="163"/>
      <c r="G593" s="163"/>
      <c r="H593" s="163"/>
      <c r="I593" s="212" t="b">
        <v>0</v>
      </c>
      <c r="J593" s="212" t="b">
        <v>0</v>
      </c>
      <c r="K593" s="212" t="b">
        <v>0</v>
      </c>
      <c r="L593" s="212" t="b">
        <v>0</v>
      </c>
      <c r="M593" s="212" t="b">
        <v>0</v>
      </c>
      <c r="N593" s="212" t="b">
        <v>0</v>
      </c>
      <c r="O593" s="212" t="b">
        <v>0</v>
      </c>
      <c r="P593" s="212" t="b">
        <v>0</v>
      </c>
      <c r="Q593" s="212" t="b">
        <v>0</v>
      </c>
      <c r="R593" s="212" t="b">
        <v>0</v>
      </c>
      <c r="S593" s="212" t="b">
        <v>0</v>
      </c>
    </row>
    <row r="594" ht="15.75" customHeight="1">
      <c r="A594" s="141"/>
      <c r="B594" s="163"/>
      <c r="C594" s="163"/>
      <c r="D594" s="163"/>
      <c r="E594" s="163"/>
      <c r="F594" s="163"/>
      <c r="G594" s="163"/>
      <c r="H594" s="163"/>
      <c r="I594" s="212" t="b">
        <v>0</v>
      </c>
      <c r="J594" s="212" t="b">
        <v>0</v>
      </c>
      <c r="K594" s="212" t="b">
        <v>0</v>
      </c>
      <c r="L594" s="212" t="b">
        <v>0</v>
      </c>
      <c r="M594" s="212" t="b">
        <v>0</v>
      </c>
      <c r="N594" s="212" t="b">
        <v>0</v>
      </c>
      <c r="O594" s="212" t="b">
        <v>0</v>
      </c>
      <c r="P594" s="212" t="b">
        <v>0</v>
      </c>
      <c r="Q594" s="212" t="b">
        <v>0</v>
      </c>
      <c r="R594" s="212" t="b">
        <v>0</v>
      </c>
      <c r="S594" s="212" t="b">
        <v>0</v>
      </c>
    </row>
    <row r="595" ht="15.75" customHeight="1">
      <c r="A595" s="141"/>
      <c r="B595" s="163"/>
      <c r="C595" s="163"/>
      <c r="D595" s="163"/>
      <c r="E595" s="163"/>
      <c r="F595" s="163"/>
      <c r="G595" s="163"/>
      <c r="H595" s="163"/>
      <c r="I595" s="212" t="b">
        <v>0</v>
      </c>
      <c r="J595" s="212" t="b">
        <v>0</v>
      </c>
      <c r="K595" s="212" t="b">
        <v>0</v>
      </c>
      <c r="L595" s="212" t="b">
        <v>0</v>
      </c>
      <c r="M595" s="212" t="b">
        <v>0</v>
      </c>
      <c r="N595" s="212" t="b">
        <v>0</v>
      </c>
      <c r="O595" s="212" t="b">
        <v>0</v>
      </c>
      <c r="P595" s="212" t="b">
        <v>0</v>
      </c>
      <c r="Q595" s="212" t="b">
        <v>0</v>
      </c>
      <c r="R595" s="212" t="b">
        <v>0</v>
      </c>
      <c r="S595" s="212" t="b">
        <v>0</v>
      </c>
    </row>
    <row r="596" ht="15.75" customHeight="1">
      <c r="A596" s="141"/>
      <c r="B596" s="163"/>
      <c r="C596" s="163"/>
      <c r="D596" s="163"/>
      <c r="E596" s="163"/>
      <c r="F596" s="163"/>
      <c r="G596" s="163"/>
      <c r="H596" s="163"/>
      <c r="I596" s="212" t="b">
        <v>0</v>
      </c>
      <c r="J596" s="212" t="b">
        <v>0</v>
      </c>
      <c r="K596" s="212" t="b">
        <v>0</v>
      </c>
      <c r="L596" s="212" t="b">
        <v>0</v>
      </c>
      <c r="M596" s="212" t="b">
        <v>0</v>
      </c>
      <c r="N596" s="212" t="b">
        <v>0</v>
      </c>
      <c r="O596" s="212" t="b">
        <v>0</v>
      </c>
      <c r="P596" s="212" t="b">
        <v>0</v>
      </c>
      <c r="Q596" s="212" t="b">
        <v>0</v>
      </c>
      <c r="R596" s="212" t="b">
        <v>0</v>
      </c>
      <c r="S596" s="212" t="b">
        <v>0</v>
      </c>
    </row>
    <row r="597" ht="15.75" customHeight="1">
      <c r="A597" s="141"/>
      <c r="B597" s="163"/>
      <c r="C597" s="163"/>
      <c r="D597" s="163"/>
      <c r="E597" s="163"/>
      <c r="F597" s="163"/>
      <c r="G597" s="163"/>
      <c r="H597" s="163"/>
      <c r="I597" s="212" t="b">
        <v>0</v>
      </c>
      <c r="J597" s="212" t="b">
        <v>0</v>
      </c>
      <c r="K597" s="212" t="b">
        <v>0</v>
      </c>
      <c r="L597" s="212" t="b">
        <v>0</v>
      </c>
      <c r="M597" s="212" t="b">
        <v>0</v>
      </c>
      <c r="N597" s="212" t="b">
        <v>0</v>
      </c>
      <c r="O597" s="212" t="b">
        <v>0</v>
      </c>
      <c r="P597" s="212" t="b">
        <v>0</v>
      </c>
      <c r="Q597" s="212" t="b">
        <v>0</v>
      </c>
      <c r="R597" s="212" t="b">
        <v>0</v>
      </c>
      <c r="S597" s="212" t="b">
        <v>0</v>
      </c>
    </row>
    <row r="598" ht="15.75" customHeight="1">
      <c r="A598" s="141"/>
      <c r="B598" s="163"/>
      <c r="C598" s="163"/>
      <c r="D598" s="163"/>
      <c r="E598" s="163"/>
      <c r="F598" s="163"/>
      <c r="G598" s="163"/>
      <c r="H598" s="163"/>
      <c r="I598" s="212" t="b">
        <v>0</v>
      </c>
      <c r="J598" s="212" t="b">
        <v>0</v>
      </c>
      <c r="K598" s="212" t="b">
        <v>0</v>
      </c>
      <c r="L598" s="212" t="b">
        <v>0</v>
      </c>
      <c r="M598" s="212" t="b">
        <v>0</v>
      </c>
      <c r="N598" s="212" t="b">
        <v>0</v>
      </c>
      <c r="O598" s="212" t="b">
        <v>0</v>
      </c>
      <c r="P598" s="212" t="b">
        <v>0</v>
      </c>
      <c r="Q598" s="212" t="b">
        <v>0</v>
      </c>
      <c r="R598" s="212" t="b">
        <v>0</v>
      </c>
      <c r="S598" s="212" t="b">
        <v>0</v>
      </c>
    </row>
    <row r="599" ht="15.75" customHeight="1">
      <c r="A599" s="141"/>
      <c r="B599" s="163"/>
      <c r="C599" s="163"/>
      <c r="D599" s="163"/>
      <c r="E599" s="163"/>
      <c r="F599" s="163"/>
      <c r="G599" s="163"/>
      <c r="H599" s="163"/>
      <c r="I599" s="212" t="b">
        <v>0</v>
      </c>
      <c r="J599" s="212" t="b">
        <v>0</v>
      </c>
      <c r="K599" s="212" t="b">
        <v>0</v>
      </c>
      <c r="L599" s="212" t="b">
        <v>0</v>
      </c>
      <c r="M599" s="212" t="b">
        <v>0</v>
      </c>
      <c r="N599" s="212" t="b">
        <v>0</v>
      </c>
      <c r="O599" s="212" t="b">
        <v>0</v>
      </c>
      <c r="P599" s="212" t="b">
        <v>0</v>
      </c>
      <c r="Q599" s="212" t="b">
        <v>0</v>
      </c>
      <c r="R599" s="212" t="b">
        <v>0</v>
      </c>
      <c r="S599" s="212" t="b">
        <v>0</v>
      </c>
    </row>
    <row r="600" ht="15.75" customHeight="1">
      <c r="A600" s="141"/>
      <c r="B600" s="163"/>
      <c r="C600" s="163"/>
      <c r="D600" s="163"/>
      <c r="E600" s="163"/>
      <c r="F600" s="163"/>
      <c r="G600" s="163"/>
      <c r="H600" s="163"/>
      <c r="I600" s="212" t="b">
        <v>0</v>
      </c>
      <c r="J600" s="212" t="b">
        <v>0</v>
      </c>
      <c r="K600" s="212" t="b">
        <v>0</v>
      </c>
      <c r="L600" s="212" t="b">
        <v>0</v>
      </c>
      <c r="M600" s="212" t="b">
        <v>0</v>
      </c>
      <c r="N600" s="212" t="b">
        <v>0</v>
      </c>
      <c r="O600" s="212" t="b">
        <v>0</v>
      </c>
      <c r="P600" s="212" t="b">
        <v>0</v>
      </c>
      <c r="Q600" s="212" t="b">
        <v>0</v>
      </c>
      <c r="R600" s="212" t="b">
        <v>0</v>
      </c>
      <c r="S600" s="212" t="b">
        <v>0</v>
      </c>
    </row>
    <row r="601" ht="15.75" customHeight="1">
      <c r="A601" s="141"/>
      <c r="B601" s="163"/>
      <c r="C601" s="163"/>
      <c r="D601" s="163"/>
      <c r="E601" s="163"/>
      <c r="F601" s="163"/>
      <c r="G601" s="163"/>
      <c r="H601" s="163"/>
      <c r="I601" s="212" t="b">
        <v>0</v>
      </c>
      <c r="J601" s="212" t="b">
        <v>0</v>
      </c>
      <c r="K601" s="212" t="b">
        <v>0</v>
      </c>
      <c r="L601" s="212" t="b">
        <v>0</v>
      </c>
      <c r="M601" s="212" t="b">
        <v>0</v>
      </c>
      <c r="N601" s="212" t="b">
        <v>0</v>
      </c>
      <c r="O601" s="212" t="b">
        <v>0</v>
      </c>
      <c r="P601" s="212" t="b">
        <v>0</v>
      </c>
      <c r="Q601" s="212" t="b">
        <v>0</v>
      </c>
      <c r="R601" s="212" t="b">
        <v>0</v>
      </c>
      <c r="S601" s="212" t="b">
        <v>0</v>
      </c>
    </row>
    <row r="602" ht="15.75" customHeight="1">
      <c r="A602" s="141"/>
      <c r="B602" s="163"/>
      <c r="C602" s="163"/>
      <c r="D602" s="163"/>
      <c r="E602" s="163"/>
      <c r="F602" s="163"/>
      <c r="G602" s="163"/>
      <c r="H602" s="163"/>
      <c r="I602" s="212" t="b">
        <v>0</v>
      </c>
      <c r="J602" s="212" t="b">
        <v>0</v>
      </c>
      <c r="K602" s="212" t="b">
        <v>0</v>
      </c>
      <c r="L602" s="212" t="b">
        <v>0</v>
      </c>
      <c r="M602" s="212" t="b">
        <v>0</v>
      </c>
      <c r="N602" s="212" t="b">
        <v>0</v>
      </c>
      <c r="O602" s="212" t="b">
        <v>0</v>
      </c>
      <c r="P602" s="212" t="b">
        <v>0</v>
      </c>
      <c r="Q602" s="212" t="b">
        <v>0</v>
      </c>
      <c r="R602" s="212" t="b">
        <v>0</v>
      </c>
      <c r="S602" s="212" t="b">
        <v>0</v>
      </c>
    </row>
    <row r="603" ht="15.75" customHeight="1">
      <c r="A603" s="141"/>
      <c r="B603" s="163"/>
      <c r="C603" s="163"/>
      <c r="D603" s="163"/>
      <c r="E603" s="163"/>
      <c r="F603" s="163"/>
      <c r="G603" s="163"/>
      <c r="H603" s="163"/>
      <c r="I603" s="212" t="b">
        <v>0</v>
      </c>
      <c r="J603" s="212" t="b">
        <v>0</v>
      </c>
      <c r="K603" s="212" t="b">
        <v>0</v>
      </c>
      <c r="L603" s="212" t="b">
        <v>0</v>
      </c>
      <c r="M603" s="212" t="b">
        <v>0</v>
      </c>
      <c r="N603" s="212" t="b">
        <v>0</v>
      </c>
      <c r="O603" s="212" t="b">
        <v>0</v>
      </c>
      <c r="P603" s="212" t="b">
        <v>0</v>
      </c>
      <c r="Q603" s="212" t="b">
        <v>0</v>
      </c>
      <c r="R603" s="212" t="b">
        <v>0</v>
      </c>
      <c r="S603" s="212" t="b">
        <v>0</v>
      </c>
    </row>
    <row r="604" ht="15.75" customHeight="1">
      <c r="A604" s="141"/>
      <c r="B604" s="163"/>
      <c r="C604" s="163"/>
      <c r="D604" s="163"/>
      <c r="E604" s="163"/>
      <c r="F604" s="163"/>
      <c r="G604" s="163"/>
      <c r="H604" s="163"/>
      <c r="I604" s="212" t="b">
        <v>0</v>
      </c>
      <c r="J604" s="212" t="b">
        <v>0</v>
      </c>
      <c r="K604" s="212" t="b">
        <v>0</v>
      </c>
      <c r="L604" s="212" t="b">
        <v>0</v>
      </c>
      <c r="M604" s="212" t="b">
        <v>0</v>
      </c>
      <c r="N604" s="212" t="b">
        <v>0</v>
      </c>
      <c r="O604" s="212" t="b">
        <v>0</v>
      </c>
      <c r="P604" s="212" t="b">
        <v>0</v>
      </c>
      <c r="Q604" s="212" t="b">
        <v>0</v>
      </c>
      <c r="R604" s="212" t="b">
        <v>0</v>
      </c>
      <c r="S604" s="212" t="b">
        <v>0</v>
      </c>
    </row>
    <row r="605" ht="15.75" customHeight="1">
      <c r="A605" s="141"/>
      <c r="B605" s="163"/>
      <c r="C605" s="163"/>
      <c r="D605" s="163"/>
      <c r="E605" s="163"/>
      <c r="F605" s="163"/>
      <c r="G605" s="163"/>
      <c r="H605" s="163"/>
      <c r="I605" s="212" t="b">
        <v>0</v>
      </c>
      <c r="J605" s="212" t="b">
        <v>0</v>
      </c>
      <c r="K605" s="212" t="b">
        <v>0</v>
      </c>
      <c r="L605" s="212" t="b">
        <v>0</v>
      </c>
      <c r="M605" s="212" t="b">
        <v>0</v>
      </c>
      <c r="N605" s="212" t="b">
        <v>0</v>
      </c>
      <c r="O605" s="212" t="b">
        <v>0</v>
      </c>
      <c r="P605" s="212" t="b">
        <v>0</v>
      </c>
      <c r="Q605" s="212" t="b">
        <v>0</v>
      </c>
      <c r="R605" s="212" t="b">
        <v>0</v>
      </c>
      <c r="S605" s="212" t="b">
        <v>0</v>
      </c>
    </row>
    <row r="606" ht="15.75" customHeight="1">
      <c r="A606" s="141"/>
      <c r="B606" s="163"/>
      <c r="C606" s="163"/>
      <c r="D606" s="163"/>
      <c r="E606" s="163"/>
      <c r="F606" s="163"/>
      <c r="G606" s="163"/>
      <c r="H606" s="163"/>
      <c r="I606" s="212" t="b">
        <v>0</v>
      </c>
      <c r="J606" s="212" t="b">
        <v>0</v>
      </c>
      <c r="K606" s="212" t="b">
        <v>0</v>
      </c>
      <c r="L606" s="212" t="b">
        <v>0</v>
      </c>
      <c r="M606" s="212" t="b">
        <v>0</v>
      </c>
      <c r="N606" s="212" t="b">
        <v>0</v>
      </c>
      <c r="O606" s="212" t="b">
        <v>0</v>
      </c>
      <c r="P606" s="212" t="b">
        <v>0</v>
      </c>
      <c r="Q606" s="212" t="b">
        <v>0</v>
      </c>
      <c r="R606" s="212" t="b">
        <v>0</v>
      </c>
      <c r="S606" s="212" t="b">
        <v>0</v>
      </c>
    </row>
    <row r="607" ht="15.75" customHeight="1">
      <c r="A607" s="141"/>
      <c r="B607" s="163"/>
      <c r="C607" s="163"/>
      <c r="D607" s="163"/>
      <c r="E607" s="163"/>
      <c r="F607" s="163"/>
      <c r="G607" s="163"/>
      <c r="H607" s="163"/>
      <c r="I607" s="212" t="b">
        <v>0</v>
      </c>
      <c r="J607" s="212" t="b">
        <v>0</v>
      </c>
      <c r="K607" s="212" t="b">
        <v>0</v>
      </c>
      <c r="L607" s="212" t="b">
        <v>0</v>
      </c>
      <c r="M607" s="212" t="b">
        <v>0</v>
      </c>
      <c r="N607" s="212" t="b">
        <v>0</v>
      </c>
      <c r="O607" s="212" t="b">
        <v>0</v>
      </c>
      <c r="P607" s="212" t="b">
        <v>0</v>
      </c>
      <c r="Q607" s="212" t="b">
        <v>0</v>
      </c>
      <c r="R607" s="212" t="b">
        <v>0</v>
      </c>
      <c r="S607" s="212" t="b">
        <v>0</v>
      </c>
    </row>
    <row r="608" ht="15.75" customHeight="1">
      <c r="A608" s="141"/>
      <c r="B608" s="163"/>
      <c r="C608" s="163"/>
      <c r="D608" s="163"/>
      <c r="E608" s="163"/>
      <c r="F608" s="163"/>
      <c r="G608" s="163"/>
      <c r="H608" s="163"/>
      <c r="I608" s="212" t="b">
        <v>0</v>
      </c>
      <c r="J608" s="212" t="b">
        <v>0</v>
      </c>
      <c r="K608" s="212" t="b">
        <v>0</v>
      </c>
      <c r="L608" s="212" t="b">
        <v>0</v>
      </c>
      <c r="M608" s="212" t="b">
        <v>0</v>
      </c>
      <c r="N608" s="212" t="b">
        <v>0</v>
      </c>
      <c r="O608" s="212" t="b">
        <v>0</v>
      </c>
      <c r="P608" s="212" t="b">
        <v>0</v>
      </c>
      <c r="Q608" s="212" t="b">
        <v>0</v>
      </c>
      <c r="R608" s="212" t="b">
        <v>0</v>
      </c>
      <c r="S608" s="212" t="b">
        <v>0</v>
      </c>
    </row>
    <row r="609" ht="15.75" customHeight="1">
      <c r="A609" s="141"/>
      <c r="B609" s="163"/>
      <c r="C609" s="163"/>
      <c r="D609" s="163"/>
      <c r="E609" s="163"/>
      <c r="F609" s="163"/>
      <c r="G609" s="163"/>
      <c r="H609" s="163"/>
      <c r="I609" s="212" t="b">
        <v>0</v>
      </c>
      <c r="J609" s="212" t="b">
        <v>0</v>
      </c>
      <c r="K609" s="212" t="b">
        <v>0</v>
      </c>
      <c r="L609" s="212" t="b">
        <v>0</v>
      </c>
      <c r="M609" s="212" t="b">
        <v>0</v>
      </c>
      <c r="N609" s="212" t="b">
        <v>0</v>
      </c>
      <c r="O609" s="212" t="b">
        <v>0</v>
      </c>
      <c r="P609" s="212" t="b">
        <v>0</v>
      </c>
      <c r="Q609" s="212" t="b">
        <v>0</v>
      </c>
      <c r="R609" s="212" t="b">
        <v>0</v>
      </c>
      <c r="S609" s="212" t="b">
        <v>0</v>
      </c>
    </row>
    <row r="610" ht="15.75" customHeight="1">
      <c r="A610" s="141"/>
      <c r="B610" s="163"/>
      <c r="C610" s="163"/>
      <c r="D610" s="163"/>
      <c r="E610" s="163"/>
      <c r="F610" s="163"/>
      <c r="G610" s="163"/>
      <c r="H610" s="163"/>
      <c r="I610" s="212" t="b">
        <v>0</v>
      </c>
      <c r="J610" s="212" t="b">
        <v>0</v>
      </c>
      <c r="K610" s="212" t="b">
        <v>0</v>
      </c>
      <c r="L610" s="212" t="b">
        <v>0</v>
      </c>
      <c r="M610" s="212" t="b">
        <v>0</v>
      </c>
      <c r="N610" s="212" t="b">
        <v>0</v>
      </c>
      <c r="O610" s="212" t="b">
        <v>0</v>
      </c>
      <c r="P610" s="212" t="b">
        <v>0</v>
      </c>
      <c r="Q610" s="212" t="b">
        <v>0</v>
      </c>
      <c r="R610" s="212" t="b">
        <v>0</v>
      </c>
      <c r="S610" s="212" t="b">
        <v>0</v>
      </c>
    </row>
    <row r="611" ht="15.75" customHeight="1">
      <c r="A611" s="141"/>
      <c r="B611" s="163"/>
      <c r="C611" s="163"/>
      <c r="D611" s="163"/>
      <c r="E611" s="163"/>
      <c r="F611" s="163"/>
      <c r="G611" s="163"/>
      <c r="H611" s="163"/>
      <c r="I611" s="212" t="b">
        <v>0</v>
      </c>
      <c r="J611" s="212" t="b">
        <v>0</v>
      </c>
      <c r="K611" s="212" t="b">
        <v>0</v>
      </c>
      <c r="L611" s="212" t="b">
        <v>0</v>
      </c>
      <c r="M611" s="212" t="b">
        <v>0</v>
      </c>
      <c r="N611" s="212" t="b">
        <v>0</v>
      </c>
      <c r="O611" s="212" t="b">
        <v>0</v>
      </c>
      <c r="P611" s="212" t="b">
        <v>0</v>
      </c>
      <c r="Q611" s="212" t="b">
        <v>0</v>
      </c>
      <c r="R611" s="212" t="b">
        <v>0</v>
      </c>
      <c r="S611" s="212" t="b">
        <v>0</v>
      </c>
    </row>
    <row r="612" ht="15.75" customHeight="1">
      <c r="A612" s="141"/>
      <c r="B612" s="163"/>
      <c r="C612" s="163"/>
      <c r="D612" s="163"/>
      <c r="E612" s="163"/>
      <c r="F612" s="163"/>
      <c r="G612" s="163"/>
      <c r="H612" s="163"/>
      <c r="I612" s="212" t="b">
        <v>0</v>
      </c>
      <c r="J612" s="212" t="b">
        <v>0</v>
      </c>
      <c r="K612" s="212" t="b">
        <v>0</v>
      </c>
      <c r="L612" s="212" t="b">
        <v>0</v>
      </c>
      <c r="M612" s="212" t="b">
        <v>0</v>
      </c>
      <c r="N612" s="212" t="b">
        <v>0</v>
      </c>
      <c r="O612" s="212" t="b">
        <v>0</v>
      </c>
      <c r="P612" s="212" t="b">
        <v>0</v>
      </c>
      <c r="Q612" s="212" t="b">
        <v>0</v>
      </c>
      <c r="R612" s="212" t="b">
        <v>0</v>
      </c>
      <c r="S612" s="212" t="b">
        <v>0</v>
      </c>
    </row>
    <row r="613" ht="15.75" customHeight="1">
      <c r="A613" s="141"/>
      <c r="B613" s="163"/>
      <c r="C613" s="163"/>
      <c r="D613" s="163"/>
      <c r="E613" s="163"/>
      <c r="F613" s="163"/>
      <c r="G613" s="163"/>
      <c r="H613" s="163"/>
      <c r="I613" s="212" t="b">
        <v>0</v>
      </c>
      <c r="J613" s="212" t="b">
        <v>0</v>
      </c>
      <c r="K613" s="212" t="b">
        <v>0</v>
      </c>
      <c r="L613" s="212" t="b">
        <v>0</v>
      </c>
      <c r="M613" s="212" t="b">
        <v>0</v>
      </c>
      <c r="N613" s="212" t="b">
        <v>0</v>
      </c>
      <c r="O613" s="212" t="b">
        <v>0</v>
      </c>
      <c r="P613" s="212" t="b">
        <v>0</v>
      </c>
      <c r="Q613" s="212" t="b">
        <v>0</v>
      </c>
      <c r="R613" s="212" t="b">
        <v>0</v>
      </c>
      <c r="S613" s="212" t="b">
        <v>0</v>
      </c>
    </row>
    <row r="614" ht="15.75" customHeight="1">
      <c r="A614" s="141"/>
      <c r="B614" s="163"/>
      <c r="C614" s="163"/>
      <c r="D614" s="163"/>
      <c r="E614" s="163"/>
      <c r="F614" s="163"/>
      <c r="G614" s="163"/>
      <c r="H614" s="163"/>
      <c r="I614" s="212" t="b">
        <v>0</v>
      </c>
      <c r="J614" s="212" t="b">
        <v>0</v>
      </c>
      <c r="K614" s="212" t="b">
        <v>0</v>
      </c>
      <c r="L614" s="212" t="b">
        <v>0</v>
      </c>
      <c r="M614" s="212" t="b">
        <v>0</v>
      </c>
      <c r="N614" s="212" t="b">
        <v>0</v>
      </c>
      <c r="O614" s="212" t="b">
        <v>0</v>
      </c>
      <c r="P614" s="212" t="b">
        <v>0</v>
      </c>
      <c r="Q614" s="212" t="b">
        <v>0</v>
      </c>
      <c r="R614" s="212" t="b">
        <v>0</v>
      </c>
      <c r="S614" s="212" t="b">
        <v>0</v>
      </c>
    </row>
    <row r="615" ht="15.75" customHeight="1">
      <c r="A615" s="141"/>
      <c r="B615" s="163"/>
      <c r="C615" s="163"/>
      <c r="D615" s="163"/>
      <c r="E615" s="163"/>
      <c r="F615" s="163"/>
      <c r="G615" s="163"/>
      <c r="H615" s="163"/>
      <c r="I615" s="212" t="b">
        <v>0</v>
      </c>
      <c r="J615" s="212" t="b">
        <v>0</v>
      </c>
      <c r="K615" s="212" t="b">
        <v>0</v>
      </c>
      <c r="L615" s="212" t="b">
        <v>0</v>
      </c>
      <c r="M615" s="212" t="b">
        <v>0</v>
      </c>
      <c r="N615" s="212" t="b">
        <v>0</v>
      </c>
      <c r="O615" s="212" t="b">
        <v>0</v>
      </c>
      <c r="P615" s="212" t="b">
        <v>0</v>
      </c>
      <c r="Q615" s="212" t="b">
        <v>0</v>
      </c>
      <c r="R615" s="212" t="b">
        <v>0</v>
      </c>
      <c r="S615" s="212" t="b">
        <v>0</v>
      </c>
    </row>
    <row r="616" ht="15.75" customHeight="1">
      <c r="A616" s="141"/>
      <c r="B616" s="163"/>
      <c r="C616" s="163"/>
      <c r="D616" s="163"/>
      <c r="E616" s="163"/>
      <c r="F616" s="163"/>
      <c r="G616" s="163"/>
      <c r="H616" s="163"/>
      <c r="I616" s="212" t="b">
        <v>0</v>
      </c>
      <c r="J616" s="212" t="b">
        <v>0</v>
      </c>
      <c r="K616" s="212" t="b">
        <v>0</v>
      </c>
      <c r="L616" s="212" t="b">
        <v>0</v>
      </c>
      <c r="M616" s="212" t="b">
        <v>0</v>
      </c>
      <c r="N616" s="212" t="b">
        <v>0</v>
      </c>
      <c r="O616" s="212" t="b">
        <v>0</v>
      </c>
      <c r="P616" s="212" t="b">
        <v>0</v>
      </c>
      <c r="Q616" s="212" t="b">
        <v>0</v>
      </c>
      <c r="R616" s="212" t="b">
        <v>0</v>
      </c>
      <c r="S616" s="212" t="b">
        <v>0</v>
      </c>
    </row>
    <row r="617" ht="15.75" customHeight="1">
      <c r="A617" s="141"/>
      <c r="B617" s="163"/>
      <c r="C617" s="163"/>
      <c r="D617" s="163"/>
      <c r="E617" s="163"/>
      <c r="F617" s="163"/>
      <c r="G617" s="163"/>
      <c r="H617" s="163"/>
      <c r="I617" s="212" t="b">
        <v>0</v>
      </c>
      <c r="J617" s="212" t="b">
        <v>0</v>
      </c>
      <c r="K617" s="212" t="b">
        <v>0</v>
      </c>
      <c r="L617" s="212" t="b">
        <v>0</v>
      </c>
      <c r="M617" s="212" t="b">
        <v>0</v>
      </c>
      <c r="N617" s="212" t="b">
        <v>0</v>
      </c>
      <c r="O617" s="212" t="b">
        <v>0</v>
      </c>
      <c r="P617" s="212" t="b">
        <v>0</v>
      </c>
      <c r="Q617" s="212" t="b">
        <v>0</v>
      </c>
      <c r="R617" s="212" t="b">
        <v>0</v>
      </c>
      <c r="S617" s="212" t="b">
        <v>0</v>
      </c>
    </row>
    <row r="618" ht="15.75" customHeight="1">
      <c r="A618" s="141"/>
      <c r="B618" s="163"/>
      <c r="C618" s="163"/>
      <c r="D618" s="163"/>
      <c r="E618" s="163"/>
      <c r="F618" s="163"/>
      <c r="G618" s="163"/>
      <c r="H618" s="163"/>
      <c r="I618" s="212" t="b">
        <v>0</v>
      </c>
      <c r="J618" s="212" t="b">
        <v>0</v>
      </c>
      <c r="K618" s="212" t="b">
        <v>0</v>
      </c>
      <c r="L618" s="212" t="b">
        <v>0</v>
      </c>
      <c r="M618" s="212" t="b">
        <v>0</v>
      </c>
      <c r="N618" s="212" t="b">
        <v>0</v>
      </c>
      <c r="O618" s="212" t="b">
        <v>0</v>
      </c>
      <c r="P618" s="212" t="b">
        <v>0</v>
      </c>
      <c r="Q618" s="212" t="b">
        <v>0</v>
      </c>
      <c r="R618" s="212" t="b">
        <v>0</v>
      </c>
      <c r="S618" s="212" t="b">
        <v>0</v>
      </c>
    </row>
    <row r="619" ht="15.75" customHeight="1">
      <c r="A619" s="141"/>
      <c r="B619" s="163"/>
      <c r="C619" s="163"/>
      <c r="D619" s="163"/>
      <c r="E619" s="163"/>
      <c r="F619" s="163"/>
      <c r="G619" s="163"/>
      <c r="H619" s="163"/>
      <c r="I619" s="212" t="b">
        <v>0</v>
      </c>
      <c r="J619" s="212" t="b">
        <v>0</v>
      </c>
      <c r="K619" s="212" t="b">
        <v>0</v>
      </c>
      <c r="L619" s="212" t="b">
        <v>0</v>
      </c>
      <c r="M619" s="212" t="b">
        <v>0</v>
      </c>
      <c r="N619" s="212" t="b">
        <v>0</v>
      </c>
      <c r="O619" s="212" t="b">
        <v>0</v>
      </c>
      <c r="P619" s="212" t="b">
        <v>0</v>
      </c>
      <c r="Q619" s="212" t="b">
        <v>0</v>
      </c>
      <c r="R619" s="212" t="b">
        <v>0</v>
      </c>
      <c r="S619" s="212" t="b">
        <v>0</v>
      </c>
    </row>
    <row r="620" ht="15.75" customHeight="1">
      <c r="A620" s="141"/>
      <c r="B620" s="163"/>
      <c r="C620" s="163"/>
      <c r="D620" s="163"/>
      <c r="E620" s="163"/>
      <c r="F620" s="163"/>
      <c r="G620" s="163"/>
      <c r="H620" s="163"/>
      <c r="I620" s="212" t="b">
        <v>0</v>
      </c>
      <c r="J620" s="212" t="b">
        <v>0</v>
      </c>
      <c r="K620" s="212" t="b">
        <v>0</v>
      </c>
      <c r="L620" s="212" t="b">
        <v>0</v>
      </c>
      <c r="M620" s="212" t="b">
        <v>0</v>
      </c>
      <c r="N620" s="212" t="b">
        <v>0</v>
      </c>
      <c r="O620" s="212" t="b">
        <v>0</v>
      </c>
      <c r="P620" s="212" t="b">
        <v>0</v>
      </c>
      <c r="Q620" s="212" t="b">
        <v>0</v>
      </c>
      <c r="R620" s="212" t="b">
        <v>0</v>
      </c>
      <c r="S620" s="212" t="b">
        <v>0</v>
      </c>
    </row>
    <row r="621" ht="15.75" customHeight="1">
      <c r="A621" s="141"/>
      <c r="B621" s="163"/>
      <c r="C621" s="163"/>
      <c r="D621" s="163"/>
      <c r="E621" s="163"/>
      <c r="F621" s="163"/>
      <c r="G621" s="163"/>
      <c r="H621" s="163"/>
      <c r="I621" s="212" t="b">
        <v>0</v>
      </c>
      <c r="J621" s="212" t="b">
        <v>0</v>
      </c>
      <c r="K621" s="212" t="b">
        <v>0</v>
      </c>
      <c r="L621" s="212" t="b">
        <v>0</v>
      </c>
      <c r="M621" s="212" t="b">
        <v>0</v>
      </c>
      <c r="N621" s="212" t="b">
        <v>0</v>
      </c>
      <c r="O621" s="212" t="b">
        <v>0</v>
      </c>
      <c r="P621" s="212" t="b">
        <v>0</v>
      </c>
      <c r="Q621" s="212" t="b">
        <v>0</v>
      </c>
      <c r="R621" s="212" t="b">
        <v>0</v>
      </c>
      <c r="S621" s="212" t="b">
        <v>0</v>
      </c>
    </row>
    <row r="622" ht="15.75" customHeight="1">
      <c r="A622" s="141"/>
      <c r="B622" s="163"/>
      <c r="C622" s="163"/>
      <c r="D622" s="163"/>
      <c r="E622" s="163"/>
      <c r="F622" s="163"/>
      <c r="G622" s="163"/>
      <c r="H622" s="163"/>
      <c r="I622" s="212" t="b">
        <v>0</v>
      </c>
      <c r="J622" s="212" t="b">
        <v>0</v>
      </c>
      <c r="K622" s="212" t="b">
        <v>0</v>
      </c>
      <c r="L622" s="212" t="b">
        <v>0</v>
      </c>
      <c r="M622" s="212" t="b">
        <v>0</v>
      </c>
      <c r="N622" s="212" t="b">
        <v>0</v>
      </c>
      <c r="O622" s="212" t="b">
        <v>0</v>
      </c>
      <c r="P622" s="212" t="b">
        <v>0</v>
      </c>
      <c r="Q622" s="212" t="b">
        <v>0</v>
      </c>
      <c r="R622" s="212" t="b">
        <v>0</v>
      </c>
      <c r="S622" s="212" t="b">
        <v>0</v>
      </c>
    </row>
    <row r="623" ht="15.75" customHeight="1">
      <c r="A623" s="141"/>
      <c r="B623" s="163"/>
      <c r="C623" s="163"/>
      <c r="D623" s="163"/>
      <c r="E623" s="163"/>
      <c r="F623" s="163"/>
      <c r="G623" s="163"/>
      <c r="H623" s="163"/>
      <c r="I623" s="212" t="b">
        <v>0</v>
      </c>
      <c r="J623" s="212" t="b">
        <v>0</v>
      </c>
      <c r="K623" s="212" t="b">
        <v>0</v>
      </c>
      <c r="L623" s="212" t="b">
        <v>0</v>
      </c>
      <c r="M623" s="212" t="b">
        <v>0</v>
      </c>
      <c r="N623" s="212" t="b">
        <v>0</v>
      </c>
      <c r="O623" s="212" t="b">
        <v>0</v>
      </c>
      <c r="P623" s="212" t="b">
        <v>0</v>
      </c>
      <c r="Q623" s="212" t="b">
        <v>0</v>
      </c>
      <c r="R623" s="212" t="b">
        <v>0</v>
      </c>
      <c r="S623" s="212" t="b">
        <v>0</v>
      </c>
    </row>
    <row r="624" ht="15.75" customHeight="1">
      <c r="A624" s="141"/>
      <c r="B624" s="163"/>
      <c r="C624" s="163"/>
      <c r="D624" s="163"/>
      <c r="E624" s="163"/>
      <c r="F624" s="163"/>
      <c r="G624" s="163"/>
      <c r="H624" s="163"/>
      <c r="I624" s="212" t="b">
        <v>0</v>
      </c>
      <c r="J624" s="212" t="b">
        <v>0</v>
      </c>
      <c r="K624" s="212" t="b">
        <v>0</v>
      </c>
      <c r="L624" s="212" t="b">
        <v>0</v>
      </c>
      <c r="M624" s="212" t="b">
        <v>0</v>
      </c>
      <c r="N624" s="212" t="b">
        <v>0</v>
      </c>
      <c r="O624" s="212" t="b">
        <v>0</v>
      </c>
      <c r="P624" s="212" t="b">
        <v>0</v>
      </c>
      <c r="Q624" s="212" t="b">
        <v>0</v>
      </c>
      <c r="R624" s="212" t="b">
        <v>0</v>
      </c>
      <c r="S624" s="212" t="b">
        <v>0</v>
      </c>
    </row>
    <row r="625" ht="15.75" customHeight="1">
      <c r="A625" s="141"/>
      <c r="B625" s="163"/>
      <c r="C625" s="163"/>
      <c r="D625" s="163"/>
      <c r="E625" s="163"/>
      <c r="F625" s="163"/>
      <c r="G625" s="163"/>
      <c r="H625" s="163"/>
      <c r="I625" s="212" t="b">
        <v>0</v>
      </c>
      <c r="J625" s="212" t="b">
        <v>0</v>
      </c>
      <c r="K625" s="212" t="b">
        <v>0</v>
      </c>
      <c r="L625" s="212" t="b">
        <v>0</v>
      </c>
      <c r="M625" s="212" t="b">
        <v>0</v>
      </c>
      <c r="N625" s="212" t="b">
        <v>0</v>
      </c>
      <c r="O625" s="212" t="b">
        <v>0</v>
      </c>
      <c r="P625" s="212" t="b">
        <v>0</v>
      </c>
      <c r="Q625" s="212" t="b">
        <v>0</v>
      </c>
      <c r="R625" s="212" t="b">
        <v>0</v>
      </c>
      <c r="S625" s="212" t="b">
        <v>0</v>
      </c>
    </row>
    <row r="626" ht="15.75" customHeight="1">
      <c r="A626" s="141"/>
      <c r="B626" s="163"/>
      <c r="C626" s="163"/>
      <c r="D626" s="163"/>
      <c r="E626" s="163"/>
      <c r="F626" s="163"/>
      <c r="G626" s="163"/>
      <c r="H626" s="163"/>
      <c r="I626" s="212" t="b">
        <v>0</v>
      </c>
      <c r="J626" s="212" t="b">
        <v>0</v>
      </c>
      <c r="K626" s="212" t="b">
        <v>0</v>
      </c>
      <c r="L626" s="212" t="b">
        <v>0</v>
      </c>
      <c r="M626" s="212" t="b">
        <v>0</v>
      </c>
      <c r="N626" s="212" t="b">
        <v>0</v>
      </c>
      <c r="O626" s="212" t="b">
        <v>0</v>
      </c>
      <c r="P626" s="212" t="b">
        <v>0</v>
      </c>
      <c r="Q626" s="212" t="b">
        <v>0</v>
      </c>
      <c r="R626" s="212" t="b">
        <v>0</v>
      </c>
      <c r="S626" s="212" t="b">
        <v>0</v>
      </c>
    </row>
    <row r="627" ht="15.75" customHeight="1">
      <c r="A627" s="141"/>
      <c r="B627" s="163"/>
      <c r="C627" s="163"/>
      <c r="D627" s="163"/>
      <c r="E627" s="163"/>
      <c r="F627" s="163"/>
      <c r="G627" s="163"/>
      <c r="H627" s="163"/>
      <c r="I627" s="212" t="b">
        <v>0</v>
      </c>
      <c r="J627" s="212" t="b">
        <v>0</v>
      </c>
      <c r="K627" s="212" t="b">
        <v>0</v>
      </c>
      <c r="L627" s="212" t="b">
        <v>0</v>
      </c>
      <c r="M627" s="212" t="b">
        <v>0</v>
      </c>
      <c r="N627" s="212" t="b">
        <v>0</v>
      </c>
      <c r="O627" s="212" t="b">
        <v>0</v>
      </c>
      <c r="P627" s="212" t="b">
        <v>0</v>
      </c>
      <c r="Q627" s="212" t="b">
        <v>0</v>
      </c>
      <c r="R627" s="212" t="b">
        <v>0</v>
      </c>
      <c r="S627" s="212" t="b">
        <v>0</v>
      </c>
    </row>
    <row r="628" ht="15.75" customHeight="1">
      <c r="A628" s="141"/>
      <c r="B628" s="163"/>
      <c r="C628" s="163"/>
      <c r="D628" s="163"/>
      <c r="E628" s="163"/>
      <c r="F628" s="163"/>
      <c r="G628" s="163"/>
      <c r="H628" s="163"/>
      <c r="I628" s="212" t="b">
        <v>0</v>
      </c>
      <c r="J628" s="212" t="b">
        <v>0</v>
      </c>
      <c r="K628" s="212" t="b">
        <v>0</v>
      </c>
      <c r="L628" s="212" t="b">
        <v>0</v>
      </c>
      <c r="M628" s="212" t="b">
        <v>0</v>
      </c>
      <c r="N628" s="212" t="b">
        <v>0</v>
      </c>
      <c r="O628" s="212" t="b">
        <v>0</v>
      </c>
      <c r="P628" s="212" t="b">
        <v>0</v>
      </c>
      <c r="Q628" s="212" t="b">
        <v>0</v>
      </c>
      <c r="R628" s="212" t="b">
        <v>0</v>
      </c>
      <c r="S628" s="212" t="b">
        <v>0</v>
      </c>
    </row>
    <row r="629" ht="15.75" customHeight="1">
      <c r="A629" s="141"/>
      <c r="B629" s="163"/>
      <c r="C629" s="163"/>
      <c r="D629" s="163"/>
      <c r="E629" s="163"/>
      <c r="F629" s="163"/>
      <c r="G629" s="163"/>
      <c r="H629" s="163"/>
      <c r="I629" s="212" t="b">
        <v>0</v>
      </c>
      <c r="J629" s="212" t="b">
        <v>0</v>
      </c>
      <c r="K629" s="212" t="b">
        <v>0</v>
      </c>
      <c r="L629" s="212" t="b">
        <v>0</v>
      </c>
      <c r="M629" s="212" t="b">
        <v>0</v>
      </c>
      <c r="N629" s="212" t="b">
        <v>0</v>
      </c>
      <c r="O629" s="212" t="b">
        <v>0</v>
      </c>
      <c r="P629" s="212" t="b">
        <v>0</v>
      </c>
      <c r="Q629" s="212" t="b">
        <v>0</v>
      </c>
      <c r="R629" s="212" t="b">
        <v>0</v>
      </c>
      <c r="S629" s="212" t="b">
        <v>0</v>
      </c>
    </row>
    <row r="630" ht="15.75" customHeight="1">
      <c r="A630" s="141"/>
      <c r="B630" s="163"/>
      <c r="C630" s="163"/>
      <c r="D630" s="163"/>
      <c r="E630" s="163"/>
      <c r="F630" s="163"/>
      <c r="G630" s="163"/>
      <c r="H630" s="163"/>
      <c r="I630" s="212" t="b">
        <v>0</v>
      </c>
      <c r="J630" s="212" t="b">
        <v>0</v>
      </c>
      <c r="K630" s="212" t="b">
        <v>0</v>
      </c>
      <c r="L630" s="212" t="b">
        <v>0</v>
      </c>
      <c r="M630" s="212" t="b">
        <v>0</v>
      </c>
      <c r="N630" s="212" t="b">
        <v>0</v>
      </c>
      <c r="O630" s="212" t="b">
        <v>0</v>
      </c>
      <c r="P630" s="212" t="b">
        <v>0</v>
      </c>
      <c r="Q630" s="212" t="b">
        <v>0</v>
      </c>
      <c r="R630" s="212" t="b">
        <v>0</v>
      </c>
      <c r="S630" s="212" t="b">
        <v>0</v>
      </c>
    </row>
    <row r="631" ht="15.75" customHeight="1">
      <c r="A631" s="141"/>
      <c r="B631" s="163"/>
      <c r="C631" s="163"/>
      <c r="D631" s="163"/>
      <c r="E631" s="163"/>
      <c r="F631" s="163"/>
      <c r="G631" s="163"/>
      <c r="H631" s="163"/>
      <c r="I631" s="212" t="b">
        <v>0</v>
      </c>
      <c r="J631" s="212" t="b">
        <v>0</v>
      </c>
      <c r="K631" s="212" t="b">
        <v>0</v>
      </c>
      <c r="L631" s="212" t="b">
        <v>0</v>
      </c>
      <c r="M631" s="212" t="b">
        <v>0</v>
      </c>
      <c r="N631" s="212" t="b">
        <v>0</v>
      </c>
      <c r="O631" s="212" t="b">
        <v>0</v>
      </c>
      <c r="P631" s="212" t="b">
        <v>0</v>
      </c>
      <c r="Q631" s="212" t="b">
        <v>0</v>
      </c>
      <c r="R631" s="212" t="b">
        <v>0</v>
      </c>
      <c r="S631" s="212" t="b">
        <v>0</v>
      </c>
    </row>
    <row r="632" ht="15.75" customHeight="1">
      <c r="A632" s="141"/>
      <c r="B632" s="163"/>
      <c r="C632" s="163"/>
      <c r="D632" s="163"/>
      <c r="E632" s="163"/>
      <c r="F632" s="163"/>
      <c r="G632" s="163"/>
      <c r="H632" s="163"/>
      <c r="I632" s="212" t="b">
        <v>0</v>
      </c>
      <c r="J632" s="212" t="b">
        <v>0</v>
      </c>
      <c r="K632" s="212" t="b">
        <v>0</v>
      </c>
      <c r="L632" s="212" t="b">
        <v>0</v>
      </c>
      <c r="M632" s="212" t="b">
        <v>0</v>
      </c>
      <c r="N632" s="212" t="b">
        <v>0</v>
      </c>
      <c r="O632" s="212" t="b">
        <v>0</v>
      </c>
      <c r="P632" s="212" t="b">
        <v>0</v>
      </c>
      <c r="Q632" s="212" t="b">
        <v>0</v>
      </c>
      <c r="R632" s="212" t="b">
        <v>0</v>
      </c>
      <c r="S632" s="212" t="b">
        <v>0</v>
      </c>
    </row>
    <row r="633" ht="15.75" customHeight="1">
      <c r="A633" s="141"/>
      <c r="B633" s="163"/>
      <c r="C633" s="163"/>
      <c r="D633" s="163"/>
      <c r="E633" s="163"/>
      <c r="F633" s="163"/>
      <c r="G633" s="163"/>
      <c r="H633" s="163"/>
      <c r="I633" s="212" t="b">
        <v>0</v>
      </c>
      <c r="J633" s="212" t="b">
        <v>0</v>
      </c>
      <c r="K633" s="212" t="b">
        <v>0</v>
      </c>
      <c r="L633" s="212" t="b">
        <v>0</v>
      </c>
      <c r="M633" s="212" t="b">
        <v>0</v>
      </c>
      <c r="N633" s="212" t="b">
        <v>0</v>
      </c>
      <c r="O633" s="212" t="b">
        <v>0</v>
      </c>
      <c r="P633" s="212" t="b">
        <v>0</v>
      </c>
      <c r="Q633" s="212" t="b">
        <v>0</v>
      </c>
      <c r="R633" s="212" t="b">
        <v>0</v>
      </c>
      <c r="S633" s="212" t="b">
        <v>0</v>
      </c>
    </row>
    <row r="634" ht="15.75" customHeight="1">
      <c r="A634" s="141"/>
      <c r="B634" s="163"/>
      <c r="C634" s="163"/>
      <c r="D634" s="163"/>
      <c r="E634" s="163"/>
      <c r="F634" s="163"/>
      <c r="G634" s="163"/>
      <c r="H634" s="163"/>
      <c r="I634" s="212" t="b">
        <v>0</v>
      </c>
      <c r="J634" s="212" t="b">
        <v>0</v>
      </c>
      <c r="K634" s="212" t="b">
        <v>0</v>
      </c>
      <c r="L634" s="212" t="b">
        <v>0</v>
      </c>
      <c r="M634" s="212" t="b">
        <v>0</v>
      </c>
      <c r="N634" s="212" t="b">
        <v>0</v>
      </c>
      <c r="O634" s="212" t="b">
        <v>0</v>
      </c>
      <c r="P634" s="212" t="b">
        <v>0</v>
      </c>
      <c r="Q634" s="212" t="b">
        <v>0</v>
      </c>
      <c r="R634" s="212" t="b">
        <v>0</v>
      </c>
      <c r="S634" s="212" t="b">
        <v>0</v>
      </c>
    </row>
    <row r="635" ht="15.75" customHeight="1">
      <c r="A635" s="141"/>
      <c r="B635" s="163"/>
      <c r="C635" s="163"/>
      <c r="D635" s="163"/>
      <c r="E635" s="163"/>
      <c r="F635" s="163"/>
      <c r="G635" s="163"/>
      <c r="H635" s="163"/>
      <c r="I635" s="212" t="b">
        <v>0</v>
      </c>
      <c r="J635" s="212" t="b">
        <v>0</v>
      </c>
      <c r="K635" s="212" t="b">
        <v>0</v>
      </c>
      <c r="L635" s="212" t="b">
        <v>0</v>
      </c>
      <c r="M635" s="212" t="b">
        <v>0</v>
      </c>
      <c r="N635" s="212" t="b">
        <v>0</v>
      </c>
      <c r="O635" s="212" t="b">
        <v>0</v>
      </c>
      <c r="P635" s="212" t="b">
        <v>0</v>
      </c>
      <c r="Q635" s="212" t="b">
        <v>0</v>
      </c>
      <c r="R635" s="212" t="b">
        <v>0</v>
      </c>
      <c r="S635" s="212" t="b">
        <v>0</v>
      </c>
    </row>
    <row r="636" ht="15.75" customHeight="1">
      <c r="A636" s="141"/>
      <c r="B636" s="163"/>
      <c r="C636" s="163"/>
      <c r="D636" s="163"/>
      <c r="E636" s="163"/>
      <c r="F636" s="163"/>
      <c r="G636" s="163"/>
      <c r="H636" s="163"/>
      <c r="I636" s="212" t="b">
        <v>0</v>
      </c>
      <c r="J636" s="212" t="b">
        <v>0</v>
      </c>
      <c r="K636" s="212" t="b">
        <v>0</v>
      </c>
      <c r="L636" s="212" t="b">
        <v>0</v>
      </c>
      <c r="M636" s="212" t="b">
        <v>0</v>
      </c>
      <c r="N636" s="212" t="b">
        <v>0</v>
      </c>
      <c r="O636" s="212" t="b">
        <v>0</v>
      </c>
      <c r="P636" s="212" t="b">
        <v>0</v>
      </c>
      <c r="Q636" s="212" t="b">
        <v>0</v>
      </c>
      <c r="R636" s="212" t="b">
        <v>0</v>
      </c>
      <c r="S636" s="212" t="b">
        <v>0</v>
      </c>
    </row>
    <row r="637" ht="15.75" customHeight="1">
      <c r="A637" s="141"/>
      <c r="B637" s="163"/>
      <c r="C637" s="163"/>
      <c r="D637" s="163"/>
      <c r="E637" s="163"/>
      <c r="F637" s="163"/>
      <c r="G637" s="163"/>
      <c r="H637" s="163"/>
      <c r="I637" s="212" t="b">
        <v>0</v>
      </c>
      <c r="J637" s="212" t="b">
        <v>0</v>
      </c>
      <c r="K637" s="212" t="b">
        <v>0</v>
      </c>
      <c r="L637" s="212" t="b">
        <v>0</v>
      </c>
      <c r="M637" s="212" t="b">
        <v>0</v>
      </c>
      <c r="N637" s="212" t="b">
        <v>0</v>
      </c>
      <c r="O637" s="212" t="b">
        <v>0</v>
      </c>
      <c r="P637" s="212" t="b">
        <v>0</v>
      </c>
      <c r="Q637" s="212" t="b">
        <v>0</v>
      </c>
      <c r="R637" s="212" t="b">
        <v>0</v>
      </c>
      <c r="S637" s="212" t="b">
        <v>0</v>
      </c>
    </row>
    <row r="638" ht="15.75" customHeight="1">
      <c r="A638" s="141"/>
      <c r="B638" s="163"/>
      <c r="C638" s="163"/>
      <c r="D638" s="163"/>
      <c r="E638" s="163"/>
      <c r="F638" s="163"/>
      <c r="G638" s="163"/>
      <c r="H638" s="163"/>
      <c r="I638" s="212" t="b">
        <v>0</v>
      </c>
      <c r="J638" s="212" t="b">
        <v>0</v>
      </c>
      <c r="K638" s="212" t="b">
        <v>0</v>
      </c>
      <c r="L638" s="212" t="b">
        <v>0</v>
      </c>
      <c r="M638" s="212" t="b">
        <v>0</v>
      </c>
      <c r="N638" s="212" t="b">
        <v>0</v>
      </c>
      <c r="O638" s="212" t="b">
        <v>0</v>
      </c>
      <c r="P638" s="212" t="b">
        <v>0</v>
      </c>
      <c r="Q638" s="212" t="b">
        <v>0</v>
      </c>
      <c r="R638" s="212" t="b">
        <v>0</v>
      </c>
      <c r="S638" s="212" t="b">
        <v>0</v>
      </c>
    </row>
    <row r="639" ht="15.75" customHeight="1">
      <c r="A639" s="141"/>
      <c r="B639" s="163"/>
      <c r="C639" s="163"/>
      <c r="D639" s="163"/>
      <c r="E639" s="163"/>
      <c r="F639" s="163"/>
      <c r="G639" s="163"/>
      <c r="H639" s="163"/>
      <c r="I639" s="212" t="b">
        <v>0</v>
      </c>
      <c r="J639" s="212" t="b">
        <v>0</v>
      </c>
      <c r="K639" s="212" t="b">
        <v>0</v>
      </c>
      <c r="L639" s="212" t="b">
        <v>0</v>
      </c>
      <c r="M639" s="212" t="b">
        <v>0</v>
      </c>
      <c r="N639" s="212" t="b">
        <v>0</v>
      </c>
      <c r="O639" s="212" t="b">
        <v>0</v>
      </c>
      <c r="P639" s="212" t="b">
        <v>0</v>
      </c>
      <c r="Q639" s="212" t="b">
        <v>0</v>
      </c>
      <c r="R639" s="212" t="b">
        <v>0</v>
      </c>
      <c r="S639" s="212" t="b">
        <v>0</v>
      </c>
    </row>
    <row r="640" ht="15.75" customHeight="1">
      <c r="A640" s="141"/>
      <c r="B640" s="163"/>
      <c r="C640" s="163"/>
      <c r="D640" s="163"/>
      <c r="E640" s="163"/>
      <c r="F640" s="163"/>
      <c r="G640" s="163"/>
      <c r="H640" s="163"/>
      <c r="I640" s="212" t="b">
        <v>0</v>
      </c>
      <c r="J640" s="212" t="b">
        <v>0</v>
      </c>
      <c r="K640" s="212" t="b">
        <v>0</v>
      </c>
      <c r="L640" s="212" t="b">
        <v>0</v>
      </c>
      <c r="M640" s="212" t="b">
        <v>0</v>
      </c>
      <c r="N640" s="212" t="b">
        <v>0</v>
      </c>
      <c r="O640" s="212" t="b">
        <v>0</v>
      </c>
      <c r="P640" s="212" t="b">
        <v>0</v>
      </c>
      <c r="Q640" s="212" t="b">
        <v>0</v>
      </c>
      <c r="R640" s="212" t="b">
        <v>0</v>
      </c>
      <c r="S640" s="212" t="b">
        <v>0</v>
      </c>
    </row>
    <row r="641" ht="15.75" customHeight="1">
      <c r="A641" s="141"/>
      <c r="B641" s="163"/>
      <c r="C641" s="163"/>
      <c r="D641" s="163"/>
      <c r="E641" s="163"/>
      <c r="F641" s="163"/>
      <c r="G641" s="163"/>
      <c r="H641" s="163"/>
      <c r="I641" s="212" t="b">
        <v>0</v>
      </c>
      <c r="J641" s="212" t="b">
        <v>0</v>
      </c>
      <c r="K641" s="212" t="b">
        <v>0</v>
      </c>
      <c r="L641" s="212" t="b">
        <v>0</v>
      </c>
      <c r="M641" s="212" t="b">
        <v>0</v>
      </c>
      <c r="N641" s="212" t="b">
        <v>0</v>
      </c>
      <c r="O641" s="212" t="b">
        <v>0</v>
      </c>
      <c r="P641" s="212" t="b">
        <v>0</v>
      </c>
      <c r="Q641" s="212" t="b">
        <v>0</v>
      </c>
      <c r="R641" s="212" t="b">
        <v>0</v>
      </c>
      <c r="S641" s="212" t="b">
        <v>0</v>
      </c>
    </row>
    <row r="642" ht="15.75" customHeight="1">
      <c r="A642" s="141"/>
      <c r="B642" s="163"/>
      <c r="C642" s="163"/>
      <c r="D642" s="163"/>
      <c r="E642" s="163"/>
      <c r="F642" s="163"/>
      <c r="G642" s="163"/>
      <c r="H642" s="163"/>
      <c r="I642" s="212" t="b">
        <v>0</v>
      </c>
      <c r="J642" s="212" t="b">
        <v>0</v>
      </c>
      <c r="K642" s="212" t="b">
        <v>0</v>
      </c>
      <c r="L642" s="212" t="b">
        <v>0</v>
      </c>
      <c r="M642" s="212" t="b">
        <v>0</v>
      </c>
      <c r="N642" s="212" t="b">
        <v>0</v>
      </c>
      <c r="O642" s="212" t="b">
        <v>0</v>
      </c>
      <c r="P642" s="212" t="b">
        <v>0</v>
      </c>
      <c r="Q642" s="212" t="b">
        <v>0</v>
      </c>
      <c r="R642" s="212" t="b">
        <v>0</v>
      </c>
      <c r="S642" s="212" t="b">
        <v>0</v>
      </c>
    </row>
    <row r="643" ht="15.75" customHeight="1">
      <c r="A643" s="141"/>
      <c r="B643" s="163"/>
      <c r="C643" s="163"/>
      <c r="D643" s="163"/>
      <c r="E643" s="163"/>
      <c r="F643" s="163"/>
      <c r="G643" s="163"/>
      <c r="H643" s="163"/>
      <c r="I643" s="212" t="b">
        <v>0</v>
      </c>
      <c r="J643" s="212" t="b">
        <v>0</v>
      </c>
      <c r="K643" s="212" t="b">
        <v>0</v>
      </c>
      <c r="L643" s="212" t="b">
        <v>0</v>
      </c>
      <c r="M643" s="212" t="b">
        <v>0</v>
      </c>
      <c r="N643" s="212" t="b">
        <v>0</v>
      </c>
      <c r="O643" s="212" t="b">
        <v>0</v>
      </c>
      <c r="P643" s="212" t="b">
        <v>0</v>
      </c>
      <c r="Q643" s="212" t="b">
        <v>0</v>
      </c>
      <c r="R643" s="212" t="b">
        <v>0</v>
      </c>
      <c r="S643" s="212" t="b">
        <v>0</v>
      </c>
    </row>
    <row r="644" ht="15.75" customHeight="1">
      <c r="A644" s="141"/>
      <c r="B644" s="163"/>
      <c r="C644" s="163"/>
      <c r="D644" s="163"/>
      <c r="E644" s="163"/>
      <c r="F644" s="163"/>
      <c r="G644" s="163"/>
      <c r="H644" s="163"/>
      <c r="I644" s="212" t="b">
        <v>0</v>
      </c>
      <c r="J644" s="212" t="b">
        <v>0</v>
      </c>
      <c r="K644" s="212" t="b">
        <v>0</v>
      </c>
      <c r="L644" s="212" t="b">
        <v>0</v>
      </c>
      <c r="M644" s="212" t="b">
        <v>0</v>
      </c>
      <c r="N644" s="212" t="b">
        <v>0</v>
      </c>
      <c r="O644" s="212" t="b">
        <v>0</v>
      </c>
      <c r="P644" s="212" t="b">
        <v>0</v>
      </c>
      <c r="Q644" s="212" t="b">
        <v>0</v>
      </c>
      <c r="R644" s="212" t="b">
        <v>0</v>
      </c>
      <c r="S644" s="212" t="b">
        <v>0</v>
      </c>
    </row>
    <row r="645" ht="15.75" customHeight="1">
      <c r="A645" s="141"/>
      <c r="B645" s="163"/>
      <c r="C645" s="163"/>
      <c r="D645" s="163"/>
      <c r="E645" s="163"/>
      <c r="F645" s="163"/>
      <c r="G645" s="163"/>
      <c r="H645" s="163"/>
      <c r="I645" s="212" t="b">
        <v>0</v>
      </c>
      <c r="J645" s="212" t="b">
        <v>0</v>
      </c>
      <c r="K645" s="212" t="b">
        <v>0</v>
      </c>
      <c r="L645" s="212" t="b">
        <v>0</v>
      </c>
      <c r="M645" s="212" t="b">
        <v>0</v>
      </c>
      <c r="N645" s="212" t="b">
        <v>0</v>
      </c>
      <c r="O645" s="212" t="b">
        <v>0</v>
      </c>
      <c r="P645" s="212" t="b">
        <v>0</v>
      </c>
      <c r="Q645" s="212" t="b">
        <v>0</v>
      </c>
      <c r="R645" s="212" t="b">
        <v>0</v>
      </c>
      <c r="S645" s="212" t="b">
        <v>0</v>
      </c>
    </row>
    <row r="646" ht="15.75" customHeight="1">
      <c r="A646" s="141"/>
      <c r="B646" s="163"/>
      <c r="C646" s="163"/>
      <c r="D646" s="163"/>
      <c r="E646" s="163"/>
      <c r="F646" s="163"/>
      <c r="G646" s="163"/>
      <c r="H646" s="163"/>
      <c r="I646" s="212" t="b">
        <v>0</v>
      </c>
      <c r="J646" s="212" t="b">
        <v>0</v>
      </c>
      <c r="K646" s="212" t="b">
        <v>0</v>
      </c>
      <c r="L646" s="212" t="b">
        <v>0</v>
      </c>
      <c r="M646" s="212" t="b">
        <v>0</v>
      </c>
      <c r="N646" s="212" t="b">
        <v>0</v>
      </c>
      <c r="O646" s="212" t="b">
        <v>0</v>
      </c>
      <c r="P646" s="212" t="b">
        <v>0</v>
      </c>
      <c r="Q646" s="212" t="b">
        <v>0</v>
      </c>
      <c r="R646" s="212" t="b">
        <v>0</v>
      </c>
      <c r="S646" s="212" t="b">
        <v>0</v>
      </c>
    </row>
    <row r="647" ht="15.75" customHeight="1">
      <c r="A647" s="141"/>
      <c r="B647" s="163"/>
      <c r="C647" s="163"/>
      <c r="D647" s="163"/>
      <c r="E647" s="163"/>
      <c r="F647" s="163"/>
      <c r="G647" s="163"/>
      <c r="H647" s="163"/>
      <c r="I647" s="212" t="b">
        <v>0</v>
      </c>
      <c r="J647" s="212" t="b">
        <v>0</v>
      </c>
      <c r="K647" s="212" t="b">
        <v>0</v>
      </c>
      <c r="L647" s="212" t="b">
        <v>0</v>
      </c>
      <c r="M647" s="212" t="b">
        <v>0</v>
      </c>
      <c r="N647" s="212" t="b">
        <v>0</v>
      </c>
      <c r="O647" s="212" t="b">
        <v>0</v>
      </c>
      <c r="P647" s="212" t="b">
        <v>0</v>
      </c>
      <c r="Q647" s="212" t="b">
        <v>0</v>
      </c>
      <c r="R647" s="212" t="b">
        <v>0</v>
      </c>
      <c r="S647" s="212" t="b">
        <v>0</v>
      </c>
    </row>
    <row r="648" ht="15.75" customHeight="1">
      <c r="A648" s="141"/>
      <c r="B648" s="163"/>
      <c r="C648" s="163"/>
      <c r="D648" s="163"/>
      <c r="E648" s="163"/>
      <c r="F648" s="163"/>
      <c r="G648" s="163"/>
      <c r="H648" s="163"/>
      <c r="I648" s="212" t="b">
        <v>0</v>
      </c>
      <c r="J648" s="212" t="b">
        <v>0</v>
      </c>
      <c r="K648" s="212" t="b">
        <v>0</v>
      </c>
      <c r="L648" s="212" t="b">
        <v>0</v>
      </c>
      <c r="M648" s="212" t="b">
        <v>0</v>
      </c>
      <c r="N648" s="212" t="b">
        <v>0</v>
      </c>
      <c r="O648" s="212" t="b">
        <v>0</v>
      </c>
      <c r="P648" s="212" t="b">
        <v>0</v>
      </c>
      <c r="Q648" s="212" t="b">
        <v>0</v>
      </c>
      <c r="R648" s="212" t="b">
        <v>0</v>
      </c>
      <c r="S648" s="212" t="b">
        <v>0</v>
      </c>
    </row>
    <row r="649" ht="15.75" customHeight="1">
      <c r="A649" s="141"/>
      <c r="B649" s="163"/>
      <c r="C649" s="163"/>
      <c r="D649" s="163"/>
      <c r="E649" s="163"/>
      <c r="F649" s="163"/>
      <c r="G649" s="163"/>
      <c r="H649" s="163"/>
      <c r="I649" s="212" t="b">
        <v>0</v>
      </c>
      <c r="J649" s="212" t="b">
        <v>0</v>
      </c>
      <c r="K649" s="212" t="b">
        <v>0</v>
      </c>
      <c r="L649" s="212" t="b">
        <v>0</v>
      </c>
      <c r="M649" s="212" t="b">
        <v>0</v>
      </c>
      <c r="N649" s="212" t="b">
        <v>0</v>
      </c>
      <c r="O649" s="212" t="b">
        <v>0</v>
      </c>
      <c r="P649" s="212" t="b">
        <v>0</v>
      </c>
      <c r="Q649" s="212" t="b">
        <v>0</v>
      </c>
      <c r="R649" s="212" t="b">
        <v>0</v>
      </c>
      <c r="S649" s="212" t="b">
        <v>0</v>
      </c>
    </row>
    <row r="650" ht="15.75" customHeight="1">
      <c r="A650" s="141"/>
      <c r="B650" s="163"/>
      <c r="C650" s="163"/>
      <c r="D650" s="163"/>
      <c r="E650" s="163"/>
      <c r="F650" s="163"/>
      <c r="G650" s="163"/>
      <c r="H650" s="163"/>
      <c r="I650" s="212" t="b">
        <v>0</v>
      </c>
      <c r="J650" s="212" t="b">
        <v>0</v>
      </c>
      <c r="K650" s="212" t="b">
        <v>0</v>
      </c>
      <c r="L650" s="212" t="b">
        <v>0</v>
      </c>
      <c r="M650" s="212" t="b">
        <v>0</v>
      </c>
      <c r="N650" s="212" t="b">
        <v>0</v>
      </c>
      <c r="O650" s="212" t="b">
        <v>0</v>
      </c>
      <c r="P650" s="212" t="b">
        <v>0</v>
      </c>
      <c r="Q650" s="212" t="b">
        <v>0</v>
      </c>
      <c r="R650" s="212" t="b">
        <v>0</v>
      </c>
      <c r="S650" s="212" t="b">
        <v>0</v>
      </c>
    </row>
    <row r="651" ht="15.75" customHeight="1">
      <c r="A651" s="141"/>
      <c r="B651" s="163"/>
      <c r="C651" s="163"/>
      <c r="D651" s="163"/>
      <c r="E651" s="163"/>
      <c r="F651" s="163"/>
      <c r="G651" s="163"/>
      <c r="H651" s="163"/>
      <c r="I651" s="212" t="b">
        <v>0</v>
      </c>
      <c r="J651" s="212" t="b">
        <v>0</v>
      </c>
      <c r="K651" s="212" t="b">
        <v>0</v>
      </c>
      <c r="L651" s="212" t="b">
        <v>0</v>
      </c>
      <c r="M651" s="212" t="b">
        <v>0</v>
      </c>
      <c r="N651" s="212" t="b">
        <v>0</v>
      </c>
      <c r="O651" s="212" t="b">
        <v>0</v>
      </c>
      <c r="P651" s="212" t="b">
        <v>0</v>
      </c>
      <c r="Q651" s="212" t="b">
        <v>0</v>
      </c>
      <c r="R651" s="212" t="b">
        <v>0</v>
      </c>
      <c r="S651" s="212" t="b">
        <v>0</v>
      </c>
    </row>
    <row r="652" ht="15.75" customHeight="1">
      <c r="A652" s="141"/>
      <c r="B652" s="163"/>
      <c r="C652" s="163"/>
      <c r="D652" s="163"/>
      <c r="E652" s="163"/>
      <c r="F652" s="163"/>
      <c r="G652" s="163"/>
      <c r="H652" s="163"/>
      <c r="I652" s="212" t="b">
        <v>0</v>
      </c>
      <c r="J652" s="212" t="b">
        <v>0</v>
      </c>
      <c r="K652" s="212" t="b">
        <v>0</v>
      </c>
      <c r="L652" s="212" t="b">
        <v>0</v>
      </c>
      <c r="M652" s="212" t="b">
        <v>0</v>
      </c>
      <c r="N652" s="212" t="b">
        <v>0</v>
      </c>
      <c r="O652" s="212" t="b">
        <v>0</v>
      </c>
      <c r="P652" s="212" t="b">
        <v>0</v>
      </c>
      <c r="Q652" s="212" t="b">
        <v>0</v>
      </c>
      <c r="R652" s="212" t="b">
        <v>0</v>
      </c>
      <c r="S652" s="212" t="b">
        <v>0</v>
      </c>
    </row>
    <row r="653" ht="15.75" customHeight="1">
      <c r="A653" s="141"/>
      <c r="B653" s="163"/>
      <c r="C653" s="163"/>
      <c r="D653" s="163"/>
      <c r="E653" s="163"/>
      <c r="F653" s="163"/>
      <c r="G653" s="163"/>
      <c r="H653" s="163"/>
      <c r="I653" s="212" t="b">
        <v>0</v>
      </c>
      <c r="J653" s="212" t="b">
        <v>0</v>
      </c>
      <c r="K653" s="212" t="b">
        <v>0</v>
      </c>
      <c r="L653" s="212" t="b">
        <v>0</v>
      </c>
      <c r="M653" s="212" t="b">
        <v>0</v>
      </c>
      <c r="N653" s="212" t="b">
        <v>0</v>
      </c>
      <c r="O653" s="212" t="b">
        <v>0</v>
      </c>
      <c r="P653" s="212" t="b">
        <v>0</v>
      </c>
      <c r="Q653" s="212" t="b">
        <v>0</v>
      </c>
      <c r="R653" s="212" t="b">
        <v>0</v>
      </c>
      <c r="S653" s="212" t="b">
        <v>0</v>
      </c>
    </row>
    <row r="654" ht="15.75" customHeight="1">
      <c r="A654" s="141"/>
      <c r="B654" s="163"/>
      <c r="C654" s="163"/>
      <c r="D654" s="163"/>
      <c r="E654" s="163"/>
      <c r="F654" s="163"/>
      <c r="G654" s="163"/>
      <c r="H654" s="163"/>
      <c r="I654" s="212" t="b">
        <v>0</v>
      </c>
      <c r="J654" s="212" t="b">
        <v>0</v>
      </c>
      <c r="K654" s="212" t="b">
        <v>0</v>
      </c>
      <c r="L654" s="212" t="b">
        <v>0</v>
      </c>
      <c r="M654" s="212" t="b">
        <v>0</v>
      </c>
      <c r="N654" s="212" t="b">
        <v>0</v>
      </c>
      <c r="O654" s="212" t="b">
        <v>0</v>
      </c>
      <c r="P654" s="212" t="b">
        <v>0</v>
      </c>
      <c r="Q654" s="212" t="b">
        <v>0</v>
      </c>
      <c r="R654" s="212" t="b">
        <v>0</v>
      </c>
      <c r="S654" s="212" t="b">
        <v>0</v>
      </c>
    </row>
    <row r="655" ht="15.75" customHeight="1">
      <c r="A655" s="141"/>
      <c r="B655" s="163"/>
      <c r="C655" s="163"/>
      <c r="D655" s="163"/>
      <c r="E655" s="163"/>
      <c r="F655" s="163"/>
      <c r="G655" s="163"/>
      <c r="H655" s="163"/>
      <c r="I655" s="212" t="b">
        <v>0</v>
      </c>
      <c r="J655" s="212" t="b">
        <v>0</v>
      </c>
      <c r="K655" s="212" t="b">
        <v>0</v>
      </c>
      <c r="L655" s="212" t="b">
        <v>0</v>
      </c>
      <c r="M655" s="212" t="b">
        <v>0</v>
      </c>
      <c r="N655" s="212" t="b">
        <v>0</v>
      </c>
      <c r="O655" s="212" t="b">
        <v>0</v>
      </c>
      <c r="P655" s="212" t="b">
        <v>0</v>
      </c>
      <c r="Q655" s="212" t="b">
        <v>0</v>
      </c>
      <c r="R655" s="212" t="b">
        <v>0</v>
      </c>
      <c r="S655" s="212" t="b">
        <v>0</v>
      </c>
    </row>
    <row r="656" ht="15.75" customHeight="1">
      <c r="A656" s="141"/>
      <c r="B656" s="163"/>
      <c r="C656" s="163"/>
      <c r="D656" s="163"/>
      <c r="E656" s="163"/>
      <c r="F656" s="163"/>
      <c r="G656" s="163"/>
      <c r="H656" s="163"/>
      <c r="I656" s="212" t="b">
        <v>0</v>
      </c>
      <c r="J656" s="212" t="b">
        <v>0</v>
      </c>
      <c r="K656" s="212" t="b">
        <v>0</v>
      </c>
      <c r="L656" s="212" t="b">
        <v>0</v>
      </c>
      <c r="M656" s="212" t="b">
        <v>0</v>
      </c>
      <c r="N656" s="212" t="b">
        <v>0</v>
      </c>
      <c r="O656" s="212" t="b">
        <v>0</v>
      </c>
      <c r="P656" s="212" t="b">
        <v>0</v>
      </c>
      <c r="Q656" s="212" t="b">
        <v>0</v>
      </c>
      <c r="R656" s="212" t="b">
        <v>0</v>
      </c>
      <c r="S656" s="212" t="b">
        <v>0</v>
      </c>
    </row>
    <row r="657" ht="15.75" customHeight="1">
      <c r="A657" s="141"/>
      <c r="B657" s="163"/>
      <c r="C657" s="163"/>
      <c r="D657" s="163"/>
      <c r="E657" s="163"/>
      <c r="F657" s="163"/>
      <c r="G657" s="163"/>
      <c r="H657" s="163"/>
      <c r="I657" s="212" t="b">
        <v>0</v>
      </c>
      <c r="J657" s="212" t="b">
        <v>0</v>
      </c>
      <c r="K657" s="212" t="b">
        <v>0</v>
      </c>
      <c r="L657" s="212" t="b">
        <v>0</v>
      </c>
      <c r="M657" s="212" t="b">
        <v>0</v>
      </c>
      <c r="N657" s="212" t="b">
        <v>0</v>
      </c>
      <c r="O657" s="212" t="b">
        <v>0</v>
      </c>
      <c r="P657" s="212" t="b">
        <v>0</v>
      </c>
      <c r="Q657" s="212" t="b">
        <v>0</v>
      </c>
      <c r="R657" s="212" t="b">
        <v>0</v>
      </c>
      <c r="S657" s="212" t="b">
        <v>0</v>
      </c>
    </row>
    <row r="658" ht="15.75" customHeight="1">
      <c r="A658" s="141"/>
      <c r="B658" s="163"/>
      <c r="C658" s="163"/>
      <c r="D658" s="163"/>
      <c r="E658" s="163"/>
      <c r="F658" s="163"/>
      <c r="G658" s="163"/>
      <c r="H658" s="163"/>
      <c r="I658" s="212" t="b">
        <v>0</v>
      </c>
      <c r="J658" s="212" t="b">
        <v>0</v>
      </c>
      <c r="K658" s="212" t="b">
        <v>0</v>
      </c>
      <c r="L658" s="212" t="b">
        <v>0</v>
      </c>
      <c r="M658" s="212" t="b">
        <v>0</v>
      </c>
      <c r="N658" s="212" t="b">
        <v>0</v>
      </c>
      <c r="O658" s="212" t="b">
        <v>0</v>
      </c>
      <c r="P658" s="212" t="b">
        <v>0</v>
      </c>
      <c r="Q658" s="212" t="b">
        <v>0</v>
      </c>
      <c r="R658" s="212" t="b">
        <v>0</v>
      </c>
      <c r="S658" s="212" t="b">
        <v>0</v>
      </c>
    </row>
    <row r="659" ht="15.75" customHeight="1">
      <c r="A659" s="141"/>
      <c r="B659" s="163"/>
      <c r="C659" s="163"/>
      <c r="D659" s="163"/>
      <c r="E659" s="163"/>
      <c r="F659" s="163"/>
      <c r="G659" s="163"/>
      <c r="H659" s="163"/>
      <c r="I659" s="212" t="b">
        <v>0</v>
      </c>
      <c r="J659" s="212" t="b">
        <v>0</v>
      </c>
      <c r="K659" s="212" t="b">
        <v>0</v>
      </c>
      <c r="L659" s="212" t="b">
        <v>0</v>
      </c>
      <c r="M659" s="212" t="b">
        <v>0</v>
      </c>
      <c r="N659" s="212" t="b">
        <v>0</v>
      </c>
      <c r="O659" s="212" t="b">
        <v>0</v>
      </c>
      <c r="P659" s="212" t="b">
        <v>0</v>
      </c>
      <c r="Q659" s="212" t="b">
        <v>0</v>
      </c>
      <c r="R659" s="212" t="b">
        <v>0</v>
      </c>
      <c r="S659" s="212" t="b">
        <v>0</v>
      </c>
    </row>
    <row r="660" ht="15.75" customHeight="1">
      <c r="A660" s="141"/>
      <c r="B660" s="163"/>
      <c r="C660" s="163"/>
      <c r="D660" s="163"/>
      <c r="E660" s="163"/>
      <c r="F660" s="163"/>
      <c r="G660" s="163"/>
      <c r="H660" s="163"/>
      <c r="I660" s="212" t="b">
        <v>0</v>
      </c>
      <c r="J660" s="212" t="b">
        <v>0</v>
      </c>
      <c r="K660" s="212" t="b">
        <v>0</v>
      </c>
      <c r="L660" s="212" t="b">
        <v>0</v>
      </c>
      <c r="M660" s="212" t="b">
        <v>0</v>
      </c>
      <c r="N660" s="212" t="b">
        <v>0</v>
      </c>
      <c r="O660" s="212" t="b">
        <v>0</v>
      </c>
      <c r="P660" s="212" t="b">
        <v>0</v>
      </c>
      <c r="Q660" s="212" t="b">
        <v>0</v>
      </c>
      <c r="R660" s="212" t="b">
        <v>0</v>
      </c>
      <c r="S660" s="212" t="b">
        <v>0</v>
      </c>
    </row>
    <row r="661" ht="15.75" customHeight="1">
      <c r="A661" s="141"/>
      <c r="B661" s="163"/>
      <c r="C661" s="163"/>
      <c r="D661" s="163"/>
      <c r="E661" s="163"/>
      <c r="F661" s="163"/>
      <c r="G661" s="163"/>
      <c r="H661" s="163"/>
      <c r="I661" s="212" t="b">
        <v>0</v>
      </c>
      <c r="J661" s="212" t="b">
        <v>0</v>
      </c>
      <c r="K661" s="212" t="b">
        <v>0</v>
      </c>
      <c r="L661" s="212" t="b">
        <v>0</v>
      </c>
      <c r="M661" s="212" t="b">
        <v>0</v>
      </c>
      <c r="N661" s="212" t="b">
        <v>0</v>
      </c>
      <c r="O661" s="212" t="b">
        <v>0</v>
      </c>
      <c r="P661" s="212" t="b">
        <v>0</v>
      </c>
      <c r="Q661" s="212" t="b">
        <v>0</v>
      </c>
      <c r="R661" s="212" t="b">
        <v>0</v>
      </c>
      <c r="S661" s="212" t="b">
        <v>0</v>
      </c>
    </row>
    <row r="662" ht="15.75" customHeight="1">
      <c r="A662" s="141"/>
      <c r="B662" s="163"/>
      <c r="C662" s="163"/>
      <c r="D662" s="163"/>
      <c r="E662" s="163"/>
      <c r="F662" s="163"/>
      <c r="G662" s="163"/>
      <c r="H662" s="163"/>
      <c r="I662" s="212" t="b">
        <v>0</v>
      </c>
      <c r="J662" s="212" t="b">
        <v>0</v>
      </c>
      <c r="K662" s="212" t="b">
        <v>0</v>
      </c>
      <c r="L662" s="212" t="b">
        <v>0</v>
      </c>
      <c r="M662" s="212" t="b">
        <v>0</v>
      </c>
      <c r="N662" s="212" t="b">
        <v>0</v>
      </c>
      <c r="O662" s="212" t="b">
        <v>0</v>
      </c>
      <c r="P662" s="212" t="b">
        <v>0</v>
      </c>
      <c r="Q662" s="212" t="b">
        <v>0</v>
      </c>
      <c r="R662" s="212" t="b">
        <v>0</v>
      </c>
      <c r="S662" s="212" t="b">
        <v>0</v>
      </c>
    </row>
    <row r="663" ht="15.75" customHeight="1">
      <c r="A663" s="141"/>
      <c r="B663" s="163"/>
      <c r="C663" s="163"/>
      <c r="D663" s="163"/>
      <c r="E663" s="163"/>
      <c r="F663" s="163"/>
      <c r="G663" s="163"/>
      <c r="H663" s="163"/>
      <c r="I663" s="212" t="b">
        <v>0</v>
      </c>
      <c r="J663" s="212" t="b">
        <v>0</v>
      </c>
      <c r="K663" s="212" t="b">
        <v>0</v>
      </c>
      <c r="L663" s="212" t="b">
        <v>0</v>
      </c>
      <c r="M663" s="212" t="b">
        <v>0</v>
      </c>
      <c r="N663" s="212" t="b">
        <v>0</v>
      </c>
      <c r="O663" s="212" t="b">
        <v>0</v>
      </c>
      <c r="P663" s="212" t="b">
        <v>0</v>
      </c>
      <c r="Q663" s="212" t="b">
        <v>0</v>
      </c>
      <c r="R663" s="212" t="b">
        <v>0</v>
      </c>
      <c r="S663" s="212" t="b">
        <v>0</v>
      </c>
    </row>
    <row r="664" ht="15.75" customHeight="1">
      <c r="A664" s="141"/>
      <c r="B664" s="163"/>
      <c r="C664" s="163"/>
      <c r="D664" s="163"/>
      <c r="E664" s="163"/>
      <c r="F664" s="163"/>
      <c r="G664" s="163"/>
      <c r="H664" s="163"/>
      <c r="I664" s="212" t="b">
        <v>0</v>
      </c>
      <c r="J664" s="212" t="b">
        <v>0</v>
      </c>
      <c r="K664" s="212" t="b">
        <v>0</v>
      </c>
      <c r="L664" s="212" t="b">
        <v>0</v>
      </c>
      <c r="M664" s="212" t="b">
        <v>0</v>
      </c>
      <c r="N664" s="212" t="b">
        <v>0</v>
      </c>
      <c r="O664" s="212" t="b">
        <v>0</v>
      </c>
      <c r="P664" s="212" t="b">
        <v>0</v>
      </c>
      <c r="Q664" s="212" t="b">
        <v>0</v>
      </c>
      <c r="R664" s="212" t="b">
        <v>0</v>
      </c>
      <c r="S664" s="212" t="b">
        <v>0</v>
      </c>
    </row>
    <row r="665" ht="15.75" customHeight="1">
      <c r="A665" s="141"/>
      <c r="B665" s="163"/>
      <c r="C665" s="163"/>
      <c r="D665" s="163"/>
      <c r="E665" s="163"/>
      <c r="F665" s="163"/>
      <c r="G665" s="163"/>
      <c r="H665" s="163"/>
      <c r="I665" s="212" t="b">
        <v>0</v>
      </c>
      <c r="J665" s="212" t="b">
        <v>0</v>
      </c>
      <c r="K665" s="212" t="b">
        <v>0</v>
      </c>
      <c r="L665" s="212" t="b">
        <v>0</v>
      </c>
      <c r="M665" s="212" t="b">
        <v>0</v>
      </c>
      <c r="N665" s="212" t="b">
        <v>0</v>
      </c>
      <c r="O665" s="212" t="b">
        <v>0</v>
      </c>
      <c r="P665" s="212" t="b">
        <v>0</v>
      </c>
      <c r="Q665" s="212" t="b">
        <v>0</v>
      </c>
      <c r="R665" s="212" t="b">
        <v>0</v>
      </c>
      <c r="S665" s="212" t="b">
        <v>0</v>
      </c>
    </row>
    <row r="666" ht="15.75" customHeight="1">
      <c r="A666" s="141"/>
      <c r="B666" s="163"/>
      <c r="C666" s="163"/>
      <c r="D666" s="163"/>
      <c r="E666" s="163"/>
      <c r="F666" s="163"/>
      <c r="G666" s="163"/>
      <c r="H666" s="163"/>
      <c r="I666" s="212" t="b">
        <v>0</v>
      </c>
      <c r="J666" s="212" t="b">
        <v>0</v>
      </c>
      <c r="K666" s="212" t="b">
        <v>0</v>
      </c>
      <c r="L666" s="212" t="b">
        <v>0</v>
      </c>
      <c r="M666" s="212" t="b">
        <v>0</v>
      </c>
      <c r="N666" s="212" t="b">
        <v>0</v>
      </c>
      <c r="O666" s="212" t="b">
        <v>0</v>
      </c>
      <c r="P666" s="212" t="b">
        <v>0</v>
      </c>
      <c r="Q666" s="212" t="b">
        <v>0</v>
      </c>
      <c r="R666" s="212" t="b">
        <v>0</v>
      </c>
      <c r="S666" s="212" t="b">
        <v>0</v>
      </c>
    </row>
    <row r="667" ht="15.75" customHeight="1">
      <c r="A667" s="141"/>
      <c r="B667" s="163"/>
      <c r="C667" s="163"/>
      <c r="D667" s="163"/>
      <c r="E667" s="163"/>
      <c r="F667" s="163"/>
      <c r="G667" s="163"/>
      <c r="H667" s="163"/>
      <c r="I667" s="212" t="b">
        <v>0</v>
      </c>
      <c r="J667" s="212" t="b">
        <v>0</v>
      </c>
      <c r="K667" s="212" t="b">
        <v>0</v>
      </c>
      <c r="L667" s="212" t="b">
        <v>0</v>
      </c>
      <c r="M667" s="212" t="b">
        <v>0</v>
      </c>
      <c r="N667" s="212" t="b">
        <v>0</v>
      </c>
      <c r="O667" s="212" t="b">
        <v>0</v>
      </c>
      <c r="P667" s="212" t="b">
        <v>0</v>
      </c>
      <c r="Q667" s="212" t="b">
        <v>0</v>
      </c>
      <c r="R667" s="212" t="b">
        <v>0</v>
      </c>
      <c r="S667" s="212" t="b">
        <v>0</v>
      </c>
    </row>
    <row r="668" ht="15.75" customHeight="1">
      <c r="A668" s="141"/>
      <c r="B668" s="163"/>
      <c r="C668" s="163"/>
      <c r="D668" s="163"/>
      <c r="E668" s="163"/>
      <c r="F668" s="163"/>
      <c r="G668" s="163"/>
      <c r="H668" s="163"/>
      <c r="I668" s="212" t="b">
        <v>0</v>
      </c>
      <c r="J668" s="212" t="b">
        <v>0</v>
      </c>
      <c r="K668" s="212" t="b">
        <v>0</v>
      </c>
      <c r="L668" s="212" t="b">
        <v>0</v>
      </c>
      <c r="M668" s="212" t="b">
        <v>0</v>
      </c>
      <c r="N668" s="212" t="b">
        <v>0</v>
      </c>
      <c r="O668" s="212" t="b">
        <v>0</v>
      </c>
      <c r="P668" s="212" t="b">
        <v>0</v>
      </c>
      <c r="Q668" s="212" t="b">
        <v>0</v>
      </c>
      <c r="R668" s="212" t="b">
        <v>0</v>
      </c>
      <c r="S668" s="212" t="b">
        <v>0</v>
      </c>
    </row>
    <row r="669" ht="15.75" customHeight="1">
      <c r="A669" s="141"/>
      <c r="B669" s="163"/>
      <c r="C669" s="163"/>
      <c r="D669" s="163"/>
      <c r="E669" s="163"/>
      <c r="F669" s="163"/>
      <c r="G669" s="163"/>
      <c r="H669" s="163"/>
      <c r="I669" s="212" t="b">
        <v>0</v>
      </c>
      <c r="J669" s="212" t="b">
        <v>0</v>
      </c>
      <c r="K669" s="212" t="b">
        <v>0</v>
      </c>
      <c r="L669" s="212" t="b">
        <v>0</v>
      </c>
      <c r="M669" s="212" t="b">
        <v>0</v>
      </c>
      <c r="N669" s="212" t="b">
        <v>0</v>
      </c>
      <c r="O669" s="212" t="b">
        <v>0</v>
      </c>
      <c r="P669" s="212" t="b">
        <v>0</v>
      </c>
      <c r="Q669" s="212" t="b">
        <v>0</v>
      </c>
      <c r="R669" s="212" t="b">
        <v>0</v>
      </c>
      <c r="S669" s="212" t="b">
        <v>0</v>
      </c>
    </row>
    <row r="670" ht="15.75" customHeight="1">
      <c r="A670" s="141"/>
      <c r="B670" s="163"/>
      <c r="C670" s="163"/>
      <c r="D670" s="163"/>
      <c r="E670" s="163"/>
      <c r="F670" s="163"/>
      <c r="G670" s="163"/>
      <c r="H670" s="163"/>
      <c r="I670" s="212" t="b">
        <v>0</v>
      </c>
      <c r="J670" s="212" t="b">
        <v>0</v>
      </c>
      <c r="K670" s="212" t="b">
        <v>0</v>
      </c>
      <c r="L670" s="212" t="b">
        <v>0</v>
      </c>
      <c r="M670" s="212" t="b">
        <v>0</v>
      </c>
      <c r="N670" s="212" t="b">
        <v>0</v>
      </c>
      <c r="O670" s="212" t="b">
        <v>0</v>
      </c>
      <c r="P670" s="212" t="b">
        <v>0</v>
      </c>
      <c r="Q670" s="212" t="b">
        <v>0</v>
      </c>
      <c r="R670" s="212" t="b">
        <v>0</v>
      </c>
      <c r="S670" s="212" t="b">
        <v>0</v>
      </c>
    </row>
    <row r="671" ht="15.75" customHeight="1">
      <c r="A671" s="141"/>
      <c r="B671" s="163"/>
      <c r="C671" s="163"/>
      <c r="D671" s="163"/>
      <c r="E671" s="163"/>
      <c r="F671" s="163"/>
      <c r="G671" s="163"/>
      <c r="H671" s="163"/>
      <c r="I671" s="212" t="b">
        <v>0</v>
      </c>
      <c r="J671" s="212" t="b">
        <v>0</v>
      </c>
      <c r="K671" s="212" t="b">
        <v>0</v>
      </c>
      <c r="L671" s="212" t="b">
        <v>0</v>
      </c>
      <c r="M671" s="212" t="b">
        <v>0</v>
      </c>
      <c r="N671" s="212" t="b">
        <v>0</v>
      </c>
      <c r="O671" s="212" t="b">
        <v>0</v>
      </c>
      <c r="P671" s="212" t="b">
        <v>0</v>
      </c>
      <c r="Q671" s="212" t="b">
        <v>0</v>
      </c>
      <c r="R671" s="212" t="b">
        <v>0</v>
      </c>
      <c r="S671" s="212" t="b">
        <v>0</v>
      </c>
    </row>
    <row r="672" ht="15.75" customHeight="1">
      <c r="A672" s="141"/>
      <c r="B672" s="163"/>
      <c r="C672" s="163"/>
      <c r="D672" s="163"/>
      <c r="E672" s="163"/>
      <c r="F672" s="163"/>
      <c r="G672" s="163"/>
      <c r="H672" s="163"/>
      <c r="I672" s="212" t="b">
        <v>0</v>
      </c>
      <c r="J672" s="212" t="b">
        <v>0</v>
      </c>
      <c r="K672" s="212" t="b">
        <v>0</v>
      </c>
      <c r="L672" s="212" t="b">
        <v>0</v>
      </c>
      <c r="M672" s="212" t="b">
        <v>0</v>
      </c>
      <c r="N672" s="212" t="b">
        <v>0</v>
      </c>
      <c r="O672" s="212" t="b">
        <v>0</v>
      </c>
      <c r="P672" s="212" t="b">
        <v>0</v>
      </c>
      <c r="Q672" s="212" t="b">
        <v>0</v>
      </c>
      <c r="R672" s="212" t="b">
        <v>0</v>
      </c>
      <c r="S672" s="212" t="b">
        <v>0</v>
      </c>
    </row>
    <row r="673" ht="15.75" customHeight="1">
      <c r="A673" s="141"/>
      <c r="B673" s="163"/>
      <c r="C673" s="163"/>
      <c r="D673" s="163"/>
      <c r="E673" s="163"/>
      <c r="F673" s="163"/>
      <c r="G673" s="163"/>
      <c r="H673" s="163"/>
      <c r="I673" s="212" t="b">
        <v>0</v>
      </c>
      <c r="J673" s="212" t="b">
        <v>0</v>
      </c>
      <c r="K673" s="212" t="b">
        <v>0</v>
      </c>
      <c r="L673" s="212" t="b">
        <v>0</v>
      </c>
      <c r="M673" s="212" t="b">
        <v>0</v>
      </c>
      <c r="N673" s="212" t="b">
        <v>0</v>
      </c>
      <c r="O673" s="212" t="b">
        <v>0</v>
      </c>
      <c r="P673" s="212" t="b">
        <v>0</v>
      </c>
      <c r="Q673" s="212" t="b">
        <v>0</v>
      </c>
      <c r="R673" s="212" t="b">
        <v>0</v>
      </c>
      <c r="S673" s="212" t="b">
        <v>0</v>
      </c>
    </row>
    <row r="674" ht="15.75" customHeight="1">
      <c r="A674" s="141"/>
      <c r="B674" s="163"/>
      <c r="C674" s="163"/>
      <c r="D674" s="163"/>
      <c r="E674" s="163"/>
      <c r="F674" s="163"/>
      <c r="G674" s="163"/>
      <c r="H674" s="163"/>
      <c r="I674" s="212" t="b">
        <v>0</v>
      </c>
      <c r="J674" s="212" t="b">
        <v>0</v>
      </c>
      <c r="K674" s="212" t="b">
        <v>0</v>
      </c>
      <c r="L674" s="212" t="b">
        <v>0</v>
      </c>
      <c r="M674" s="212" t="b">
        <v>0</v>
      </c>
      <c r="N674" s="212" t="b">
        <v>0</v>
      </c>
      <c r="O674" s="212" t="b">
        <v>0</v>
      </c>
      <c r="P674" s="212" t="b">
        <v>0</v>
      </c>
      <c r="Q674" s="212" t="b">
        <v>0</v>
      </c>
      <c r="R674" s="212" t="b">
        <v>0</v>
      </c>
      <c r="S674" s="212" t="b">
        <v>0</v>
      </c>
    </row>
    <row r="675" ht="15.75" customHeight="1">
      <c r="A675" s="141"/>
      <c r="B675" s="163"/>
      <c r="C675" s="163"/>
      <c r="D675" s="163"/>
      <c r="E675" s="163"/>
      <c r="F675" s="163"/>
      <c r="G675" s="163"/>
      <c r="H675" s="163"/>
      <c r="I675" s="212" t="b">
        <v>0</v>
      </c>
      <c r="J675" s="212" t="b">
        <v>0</v>
      </c>
      <c r="K675" s="212" t="b">
        <v>0</v>
      </c>
      <c r="L675" s="212" t="b">
        <v>0</v>
      </c>
      <c r="M675" s="212" t="b">
        <v>0</v>
      </c>
      <c r="N675" s="212" t="b">
        <v>0</v>
      </c>
      <c r="O675" s="212" t="b">
        <v>0</v>
      </c>
      <c r="P675" s="212" t="b">
        <v>0</v>
      </c>
      <c r="Q675" s="212" t="b">
        <v>0</v>
      </c>
      <c r="R675" s="212" t="b">
        <v>0</v>
      </c>
      <c r="S675" s="212" t="b">
        <v>0</v>
      </c>
    </row>
    <row r="676" ht="15.75" customHeight="1">
      <c r="A676" s="141"/>
      <c r="B676" s="163"/>
      <c r="C676" s="163"/>
      <c r="D676" s="163"/>
      <c r="E676" s="163"/>
      <c r="F676" s="163"/>
      <c r="G676" s="163"/>
      <c r="H676" s="163"/>
      <c r="I676" s="212" t="b">
        <v>0</v>
      </c>
      <c r="J676" s="212" t="b">
        <v>0</v>
      </c>
      <c r="K676" s="212" t="b">
        <v>0</v>
      </c>
      <c r="L676" s="212" t="b">
        <v>0</v>
      </c>
      <c r="M676" s="212" t="b">
        <v>0</v>
      </c>
      <c r="N676" s="212" t="b">
        <v>0</v>
      </c>
      <c r="O676" s="212" t="b">
        <v>0</v>
      </c>
      <c r="P676" s="212" t="b">
        <v>0</v>
      </c>
      <c r="Q676" s="212" t="b">
        <v>0</v>
      </c>
      <c r="R676" s="212" t="b">
        <v>0</v>
      </c>
      <c r="S676" s="212" t="b">
        <v>0</v>
      </c>
    </row>
    <row r="677" ht="15.75" customHeight="1">
      <c r="A677" s="141"/>
      <c r="B677" s="163"/>
      <c r="C677" s="163"/>
      <c r="D677" s="163"/>
      <c r="E677" s="163"/>
      <c r="F677" s="163"/>
      <c r="G677" s="163"/>
      <c r="H677" s="163"/>
      <c r="I677" s="212" t="b">
        <v>0</v>
      </c>
      <c r="J677" s="212" t="b">
        <v>0</v>
      </c>
      <c r="K677" s="212" t="b">
        <v>0</v>
      </c>
      <c r="L677" s="212" t="b">
        <v>0</v>
      </c>
      <c r="M677" s="212" t="b">
        <v>0</v>
      </c>
      <c r="N677" s="212" t="b">
        <v>0</v>
      </c>
      <c r="O677" s="212" t="b">
        <v>0</v>
      </c>
      <c r="P677" s="212" t="b">
        <v>0</v>
      </c>
      <c r="Q677" s="212" t="b">
        <v>0</v>
      </c>
      <c r="R677" s="212" t="b">
        <v>0</v>
      </c>
      <c r="S677" s="212" t="b">
        <v>0</v>
      </c>
    </row>
    <row r="678" ht="15.75" customHeight="1">
      <c r="A678" s="141"/>
      <c r="B678" s="163"/>
      <c r="C678" s="163"/>
      <c r="D678" s="163"/>
      <c r="E678" s="163"/>
      <c r="F678" s="163"/>
      <c r="G678" s="163"/>
      <c r="H678" s="163"/>
      <c r="I678" s="212" t="b">
        <v>0</v>
      </c>
      <c r="J678" s="212" t="b">
        <v>0</v>
      </c>
      <c r="K678" s="212" t="b">
        <v>0</v>
      </c>
      <c r="L678" s="212" t="b">
        <v>0</v>
      </c>
      <c r="M678" s="212" t="b">
        <v>0</v>
      </c>
      <c r="N678" s="212" t="b">
        <v>0</v>
      </c>
      <c r="O678" s="212" t="b">
        <v>0</v>
      </c>
      <c r="P678" s="212" t="b">
        <v>0</v>
      </c>
      <c r="Q678" s="212" t="b">
        <v>0</v>
      </c>
      <c r="R678" s="212" t="b">
        <v>0</v>
      </c>
      <c r="S678" s="212" t="b">
        <v>0</v>
      </c>
    </row>
    <row r="679" ht="15.75" customHeight="1">
      <c r="A679" s="141"/>
      <c r="B679" s="163"/>
      <c r="C679" s="163"/>
      <c r="D679" s="163"/>
      <c r="E679" s="163"/>
      <c r="F679" s="163"/>
      <c r="G679" s="163"/>
      <c r="H679" s="163"/>
      <c r="I679" s="212" t="b">
        <v>0</v>
      </c>
      <c r="J679" s="212" t="b">
        <v>0</v>
      </c>
      <c r="K679" s="212" t="b">
        <v>0</v>
      </c>
      <c r="L679" s="212" t="b">
        <v>0</v>
      </c>
      <c r="M679" s="212" t="b">
        <v>0</v>
      </c>
      <c r="N679" s="212" t="b">
        <v>0</v>
      </c>
      <c r="O679" s="212" t="b">
        <v>0</v>
      </c>
      <c r="P679" s="212" t="b">
        <v>0</v>
      </c>
      <c r="Q679" s="212" t="b">
        <v>0</v>
      </c>
      <c r="R679" s="212" t="b">
        <v>0</v>
      </c>
      <c r="S679" s="212" t="b">
        <v>0</v>
      </c>
    </row>
    <row r="680" ht="15.75" customHeight="1">
      <c r="A680" s="141"/>
      <c r="B680" s="163"/>
      <c r="C680" s="163"/>
      <c r="D680" s="163"/>
      <c r="E680" s="163"/>
      <c r="F680" s="163"/>
      <c r="G680" s="163"/>
      <c r="H680" s="163"/>
      <c r="I680" s="212" t="b">
        <v>0</v>
      </c>
      <c r="J680" s="212" t="b">
        <v>0</v>
      </c>
      <c r="K680" s="212" t="b">
        <v>0</v>
      </c>
      <c r="L680" s="212" t="b">
        <v>0</v>
      </c>
      <c r="M680" s="212" t="b">
        <v>0</v>
      </c>
      <c r="N680" s="212" t="b">
        <v>0</v>
      </c>
      <c r="O680" s="212" t="b">
        <v>0</v>
      </c>
      <c r="P680" s="212" t="b">
        <v>0</v>
      </c>
      <c r="Q680" s="212" t="b">
        <v>0</v>
      </c>
      <c r="R680" s="212" t="b">
        <v>0</v>
      </c>
      <c r="S680" s="212" t="b">
        <v>0</v>
      </c>
    </row>
    <row r="681" ht="15.75" customHeight="1">
      <c r="A681" s="141"/>
      <c r="B681" s="163"/>
      <c r="C681" s="163"/>
      <c r="D681" s="163"/>
      <c r="E681" s="163"/>
      <c r="F681" s="163"/>
      <c r="G681" s="163"/>
      <c r="H681" s="163"/>
      <c r="I681" s="212" t="b">
        <v>0</v>
      </c>
      <c r="J681" s="212" t="b">
        <v>0</v>
      </c>
      <c r="K681" s="212" t="b">
        <v>0</v>
      </c>
      <c r="L681" s="212" t="b">
        <v>0</v>
      </c>
      <c r="M681" s="212" t="b">
        <v>0</v>
      </c>
      <c r="N681" s="212" t="b">
        <v>0</v>
      </c>
      <c r="O681" s="212" t="b">
        <v>0</v>
      </c>
      <c r="P681" s="212" t="b">
        <v>0</v>
      </c>
      <c r="Q681" s="212" t="b">
        <v>0</v>
      </c>
      <c r="R681" s="212" t="b">
        <v>0</v>
      </c>
      <c r="S681" s="212" t="b">
        <v>0</v>
      </c>
    </row>
    <row r="682" ht="15.75" customHeight="1">
      <c r="A682" s="141"/>
      <c r="B682" s="163"/>
      <c r="C682" s="163"/>
      <c r="D682" s="163"/>
      <c r="E682" s="163"/>
      <c r="F682" s="163"/>
      <c r="G682" s="163"/>
      <c r="H682" s="163"/>
      <c r="I682" s="212" t="b">
        <v>0</v>
      </c>
      <c r="J682" s="212" t="b">
        <v>0</v>
      </c>
      <c r="K682" s="212" t="b">
        <v>0</v>
      </c>
      <c r="L682" s="212" t="b">
        <v>0</v>
      </c>
      <c r="M682" s="212" t="b">
        <v>0</v>
      </c>
      <c r="N682" s="212" t="b">
        <v>0</v>
      </c>
      <c r="O682" s="212" t="b">
        <v>0</v>
      </c>
      <c r="P682" s="212" t="b">
        <v>0</v>
      </c>
      <c r="Q682" s="212" t="b">
        <v>0</v>
      </c>
      <c r="R682" s="212" t="b">
        <v>0</v>
      </c>
      <c r="S682" s="212" t="b">
        <v>0</v>
      </c>
    </row>
    <row r="683" ht="15.75" customHeight="1">
      <c r="A683" s="141"/>
      <c r="B683" s="163"/>
      <c r="C683" s="163"/>
      <c r="D683" s="163"/>
      <c r="E683" s="163"/>
      <c r="F683" s="163"/>
      <c r="G683" s="163"/>
      <c r="H683" s="163"/>
      <c r="I683" s="212" t="b">
        <v>0</v>
      </c>
      <c r="J683" s="212" t="b">
        <v>0</v>
      </c>
      <c r="K683" s="212" t="b">
        <v>0</v>
      </c>
      <c r="L683" s="212" t="b">
        <v>0</v>
      </c>
      <c r="M683" s="212" t="b">
        <v>0</v>
      </c>
      <c r="N683" s="212" t="b">
        <v>0</v>
      </c>
      <c r="O683" s="212" t="b">
        <v>0</v>
      </c>
      <c r="P683" s="212" t="b">
        <v>0</v>
      </c>
      <c r="Q683" s="212" t="b">
        <v>0</v>
      </c>
      <c r="R683" s="212" t="b">
        <v>0</v>
      </c>
      <c r="S683" s="212" t="b">
        <v>0</v>
      </c>
    </row>
    <row r="684" ht="15.75" customHeight="1">
      <c r="A684" s="141"/>
      <c r="B684" s="163"/>
      <c r="C684" s="163"/>
      <c r="D684" s="163"/>
      <c r="E684" s="163"/>
      <c r="F684" s="163"/>
      <c r="G684" s="163"/>
      <c r="H684" s="163"/>
      <c r="I684" s="212" t="b">
        <v>0</v>
      </c>
      <c r="J684" s="212" t="b">
        <v>0</v>
      </c>
      <c r="K684" s="212" t="b">
        <v>0</v>
      </c>
      <c r="L684" s="212" t="b">
        <v>0</v>
      </c>
      <c r="M684" s="212" t="b">
        <v>0</v>
      </c>
      <c r="N684" s="212" t="b">
        <v>0</v>
      </c>
      <c r="O684" s="212" t="b">
        <v>0</v>
      </c>
      <c r="P684" s="212" t="b">
        <v>0</v>
      </c>
      <c r="Q684" s="212" t="b">
        <v>0</v>
      </c>
      <c r="R684" s="212" t="b">
        <v>0</v>
      </c>
      <c r="S684" s="212" t="b">
        <v>0</v>
      </c>
    </row>
    <row r="685" ht="15.75" customHeight="1">
      <c r="A685" s="141"/>
      <c r="B685" s="163"/>
      <c r="C685" s="163"/>
      <c r="D685" s="163"/>
      <c r="E685" s="163"/>
      <c r="F685" s="163"/>
      <c r="G685" s="163"/>
      <c r="H685" s="163"/>
      <c r="I685" s="212" t="b">
        <v>0</v>
      </c>
      <c r="J685" s="212" t="b">
        <v>0</v>
      </c>
      <c r="K685" s="212" t="b">
        <v>0</v>
      </c>
      <c r="L685" s="212" t="b">
        <v>0</v>
      </c>
      <c r="M685" s="212" t="b">
        <v>0</v>
      </c>
      <c r="N685" s="212" t="b">
        <v>0</v>
      </c>
      <c r="O685" s="212" t="b">
        <v>0</v>
      </c>
      <c r="P685" s="212" t="b">
        <v>0</v>
      </c>
      <c r="Q685" s="212" t="b">
        <v>0</v>
      </c>
      <c r="R685" s="212" t="b">
        <v>0</v>
      </c>
      <c r="S685" s="212" t="b">
        <v>0</v>
      </c>
    </row>
    <row r="686" ht="15.75" customHeight="1">
      <c r="A686" s="141"/>
      <c r="B686" s="163"/>
      <c r="C686" s="163"/>
      <c r="D686" s="163"/>
      <c r="E686" s="163"/>
      <c r="F686" s="163"/>
      <c r="G686" s="163"/>
      <c r="H686" s="163"/>
      <c r="I686" s="212" t="b">
        <v>0</v>
      </c>
      <c r="J686" s="212" t="b">
        <v>0</v>
      </c>
      <c r="K686" s="212" t="b">
        <v>0</v>
      </c>
      <c r="L686" s="212" t="b">
        <v>0</v>
      </c>
      <c r="M686" s="212" t="b">
        <v>0</v>
      </c>
      <c r="N686" s="212" t="b">
        <v>0</v>
      </c>
      <c r="O686" s="212" t="b">
        <v>0</v>
      </c>
      <c r="P686" s="212" t="b">
        <v>0</v>
      </c>
      <c r="Q686" s="212" t="b">
        <v>0</v>
      </c>
      <c r="R686" s="212" t="b">
        <v>0</v>
      </c>
      <c r="S686" s="212" t="b">
        <v>0</v>
      </c>
    </row>
    <row r="687" ht="15.75" customHeight="1">
      <c r="A687" s="141"/>
      <c r="B687" s="163"/>
      <c r="C687" s="163"/>
      <c r="D687" s="163"/>
      <c r="E687" s="163"/>
      <c r="F687" s="163"/>
      <c r="G687" s="163"/>
      <c r="H687" s="163"/>
      <c r="I687" s="212" t="b">
        <v>0</v>
      </c>
      <c r="J687" s="212" t="b">
        <v>0</v>
      </c>
      <c r="K687" s="212" t="b">
        <v>0</v>
      </c>
      <c r="L687" s="212" t="b">
        <v>0</v>
      </c>
      <c r="M687" s="212" t="b">
        <v>0</v>
      </c>
      <c r="N687" s="212" t="b">
        <v>0</v>
      </c>
      <c r="O687" s="212" t="b">
        <v>0</v>
      </c>
      <c r="P687" s="212" t="b">
        <v>0</v>
      </c>
      <c r="Q687" s="212" t="b">
        <v>0</v>
      </c>
      <c r="R687" s="212" t="b">
        <v>0</v>
      </c>
      <c r="S687" s="212" t="b">
        <v>0</v>
      </c>
    </row>
    <row r="688" ht="15.75" customHeight="1">
      <c r="A688" s="141"/>
      <c r="B688" s="163"/>
      <c r="C688" s="163"/>
      <c r="D688" s="163"/>
      <c r="E688" s="163"/>
      <c r="F688" s="163"/>
      <c r="G688" s="163"/>
      <c r="H688" s="163"/>
      <c r="I688" s="212" t="b">
        <v>0</v>
      </c>
      <c r="J688" s="212" t="b">
        <v>0</v>
      </c>
      <c r="K688" s="212" t="b">
        <v>0</v>
      </c>
      <c r="L688" s="212" t="b">
        <v>0</v>
      </c>
      <c r="M688" s="212" t="b">
        <v>0</v>
      </c>
      <c r="N688" s="212" t="b">
        <v>0</v>
      </c>
      <c r="O688" s="212" t="b">
        <v>0</v>
      </c>
      <c r="P688" s="212" t="b">
        <v>0</v>
      </c>
      <c r="Q688" s="212" t="b">
        <v>0</v>
      </c>
      <c r="R688" s="212" t="b">
        <v>0</v>
      </c>
      <c r="S688" s="212" t="b">
        <v>0</v>
      </c>
    </row>
    <row r="689" ht="15.75" customHeight="1">
      <c r="A689" s="141"/>
      <c r="B689" s="163"/>
      <c r="C689" s="163"/>
      <c r="D689" s="163"/>
      <c r="E689" s="163"/>
      <c r="F689" s="163"/>
      <c r="G689" s="163"/>
      <c r="H689" s="163"/>
      <c r="I689" s="212" t="b">
        <v>0</v>
      </c>
      <c r="J689" s="212" t="b">
        <v>0</v>
      </c>
      <c r="K689" s="212" t="b">
        <v>0</v>
      </c>
      <c r="L689" s="212" t="b">
        <v>0</v>
      </c>
      <c r="M689" s="212" t="b">
        <v>0</v>
      </c>
      <c r="N689" s="212" t="b">
        <v>0</v>
      </c>
      <c r="O689" s="212" t="b">
        <v>0</v>
      </c>
      <c r="P689" s="212" t="b">
        <v>0</v>
      </c>
      <c r="Q689" s="212" t="b">
        <v>0</v>
      </c>
      <c r="R689" s="212" t="b">
        <v>0</v>
      </c>
      <c r="S689" s="212" t="b">
        <v>0</v>
      </c>
    </row>
    <row r="690" ht="15.75" customHeight="1">
      <c r="A690" s="141"/>
      <c r="B690" s="163"/>
      <c r="C690" s="163"/>
      <c r="D690" s="163"/>
      <c r="E690" s="163"/>
      <c r="F690" s="163"/>
      <c r="G690" s="163"/>
      <c r="H690" s="163"/>
      <c r="I690" s="212" t="b">
        <v>0</v>
      </c>
      <c r="J690" s="212" t="b">
        <v>0</v>
      </c>
      <c r="K690" s="212" t="b">
        <v>0</v>
      </c>
      <c r="L690" s="212" t="b">
        <v>0</v>
      </c>
      <c r="M690" s="212" t="b">
        <v>0</v>
      </c>
      <c r="N690" s="212" t="b">
        <v>0</v>
      </c>
      <c r="O690" s="212" t="b">
        <v>0</v>
      </c>
      <c r="P690" s="212" t="b">
        <v>0</v>
      </c>
      <c r="Q690" s="212" t="b">
        <v>0</v>
      </c>
      <c r="R690" s="212" t="b">
        <v>0</v>
      </c>
      <c r="S690" s="212" t="b">
        <v>0</v>
      </c>
    </row>
    <row r="691" ht="15.75" customHeight="1">
      <c r="A691" s="141"/>
      <c r="B691" s="163"/>
      <c r="C691" s="163"/>
      <c r="D691" s="163"/>
      <c r="E691" s="163"/>
      <c r="F691" s="163"/>
      <c r="G691" s="163"/>
      <c r="H691" s="163"/>
      <c r="I691" s="212" t="b">
        <v>0</v>
      </c>
      <c r="J691" s="212" t="b">
        <v>0</v>
      </c>
      <c r="K691" s="212" t="b">
        <v>0</v>
      </c>
      <c r="L691" s="212" t="b">
        <v>0</v>
      </c>
      <c r="M691" s="212" t="b">
        <v>0</v>
      </c>
      <c r="N691" s="212" t="b">
        <v>0</v>
      </c>
      <c r="O691" s="212" t="b">
        <v>0</v>
      </c>
      <c r="P691" s="212" t="b">
        <v>0</v>
      </c>
      <c r="Q691" s="212" t="b">
        <v>0</v>
      </c>
      <c r="R691" s="212" t="b">
        <v>0</v>
      </c>
      <c r="S691" s="212" t="b">
        <v>0</v>
      </c>
    </row>
    <row r="692" ht="15.75" customHeight="1">
      <c r="A692" s="141"/>
      <c r="B692" s="163"/>
      <c r="C692" s="163"/>
      <c r="D692" s="163"/>
      <c r="E692" s="163"/>
      <c r="F692" s="163"/>
      <c r="G692" s="163"/>
      <c r="H692" s="163"/>
      <c r="I692" s="212" t="b">
        <v>0</v>
      </c>
      <c r="J692" s="212" t="b">
        <v>0</v>
      </c>
      <c r="K692" s="212" t="b">
        <v>0</v>
      </c>
      <c r="L692" s="212" t="b">
        <v>0</v>
      </c>
      <c r="M692" s="212" t="b">
        <v>0</v>
      </c>
      <c r="N692" s="212" t="b">
        <v>0</v>
      </c>
      <c r="O692" s="212" t="b">
        <v>0</v>
      </c>
      <c r="P692" s="212" t="b">
        <v>0</v>
      </c>
      <c r="Q692" s="212" t="b">
        <v>0</v>
      </c>
      <c r="R692" s="212" t="b">
        <v>0</v>
      </c>
      <c r="S692" s="212" t="b">
        <v>0</v>
      </c>
    </row>
    <row r="693" ht="15.75" customHeight="1">
      <c r="A693" s="141"/>
      <c r="B693" s="163"/>
      <c r="C693" s="163"/>
      <c r="D693" s="163"/>
      <c r="E693" s="163"/>
      <c r="F693" s="163"/>
      <c r="G693" s="163"/>
      <c r="H693" s="163"/>
      <c r="I693" s="212" t="b">
        <v>0</v>
      </c>
      <c r="J693" s="212" t="b">
        <v>0</v>
      </c>
      <c r="K693" s="212" t="b">
        <v>0</v>
      </c>
      <c r="L693" s="212" t="b">
        <v>0</v>
      </c>
      <c r="M693" s="212" t="b">
        <v>0</v>
      </c>
      <c r="N693" s="212" t="b">
        <v>0</v>
      </c>
      <c r="O693" s="212" t="b">
        <v>0</v>
      </c>
      <c r="P693" s="212" t="b">
        <v>0</v>
      </c>
      <c r="Q693" s="212" t="b">
        <v>0</v>
      </c>
      <c r="R693" s="212" t="b">
        <v>0</v>
      </c>
      <c r="S693" s="212" t="b">
        <v>0</v>
      </c>
    </row>
    <row r="694" ht="15.75" customHeight="1">
      <c r="A694" s="141"/>
      <c r="B694" s="163"/>
      <c r="C694" s="163"/>
      <c r="D694" s="163"/>
      <c r="E694" s="163"/>
      <c r="F694" s="163"/>
      <c r="G694" s="163"/>
      <c r="H694" s="163"/>
      <c r="I694" s="212" t="b">
        <v>0</v>
      </c>
      <c r="J694" s="212" t="b">
        <v>0</v>
      </c>
      <c r="K694" s="212" t="b">
        <v>0</v>
      </c>
      <c r="L694" s="212" t="b">
        <v>0</v>
      </c>
      <c r="M694" s="212" t="b">
        <v>0</v>
      </c>
      <c r="N694" s="212" t="b">
        <v>0</v>
      </c>
      <c r="O694" s="212" t="b">
        <v>0</v>
      </c>
      <c r="P694" s="212" t="b">
        <v>0</v>
      </c>
      <c r="Q694" s="212" t="b">
        <v>0</v>
      </c>
      <c r="R694" s="212" t="b">
        <v>0</v>
      </c>
      <c r="S694" s="212" t="b">
        <v>0</v>
      </c>
    </row>
    <row r="695" ht="15.75" customHeight="1">
      <c r="A695" s="141"/>
      <c r="B695" s="163"/>
      <c r="C695" s="163"/>
      <c r="D695" s="163"/>
      <c r="E695" s="163"/>
      <c r="F695" s="163"/>
      <c r="G695" s="163"/>
      <c r="H695" s="163"/>
      <c r="I695" s="212" t="b">
        <v>0</v>
      </c>
      <c r="J695" s="212" t="b">
        <v>0</v>
      </c>
      <c r="K695" s="212" t="b">
        <v>0</v>
      </c>
      <c r="L695" s="212" t="b">
        <v>0</v>
      </c>
      <c r="M695" s="212" t="b">
        <v>0</v>
      </c>
      <c r="N695" s="212" t="b">
        <v>0</v>
      </c>
      <c r="O695" s="212" t="b">
        <v>0</v>
      </c>
      <c r="P695" s="212" t="b">
        <v>0</v>
      </c>
      <c r="Q695" s="212" t="b">
        <v>0</v>
      </c>
      <c r="R695" s="212" t="b">
        <v>0</v>
      </c>
      <c r="S695" s="212" t="b">
        <v>0</v>
      </c>
    </row>
    <row r="696" ht="15.75" customHeight="1">
      <c r="A696" s="141"/>
      <c r="B696" s="163"/>
      <c r="C696" s="163"/>
      <c r="D696" s="163"/>
      <c r="E696" s="163"/>
      <c r="F696" s="163"/>
      <c r="G696" s="163"/>
      <c r="H696" s="163"/>
      <c r="I696" s="212" t="b">
        <v>0</v>
      </c>
      <c r="J696" s="212" t="b">
        <v>0</v>
      </c>
      <c r="K696" s="212" t="b">
        <v>0</v>
      </c>
      <c r="L696" s="212" t="b">
        <v>0</v>
      </c>
      <c r="M696" s="212" t="b">
        <v>0</v>
      </c>
      <c r="N696" s="212" t="b">
        <v>0</v>
      </c>
      <c r="O696" s="212" t="b">
        <v>0</v>
      </c>
      <c r="P696" s="212" t="b">
        <v>0</v>
      </c>
      <c r="Q696" s="212" t="b">
        <v>0</v>
      </c>
      <c r="R696" s="212" t="b">
        <v>0</v>
      </c>
      <c r="S696" s="212" t="b">
        <v>0</v>
      </c>
    </row>
    <row r="697" ht="15.75" customHeight="1">
      <c r="A697" s="141"/>
      <c r="B697" s="163"/>
      <c r="C697" s="163"/>
      <c r="D697" s="163"/>
      <c r="E697" s="163"/>
      <c r="F697" s="163"/>
      <c r="G697" s="163"/>
      <c r="H697" s="163"/>
      <c r="I697" s="212" t="b">
        <v>0</v>
      </c>
      <c r="J697" s="212" t="b">
        <v>0</v>
      </c>
      <c r="K697" s="212" t="b">
        <v>0</v>
      </c>
      <c r="L697" s="212" t="b">
        <v>0</v>
      </c>
      <c r="M697" s="212" t="b">
        <v>0</v>
      </c>
      <c r="N697" s="212" t="b">
        <v>0</v>
      </c>
      <c r="O697" s="212" t="b">
        <v>0</v>
      </c>
      <c r="P697" s="212" t="b">
        <v>0</v>
      </c>
      <c r="Q697" s="212" t="b">
        <v>0</v>
      </c>
      <c r="R697" s="212" t="b">
        <v>0</v>
      </c>
      <c r="S697" s="212" t="b">
        <v>0</v>
      </c>
    </row>
    <row r="698" ht="15.75" customHeight="1">
      <c r="A698" s="141"/>
      <c r="B698" s="163"/>
      <c r="C698" s="163"/>
      <c r="D698" s="163"/>
      <c r="E698" s="163"/>
      <c r="F698" s="163"/>
      <c r="G698" s="163"/>
      <c r="H698" s="163"/>
      <c r="I698" s="212" t="b">
        <v>0</v>
      </c>
      <c r="J698" s="212" t="b">
        <v>0</v>
      </c>
      <c r="K698" s="212" t="b">
        <v>0</v>
      </c>
      <c r="L698" s="212" t="b">
        <v>0</v>
      </c>
      <c r="M698" s="212" t="b">
        <v>0</v>
      </c>
      <c r="N698" s="212" t="b">
        <v>0</v>
      </c>
      <c r="O698" s="212" t="b">
        <v>0</v>
      </c>
      <c r="P698" s="212" t="b">
        <v>0</v>
      </c>
      <c r="Q698" s="212" t="b">
        <v>0</v>
      </c>
      <c r="R698" s="212" t="b">
        <v>0</v>
      </c>
      <c r="S698" s="212" t="b">
        <v>0</v>
      </c>
    </row>
    <row r="699" ht="15.75" customHeight="1">
      <c r="A699" s="141"/>
      <c r="B699" s="163"/>
      <c r="C699" s="163"/>
      <c r="D699" s="163"/>
      <c r="E699" s="163"/>
      <c r="F699" s="163"/>
      <c r="G699" s="163"/>
      <c r="H699" s="163"/>
      <c r="I699" s="212" t="b">
        <v>0</v>
      </c>
      <c r="J699" s="212" t="b">
        <v>0</v>
      </c>
      <c r="K699" s="212" t="b">
        <v>0</v>
      </c>
      <c r="L699" s="212" t="b">
        <v>0</v>
      </c>
      <c r="M699" s="212" t="b">
        <v>0</v>
      </c>
      <c r="N699" s="212" t="b">
        <v>0</v>
      </c>
      <c r="O699" s="212" t="b">
        <v>0</v>
      </c>
      <c r="P699" s="212" t="b">
        <v>0</v>
      </c>
      <c r="Q699" s="212" t="b">
        <v>0</v>
      </c>
      <c r="R699" s="212" t="b">
        <v>0</v>
      </c>
      <c r="S699" s="212" t="b">
        <v>0</v>
      </c>
    </row>
    <row r="700" ht="15.75" customHeight="1">
      <c r="A700" s="141"/>
      <c r="B700" s="163"/>
      <c r="C700" s="163"/>
      <c r="D700" s="163"/>
      <c r="E700" s="163"/>
      <c r="F700" s="163"/>
      <c r="G700" s="163"/>
      <c r="H700" s="163"/>
      <c r="I700" s="212" t="b">
        <v>0</v>
      </c>
      <c r="J700" s="212" t="b">
        <v>0</v>
      </c>
      <c r="K700" s="212" t="b">
        <v>0</v>
      </c>
      <c r="L700" s="212" t="b">
        <v>0</v>
      </c>
      <c r="M700" s="212" t="b">
        <v>0</v>
      </c>
      <c r="N700" s="212" t="b">
        <v>0</v>
      </c>
      <c r="O700" s="212" t="b">
        <v>0</v>
      </c>
      <c r="P700" s="212" t="b">
        <v>0</v>
      </c>
      <c r="Q700" s="212" t="b">
        <v>0</v>
      </c>
      <c r="R700" s="212" t="b">
        <v>0</v>
      </c>
      <c r="S700" s="212" t="b">
        <v>0</v>
      </c>
    </row>
    <row r="701" ht="15.75" customHeight="1">
      <c r="A701" s="141"/>
      <c r="B701" s="163"/>
      <c r="C701" s="163"/>
      <c r="D701" s="163"/>
      <c r="E701" s="163"/>
      <c r="F701" s="163"/>
      <c r="G701" s="163"/>
      <c r="H701" s="163"/>
      <c r="I701" s="212" t="b">
        <v>0</v>
      </c>
      <c r="J701" s="212" t="b">
        <v>0</v>
      </c>
      <c r="K701" s="212" t="b">
        <v>0</v>
      </c>
      <c r="L701" s="212" t="b">
        <v>0</v>
      </c>
      <c r="M701" s="212" t="b">
        <v>0</v>
      </c>
      <c r="N701" s="212" t="b">
        <v>0</v>
      </c>
      <c r="O701" s="212" t="b">
        <v>0</v>
      </c>
      <c r="P701" s="212" t="b">
        <v>0</v>
      </c>
      <c r="Q701" s="212" t="b">
        <v>0</v>
      </c>
      <c r="R701" s="212" t="b">
        <v>0</v>
      </c>
      <c r="S701" s="212" t="b">
        <v>0</v>
      </c>
    </row>
    <row r="702" ht="15.75" customHeight="1">
      <c r="A702" s="141"/>
      <c r="B702" s="163"/>
      <c r="C702" s="163"/>
      <c r="D702" s="163"/>
      <c r="E702" s="163"/>
      <c r="F702" s="163"/>
      <c r="G702" s="163"/>
      <c r="H702" s="163"/>
      <c r="I702" s="212" t="b">
        <v>0</v>
      </c>
      <c r="J702" s="212" t="b">
        <v>0</v>
      </c>
      <c r="K702" s="212" t="b">
        <v>0</v>
      </c>
      <c r="L702" s="212" t="b">
        <v>0</v>
      </c>
      <c r="M702" s="212" t="b">
        <v>0</v>
      </c>
      <c r="N702" s="212" t="b">
        <v>0</v>
      </c>
      <c r="O702" s="212" t="b">
        <v>0</v>
      </c>
      <c r="P702" s="212" t="b">
        <v>0</v>
      </c>
      <c r="Q702" s="212" t="b">
        <v>0</v>
      </c>
      <c r="R702" s="212" t="b">
        <v>0</v>
      </c>
      <c r="S702" s="212" t="b">
        <v>0</v>
      </c>
    </row>
    <row r="703" ht="15.75" customHeight="1">
      <c r="A703" s="141"/>
      <c r="B703" s="163"/>
      <c r="C703" s="163"/>
      <c r="D703" s="163"/>
      <c r="E703" s="163"/>
      <c r="F703" s="163"/>
      <c r="G703" s="163"/>
      <c r="H703" s="163"/>
      <c r="I703" s="212" t="b">
        <v>0</v>
      </c>
      <c r="J703" s="212" t="b">
        <v>0</v>
      </c>
      <c r="K703" s="212" t="b">
        <v>0</v>
      </c>
      <c r="L703" s="212" t="b">
        <v>0</v>
      </c>
      <c r="M703" s="212" t="b">
        <v>0</v>
      </c>
      <c r="N703" s="212" t="b">
        <v>0</v>
      </c>
      <c r="O703" s="212" t="b">
        <v>0</v>
      </c>
      <c r="P703" s="212" t="b">
        <v>0</v>
      </c>
      <c r="Q703" s="212" t="b">
        <v>0</v>
      </c>
      <c r="R703" s="212" t="b">
        <v>0</v>
      </c>
      <c r="S703" s="212" t="b">
        <v>0</v>
      </c>
    </row>
    <row r="704" ht="15.75" customHeight="1">
      <c r="A704" s="141"/>
      <c r="B704" s="163"/>
      <c r="C704" s="163"/>
      <c r="D704" s="163"/>
      <c r="E704" s="163"/>
      <c r="F704" s="163"/>
      <c r="G704" s="163"/>
      <c r="H704" s="163"/>
      <c r="I704" s="212" t="b">
        <v>0</v>
      </c>
      <c r="J704" s="212" t="b">
        <v>0</v>
      </c>
      <c r="K704" s="212" t="b">
        <v>0</v>
      </c>
      <c r="L704" s="212" t="b">
        <v>0</v>
      </c>
      <c r="M704" s="212" t="b">
        <v>0</v>
      </c>
      <c r="N704" s="212" t="b">
        <v>0</v>
      </c>
      <c r="O704" s="212" t="b">
        <v>0</v>
      </c>
      <c r="P704" s="212" t="b">
        <v>0</v>
      </c>
      <c r="Q704" s="212" t="b">
        <v>0</v>
      </c>
      <c r="R704" s="212" t="b">
        <v>0</v>
      </c>
      <c r="S704" s="212" t="b">
        <v>0</v>
      </c>
    </row>
    <row r="705" ht="15.75" customHeight="1">
      <c r="A705" s="141"/>
      <c r="B705" s="163"/>
      <c r="C705" s="163"/>
      <c r="D705" s="163"/>
      <c r="E705" s="163"/>
      <c r="F705" s="163"/>
      <c r="G705" s="163"/>
      <c r="H705" s="163"/>
      <c r="I705" s="212" t="b">
        <v>0</v>
      </c>
      <c r="J705" s="212" t="b">
        <v>0</v>
      </c>
      <c r="K705" s="212" t="b">
        <v>0</v>
      </c>
      <c r="L705" s="212" t="b">
        <v>0</v>
      </c>
      <c r="M705" s="212" t="b">
        <v>0</v>
      </c>
      <c r="N705" s="212" t="b">
        <v>0</v>
      </c>
      <c r="O705" s="212" t="b">
        <v>0</v>
      </c>
      <c r="P705" s="212" t="b">
        <v>0</v>
      </c>
      <c r="Q705" s="212" t="b">
        <v>0</v>
      </c>
      <c r="R705" s="212" t="b">
        <v>0</v>
      </c>
      <c r="S705" s="212" t="b">
        <v>0</v>
      </c>
    </row>
    <row r="706" ht="15.75" customHeight="1">
      <c r="A706" s="141"/>
      <c r="B706" s="163"/>
      <c r="C706" s="163"/>
      <c r="D706" s="163"/>
      <c r="E706" s="163"/>
      <c r="F706" s="163"/>
      <c r="G706" s="163"/>
      <c r="H706" s="163"/>
      <c r="I706" s="212" t="b">
        <v>0</v>
      </c>
      <c r="J706" s="212" t="b">
        <v>0</v>
      </c>
      <c r="K706" s="212" t="b">
        <v>0</v>
      </c>
      <c r="L706" s="212" t="b">
        <v>0</v>
      </c>
      <c r="M706" s="212" t="b">
        <v>0</v>
      </c>
      <c r="N706" s="212" t="b">
        <v>0</v>
      </c>
      <c r="O706" s="212" t="b">
        <v>0</v>
      </c>
      <c r="P706" s="212" t="b">
        <v>0</v>
      </c>
      <c r="Q706" s="212" t="b">
        <v>0</v>
      </c>
      <c r="R706" s="212" t="b">
        <v>0</v>
      </c>
      <c r="S706" s="212" t="b">
        <v>0</v>
      </c>
    </row>
    <row r="707" ht="15.75" customHeight="1">
      <c r="A707" s="141"/>
      <c r="B707" s="163"/>
      <c r="C707" s="163"/>
      <c r="D707" s="163"/>
      <c r="E707" s="163"/>
      <c r="F707" s="163"/>
      <c r="G707" s="163"/>
      <c r="H707" s="163"/>
      <c r="I707" s="212" t="b">
        <v>0</v>
      </c>
      <c r="J707" s="212" t="b">
        <v>0</v>
      </c>
      <c r="K707" s="212" t="b">
        <v>0</v>
      </c>
      <c r="L707" s="212" t="b">
        <v>0</v>
      </c>
      <c r="M707" s="212" t="b">
        <v>0</v>
      </c>
      <c r="N707" s="212" t="b">
        <v>0</v>
      </c>
      <c r="O707" s="212" t="b">
        <v>0</v>
      </c>
      <c r="P707" s="212" t="b">
        <v>0</v>
      </c>
      <c r="Q707" s="212" t="b">
        <v>0</v>
      </c>
      <c r="R707" s="212" t="b">
        <v>0</v>
      </c>
      <c r="S707" s="212" t="b">
        <v>0</v>
      </c>
    </row>
    <row r="708" ht="15.75" customHeight="1">
      <c r="A708" s="141"/>
      <c r="B708" s="163"/>
      <c r="C708" s="163"/>
      <c r="D708" s="163"/>
      <c r="E708" s="163"/>
      <c r="F708" s="163"/>
      <c r="G708" s="163"/>
      <c r="H708" s="163"/>
      <c r="I708" s="212" t="b">
        <v>0</v>
      </c>
      <c r="J708" s="212" t="b">
        <v>0</v>
      </c>
      <c r="K708" s="212" t="b">
        <v>0</v>
      </c>
      <c r="L708" s="212" t="b">
        <v>0</v>
      </c>
      <c r="M708" s="212" t="b">
        <v>0</v>
      </c>
      <c r="N708" s="212" t="b">
        <v>0</v>
      </c>
      <c r="O708" s="212" t="b">
        <v>0</v>
      </c>
      <c r="P708" s="212" t="b">
        <v>0</v>
      </c>
      <c r="Q708" s="212" t="b">
        <v>0</v>
      </c>
      <c r="R708" s="212" t="b">
        <v>0</v>
      </c>
      <c r="S708" s="212" t="b">
        <v>0</v>
      </c>
    </row>
    <row r="709" ht="15.75" customHeight="1">
      <c r="A709" s="141"/>
      <c r="B709" s="163"/>
      <c r="C709" s="163"/>
      <c r="D709" s="163"/>
      <c r="E709" s="163"/>
      <c r="F709" s="163"/>
      <c r="G709" s="163"/>
      <c r="H709" s="163"/>
      <c r="I709" s="212" t="b">
        <v>0</v>
      </c>
      <c r="J709" s="212" t="b">
        <v>0</v>
      </c>
      <c r="K709" s="212" t="b">
        <v>0</v>
      </c>
      <c r="L709" s="212" t="b">
        <v>0</v>
      </c>
      <c r="M709" s="212" t="b">
        <v>0</v>
      </c>
      <c r="N709" s="212" t="b">
        <v>0</v>
      </c>
      <c r="O709" s="212" t="b">
        <v>0</v>
      </c>
      <c r="P709" s="212" t="b">
        <v>0</v>
      </c>
      <c r="Q709" s="212" t="b">
        <v>0</v>
      </c>
      <c r="R709" s="212" t="b">
        <v>0</v>
      </c>
      <c r="S709" s="212" t="b">
        <v>0</v>
      </c>
    </row>
    <row r="710" ht="15.75" customHeight="1">
      <c r="A710" s="141"/>
      <c r="B710" s="163"/>
      <c r="C710" s="163"/>
      <c r="D710" s="163"/>
      <c r="E710" s="163"/>
      <c r="F710" s="163"/>
      <c r="G710" s="163"/>
      <c r="H710" s="163"/>
      <c r="I710" s="212" t="b">
        <v>0</v>
      </c>
      <c r="J710" s="212" t="b">
        <v>0</v>
      </c>
      <c r="K710" s="212" t="b">
        <v>0</v>
      </c>
      <c r="L710" s="212" t="b">
        <v>0</v>
      </c>
      <c r="M710" s="212" t="b">
        <v>0</v>
      </c>
      <c r="N710" s="212" t="b">
        <v>0</v>
      </c>
      <c r="O710" s="212" t="b">
        <v>0</v>
      </c>
      <c r="P710" s="212" t="b">
        <v>0</v>
      </c>
      <c r="Q710" s="212" t="b">
        <v>0</v>
      </c>
      <c r="R710" s="212" t="b">
        <v>0</v>
      </c>
      <c r="S710" s="212" t="b">
        <v>0</v>
      </c>
    </row>
    <row r="711" ht="15.75" customHeight="1">
      <c r="A711" s="141"/>
      <c r="B711" s="163"/>
      <c r="C711" s="163"/>
      <c r="D711" s="163"/>
      <c r="E711" s="163"/>
      <c r="F711" s="163"/>
      <c r="G711" s="163"/>
      <c r="H711" s="163"/>
      <c r="I711" s="212" t="b">
        <v>0</v>
      </c>
      <c r="J711" s="212" t="b">
        <v>0</v>
      </c>
      <c r="K711" s="212" t="b">
        <v>0</v>
      </c>
      <c r="L711" s="212" t="b">
        <v>0</v>
      </c>
      <c r="M711" s="212" t="b">
        <v>0</v>
      </c>
      <c r="N711" s="212" t="b">
        <v>0</v>
      </c>
      <c r="O711" s="212" t="b">
        <v>0</v>
      </c>
      <c r="P711" s="212" t="b">
        <v>0</v>
      </c>
      <c r="Q711" s="212" t="b">
        <v>0</v>
      </c>
      <c r="R711" s="212" t="b">
        <v>0</v>
      </c>
      <c r="S711" s="212" t="b">
        <v>0</v>
      </c>
    </row>
    <row r="712" ht="15.75" customHeight="1">
      <c r="A712" s="141"/>
      <c r="B712" s="163"/>
      <c r="C712" s="163"/>
      <c r="D712" s="163"/>
      <c r="E712" s="163"/>
      <c r="F712" s="163"/>
      <c r="G712" s="163"/>
      <c r="H712" s="163"/>
      <c r="I712" s="212" t="b">
        <v>0</v>
      </c>
      <c r="J712" s="212" t="b">
        <v>0</v>
      </c>
      <c r="K712" s="212" t="b">
        <v>0</v>
      </c>
      <c r="L712" s="212" t="b">
        <v>0</v>
      </c>
      <c r="M712" s="212" t="b">
        <v>0</v>
      </c>
      <c r="N712" s="212" t="b">
        <v>0</v>
      </c>
      <c r="O712" s="212" t="b">
        <v>0</v>
      </c>
      <c r="P712" s="212" t="b">
        <v>0</v>
      </c>
      <c r="Q712" s="212" t="b">
        <v>0</v>
      </c>
      <c r="R712" s="212" t="b">
        <v>0</v>
      </c>
      <c r="S712" s="212" t="b">
        <v>0</v>
      </c>
    </row>
    <row r="713" ht="15.75" customHeight="1">
      <c r="A713" s="141"/>
      <c r="B713" s="163"/>
      <c r="C713" s="163"/>
      <c r="D713" s="163"/>
      <c r="E713" s="163"/>
      <c r="F713" s="163"/>
      <c r="G713" s="163"/>
      <c r="H713" s="163"/>
      <c r="I713" s="212" t="b">
        <v>0</v>
      </c>
      <c r="J713" s="212" t="b">
        <v>0</v>
      </c>
      <c r="K713" s="212" t="b">
        <v>0</v>
      </c>
      <c r="L713" s="212" t="b">
        <v>0</v>
      </c>
      <c r="M713" s="212" t="b">
        <v>0</v>
      </c>
      <c r="N713" s="212" t="b">
        <v>0</v>
      </c>
      <c r="O713" s="212" t="b">
        <v>0</v>
      </c>
      <c r="P713" s="212" t="b">
        <v>0</v>
      </c>
      <c r="Q713" s="212" t="b">
        <v>0</v>
      </c>
      <c r="R713" s="212" t="b">
        <v>0</v>
      </c>
      <c r="S713" s="212" t="b">
        <v>0</v>
      </c>
    </row>
    <row r="714" ht="15.75" customHeight="1">
      <c r="A714" s="141"/>
      <c r="B714" s="163"/>
      <c r="C714" s="163"/>
      <c r="D714" s="163"/>
      <c r="E714" s="163"/>
      <c r="F714" s="163"/>
      <c r="G714" s="163"/>
      <c r="H714" s="163"/>
      <c r="I714" s="212" t="b">
        <v>0</v>
      </c>
      <c r="J714" s="212" t="b">
        <v>0</v>
      </c>
      <c r="K714" s="212" t="b">
        <v>0</v>
      </c>
      <c r="L714" s="212" t="b">
        <v>0</v>
      </c>
      <c r="M714" s="212" t="b">
        <v>0</v>
      </c>
      <c r="N714" s="212" t="b">
        <v>0</v>
      </c>
      <c r="O714" s="212" t="b">
        <v>0</v>
      </c>
      <c r="P714" s="212" t="b">
        <v>0</v>
      </c>
      <c r="Q714" s="212" t="b">
        <v>0</v>
      </c>
      <c r="R714" s="212" t="b">
        <v>0</v>
      </c>
      <c r="S714" s="212" t="b">
        <v>0</v>
      </c>
    </row>
    <row r="715" ht="15.75" customHeight="1">
      <c r="A715" s="141"/>
      <c r="B715" s="163"/>
      <c r="C715" s="163"/>
      <c r="D715" s="163"/>
      <c r="E715" s="163"/>
      <c r="F715" s="163"/>
      <c r="G715" s="163"/>
      <c r="H715" s="163"/>
      <c r="I715" s="212" t="b">
        <v>0</v>
      </c>
      <c r="J715" s="212" t="b">
        <v>0</v>
      </c>
      <c r="K715" s="212" t="b">
        <v>0</v>
      </c>
      <c r="L715" s="212" t="b">
        <v>0</v>
      </c>
      <c r="M715" s="212" t="b">
        <v>0</v>
      </c>
      <c r="N715" s="212" t="b">
        <v>0</v>
      </c>
      <c r="O715" s="212" t="b">
        <v>0</v>
      </c>
      <c r="P715" s="212" t="b">
        <v>0</v>
      </c>
      <c r="Q715" s="212" t="b">
        <v>0</v>
      </c>
      <c r="R715" s="212" t="b">
        <v>0</v>
      </c>
      <c r="S715" s="212" t="b">
        <v>0</v>
      </c>
    </row>
    <row r="716" ht="15.75" customHeight="1">
      <c r="A716" s="141"/>
      <c r="B716" s="163"/>
      <c r="C716" s="163"/>
      <c r="D716" s="163"/>
      <c r="E716" s="163"/>
      <c r="F716" s="163"/>
      <c r="G716" s="163"/>
      <c r="H716" s="163"/>
      <c r="I716" s="212" t="b">
        <v>0</v>
      </c>
      <c r="J716" s="212" t="b">
        <v>0</v>
      </c>
      <c r="K716" s="212" t="b">
        <v>0</v>
      </c>
      <c r="L716" s="212" t="b">
        <v>0</v>
      </c>
      <c r="M716" s="212" t="b">
        <v>0</v>
      </c>
      <c r="N716" s="212" t="b">
        <v>0</v>
      </c>
      <c r="O716" s="212" t="b">
        <v>0</v>
      </c>
      <c r="P716" s="212" t="b">
        <v>0</v>
      </c>
      <c r="Q716" s="212" t="b">
        <v>0</v>
      </c>
      <c r="R716" s="212" t="b">
        <v>0</v>
      </c>
      <c r="S716" s="212" t="b">
        <v>0</v>
      </c>
    </row>
    <row r="717" ht="15.75" customHeight="1">
      <c r="A717" s="141"/>
      <c r="B717" s="163"/>
      <c r="C717" s="163"/>
      <c r="D717" s="163"/>
      <c r="E717" s="163"/>
      <c r="F717" s="163"/>
      <c r="G717" s="163"/>
      <c r="H717" s="163"/>
      <c r="I717" s="212" t="b">
        <v>0</v>
      </c>
      <c r="J717" s="212" t="b">
        <v>0</v>
      </c>
      <c r="K717" s="212" t="b">
        <v>0</v>
      </c>
      <c r="L717" s="212" t="b">
        <v>0</v>
      </c>
      <c r="M717" s="212" t="b">
        <v>0</v>
      </c>
      <c r="N717" s="212" t="b">
        <v>0</v>
      </c>
      <c r="O717" s="212" t="b">
        <v>0</v>
      </c>
      <c r="P717" s="212" t="b">
        <v>0</v>
      </c>
      <c r="Q717" s="212" t="b">
        <v>0</v>
      </c>
      <c r="R717" s="212" t="b">
        <v>0</v>
      </c>
      <c r="S717" s="212" t="b">
        <v>0</v>
      </c>
    </row>
    <row r="718" ht="15.75" customHeight="1">
      <c r="A718" s="141"/>
      <c r="B718" s="163"/>
      <c r="C718" s="163"/>
      <c r="D718" s="163"/>
      <c r="E718" s="163"/>
      <c r="F718" s="163"/>
      <c r="G718" s="163"/>
      <c r="H718" s="163"/>
      <c r="I718" s="212" t="b">
        <v>0</v>
      </c>
      <c r="J718" s="212" t="b">
        <v>0</v>
      </c>
      <c r="K718" s="212" t="b">
        <v>0</v>
      </c>
      <c r="L718" s="212" t="b">
        <v>0</v>
      </c>
      <c r="M718" s="212" t="b">
        <v>0</v>
      </c>
      <c r="N718" s="212" t="b">
        <v>0</v>
      </c>
      <c r="O718" s="212" t="b">
        <v>0</v>
      </c>
      <c r="P718" s="212" t="b">
        <v>0</v>
      </c>
      <c r="Q718" s="212" t="b">
        <v>0</v>
      </c>
      <c r="R718" s="212" t="b">
        <v>0</v>
      </c>
      <c r="S718" s="212" t="b">
        <v>0</v>
      </c>
    </row>
    <row r="719" ht="15.75" customHeight="1">
      <c r="A719" s="141"/>
      <c r="B719" s="163"/>
      <c r="C719" s="163"/>
      <c r="D719" s="163"/>
      <c r="E719" s="163"/>
      <c r="F719" s="163"/>
      <c r="G719" s="163"/>
      <c r="H719" s="163"/>
      <c r="I719" s="212" t="b">
        <v>0</v>
      </c>
      <c r="J719" s="212" t="b">
        <v>0</v>
      </c>
      <c r="K719" s="212" t="b">
        <v>0</v>
      </c>
      <c r="L719" s="212" t="b">
        <v>0</v>
      </c>
      <c r="M719" s="212" t="b">
        <v>0</v>
      </c>
      <c r="N719" s="212" t="b">
        <v>0</v>
      </c>
      <c r="O719" s="212" t="b">
        <v>0</v>
      </c>
      <c r="P719" s="212" t="b">
        <v>0</v>
      </c>
      <c r="Q719" s="212" t="b">
        <v>0</v>
      </c>
      <c r="R719" s="212" t="b">
        <v>0</v>
      </c>
      <c r="S719" s="212" t="b">
        <v>0</v>
      </c>
    </row>
    <row r="720" ht="15.75" customHeight="1">
      <c r="A720" s="141"/>
      <c r="B720" s="163"/>
      <c r="C720" s="163"/>
      <c r="D720" s="163"/>
      <c r="E720" s="163"/>
      <c r="F720" s="163"/>
      <c r="G720" s="163"/>
      <c r="H720" s="163"/>
      <c r="I720" s="212" t="b">
        <v>0</v>
      </c>
      <c r="J720" s="212" t="b">
        <v>0</v>
      </c>
      <c r="K720" s="212" t="b">
        <v>0</v>
      </c>
      <c r="L720" s="212" t="b">
        <v>0</v>
      </c>
      <c r="M720" s="212" t="b">
        <v>0</v>
      </c>
      <c r="N720" s="212" t="b">
        <v>0</v>
      </c>
      <c r="O720" s="212" t="b">
        <v>0</v>
      </c>
      <c r="P720" s="212" t="b">
        <v>0</v>
      </c>
      <c r="Q720" s="212" t="b">
        <v>0</v>
      </c>
      <c r="R720" s="212" t="b">
        <v>0</v>
      </c>
      <c r="S720" s="212" t="b">
        <v>0</v>
      </c>
    </row>
    <row r="721" ht="15.75" customHeight="1">
      <c r="A721" s="141"/>
      <c r="B721" s="163"/>
      <c r="C721" s="163"/>
      <c r="D721" s="163"/>
      <c r="E721" s="163"/>
      <c r="F721" s="163"/>
      <c r="G721" s="163"/>
      <c r="H721" s="163"/>
      <c r="I721" s="212" t="b">
        <v>0</v>
      </c>
      <c r="J721" s="212" t="b">
        <v>0</v>
      </c>
      <c r="K721" s="212" t="b">
        <v>0</v>
      </c>
      <c r="L721" s="212" t="b">
        <v>0</v>
      </c>
      <c r="M721" s="212" t="b">
        <v>0</v>
      </c>
      <c r="N721" s="212" t="b">
        <v>0</v>
      </c>
      <c r="O721" s="212" t="b">
        <v>0</v>
      </c>
      <c r="P721" s="212" t="b">
        <v>0</v>
      </c>
      <c r="Q721" s="212" t="b">
        <v>0</v>
      </c>
      <c r="R721" s="212" t="b">
        <v>0</v>
      </c>
      <c r="S721" s="212" t="b">
        <v>0</v>
      </c>
    </row>
    <row r="722" ht="15.75" customHeight="1">
      <c r="A722" s="141"/>
      <c r="B722" s="163"/>
      <c r="C722" s="163"/>
      <c r="D722" s="163"/>
      <c r="E722" s="163"/>
      <c r="F722" s="163"/>
      <c r="G722" s="163"/>
      <c r="H722" s="163"/>
      <c r="I722" s="212" t="b">
        <v>0</v>
      </c>
      <c r="J722" s="212" t="b">
        <v>0</v>
      </c>
      <c r="K722" s="212" t="b">
        <v>0</v>
      </c>
      <c r="L722" s="212" t="b">
        <v>0</v>
      </c>
      <c r="M722" s="212" t="b">
        <v>0</v>
      </c>
      <c r="N722" s="212" t="b">
        <v>0</v>
      </c>
      <c r="O722" s="212" t="b">
        <v>0</v>
      </c>
      <c r="P722" s="212" t="b">
        <v>0</v>
      </c>
      <c r="Q722" s="212" t="b">
        <v>0</v>
      </c>
      <c r="R722" s="212" t="b">
        <v>0</v>
      </c>
      <c r="S722" s="212" t="b">
        <v>0</v>
      </c>
    </row>
    <row r="723" ht="15.75" customHeight="1">
      <c r="A723" s="141"/>
      <c r="B723" s="163"/>
      <c r="C723" s="163"/>
      <c r="D723" s="163"/>
      <c r="E723" s="163"/>
      <c r="F723" s="163"/>
      <c r="G723" s="163"/>
      <c r="H723" s="163"/>
      <c r="I723" s="212" t="b">
        <v>0</v>
      </c>
      <c r="J723" s="212" t="b">
        <v>0</v>
      </c>
      <c r="K723" s="212" t="b">
        <v>0</v>
      </c>
      <c r="L723" s="212" t="b">
        <v>0</v>
      </c>
      <c r="M723" s="212" t="b">
        <v>0</v>
      </c>
      <c r="N723" s="212" t="b">
        <v>0</v>
      </c>
      <c r="O723" s="212" t="b">
        <v>0</v>
      </c>
      <c r="P723" s="212" t="b">
        <v>0</v>
      </c>
      <c r="Q723" s="212" t="b">
        <v>0</v>
      </c>
      <c r="R723" s="212" t="b">
        <v>0</v>
      </c>
      <c r="S723" s="212" t="b">
        <v>0</v>
      </c>
    </row>
    <row r="724" ht="15.75" customHeight="1">
      <c r="A724" s="141"/>
      <c r="B724" s="163"/>
      <c r="C724" s="163"/>
      <c r="D724" s="163"/>
      <c r="E724" s="163"/>
      <c r="F724" s="163"/>
      <c r="G724" s="163"/>
      <c r="H724" s="163"/>
      <c r="I724" s="212" t="b">
        <v>0</v>
      </c>
      <c r="J724" s="212" t="b">
        <v>0</v>
      </c>
      <c r="K724" s="212" t="b">
        <v>0</v>
      </c>
      <c r="L724" s="212" t="b">
        <v>0</v>
      </c>
      <c r="M724" s="212" t="b">
        <v>0</v>
      </c>
      <c r="N724" s="212" t="b">
        <v>0</v>
      </c>
      <c r="O724" s="212" t="b">
        <v>0</v>
      </c>
      <c r="P724" s="212" t="b">
        <v>0</v>
      </c>
      <c r="Q724" s="212" t="b">
        <v>0</v>
      </c>
      <c r="R724" s="212" t="b">
        <v>0</v>
      </c>
      <c r="S724" s="212" t="b">
        <v>0</v>
      </c>
    </row>
    <row r="725" ht="15.75" customHeight="1">
      <c r="A725" s="141"/>
      <c r="B725" s="163"/>
      <c r="C725" s="163"/>
      <c r="D725" s="163"/>
      <c r="E725" s="163"/>
      <c r="F725" s="163"/>
      <c r="G725" s="163"/>
      <c r="H725" s="163"/>
      <c r="I725" s="212" t="b">
        <v>0</v>
      </c>
      <c r="J725" s="212" t="b">
        <v>0</v>
      </c>
      <c r="K725" s="212" t="b">
        <v>0</v>
      </c>
      <c r="L725" s="212" t="b">
        <v>0</v>
      </c>
      <c r="M725" s="212" t="b">
        <v>0</v>
      </c>
      <c r="N725" s="212" t="b">
        <v>0</v>
      </c>
      <c r="O725" s="212" t="b">
        <v>0</v>
      </c>
      <c r="P725" s="212" t="b">
        <v>0</v>
      </c>
      <c r="Q725" s="212" t="b">
        <v>0</v>
      </c>
      <c r="R725" s="212" t="b">
        <v>0</v>
      </c>
      <c r="S725" s="212" t="b">
        <v>0</v>
      </c>
    </row>
    <row r="726" ht="15.75" customHeight="1">
      <c r="A726" s="141"/>
      <c r="B726" s="163"/>
      <c r="C726" s="163"/>
      <c r="D726" s="163"/>
      <c r="E726" s="163"/>
      <c r="F726" s="163"/>
      <c r="G726" s="163"/>
      <c r="H726" s="163"/>
      <c r="I726" s="212" t="b">
        <v>0</v>
      </c>
      <c r="J726" s="212" t="b">
        <v>0</v>
      </c>
      <c r="K726" s="212" t="b">
        <v>0</v>
      </c>
      <c r="L726" s="212" t="b">
        <v>0</v>
      </c>
      <c r="M726" s="212" t="b">
        <v>0</v>
      </c>
      <c r="N726" s="212" t="b">
        <v>0</v>
      </c>
      <c r="O726" s="212" t="b">
        <v>0</v>
      </c>
      <c r="P726" s="212" t="b">
        <v>0</v>
      </c>
      <c r="Q726" s="212" t="b">
        <v>0</v>
      </c>
      <c r="R726" s="212" t="b">
        <v>0</v>
      </c>
      <c r="S726" s="212" t="b">
        <v>0</v>
      </c>
    </row>
    <row r="727" ht="15.75" customHeight="1">
      <c r="A727" s="141"/>
      <c r="B727" s="163"/>
      <c r="C727" s="163"/>
      <c r="D727" s="163"/>
      <c r="E727" s="163"/>
      <c r="F727" s="163"/>
      <c r="G727" s="163"/>
      <c r="H727" s="163"/>
      <c r="I727" s="212" t="b">
        <v>0</v>
      </c>
      <c r="J727" s="212" t="b">
        <v>0</v>
      </c>
      <c r="K727" s="212" t="b">
        <v>0</v>
      </c>
      <c r="L727" s="212" t="b">
        <v>0</v>
      </c>
      <c r="M727" s="212" t="b">
        <v>0</v>
      </c>
      <c r="N727" s="212" t="b">
        <v>0</v>
      </c>
      <c r="O727" s="212" t="b">
        <v>0</v>
      </c>
      <c r="P727" s="212" t="b">
        <v>0</v>
      </c>
      <c r="Q727" s="212" t="b">
        <v>0</v>
      </c>
      <c r="R727" s="212" t="b">
        <v>0</v>
      </c>
      <c r="S727" s="212" t="b">
        <v>0</v>
      </c>
    </row>
    <row r="728" ht="15.75" customHeight="1">
      <c r="A728" s="141"/>
      <c r="B728" s="163"/>
      <c r="C728" s="163"/>
      <c r="D728" s="163"/>
      <c r="E728" s="163"/>
      <c r="F728" s="163"/>
      <c r="G728" s="163"/>
      <c r="H728" s="163"/>
      <c r="I728" s="212" t="b">
        <v>0</v>
      </c>
      <c r="J728" s="212" t="b">
        <v>0</v>
      </c>
      <c r="K728" s="212" t="b">
        <v>0</v>
      </c>
      <c r="L728" s="212" t="b">
        <v>0</v>
      </c>
      <c r="M728" s="212" t="b">
        <v>0</v>
      </c>
      <c r="N728" s="212" t="b">
        <v>0</v>
      </c>
      <c r="O728" s="212" t="b">
        <v>0</v>
      </c>
      <c r="P728" s="212" t="b">
        <v>0</v>
      </c>
      <c r="Q728" s="212" t="b">
        <v>0</v>
      </c>
      <c r="R728" s="212" t="b">
        <v>0</v>
      </c>
      <c r="S728" s="212" t="b">
        <v>0</v>
      </c>
    </row>
    <row r="729" ht="15.75" customHeight="1">
      <c r="A729" s="141"/>
      <c r="B729" s="163"/>
      <c r="C729" s="163"/>
      <c r="D729" s="163"/>
      <c r="E729" s="163"/>
      <c r="F729" s="163"/>
      <c r="G729" s="163"/>
      <c r="H729" s="163"/>
      <c r="I729" s="212" t="b">
        <v>0</v>
      </c>
      <c r="J729" s="212" t="b">
        <v>0</v>
      </c>
      <c r="K729" s="212" t="b">
        <v>0</v>
      </c>
      <c r="L729" s="212" t="b">
        <v>0</v>
      </c>
      <c r="M729" s="212" t="b">
        <v>0</v>
      </c>
      <c r="N729" s="212" t="b">
        <v>0</v>
      </c>
      <c r="O729" s="212" t="b">
        <v>0</v>
      </c>
      <c r="P729" s="212" t="b">
        <v>0</v>
      </c>
      <c r="Q729" s="212" t="b">
        <v>0</v>
      </c>
      <c r="R729" s="212" t="b">
        <v>0</v>
      </c>
      <c r="S729" s="212" t="b">
        <v>0</v>
      </c>
    </row>
    <row r="730" ht="15.75" customHeight="1">
      <c r="A730" s="141"/>
      <c r="B730" s="163"/>
      <c r="C730" s="163"/>
      <c r="D730" s="163"/>
      <c r="E730" s="163"/>
      <c r="F730" s="163"/>
      <c r="G730" s="163"/>
      <c r="H730" s="163"/>
      <c r="I730" s="212" t="b">
        <v>0</v>
      </c>
      <c r="J730" s="212" t="b">
        <v>0</v>
      </c>
      <c r="K730" s="212" t="b">
        <v>0</v>
      </c>
      <c r="L730" s="212" t="b">
        <v>0</v>
      </c>
      <c r="M730" s="212" t="b">
        <v>0</v>
      </c>
      <c r="N730" s="212" t="b">
        <v>0</v>
      </c>
      <c r="O730" s="212" t="b">
        <v>0</v>
      </c>
      <c r="P730" s="212" t="b">
        <v>0</v>
      </c>
      <c r="Q730" s="212" t="b">
        <v>0</v>
      </c>
      <c r="R730" s="212" t="b">
        <v>0</v>
      </c>
      <c r="S730" s="212" t="b">
        <v>0</v>
      </c>
    </row>
    <row r="731" ht="15.75" customHeight="1">
      <c r="A731" s="141"/>
      <c r="B731" s="163"/>
      <c r="C731" s="163"/>
      <c r="D731" s="163"/>
      <c r="E731" s="163"/>
      <c r="F731" s="163"/>
      <c r="G731" s="163"/>
      <c r="H731" s="163"/>
      <c r="I731" s="212" t="b">
        <v>0</v>
      </c>
      <c r="J731" s="212" t="b">
        <v>0</v>
      </c>
      <c r="K731" s="212" t="b">
        <v>0</v>
      </c>
      <c r="L731" s="212" t="b">
        <v>0</v>
      </c>
      <c r="M731" s="212" t="b">
        <v>0</v>
      </c>
      <c r="N731" s="212" t="b">
        <v>0</v>
      </c>
      <c r="O731" s="212" t="b">
        <v>0</v>
      </c>
      <c r="P731" s="212" t="b">
        <v>0</v>
      </c>
      <c r="Q731" s="212" t="b">
        <v>0</v>
      </c>
      <c r="R731" s="212" t="b">
        <v>0</v>
      </c>
      <c r="S731" s="212" t="b">
        <v>0</v>
      </c>
    </row>
    <row r="732" ht="15.75" customHeight="1">
      <c r="A732" s="141"/>
      <c r="B732" s="163"/>
      <c r="C732" s="163"/>
      <c r="D732" s="163"/>
      <c r="E732" s="163"/>
      <c r="F732" s="163"/>
      <c r="G732" s="163"/>
      <c r="H732" s="163"/>
      <c r="I732" s="212" t="b">
        <v>0</v>
      </c>
      <c r="J732" s="212" t="b">
        <v>0</v>
      </c>
      <c r="K732" s="212" t="b">
        <v>0</v>
      </c>
      <c r="L732" s="212" t="b">
        <v>0</v>
      </c>
      <c r="M732" s="212" t="b">
        <v>0</v>
      </c>
      <c r="N732" s="212" t="b">
        <v>0</v>
      </c>
      <c r="O732" s="212" t="b">
        <v>0</v>
      </c>
      <c r="P732" s="212" t="b">
        <v>0</v>
      </c>
      <c r="Q732" s="212" t="b">
        <v>0</v>
      </c>
      <c r="R732" s="212" t="b">
        <v>0</v>
      </c>
      <c r="S732" s="212" t="b">
        <v>0</v>
      </c>
    </row>
    <row r="733" ht="15.75" customHeight="1">
      <c r="A733" s="141"/>
      <c r="B733" s="163"/>
      <c r="C733" s="163"/>
      <c r="D733" s="163"/>
      <c r="E733" s="163"/>
      <c r="F733" s="163"/>
      <c r="G733" s="163"/>
      <c r="H733" s="163"/>
      <c r="I733" s="212" t="b">
        <v>0</v>
      </c>
      <c r="J733" s="212" t="b">
        <v>0</v>
      </c>
      <c r="K733" s="212" t="b">
        <v>0</v>
      </c>
      <c r="L733" s="212" t="b">
        <v>0</v>
      </c>
      <c r="M733" s="212" t="b">
        <v>0</v>
      </c>
      <c r="N733" s="212" t="b">
        <v>0</v>
      </c>
      <c r="O733" s="212" t="b">
        <v>0</v>
      </c>
      <c r="P733" s="212" t="b">
        <v>0</v>
      </c>
      <c r="Q733" s="212" t="b">
        <v>0</v>
      </c>
      <c r="R733" s="212" t="b">
        <v>0</v>
      </c>
      <c r="S733" s="212" t="b">
        <v>0</v>
      </c>
    </row>
    <row r="734" ht="15.75" customHeight="1">
      <c r="A734" s="141"/>
      <c r="B734" s="163"/>
      <c r="C734" s="163"/>
      <c r="D734" s="163"/>
      <c r="E734" s="163"/>
      <c r="F734" s="163"/>
      <c r="G734" s="163"/>
      <c r="H734" s="163"/>
      <c r="I734" s="212" t="b">
        <v>0</v>
      </c>
      <c r="J734" s="212" t="b">
        <v>0</v>
      </c>
      <c r="K734" s="212" t="b">
        <v>0</v>
      </c>
      <c r="L734" s="212" t="b">
        <v>0</v>
      </c>
      <c r="M734" s="212" t="b">
        <v>0</v>
      </c>
      <c r="N734" s="212" t="b">
        <v>0</v>
      </c>
      <c r="O734" s="212" t="b">
        <v>0</v>
      </c>
      <c r="P734" s="212" t="b">
        <v>0</v>
      </c>
      <c r="Q734" s="212" t="b">
        <v>0</v>
      </c>
      <c r="R734" s="212" t="b">
        <v>0</v>
      </c>
      <c r="S734" s="212" t="b">
        <v>0</v>
      </c>
    </row>
    <row r="735" ht="15.75" customHeight="1">
      <c r="A735" s="141"/>
      <c r="B735" s="163"/>
      <c r="C735" s="163"/>
      <c r="D735" s="163"/>
      <c r="E735" s="163"/>
      <c r="F735" s="163"/>
      <c r="G735" s="163"/>
      <c r="H735" s="163"/>
      <c r="I735" s="212" t="b">
        <v>0</v>
      </c>
      <c r="J735" s="212" t="b">
        <v>0</v>
      </c>
      <c r="K735" s="212" t="b">
        <v>0</v>
      </c>
      <c r="L735" s="212" t="b">
        <v>0</v>
      </c>
      <c r="M735" s="212" t="b">
        <v>0</v>
      </c>
      <c r="N735" s="212" t="b">
        <v>0</v>
      </c>
      <c r="O735" s="212" t="b">
        <v>0</v>
      </c>
      <c r="P735" s="212" t="b">
        <v>0</v>
      </c>
      <c r="Q735" s="212" t="b">
        <v>0</v>
      </c>
      <c r="R735" s="212" t="b">
        <v>0</v>
      </c>
      <c r="S735" s="212" t="b">
        <v>0</v>
      </c>
    </row>
    <row r="736" ht="15.75" customHeight="1">
      <c r="A736" s="141"/>
      <c r="B736" s="163"/>
      <c r="C736" s="163"/>
      <c r="D736" s="163"/>
      <c r="E736" s="163"/>
      <c r="F736" s="163"/>
      <c r="G736" s="163"/>
      <c r="H736" s="163"/>
      <c r="I736" s="212" t="b">
        <v>0</v>
      </c>
      <c r="J736" s="212" t="b">
        <v>0</v>
      </c>
      <c r="K736" s="212" t="b">
        <v>0</v>
      </c>
      <c r="L736" s="212" t="b">
        <v>0</v>
      </c>
      <c r="M736" s="212" t="b">
        <v>0</v>
      </c>
      <c r="N736" s="212" t="b">
        <v>0</v>
      </c>
      <c r="O736" s="212" t="b">
        <v>0</v>
      </c>
      <c r="P736" s="212" t="b">
        <v>0</v>
      </c>
      <c r="Q736" s="212" t="b">
        <v>0</v>
      </c>
      <c r="R736" s="212" t="b">
        <v>0</v>
      </c>
      <c r="S736" s="212" t="b">
        <v>0</v>
      </c>
    </row>
    <row r="737" ht="15.75" customHeight="1">
      <c r="A737" s="141"/>
      <c r="B737" s="163"/>
      <c r="C737" s="163"/>
      <c r="D737" s="163"/>
      <c r="E737" s="163"/>
      <c r="F737" s="163"/>
      <c r="G737" s="163"/>
      <c r="H737" s="163"/>
      <c r="I737" s="212" t="b">
        <v>0</v>
      </c>
      <c r="J737" s="212" t="b">
        <v>0</v>
      </c>
      <c r="K737" s="212" t="b">
        <v>0</v>
      </c>
      <c r="L737" s="212" t="b">
        <v>0</v>
      </c>
      <c r="M737" s="212" t="b">
        <v>0</v>
      </c>
      <c r="N737" s="212" t="b">
        <v>0</v>
      </c>
      <c r="O737" s="212" t="b">
        <v>0</v>
      </c>
      <c r="P737" s="212" t="b">
        <v>0</v>
      </c>
      <c r="Q737" s="212" t="b">
        <v>0</v>
      </c>
      <c r="R737" s="212" t="b">
        <v>0</v>
      </c>
      <c r="S737" s="212" t="b">
        <v>0</v>
      </c>
    </row>
    <row r="738" ht="15.75" customHeight="1">
      <c r="A738" s="141"/>
      <c r="B738" s="163"/>
      <c r="C738" s="163"/>
      <c r="D738" s="163"/>
      <c r="E738" s="163"/>
      <c r="F738" s="163"/>
      <c r="G738" s="163"/>
      <c r="H738" s="163"/>
      <c r="I738" s="212" t="b">
        <v>0</v>
      </c>
      <c r="J738" s="212" t="b">
        <v>0</v>
      </c>
      <c r="K738" s="212" t="b">
        <v>0</v>
      </c>
      <c r="L738" s="212" t="b">
        <v>0</v>
      </c>
      <c r="M738" s="212" t="b">
        <v>0</v>
      </c>
      <c r="N738" s="212" t="b">
        <v>0</v>
      </c>
      <c r="O738" s="212" t="b">
        <v>0</v>
      </c>
      <c r="P738" s="212" t="b">
        <v>0</v>
      </c>
      <c r="Q738" s="212" t="b">
        <v>0</v>
      </c>
      <c r="R738" s="212" t="b">
        <v>0</v>
      </c>
      <c r="S738" s="212" t="b">
        <v>0</v>
      </c>
    </row>
    <row r="739" ht="15.75" customHeight="1">
      <c r="A739" s="141"/>
      <c r="B739" s="163"/>
      <c r="C739" s="163"/>
      <c r="D739" s="163"/>
      <c r="E739" s="163"/>
      <c r="F739" s="163"/>
      <c r="G739" s="163"/>
      <c r="H739" s="163"/>
      <c r="I739" s="212" t="b">
        <v>0</v>
      </c>
      <c r="J739" s="212" t="b">
        <v>0</v>
      </c>
      <c r="K739" s="212" t="b">
        <v>0</v>
      </c>
      <c r="L739" s="212" t="b">
        <v>0</v>
      </c>
      <c r="M739" s="212" t="b">
        <v>0</v>
      </c>
      <c r="N739" s="212" t="b">
        <v>0</v>
      </c>
      <c r="O739" s="212" t="b">
        <v>0</v>
      </c>
      <c r="P739" s="212" t="b">
        <v>0</v>
      </c>
      <c r="Q739" s="212" t="b">
        <v>0</v>
      </c>
      <c r="R739" s="212" t="b">
        <v>0</v>
      </c>
      <c r="S739" s="212" t="b">
        <v>0</v>
      </c>
    </row>
    <row r="740" ht="15.75" customHeight="1">
      <c r="A740" s="141"/>
      <c r="B740" s="163"/>
      <c r="C740" s="163"/>
      <c r="D740" s="163"/>
      <c r="E740" s="163"/>
      <c r="F740" s="163"/>
      <c r="G740" s="163"/>
      <c r="H740" s="163"/>
      <c r="I740" s="212" t="b">
        <v>0</v>
      </c>
      <c r="J740" s="212" t="b">
        <v>0</v>
      </c>
      <c r="K740" s="212" t="b">
        <v>0</v>
      </c>
      <c r="L740" s="212" t="b">
        <v>0</v>
      </c>
      <c r="M740" s="212" t="b">
        <v>0</v>
      </c>
      <c r="N740" s="212" t="b">
        <v>0</v>
      </c>
      <c r="O740" s="212" t="b">
        <v>0</v>
      </c>
      <c r="P740" s="212" t="b">
        <v>0</v>
      </c>
      <c r="Q740" s="212" t="b">
        <v>0</v>
      </c>
      <c r="R740" s="212" t="b">
        <v>0</v>
      </c>
      <c r="S740" s="212" t="b">
        <v>0</v>
      </c>
    </row>
    <row r="741" ht="15.75" customHeight="1">
      <c r="A741" s="141"/>
      <c r="B741" s="163"/>
      <c r="C741" s="163"/>
      <c r="D741" s="163"/>
      <c r="E741" s="163"/>
      <c r="F741" s="163"/>
      <c r="G741" s="163"/>
      <c r="H741" s="163"/>
      <c r="I741" s="212" t="b">
        <v>0</v>
      </c>
      <c r="J741" s="212" t="b">
        <v>0</v>
      </c>
      <c r="K741" s="212" t="b">
        <v>0</v>
      </c>
      <c r="L741" s="212" t="b">
        <v>0</v>
      </c>
      <c r="M741" s="212" t="b">
        <v>0</v>
      </c>
      <c r="N741" s="212" t="b">
        <v>0</v>
      </c>
      <c r="O741" s="212" t="b">
        <v>0</v>
      </c>
      <c r="P741" s="212" t="b">
        <v>0</v>
      </c>
      <c r="Q741" s="212" t="b">
        <v>0</v>
      </c>
      <c r="R741" s="212" t="b">
        <v>0</v>
      </c>
      <c r="S741" s="212" t="b">
        <v>0</v>
      </c>
    </row>
    <row r="742" ht="15.75" customHeight="1">
      <c r="A742" s="141"/>
      <c r="B742" s="163"/>
      <c r="C742" s="163"/>
      <c r="D742" s="163"/>
      <c r="E742" s="163"/>
      <c r="F742" s="163"/>
      <c r="G742" s="163"/>
      <c r="H742" s="163"/>
      <c r="I742" s="212" t="b">
        <v>0</v>
      </c>
      <c r="J742" s="212" t="b">
        <v>0</v>
      </c>
      <c r="K742" s="212" t="b">
        <v>0</v>
      </c>
      <c r="L742" s="212" t="b">
        <v>0</v>
      </c>
      <c r="M742" s="212" t="b">
        <v>0</v>
      </c>
      <c r="N742" s="212" t="b">
        <v>0</v>
      </c>
      <c r="O742" s="212" t="b">
        <v>0</v>
      </c>
      <c r="P742" s="212" t="b">
        <v>0</v>
      </c>
      <c r="Q742" s="212" t="b">
        <v>0</v>
      </c>
      <c r="R742" s="212" t="b">
        <v>0</v>
      </c>
      <c r="S742" s="212" t="b">
        <v>0</v>
      </c>
    </row>
    <row r="743" ht="15.75" customHeight="1">
      <c r="A743" s="141"/>
      <c r="B743" s="163"/>
      <c r="C743" s="163"/>
      <c r="D743" s="163"/>
      <c r="E743" s="163"/>
      <c r="F743" s="163"/>
      <c r="G743" s="163"/>
      <c r="H743" s="163"/>
      <c r="I743" s="212" t="b">
        <v>0</v>
      </c>
      <c r="J743" s="212" t="b">
        <v>0</v>
      </c>
      <c r="K743" s="212" t="b">
        <v>0</v>
      </c>
      <c r="L743" s="212" t="b">
        <v>0</v>
      </c>
      <c r="M743" s="212" t="b">
        <v>0</v>
      </c>
      <c r="N743" s="212" t="b">
        <v>0</v>
      </c>
      <c r="O743" s="212" t="b">
        <v>0</v>
      </c>
      <c r="P743" s="212" t="b">
        <v>0</v>
      </c>
      <c r="Q743" s="212" t="b">
        <v>0</v>
      </c>
      <c r="R743" s="212" t="b">
        <v>0</v>
      </c>
      <c r="S743" s="212" t="b">
        <v>0</v>
      </c>
    </row>
    <row r="744" ht="15.75" customHeight="1">
      <c r="A744" s="141"/>
      <c r="B744" s="163"/>
      <c r="C744" s="163"/>
      <c r="D744" s="163"/>
      <c r="E744" s="163"/>
      <c r="F744" s="163"/>
      <c r="G744" s="163"/>
      <c r="H744" s="163"/>
      <c r="I744" s="212" t="b">
        <v>0</v>
      </c>
      <c r="J744" s="212" t="b">
        <v>0</v>
      </c>
      <c r="K744" s="212" t="b">
        <v>0</v>
      </c>
      <c r="L744" s="212" t="b">
        <v>0</v>
      </c>
      <c r="M744" s="212" t="b">
        <v>0</v>
      </c>
      <c r="N744" s="212" t="b">
        <v>0</v>
      </c>
      <c r="O744" s="212" t="b">
        <v>0</v>
      </c>
      <c r="P744" s="212" t="b">
        <v>0</v>
      </c>
      <c r="Q744" s="212" t="b">
        <v>0</v>
      </c>
      <c r="R744" s="212" t="b">
        <v>0</v>
      </c>
      <c r="S744" s="212" t="b">
        <v>0</v>
      </c>
    </row>
    <row r="745" ht="15.75" customHeight="1">
      <c r="A745" s="141"/>
      <c r="B745" s="163"/>
      <c r="C745" s="163"/>
      <c r="D745" s="163"/>
      <c r="E745" s="163"/>
      <c r="F745" s="163"/>
      <c r="G745" s="163"/>
      <c r="H745" s="163"/>
      <c r="I745" s="212" t="b">
        <v>0</v>
      </c>
      <c r="J745" s="212" t="b">
        <v>0</v>
      </c>
      <c r="K745" s="212" t="b">
        <v>0</v>
      </c>
      <c r="L745" s="212" t="b">
        <v>0</v>
      </c>
      <c r="M745" s="212" t="b">
        <v>0</v>
      </c>
      <c r="N745" s="212" t="b">
        <v>0</v>
      </c>
      <c r="O745" s="212" t="b">
        <v>0</v>
      </c>
      <c r="P745" s="212" t="b">
        <v>0</v>
      </c>
      <c r="Q745" s="212" t="b">
        <v>0</v>
      </c>
      <c r="R745" s="212" t="b">
        <v>0</v>
      </c>
      <c r="S745" s="212" t="b">
        <v>0</v>
      </c>
    </row>
  </sheetData>
  <customSheetViews>
    <customSheetView guid="{76E5695D-A577-4632-8D06-474E88456C9D}" filter="1" showAutoFilter="1">
      <autoFilter ref="$A$5:$S$15"/>
    </customSheetView>
    <customSheetView guid="{DCEBE272-D0CE-47AE-9276-CEEF6871B77C}"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6687CC98-74C2-4F9F-B903-3507D3B5A3B8}"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9"/>
      <c r="B1" s="180"/>
      <c r="C1" s="180"/>
      <c r="D1" s="180"/>
      <c r="E1" s="180"/>
      <c r="F1" s="180"/>
      <c r="G1" s="180"/>
      <c r="H1" s="179"/>
      <c r="I1" s="181"/>
      <c r="J1" s="181"/>
      <c r="K1" s="181"/>
      <c r="L1" s="181"/>
      <c r="M1" s="181"/>
      <c r="N1" s="181"/>
      <c r="O1" s="181"/>
      <c r="P1" s="182"/>
      <c r="Q1" s="183"/>
      <c r="R1" s="183"/>
      <c r="S1" s="183"/>
      <c r="T1" s="183"/>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ht="15.75" customHeight="1">
      <c r="B2" s="187"/>
      <c r="C2" s="187"/>
      <c r="D2" s="187"/>
      <c r="E2" s="187"/>
      <c r="F2" s="187"/>
      <c r="G2" s="187"/>
      <c r="H2" s="189" t="s">
        <v>262</v>
      </c>
      <c r="I2" s="191"/>
      <c r="J2" s="191"/>
      <c r="K2" s="191"/>
      <c r="L2" s="191"/>
      <c r="M2" s="191"/>
      <c r="N2" s="191"/>
      <c r="O2" s="191"/>
      <c r="P2" s="193"/>
      <c r="Q2" s="194"/>
      <c r="R2" s="194"/>
      <c r="S2" s="194"/>
      <c r="T2" s="194"/>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row>
    <row r="3" ht="15.75" customHeight="1">
      <c r="A3" s="128"/>
      <c r="B3" s="187"/>
      <c r="C3" s="187"/>
      <c r="D3" s="187"/>
      <c r="E3" s="187"/>
      <c r="F3" s="187"/>
      <c r="G3" s="187"/>
      <c r="H3" s="196" t="s">
        <v>280</v>
      </c>
      <c r="I3" s="197"/>
      <c r="J3" s="197"/>
      <c r="K3" s="197"/>
      <c r="L3" s="199"/>
      <c r="M3" s="202"/>
      <c r="N3" s="202"/>
      <c r="O3" s="202"/>
      <c r="P3" s="205"/>
      <c r="Q3" s="208" t="s">
        <v>281</v>
      </c>
      <c r="T3" s="209"/>
      <c r="U3" s="210" t="s">
        <v>282</v>
      </c>
      <c r="V3" s="211"/>
      <c r="W3" s="211"/>
      <c r="X3" s="211"/>
      <c r="Y3" s="211"/>
      <c r="Z3" s="211"/>
      <c r="AA3" s="211"/>
      <c r="AB3" s="211"/>
      <c r="AC3" s="211"/>
      <c r="AD3" s="211"/>
      <c r="AE3" s="211"/>
      <c r="AF3" s="211"/>
      <c r="AG3" s="211"/>
      <c r="AH3" s="211"/>
      <c r="AI3" s="211"/>
      <c r="AJ3" s="211"/>
      <c r="AK3" s="211"/>
      <c r="AL3" s="211"/>
      <c r="AM3" s="211"/>
      <c r="AN3" s="211"/>
      <c r="AO3" s="211"/>
      <c r="AP3" s="211"/>
      <c r="AQ3" s="211"/>
      <c r="AR3" s="213"/>
    </row>
    <row r="4" ht="15.75" customHeight="1">
      <c r="B4" s="187"/>
      <c r="C4" s="187"/>
      <c r="D4" s="187"/>
      <c r="E4" s="187"/>
      <c r="F4" s="187"/>
      <c r="G4" s="187"/>
      <c r="H4" s="214"/>
      <c r="I4" s="215"/>
      <c r="J4" s="215"/>
      <c r="K4" s="215"/>
      <c r="L4" s="217"/>
      <c r="M4" s="219"/>
      <c r="N4" s="219"/>
      <c r="O4" s="219"/>
      <c r="P4" s="220"/>
      <c r="T4" s="209"/>
      <c r="U4" s="24"/>
      <c r="V4" s="24"/>
      <c r="W4" s="24"/>
      <c r="X4" s="24"/>
      <c r="Y4" s="24"/>
      <c r="Z4" s="24"/>
      <c r="AA4" s="24"/>
      <c r="AB4" s="24"/>
      <c r="AC4" s="24"/>
      <c r="AD4" s="24"/>
      <c r="AE4" s="24"/>
      <c r="AF4" s="24"/>
      <c r="AG4" s="24"/>
      <c r="AH4" s="24"/>
      <c r="AI4" s="24"/>
      <c r="AJ4" s="24"/>
      <c r="AK4" s="24"/>
      <c r="AL4" s="24"/>
      <c r="AM4" s="24"/>
      <c r="AN4" s="24"/>
      <c r="AO4" s="24"/>
      <c r="AP4" s="24"/>
      <c r="AQ4" s="24"/>
      <c r="AR4" s="29"/>
    </row>
    <row r="5" ht="15.75" customHeight="1">
      <c r="A5" s="128"/>
      <c r="B5" s="187"/>
      <c r="C5" s="187"/>
      <c r="D5" s="187"/>
      <c r="E5" s="187"/>
      <c r="F5" s="187"/>
      <c r="G5" s="187"/>
      <c r="H5" s="222"/>
      <c r="I5" s="215" t="s">
        <v>283</v>
      </c>
      <c r="J5" s="215"/>
      <c r="K5" s="215"/>
      <c r="L5" s="217"/>
      <c r="M5" s="224" t="s">
        <v>284</v>
      </c>
      <c r="N5" s="219"/>
      <c r="O5" s="219"/>
      <c r="P5" s="220"/>
      <c r="Q5" s="226"/>
      <c r="R5" s="226"/>
      <c r="S5" s="226"/>
      <c r="T5" s="227"/>
      <c r="U5" s="228" t="s">
        <v>285</v>
      </c>
      <c r="V5" s="186"/>
      <c r="W5" s="186"/>
      <c r="X5" s="188"/>
      <c r="Y5" s="229" t="s">
        <v>286</v>
      </c>
      <c r="Z5" s="186"/>
      <c r="AA5" s="186"/>
      <c r="AB5" s="186"/>
      <c r="AC5" s="231" t="s">
        <v>287</v>
      </c>
      <c r="AD5" s="186"/>
      <c r="AE5" s="186"/>
      <c r="AF5" s="188"/>
      <c r="AG5" s="231" t="s">
        <v>288</v>
      </c>
      <c r="AH5" s="186"/>
      <c r="AI5" s="186"/>
      <c r="AJ5" s="188"/>
      <c r="AK5" s="231" t="s">
        <v>289</v>
      </c>
      <c r="AL5" s="186"/>
      <c r="AM5" s="186"/>
      <c r="AN5" s="188"/>
      <c r="AO5" s="231" t="s">
        <v>290</v>
      </c>
      <c r="AP5" s="186"/>
      <c r="AQ5" s="186"/>
      <c r="AR5" s="188"/>
    </row>
    <row r="6" ht="15.75" customHeight="1">
      <c r="A6" s="237" t="str">
        <f t="array" ref="A6:G67">Scenarios!A2:G187</f>
        <v>Loss Events</v>
      </c>
      <c r="B6" s="187"/>
      <c r="C6" s="187"/>
      <c r="D6" s="187"/>
      <c r="E6" s="187"/>
      <c r="F6" s="187"/>
      <c r="G6" s="187"/>
      <c r="H6" s="238"/>
      <c r="I6" s="239"/>
      <c r="J6" s="241"/>
      <c r="K6" s="241"/>
      <c r="L6" s="241"/>
      <c r="M6" s="243" t="s">
        <v>291</v>
      </c>
      <c r="N6" s="241"/>
      <c r="O6" s="241"/>
      <c r="P6" s="244"/>
      <c r="Q6" s="246"/>
      <c r="R6" s="248"/>
      <c r="S6" s="248"/>
      <c r="T6" s="249"/>
      <c r="U6" s="251"/>
      <c r="V6" s="252"/>
      <c r="W6" s="252"/>
      <c r="X6" s="252"/>
      <c r="Y6" s="251"/>
      <c r="Z6" s="252"/>
      <c r="AA6" s="252"/>
      <c r="AB6" s="252"/>
      <c r="AC6" s="251"/>
      <c r="AD6" s="252"/>
      <c r="AE6" s="252"/>
      <c r="AF6" s="254"/>
      <c r="AG6" s="251"/>
      <c r="AH6" s="252"/>
      <c r="AI6" s="252"/>
      <c r="AJ6" s="252"/>
      <c r="AK6" s="251"/>
      <c r="AL6" s="252"/>
      <c r="AM6" s="252"/>
      <c r="AN6" s="252"/>
      <c r="AO6" s="251"/>
      <c r="AP6" s="252"/>
      <c r="AQ6" s="252"/>
      <c r="AR6" s="252"/>
    </row>
    <row r="7" ht="15.75" customHeight="1">
      <c r="A7" s="131" t="s">
        <v>140</v>
      </c>
      <c r="B7" s="131" t="s">
        <v>77</v>
      </c>
      <c r="C7" s="131" t="s">
        <v>79</v>
      </c>
      <c r="D7" s="131" t="s">
        <v>141</v>
      </c>
      <c r="E7" s="131" t="s">
        <v>82</v>
      </c>
      <c r="F7" s="131" t="s">
        <v>83</v>
      </c>
      <c r="G7" s="131" t="s">
        <v>264</v>
      </c>
      <c r="H7" s="256" t="s">
        <v>280</v>
      </c>
      <c r="I7" s="257" t="s">
        <v>70</v>
      </c>
      <c r="J7" s="258" t="s">
        <v>71</v>
      </c>
      <c r="K7" s="258" t="s">
        <v>72</v>
      </c>
      <c r="L7" s="259" t="s">
        <v>73</v>
      </c>
      <c r="M7" s="257" t="s">
        <v>70</v>
      </c>
      <c r="N7" s="258" t="s">
        <v>71</v>
      </c>
      <c r="O7" s="258" t="s">
        <v>72</v>
      </c>
      <c r="P7" s="258" t="s">
        <v>73</v>
      </c>
      <c r="Q7" s="260" t="s">
        <v>70</v>
      </c>
      <c r="R7" s="261" t="s">
        <v>71</v>
      </c>
      <c r="S7" s="261" t="s">
        <v>72</v>
      </c>
      <c r="T7" s="262" t="s">
        <v>73</v>
      </c>
      <c r="U7" s="263" t="s">
        <v>70</v>
      </c>
      <c r="V7" s="264" t="s">
        <v>71</v>
      </c>
      <c r="W7" s="264" t="s">
        <v>72</v>
      </c>
      <c r="X7" s="265" t="s">
        <v>73</v>
      </c>
      <c r="Y7" s="263" t="s">
        <v>70</v>
      </c>
      <c r="Z7" s="264" t="s">
        <v>71</v>
      </c>
      <c r="AA7" s="264" t="s">
        <v>72</v>
      </c>
      <c r="AB7" s="265" t="s">
        <v>73</v>
      </c>
      <c r="AC7" s="263" t="s">
        <v>70</v>
      </c>
      <c r="AD7" s="264" t="s">
        <v>71</v>
      </c>
      <c r="AE7" s="264" t="s">
        <v>72</v>
      </c>
      <c r="AF7" s="264" t="s">
        <v>73</v>
      </c>
      <c r="AG7" s="263" t="s">
        <v>70</v>
      </c>
      <c r="AH7" s="264" t="s">
        <v>71</v>
      </c>
      <c r="AI7" s="264" t="s">
        <v>72</v>
      </c>
      <c r="AJ7" s="265" t="s">
        <v>73</v>
      </c>
      <c r="AK7" s="266" t="s">
        <v>70</v>
      </c>
      <c r="AL7" s="267" t="s">
        <v>71</v>
      </c>
      <c r="AM7" s="267" t="s">
        <v>72</v>
      </c>
      <c r="AN7" s="268" t="s">
        <v>73</v>
      </c>
      <c r="AO7" s="263" t="s">
        <v>70</v>
      </c>
      <c r="AP7" s="264" t="s">
        <v>71</v>
      </c>
      <c r="AQ7" s="264" t="s">
        <v>72</v>
      </c>
      <c r="AR7" s="265" t="s">
        <v>73</v>
      </c>
    </row>
    <row r="8" ht="15.75" customHeight="1">
      <c r="A8" s="269" t="s">
        <v>142</v>
      </c>
      <c r="B8" s="270" t="s">
        <v>95</v>
      </c>
      <c r="C8" s="270" t="s">
        <v>99</v>
      </c>
      <c r="D8" s="270" t="s">
        <v>108</v>
      </c>
      <c r="E8" s="270" t="s">
        <v>111</v>
      </c>
      <c r="F8" s="270" t="s">
        <v>113</v>
      </c>
      <c r="G8" s="271" t="s">
        <v>143</v>
      </c>
      <c r="H8" s="272"/>
      <c r="I8" s="273">
        <v>0.0</v>
      </c>
      <c r="J8" s="274">
        <v>0.0</v>
      </c>
      <c r="K8" s="275">
        <v>0.0</v>
      </c>
      <c r="L8" s="276"/>
      <c r="M8" s="273">
        <v>0.0</v>
      </c>
      <c r="N8" s="274">
        <v>0.0</v>
      </c>
      <c r="O8" s="275">
        <v>0.0</v>
      </c>
      <c r="P8" s="277"/>
      <c r="Q8" s="278" t="s">
        <v>292</v>
      </c>
      <c r="R8" s="279" t="s">
        <v>293</v>
      </c>
      <c r="S8" s="279" t="s">
        <v>294</v>
      </c>
      <c r="T8" s="280"/>
      <c r="U8" s="281" t="s">
        <v>295</v>
      </c>
      <c r="V8" s="282" t="s">
        <v>295</v>
      </c>
      <c r="W8" s="283" t="s">
        <v>295</v>
      </c>
      <c r="X8" s="284"/>
      <c r="Y8" s="281" t="s">
        <v>295</v>
      </c>
      <c r="Z8" s="282" t="s">
        <v>295</v>
      </c>
      <c r="AA8" s="283" t="s">
        <v>295</v>
      </c>
      <c r="AB8" s="284"/>
      <c r="AC8" s="281" t="s">
        <v>295</v>
      </c>
      <c r="AD8" s="282" t="s">
        <v>295</v>
      </c>
      <c r="AE8" s="283" t="s">
        <v>295</v>
      </c>
      <c r="AF8" s="285"/>
      <c r="AG8" s="281" t="s">
        <v>295</v>
      </c>
      <c r="AH8" s="282" t="s">
        <v>295</v>
      </c>
      <c r="AI8" s="283" t="s">
        <v>295</v>
      </c>
      <c r="AJ8" s="286"/>
      <c r="AK8" s="287">
        <v>750000.0</v>
      </c>
      <c r="AL8" s="288">
        <v>3000000.0</v>
      </c>
      <c r="AM8" s="289">
        <v>1.0E7</v>
      </c>
      <c r="AN8" s="290"/>
      <c r="AO8" s="281" t="s">
        <v>295</v>
      </c>
      <c r="AP8" s="282" t="s">
        <v>295</v>
      </c>
      <c r="AQ8" s="283" t="s">
        <v>295</v>
      </c>
      <c r="AR8" s="291"/>
    </row>
    <row r="9" ht="15.75" customHeight="1">
      <c r="A9" s="269" t="s">
        <v>144</v>
      </c>
      <c r="B9" s="270" t="s">
        <v>95</v>
      </c>
      <c r="C9" s="270" t="s">
        <v>115</v>
      </c>
      <c r="D9" s="270" t="s">
        <v>108</v>
      </c>
      <c r="E9" s="270" t="s">
        <v>111</v>
      </c>
      <c r="F9" s="270" t="s">
        <v>113</v>
      </c>
      <c r="G9" s="271" t="s">
        <v>145</v>
      </c>
      <c r="H9" s="272"/>
      <c r="I9" s="273">
        <v>0.0</v>
      </c>
      <c r="J9" s="274">
        <v>0.0</v>
      </c>
      <c r="K9" s="275">
        <v>0.0</v>
      </c>
      <c r="L9" s="276"/>
      <c r="M9" s="273">
        <v>0.0</v>
      </c>
      <c r="N9" s="274">
        <v>0.0</v>
      </c>
      <c r="O9" s="275">
        <v>0.0</v>
      </c>
      <c r="P9" s="277"/>
      <c r="Q9" s="292" t="s">
        <v>292</v>
      </c>
      <c r="R9" s="293" t="s">
        <v>293</v>
      </c>
      <c r="S9" s="293" t="s">
        <v>294</v>
      </c>
      <c r="T9" s="280"/>
      <c r="U9" s="281" t="s">
        <v>295</v>
      </c>
      <c r="V9" s="282" t="s">
        <v>295</v>
      </c>
      <c r="W9" s="283" t="s">
        <v>295</v>
      </c>
      <c r="X9" s="284"/>
      <c r="Y9" s="281" t="s">
        <v>295</v>
      </c>
      <c r="Z9" s="282" t="s">
        <v>295</v>
      </c>
      <c r="AA9" s="283" t="s">
        <v>295</v>
      </c>
      <c r="AB9" s="284"/>
      <c r="AC9" s="281" t="s">
        <v>295</v>
      </c>
      <c r="AD9" s="282" t="s">
        <v>295</v>
      </c>
      <c r="AE9" s="283" t="s">
        <v>295</v>
      </c>
      <c r="AF9" s="285"/>
      <c r="AG9" s="281" t="s">
        <v>295</v>
      </c>
      <c r="AH9" s="282" t="s">
        <v>295</v>
      </c>
      <c r="AI9" s="283" t="s">
        <v>295</v>
      </c>
      <c r="AJ9" s="286"/>
      <c r="AK9" s="296">
        <v>750000.0</v>
      </c>
      <c r="AL9" s="298">
        <v>3000000.0</v>
      </c>
      <c r="AM9" s="299">
        <v>1.0E7</v>
      </c>
      <c r="AN9" s="290"/>
      <c r="AO9" s="281" t="s">
        <v>295</v>
      </c>
      <c r="AP9" s="282" t="s">
        <v>295</v>
      </c>
      <c r="AQ9" s="283" t="s">
        <v>295</v>
      </c>
      <c r="AR9" s="291"/>
    </row>
    <row r="10" ht="15.75" customHeight="1">
      <c r="A10" s="269" t="s">
        <v>146</v>
      </c>
      <c r="B10" s="270" t="s">
        <v>95</v>
      </c>
      <c r="C10" s="270" t="s">
        <v>120</v>
      </c>
      <c r="D10" s="270" t="s">
        <v>108</v>
      </c>
      <c r="E10" s="270" t="s">
        <v>111</v>
      </c>
      <c r="F10" s="270" t="s">
        <v>113</v>
      </c>
      <c r="G10" s="271" t="s">
        <v>147</v>
      </c>
      <c r="H10" s="272"/>
      <c r="I10" s="273">
        <v>0.0</v>
      </c>
      <c r="J10" s="274">
        <v>0.0</v>
      </c>
      <c r="K10" s="275">
        <v>0.0</v>
      </c>
      <c r="L10" s="276"/>
      <c r="M10" s="273">
        <v>0.0</v>
      </c>
      <c r="N10" s="274">
        <v>0.0</v>
      </c>
      <c r="O10" s="275">
        <v>0.0</v>
      </c>
      <c r="P10" s="277"/>
      <c r="Q10" s="292" t="s">
        <v>292</v>
      </c>
      <c r="R10" s="293" t="s">
        <v>293</v>
      </c>
      <c r="S10" s="293" t="s">
        <v>294</v>
      </c>
      <c r="T10" s="280"/>
      <c r="U10" s="281" t="s">
        <v>295</v>
      </c>
      <c r="V10" s="282" t="s">
        <v>295</v>
      </c>
      <c r="W10" s="283" t="s">
        <v>295</v>
      </c>
      <c r="X10" s="284"/>
      <c r="Y10" s="281" t="s">
        <v>295</v>
      </c>
      <c r="Z10" s="282" t="s">
        <v>295</v>
      </c>
      <c r="AA10" s="283" t="s">
        <v>295</v>
      </c>
      <c r="AB10" s="284"/>
      <c r="AC10" s="281" t="s">
        <v>295</v>
      </c>
      <c r="AD10" s="282" t="s">
        <v>295</v>
      </c>
      <c r="AE10" s="283" t="s">
        <v>295</v>
      </c>
      <c r="AF10" s="285"/>
      <c r="AG10" s="281" t="s">
        <v>295</v>
      </c>
      <c r="AH10" s="282" t="s">
        <v>295</v>
      </c>
      <c r="AI10" s="283" t="s">
        <v>295</v>
      </c>
      <c r="AJ10" s="286"/>
      <c r="AK10" s="296">
        <v>750000.0</v>
      </c>
      <c r="AL10" s="298">
        <v>3000000.0</v>
      </c>
      <c r="AM10" s="299">
        <v>1.0E7</v>
      </c>
      <c r="AN10" s="290"/>
      <c r="AO10" s="281" t="s">
        <v>295</v>
      </c>
      <c r="AP10" s="282" t="s">
        <v>295</v>
      </c>
      <c r="AQ10" s="283" t="s">
        <v>295</v>
      </c>
      <c r="AR10" s="291"/>
    </row>
    <row r="11" ht="15.75" customHeight="1">
      <c r="A11" s="269" t="s">
        <v>148</v>
      </c>
      <c r="B11" s="270" t="s">
        <v>95</v>
      </c>
      <c r="C11" s="270" t="s">
        <v>124</v>
      </c>
      <c r="D11" s="270" t="s">
        <v>108</v>
      </c>
      <c r="E11" s="270" t="s">
        <v>111</v>
      </c>
      <c r="F11" s="270" t="s">
        <v>113</v>
      </c>
      <c r="G11" s="271" t="s">
        <v>149</v>
      </c>
      <c r="H11" s="272"/>
      <c r="I11" s="273">
        <v>0.0</v>
      </c>
      <c r="J11" s="274">
        <v>0.0</v>
      </c>
      <c r="K11" s="275">
        <v>0.0</v>
      </c>
      <c r="L11" s="276"/>
      <c r="M11" s="273">
        <v>0.0</v>
      </c>
      <c r="N11" s="274">
        <v>0.0</v>
      </c>
      <c r="O11" s="275">
        <v>0.0</v>
      </c>
      <c r="P11" s="277"/>
      <c r="Q11" s="292" t="s">
        <v>292</v>
      </c>
      <c r="R11" s="293" t="s">
        <v>293</v>
      </c>
      <c r="S11" s="293" t="s">
        <v>294</v>
      </c>
      <c r="T11" s="280"/>
      <c r="U11" s="281" t="s">
        <v>295</v>
      </c>
      <c r="V11" s="282" t="s">
        <v>295</v>
      </c>
      <c r="W11" s="283" t="s">
        <v>295</v>
      </c>
      <c r="X11" s="284"/>
      <c r="Y11" s="281" t="s">
        <v>295</v>
      </c>
      <c r="Z11" s="282" t="s">
        <v>295</v>
      </c>
      <c r="AA11" s="283" t="s">
        <v>295</v>
      </c>
      <c r="AB11" s="284"/>
      <c r="AC11" s="281" t="s">
        <v>295</v>
      </c>
      <c r="AD11" s="282" t="s">
        <v>295</v>
      </c>
      <c r="AE11" s="283" t="s">
        <v>295</v>
      </c>
      <c r="AF11" s="285"/>
      <c r="AG11" s="281" t="s">
        <v>295</v>
      </c>
      <c r="AH11" s="282" t="s">
        <v>295</v>
      </c>
      <c r="AI11" s="283" t="s">
        <v>295</v>
      </c>
      <c r="AJ11" s="286"/>
      <c r="AK11" s="296">
        <v>750000.0</v>
      </c>
      <c r="AL11" s="298">
        <v>3000000.0</v>
      </c>
      <c r="AM11" s="299">
        <v>1.0E7</v>
      </c>
      <c r="AN11" s="290"/>
      <c r="AO11" s="281" t="s">
        <v>295</v>
      </c>
      <c r="AP11" s="282" t="s">
        <v>295</v>
      </c>
      <c r="AQ11" s="283" t="s">
        <v>295</v>
      </c>
      <c r="AR11" s="291"/>
    </row>
    <row r="12" ht="15.75" customHeight="1">
      <c r="A12" s="269" t="s">
        <v>150</v>
      </c>
      <c r="B12" s="270" t="s">
        <v>95</v>
      </c>
      <c r="C12" s="270" t="s">
        <v>127</v>
      </c>
      <c r="D12" s="270" t="s">
        <v>108</v>
      </c>
      <c r="E12" s="270" t="s">
        <v>111</v>
      </c>
      <c r="F12" s="270" t="s">
        <v>113</v>
      </c>
      <c r="G12" s="271" t="s">
        <v>151</v>
      </c>
      <c r="H12" s="272"/>
      <c r="I12" s="273">
        <v>0.0</v>
      </c>
      <c r="J12" s="274">
        <v>0.0</v>
      </c>
      <c r="K12" s="275">
        <v>0.0</v>
      </c>
      <c r="L12" s="276"/>
      <c r="M12" s="273">
        <v>0.0</v>
      </c>
      <c r="N12" s="274">
        <v>0.0</v>
      </c>
      <c r="O12" s="275">
        <v>0.0</v>
      </c>
      <c r="P12" s="277"/>
      <c r="Q12" s="292" t="s">
        <v>292</v>
      </c>
      <c r="R12" s="293" t="s">
        <v>293</v>
      </c>
      <c r="S12" s="293" t="s">
        <v>294</v>
      </c>
      <c r="T12" s="280"/>
      <c r="U12" s="281" t="s">
        <v>295</v>
      </c>
      <c r="V12" s="282" t="s">
        <v>295</v>
      </c>
      <c r="W12" s="283" t="s">
        <v>295</v>
      </c>
      <c r="X12" s="284"/>
      <c r="Y12" s="281" t="s">
        <v>295</v>
      </c>
      <c r="Z12" s="282" t="s">
        <v>295</v>
      </c>
      <c r="AA12" s="283" t="s">
        <v>295</v>
      </c>
      <c r="AB12" s="284"/>
      <c r="AC12" s="281" t="s">
        <v>295</v>
      </c>
      <c r="AD12" s="282" t="s">
        <v>295</v>
      </c>
      <c r="AE12" s="283" t="s">
        <v>295</v>
      </c>
      <c r="AF12" s="285"/>
      <c r="AG12" s="281" t="s">
        <v>295</v>
      </c>
      <c r="AH12" s="282" t="s">
        <v>295</v>
      </c>
      <c r="AI12" s="283" t="s">
        <v>295</v>
      </c>
      <c r="AJ12" s="286"/>
      <c r="AK12" s="296">
        <v>750000.0</v>
      </c>
      <c r="AL12" s="298">
        <v>3000000.0</v>
      </c>
      <c r="AM12" s="299">
        <v>1.0E7</v>
      </c>
      <c r="AN12" s="290"/>
      <c r="AO12" s="281" t="s">
        <v>295</v>
      </c>
      <c r="AP12" s="282" t="s">
        <v>295</v>
      </c>
      <c r="AQ12" s="283" t="s">
        <v>295</v>
      </c>
      <c r="AR12" s="291"/>
    </row>
    <row r="13" ht="15.75" customHeight="1">
      <c r="A13" s="269" t="s">
        <v>152</v>
      </c>
      <c r="B13" s="270" t="s">
        <v>95</v>
      </c>
      <c r="C13" s="270" t="s">
        <v>129</v>
      </c>
      <c r="D13" s="270" t="s">
        <v>108</v>
      </c>
      <c r="E13" s="270" t="s">
        <v>111</v>
      </c>
      <c r="F13" s="270" t="s">
        <v>113</v>
      </c>
      <c r="G13" s="271" t="s">
        <v>153</v>
      </c>
      <c r="H13" s="272"/>
      <c r="I13" s="273">
        <v>0.0</v>
      </c>
      <c r="J13" s="274">
        <v>0.0</v>
      </c>
      <c r="K13" s="275">
        <v>0.0</v>
      </c>
      <c r="L13" s="276"/>
      <c r="M13" s="273">
        <v>0.0</v>
      </c>
      <c r="N13" s="274">
        <v>0.0</v>
      </c>
      <c r="O13" s="275">
        <v>0.0</v>
      </c>
      <c r="P13" s="277"/>
      <c r="Q13" s="292" t="s">
        <v>292</v>
      </c>
      <c r="R13" s="293" t="s">
        <v>293</v>
      </c>
      <c r="S13" s="293" t="s">
        <v>294</v>
      </c>
      <c r="T13" s="280"/>
      <c r="U13" s="281" t="s">
        <v>295</v>
      </c>
      <c r="V13" s="282" t="s">
        <v>295</v>
      </c>
      <c r="W13" s="283" t="s">
        <v>295</v>
      </c>
      <c r="X13" s="284"/>
      <c r="Y13" s="281" t="s">
        <v>295</v>
      </c>
      <c r="Z13" s="282" t="s">
        <v>295</v>
      </c>
      <c r="AA13" s="283" t="s">
        <v>295</v>
      </c>
      <c r="AB13" s="284"/>
      <c r="AC13" s="281" t="s">
        <v>295</v>
      </c>
      <c r="AD13" s="282" t="s">
        <v>295</v>
      </c>
      <c r="AE13" s="283" t="s">
        <v>295</v>
      </c>
      <c r="AF13" s="285"/>
      <c r="AG13" s="281" t="s">
        <v>295</v>
      </c>
      <c r="AH13" s="282" t="s">
        <v>295</v>
      </c>
      <c r="AI13" s="283" t="s">
        <v>295</v>
      </c>
      <c r="AJ13" s="286"/>
      <c r="AK13" s="296">
        <v>750000.0</v>
      </c>
      <c r="AL13" s="298">
        <v>3000000.0</v>
      </c>
      <c r="AM13" s="299">
        <v>1.0E7</v>
      </c>
      <c r="AN13" s="290"/>
      <c r="AO13" s="281" t="s">
        <v>295</v>
      </c>
      <c r="AP13" s="282" t="s">
        <v>295</v>
      </c>
      <c r="AQ13" s="283" t="s">
        <v>295</v>
      </c>
      <c r="AR13" s="291"/>
    </row>
    <row r="14" ht="15.75" customHeight="1">
      <c r="A14" s="269" t="s">
        <v>154</v>
      </c>
      <c r="B14" s="270" t="s">
        <v>95</v>
      </c>
      <c r="C14" s="270" t="s">
        <v>131</v>
      </c>
      <c r="D14" s="270" t="s">
        <v>108</v>
      </c>
      <c r="E14" s="270" t="s">
        <v>111</v>
      </c>
      <c r="F14" s="270" t="s">
        <v>113</v>
      </c>
      <c r="G14" s="271" t="s">
        <v>155</v>
      </c>
      <c r="H14" s="272"/>
      <c r="I14" s="273">
        <v>0.0</v>
      </c>
      <c r="J14" s="274">
        <v>0.0</v>
      </c>
      <c r="K14" s="275">
        <v>0.0</v>
      </c>
      <c r="L14" s="276"/>
      <c r="M14" s="273">
        <v>0.0</v>
      </c>
      <c r="N14" s="274">
        <v>0.0</v>
      </c>
      <c r="O14" s="275">
        <v>0.0</v>
      </c>
      <c r="P14" s="277"/>
      <c r="Q14" s="292" t="s">
        <v>292</v>
      </c>
      <c r="R14" s="293" t="s">
        <v>293</v>
      </c>
      <c r="S14" s="293" t="s">
        <v>294</v>
      </c>
      <c r="T14" s="280"/>
      <c r="U14" s="281" t="s">
        <v>295</v>
      </c>
      <c r="V14" s="282" t="s">
        <v>295</v>
      </c>
      <c r="W14" s="283" t="s">
        <v>295</v>
      </c>
      <c r="X14" s="284"/>
      <c r="Y14" s="281" t="s">
        <v>295</v>
      </c>
      <c r="Z14" s="282" t="s">
        <v>295</v>
      </c>
      <c r="AA14" s="283" t="s">
        <v>295</v>
      </c>
      <c r="AB14" s="284"/>
      <c r="AC14" s="281" t="s">
        <v>295</v>
      </c>
      <c r="AD14" s="282" t="s">
        <v>295</v>
      </c>
      <c r="AE14" s="283" t="s">
        <v>295</v>
      </c>
      <c r="AF14" s="285"/>
      <c r="AG14" s="281" t="s">
        <v>295</v>
      </c>
      <c r="AH14" s="282" t="s">
        <v>295</v>
      </c>
      <c r="AI14" s="283" t="s">
        <v>295</v>
      </c>
      <c r="AJ14" s="286"/>
      <c r="AK14" s="296">
        <v>750000.0</v>
      </c>
      <c r="AL14" s="298">
        <v>3000000.0</v>
      </c>
      <c r="AM14" s="299">
        <v>1.0E7</v>
      </c>
      <c r="AN14" s="290"/>
      <c r="AO14" s="281" t="s">
        <v>295</v>
      </c>
      <c r="AP14" s="282" t="s">
        <v>295</v>
      </c>
      <c r="AQ14" s="283" t="s">
        <v>295</v>
      </c>
      <c r="AR14" s="291"/>
    </row>
    <row r="15" ht="15.75" customHeight="1">
      <c r="A15" s="269" t="s">
        <v>156</v>
      </c>
      <c r="B15" s="270" t="s">
        <v>95</v>
      </c>
      <c r="C15" s="270" t="s">
        <v>133</v>
      </c>
      <c r="D15" s="270" t="s">
        <v>108</v>
      </c>
      <c r="E15" s="270" t="s">
        <v>111</v>
      </c>
      <c r="F15" s="270" t="s">
        <v>113</v>
      </c>
      <c r="G15" s="271" t="s">
        <v>157</v>
      </c>
      <c r="H15" s="272"/>
      <c r="I15" s="273">
        <v>0.0</v>
      </c>
      <c r="J15" s="274">
        <v>0.0</v>
      </c>
      <c r="K15" s="275">
        <v>0.0</v>
      </c>
      <c r="L15" s="276"/>
      <c r="M15" s="273">
        <v>0.0</v>
      </c>
      <c r="N15" s="274">
        <v>0.0</v>
      </c>
      <c r="O15" s="275">
        <v>0.0</v>
      </c>
      <c r="P15" s="277"/>
      <c r="Q15" s="292" t="s">
        <v>292</v>
      </c>
      <c r="R15" s="293" t="s">
        <v>293</v>
      </c>
      <c r="S15" s="293" t="s">
        <v>294</v>
      </c>
      <c r="T15" s="280"/>
      <c r="U15" s="281" t="s">
        <v>295</v>
      </c>
      <c r="V15" s="282" t="s">
        <v>295</v>
      </c>
      <c r="W15" s="283" t="s">
        <v>295</v>
      </c>
      <c r="X15" s="284"/>
      <c r="Y15" s="281" t="s">
        <v>295</v>
      </c>
      <c r="Z15" s="282" t="s">
        <v>295</v>
      </c>
      <c r="AA15" s="283" t="s">
        <v>295</v>
      </c>
      <c r="AB15" s="284"/>
      <c r="AC15" s="281" t="s">
        <v>295</v>
      </c>
      <c r="AD15" s="282" t="s">
        <v>295</v>
      </c>
      <c r="AE15" s="283" t="s">
        <v>295</v>
      </c>
      <c r="AF15" s="285"/>
      <c r="AG15" s="281" t="s">
        <v>295</v>
      </c>
      <c r="AH15" s="282" t="s">
        <v>295</v>
      </c>
      <c r="AI15" s="283" t="s">
        <v>295</v>
      </c>
      <c r="AJ15" s="286"/>
      <c r="AK15" s="296">
        <v>750000.0</v>
      </c>
      <c r="AL15" s="298">
        <v>3000000.0</v>
      </c>
      <c r="AM15" s="299">
        <v>1.0E7</v>
      </c>
      <c r="AN15" s="290"/>
      <c r="AO15" s="281" t="s">
        <v>295</v>
      </c>
      <c r="AP15" s="282" t="s">
        <v>295</v>
      </c>
      <c r="AQ15" s="283" t="s">
        <v>295</v>
      </c>
      <c r="AR15" s="291"/>
    </row>
    <row r="16" ht="15.75" customHeight="1">
      <c r="A16" s="269" t="s">
        <v>158</v>
      </c>
      <c r="B16" s="270" t="s">
        <v>95</v>
      </c>
      <c r="C16" s="270" t="s">
        <v>135</v>
      </c>
      <c r="D16" s="270" t="s">
        <v>108</v>
      </c>
      <c r="E16" s="270" t="s">
        <v>111</v>
      </c>
      <c r="F16" s="270" t="s">
        <v>113</v>
      </c>
      <c r="G16" s="271" t="s">
        <v>159</v>
      </c>
      <c r="H16" s="272"/>
      <c r="I16" s="273">
        <v>0.0</v>
      </c>
      <c r="J16" s="274">
        <v>0.0</v>
      </c>
      <c r="K16" s="275">
        <v>0.0</v>
      </c>
      <c r="L16" s="276"/>
      <c r="M16" s="273">
        <v>0.0</v>
      </c>
      <c r="N16" s="274">
        <v>0.0</v>
      </c>
      <c r="O16" s="275">
        <v>0.0</v>
      </c>
      <c r="P16" s="277"/>
      <c r="Q16" s="292" t="s">
        <v>292</v>
      </c>
      <c r="R16" s="293" t="s">
        <v>293</v>
      </c>
      <c r="S16" s="293" t="s">
        <v>294</v>
      </c>
      <c r="T16" s="280"/>
      <c r="U16" s="281" t="s">
        <v>295</v>
      </c>
      <c r="V16" s="282" t="s">
        <v>295</v>
      </c>
      <c r="W16" s="283" t="s">
        <v>295</v>
      </c>
      <c r="X16" s="284"/>
      <c r="Y16" s="281" t="s">
        <v>295</v>
      </c>
      <c r="Z16" s="282" t="s">
        <v>295</v>
      </c>
      <c r="AA16" s="283" t="s">
        <v>295</v>
      </c>
      <c r="AB16" s="284"/>
      <c r="AC16" s="281" t="s">
        <v>295</v>
      </c>
      <c r="AD16" s="282" t="s">
        <v>295</v>
      </c>
      <c r="AE16" s="283" t="s">
        <v>295</v>
      </c>
      <c r="AF16" s="285"/>
      <c r="AG16" s="281" t="s">
        <v>295</v>
      </c>
      <c r="AH16" s="282" t="s">
        <v>295</v>
      </c>
      <c r="AI16" s="283" t="s">
        <v>295</v>
      </c>
      <c r="AJ16" s="286"/>
      <c r="AK16" s="296">
        <v>750000.0</v>
      </c>
      <c r="AL16" s="298">
        <v>3000000.0</v>
      </c>
      <c r="AM16" s="299">
        <v>1.0E7</v>
      </c>
      <c r="AN16" s="290"/>
      <c r="AO16" s="281" t="s">
        <v>295</v>
      </c>
      <c r="AP16" s="282" t="s">
        <v>295</v>
      </c>
      <c r="AQ16" s="283" t="s">
        <v>295</v>
      </c>
      <c r="AR16" s="291"/>
    </row>
    <row r="17" ht="15.75" customHeight="1">
      <c r="A17" s="269" t="s">
        <v>160</v>
      </c>
      <c r="B17" s="270" t="s">
        <v>95</v>
      </c>
      <c r="C17" s="270" t="s">
        <v>137</v>
      </c>
      <c r="D17" s="270" t="s">
        <v>108</v>
      </c>
      <c r="E17" s="270" t="s">
        <v>111</v>
      </c>
      <c r="F17" s="270" t="s">
        <v>113</v>
      </c>
      <c r="G17" s="271" t="s">
        <v>161</v>
      </c>
      <c r="H17" s="272"/>
      <c r="I17" s="273">
        <v>0.0</v>
      </c>
      <c r="J17" s="274">
        <v>0.0</v>
      </c>
      <c r="K17" s="275">
        <v>0.0</v>
      </c>
      <c r="L17" s="276"/>
      <c r="M17" s="273">
        <v>0.0</v>
      </c>
      <c r="N17" s="274">
        <v>0.0</v>
      </c>
      <c r="O17" s="275">
        <v>0.0</v>
      </c>
      <c r="P17" s="277"/>
      <c r="Q17" s="292" t="s">
        <v>292</v>
      </c>
      <c r="R17" s="293" t="s">
        <v>293</v>
      </c>
      <c r="S17" s="293" t="s">
        <v>294</v>
      </c>
      <c r="T17" s="280"/>
      <c r="U17" s="281" t="s">
        <v>295</v>
      </c>
      <c r="V17" s="282" t="s">
        <v>295</v>
      </c>
      <c r="W17" s="283" t="s">
        <v>295</v>
      </c>
      <c r="X17" s="284"/>
      <c r="Y17" s="281" t="s">
        <v>295</v>
      </c>
      <c r="Z17" s="282" t="s">
        <v>295</v>
      </c>
      <c r="AA17" s="283" t="s">
        <v>295</v>
      </c>
      <c r="AB17" s="284"/>
      <c r="AC17" s="281" t="s">
        <v>295</v>
      </c>
      <c r="AD17" s="282" t="s">
        <v>295</v>
      </c>
      <c r="AE17" s="283" t="s">
        <v>295</v>
      </c>
      <c r="AF17" s="285"/>
      <c r="AG17" s="281" t="s">
        <v>295</v>
      </c>
      <c r="AH17" s="282" t="s">
        <v>295</v>
      </c>
      <c r="AI17" s="283" t="s">
        <v>295</v>
      </c>
      <c r="AJ17" s="286"/>
      <c r="AK17" s="296">
        <v>750000.0</v>
      </c>
      <c r="AL17" s="298">
        <v>3000000.0</v>
      </c>
      <c r="AM17" s="299">
        <v>1.0E7</v>
      </c>
      <c r="AN17" s="290"/>
      <c r="AO17" s="281" t="s">
        <v>295</v>
      </c>
      <c r="AP17" s="282" t="s">
        <v>295</v>
      </c>
      <c r="AQ17" s="283" t="s">
        <v>295</v>
      </c>
      <c r="AR17" s="291"/>
    </row>
    <row r="18" ht="15.75" customHeight="1">
      <c r="A18" s="141" t="s">
        <v>162</v>
      </c>
      <c r="B18" s="311" t="s">
        <v>95</v>
      </c>
      <c r="C18" s="311" t="s">
        <v>99</v>
      </c>
      <c r="D18" s="311" t="s">
        <v>117</v>
      </c>
      <c r="E18" s="311" t="s">
        <v>111</v>
      </c>
      <c r="F18" s="311" t="s">
        <v>113</v>
      </c>
      <c r="G18" s="311" t="s">
        <v>163</v>
      </c>
      <c r="H18" s="272"/>
      <c r="I18" s="273">
        <v>0.0</v>
      </c>
      <c r="J18" s="274">
        <v>0.0</v>
      </c>
      <c r="K18" s="275">
        <v>0.0</v>
      </c>
      <c r="L18" s="276"/>
      <c r="M18" s="273">
        <v>0.0</v>
      </c>
      <c r="N18" s="274">
        <v>0.0</v>
      </c>
      <c r="O18" s="275">
        <v>0.0</v>
      </c>
      <c r="P18" s="312"/>
      <c r="Q18" s="292" t="s">
        <v>292</v>
      </c>
      <c r="R18" s="293" t="s">
        <v>298</v>
      </c>
      <c r="S18" s="293" t="s">
        <v>294</v>
      </c>
      <c r="T18" s="280"/>
      <c r="U18" s="281" t="s">
        <v>295</v>
      </c>
      <c r="V18" s="282" t="s">
        <v>295</v>
      </c>
      <c r="W18" s="283" t="s">
        <v>295</v>
      </c>
      <c r="X18" s="284"/>
      <c r="Y18" s="281" t="s">
        <v>295</v>
      </c>
      <c r="Z18" s="282" t="s">
        <v>295</v>
      </c>
      <c r="AA18" s="283" t="s">
        <v>295</v>
      </c>
      <c r="AB18" s="284"/>
      <c r="AC18" s="281" t="s">
        <v>295</v>
      </c>
      <c r="AD18" s="282" t="s">
        <v>295</v>
      </c>
      <c r="AE18" s="283" t="s">
        <v>295</v>
      </c>
      <c r="AF18" s="285"/>
      <c r="AG18" s="281" t="s">
        <v>295</v>
      </c>
      <c r="AH18" s="282" t="s">
        <v>295</v>
      </c>
      <c r="AI18" s="283" t="s">
        <v>295</v>
      </c>
      <c r="AJ18" s="286"/>
      <c r="AK18" s="296">
        <v>2000.0</v>
      </c>
      <c r="AL18" s="298">
        <v>200000.0</v>
      </c>
      <c r="AM18" s="299">
        <v>1.0E7</v>
      </c>
      <c r="AN18" s="290"/>
      <c r="AO18" s="281" t="s">
        <v>295</v>
      </c>
      <c r="AP18" s="282" t="s">
        <v>295</v>
      </c>
      <c r="AQ18" s="283" t="s">
        <v>295</v>
      </c>
      <c r="AR18" s="291"/>
    </row>
    <row r="19" ht="15.75" customHeight="1">
      <c r="A19" s="141" t="s">
        <v>164</v>
      </c>
      <c r="B19" s="311" t="s">
        <v>95</v>
      </c>
      <c r="C19" s="311" t="s">
        <v>115</v>
      </c>
      <c r="D19" s="311" t="s">
        <v>117</v>
      </c>
      <c r="E19" s="311" t="s">
        <v>111</v>
      </c>
      <c r="F19" s="311" t="s">
        <v>113</v>
      </c>
      <c r="G19" s="311" t="s">
        <v>165</v>
      </c>
      <c r="H19" s="272"/>
      <c r="I19" s="273">
        <v>0.0</v>
      </c>
      <c r="J19" s="274">
        <v>0.0</v>
      </c>
      <c r="K19" s="275">
        <v>0.0</v>
      </c>
      <c r="L19" s="276"/>
      <c r="M19" s="273">
        <v>0.0</v>
      </c>
      <c r="N19" s="274">
        <v>0.0</v>
      </c>
      <c r="O19" s="275">
        <v>0.0</v>
      </c>
      <c r="P19" s="312"/>
      <c r="Q19" s="292" t="s">
        <v>292</v>
      </c>
      <c r="R19" s="293" t="s">
        <v>298</v>
      </c>
      <c r="S19" s="293" t="s">
        <v>294</v>
      </c>
      <c r="T19" s="280"/>
      <c r="U19" s="281" t="s">
        <v>295</v>
      </c>
      <c r="V19" s="282" t="s">
        <v>295</v>
      </c>
      <c r="W19" s="283" t="s">
        <v>295</v>
      </c>
      <c r="X19" s="284"/>
      <c r="Y19" s="281" t="s">
        <v>295</v>
      </c>
      <c r="Z19" s="282" t="s">
        <v>295</v>
      </c>
      <c r="AA19" s="283" t="s">
        <v>295</v>
      </c>
      <c r="AB19" s="284"/>
      <c r="AC19" s="281" t="s">
        <v>295</v>
      </c>
      <c r="AD19" s="282" t="s">
        <v>295</v>
      </c>
      <c r="AE19" s="283" t="s">
        <v>295</v>
      </c>
      <c r="AF19" s="285"/>
      <c r="AG19" s="281" t="s">
        <v>295</v>
      </c>
      <c r="AH19" s="282" t="s">
        <v>295</v>
      </c>
      <c r="AI19" s="283" t="s">
        <v>295</v>
      </c>
      <c r="AJ19" s="286"/>
      <c r="AK19" s="296">
        <v>2000.0</v>
      </c>
      <c r="AL19" s="298">
        <v>200000.0</v>
      </c>
      <c r="AM19" s="299">
        <v>1.0E7</v>
      </c>
      <c r="AN19" s="290"/>
      <c r="AO19" s="281" t="s">
        <v>295</v>
      </c>
      <c r="AP19" s="282" t="s">
        <v>295</v>
      </c>
      <c r="AQ19" s="283" t="s">
        <v>295</v>
      </c>
      <c r="AR19" s="291"/>
    </row>
    <row r="20" ht="15.75" customHeight="1">
      <c r="A20" s="141" t="s">
        <v>166</v>
      </c>
      <c r="B20" s="311" t="s">
        <v>95</v>
      </c>
      <c r="C20" s="311" t="s">
        <v>120</v>
      </c>
      <c r="D20" s="311" t="s">
        <v>117</v>
      </c>
      <c r="E20" s="311" t="s">
        <v>111</v>
      </c>
      <c r="F20" s="311" t="s">
        <v>113</v>
      </c>
      <c r="G20" s="311" t="s">
        <v>167</v>
      </c>
      <c r="H20" s="272"/>
      <c r="I20" s="273">
        <v>0.0</v>
      </c>
      <c r="J20" s="274">
        <v>0.0</v>
      </c>
      <c r="K20" s="275">
        <v>0.0</v>
      </c>
      <c r="L20" s="276"/>
      <c r="M20" s="273">
        <v>0.0</v>
      </c>
      <c r="N20" s="274">
        <v>0.0</v>
      </c>
      <c r="O20" s="275">
        <v>0.0</v>
      </c>
      <c r="P20" s="312"/>
      <c r="Q20" s="292" t="s">
        <v>292</v>
      </c>
      <c r="R20" s="293" t="s">
        <v>298</v>
      </c>
      <c r="S20" s="293" t="s">
        <v>294</v>
      </c>
      <c r="T20" s="280"/>
      <c r="U20" s="281" t="s">
        <v>295</v>
      </c>
      <c r="V20" s="282" t="s">
        <v>295</v>
      </c>
      <c r="W20" s="283" t="s">
        <v>295</v>
      </c>
      <c r="X20" s="284"/>
      <c r="Y20" s="281" t="s">
        <v>295</v>
      </c>
      <c r="Z20" s="282" t="s">
        <v>295</v>
      </c>
      <c r="AA20" s="283" t="s">
        <v>295</v>
      </c>
      <c r="AB20" s="284"/>
      <c r="AC20" s="281" t="s">
        <v>295</v>
      </c>
      <c r="AD20" s="282" t="s">
        <v>295</v>
      </c>
      <c r="AE20" s="283" t="s">
        <v>295</v>
      </c>
      <c r="AF20" s="285"/>
      <c r="AG20" s="281" t="s">
        <v>295</v>
      </c>
      <c r="AH20" s="282" t="s">
        <v>295</v>
      </c>
      <c r="AI20" s="283" t="s">
        <v>295</v>
      </c>
      <c r="AJ20" s="286"/>
      <c r="AK20" s="296">
        <v>2000.0</v>
      </c>
      <c r="AL20" s="298">
        <v>200000.0</v>
      </c>
      <c r="AM20" s="299">
        <v>1.0E7</v>
      </c>
      <c r="AN20" s="290"/>
      <c r="AO20" s="281" t="s">
        <v>295</v>
      </c>
      <c r="AP20" s="282" t="s">
        <v>295</v>
      </c>
      <c r="AQ20" s="283" t="s">
        <v>295</v>
      </c>
      <c r="AR20" s="291"/>
    </row>
    <row r="21" ht="15.75" customHeight="1">
      <c r="A21" s="141" t="s">
        <v>168</v>
      </c>
      <c r="B21" s="311" t="s">
        <v>95</v>
      </c>
      <c r="C21" s="311" t="s">
        <v>124</v>
      </c>
      <c r="D21" s="311" t="s">
        <v>117</v>
      </c>
      <c r="E21" s="311" t="s">
        <v>111</v>
      </c>
      <c r="F21" s="311" t="s">
        <v>113</v>
      </c>
      <c r="G21" s="311" t="s">
        <v>169</v>
      </c>
      <c r="H21" s="272"/>
      <c r="I21" s="273">
        <v>0.0</v>
      </c>
      <c r="J21" s="274">
        <v>0.0</v>
      </c>
      <c r="K21" s="275">
        <v>0.0</v>
      </c>
      <c r="L21" s="276"/>
      <c r="M21" s="273">
        <v>0.0</v>
      </c>
      <c r="N21" s="274">
        <v>0.0</v>
      </c>
      <c r="O21" s="275">
        <v>0.0</v>
      </c>
      <c r="P21" s="312"/>
      <c r="Q21" s="292" t="s">
        <v>292</v>
      </c>
      <c r="R21" s="293" t="s">
        <v>298</v>
      </c>
      <c r="S21" s="293" t="s">
        <v>294</v>
      </c>
      <c r="T21" s="280"/>
      <c r="U21" s="281" t="s">
        <v>295</v>
      </c>
      <c r="V21" s="282" t="s">
        <v>295</v>
      </c>
      <c r="W21" s="283" t="s">
        <v>295</v>
      </c>
      <c r="X21" s="284"/>
      <c r="Y21" s="281" t="s">
        <v>295</v>
      </c>
      <c r="Z21" s="282" t="s">
        <v>295</v>
      </c>
      <c r="AA21" s="283" t="s">
        <v>295</v>
      </c>
      <c r="AB21" s="284"/>
      <c r="AC21" s="281" t="s">
        <v>295</v>
      </c>
      <c r="AD21" s="282" t="s">
        <v>295</v>
      </c>
      <c r="AE21" s="283" t="s">
        <v>295</v>
      </c>
      <c r="AF21" s="285"/>
      <c r="AG21" s="281" t="s">
        <v>295</v>
      </c>
      <c r="AH21" s="282" t="s">
        <v>295</v>
      </c>
      <c r="AI21" s="283" t="s">
        <v>295</v>
      </c>
      <c r="AJ21" s="286"/>
      <c r="AK21" s="296">
        <v>2000.0</v>
      </c>
      <c r="AL21" s="298">
        <v>200000.0</v>
      </c>
      <c r="AM21" s="299">
        <v>1.0E7</v>
      </c>
      <c r="AN21" s="290"/>
      <c r="AO21" s="281" t="s">
        <v>295</v>
      </c>
      <c r="AP21" s="282" t="s">
        <v>295</v>
      </c>
      <c r="AQ21" s="283" t="s">
        <v>295</v>
      </c>
      <c r="AR21" s="291"/>
    </row>
    <row r="22" ht="15.75" customHeight="1">
      <c r="A22" s="141" t="s">
        <v>170</v>
      </c>
      <c r="B22" s="311" t="s">
        <v>95</v>
      </c>
      <c r="C22" s="311" t="s">
        <v>127</v>
      </c>
      <c r="D22" s="311" t="s">
        <v>117</v>
      </c>
      <c r="E22" s="311" t="s">
        <v>111</v>
      </c>
      <c r="F22" s="311" t="s">
        <v>113</v>
      </c>
      <c r="G22" s="311" t="s">
        <v>171</v>
      </c>
      <c r="H22" s="272"/>
      <c r="I22" s="273">
        <v>0.0</v>
      </c>
      <c r="J22" s="274">
        <v>0.0</v>
      </c>
      <c r="K22" s="275">
        <v>0.0</v>
      </c>
      <c r="L22" s="276"/>
      <c r="M22" s="273">
        <v>0.0</v>
      </c>
      <c r="N22" s="274">
        <v>0.0</v>
      </c>
      <c r="O22" s="275">
        <v>0.0</v>
      </c>
      <c r="P22" s="312"/>
      <c r="Q22" s="292" t="s">
        <v>292</v>
      </c>
      <c r="R22" s="293" t="s">
        <v>298</v>
      </c>
      <c r="S22" s="293" t="s">
        <v>294</v>
      </c>
      <c r="T22" s="280"/>
      <c r="U22" s="281" t="s">
        <v>295</v>
      </c>
      <c r="V22" s="282" t="s">
        <v>295</v>
      </c>
      <c r="W22" s="283" t="s">
        <v>295</v>
      </c>
      <c r="X22" s="284"/>
      <c r="Y22" s="281" t="s">
        <v>295</v>
      </c>
      <c r="Z22" s="282" t="s">
        <v>295</v>
      </c>
      <c r="AA22" s="283" t="s">
        <v>295</v>
      </c>
      <c r="AB22" s="284"/>
      <c r="AC22" s="281" t="s">
        <v>295</v>
      </c>
      <c r="AD22" s="282" t="s">
        <v>295</v>
      </c>
      <c r="AE22" s="283" t="s">
        <v>295</v>
      </c>
      <c r="AF22" s="285"/>
      <c r="AG22" s="281" t="s">
        <v>295</v>
      </c>
      <c r="AH22" s="282" t="s">
        <v>295</v>
      </c>
      <c r="AI22" s="283" t="s">
        <v>295</v>
      </c>
      <c r="AJ22" s="286"/>
      <c r="AK22" s="296">
        <v>2000.0</v>
      </c>
      <c r="AL22" s="298">
        <v>200000.0</v>
      </c>
      <c r="AM22" s="299">
        <v>1.0E7</v>
      </c>
      <c r="AN22" s="290"/>
      <c r="AO22" s="281" t="s">
        <v>295</v>
      </c>
      <c r="AP22" s="282" t="s">
        <v>295</v>
      </c>
      <c r="AQ22" s="283" t="s">
        <v>295</v>
      </c>
      <c r="AR22" s="291"/>
    </row>
    <row r="23" ht="15.75" customHeight="1">
      <c r="A23" s="141" t="s">
        <v>172</v>
      </c>
      <c r="B23" s="311" t="s">
        <v>95</v>
      </c>
      <c r="C23" s="311" t="s">
        <v>129</v>
      </c>
      <c r="D23" s="311" t="s">
        <v>117</v>
      </c>
      <c r="E23" s="311" t="s">
        <v>111</v>
      </c>
      <c r="F23" s="311" t="s">
        <v>113</v>
      </c>
      <c r="G23" s="311" t="s">
        <v>173</v>
      </c>
      <c r="H23" s="272"/>
      <c r="I23" s="273">
        <v>0.0</v>
      </c>
      <c r="J23" s="274">
        <v>0.0</v>
      </c>
      <c r="K23" s="275">
        <v>0.0</v>
      </c>
      <c r="L23" s="276"/>
      <c r="M23" s="273">
        <v>0.0</v>
      </c>
      <c r="N23" s="274">
        <v>0.0</v>
      </c>
      <c r="O23" s="275">
        <v>0.0</v>
      </c>
      <c r="P23" s="312"/>
      <c r="Q23" s="292" t="s">
        <v>292</v>
      </c>
      <c r="R23" s="293" t="s">
        <v>298</v>
      </c>
      <c r="S23" s="293" t="s">
        <v>294</v>
      </c>
      <c r="T23" s="280"/>
      <c r="U23" s="281" t="s">
        <v>295</v>
      </c>
      <c r="V23" s="282" t="s">
        <v>295</v>
      </c>
      <c r="W23" s="283" t="s">
        <v>295</v>
      </c>
      <c r="X23" s="284"/>
      <c r="Y23" s="281" t="s">
        <v>295</v>
      </c>
      <c r="Z23" s="282" t="s">
        <v>295</v>
      </c>
      <c r="AA23" s="283" t="s">
        <v>295</v>
      </c>
      <c r="AB23" s="284"/>
      <c r="AC23" s="281" t="s">
        <v>295</v>
      </c>
      <c r="AD23" s="282" t="s">
        <v>295</v>
      </c>
      <c r="AE23" s="283" t="s">
        <v>295</v>
      </c>
      <c r="AF23" s="285"/>
      <c r="AG23" s="281" t="s">
        <v>295</v>
      </c>
      <c r="AH23" s="282" t="s">
        <v>295</v>
      </c>
      <c r="AI23" s="283" t="s">
        <v>295</v>
      </c>
      <c r="AJ23" s="286"/>
      <c r="AK23" s="296">
        <v>2000.0</v>
      </c>
      <c r="AL23" s="298">
        <v>200000.0</v>
      </c>
      <c r="AM23" s="299">
        <v>1.0E7</v>
      </c>
      <c r="AN23" s="290"/>
      <c r="AO23" s="281" t="s">
        <v>295</v>
      </c>
      <c r="AP23" s="282" t="s">
        <v>295</v>
      </c>
      <c r="AQ23" s="283" t="s">
        <v>295</v>
      </c>
      <c r="AR23" s="291"/>
    </row>
    <row r="24" ht="15.75" customHeight="1">
      <c r="A24" s="141" t="s">
        <v>174</v>
      </c>
      <c r="B24" s="311" t="s">
        <v>95</v>
      </c>
      <c r="C24" s="311" t="s">
        <v>131</v>
      </c>
      <c r="D24" s="311" t="s">
        <v>117</v>
      </c>
      <c r="E24" s="311" t="s">
        <v>111</v>
      </c>
      <c r="F24" s="311" t="s">
        <v>113</v>
      </c>
      <c r="G24" s="311" t="s">
        <v>175</v>
      </c>
      <c r="H24" s="272"/>
      <c r="I24" s="273">
        <v>0.0</v>
      </c>
      <c r="J24" s="274">
        <v>0.0</v>
      </c>
      <c r="K24" s="275">
        <v>0.0</v>
      </c>
      <c r="L24" s="276"/>
      <c r="M24" s="273">
        <v>0.0</v>
      </c>
      <c r="N24" s="274">
        <v>0.0</v>
      </c>
      <c r="O24" s="275">
        <v>0.0</v>
      </c>
      <c r="P24" s="312"/>
      <c r="Q24" s="292" t="s">
        <v>292</v>
      </c>
      <c r="R24" s="293" t="s">
        <v>298</v>
      </c>
      <c r="S24" s="293" t="s">
        <v>294</v>
      </c>
      <c r="T24" s="280"/>
      <c r="U24" s="281" t="s">
        <v>295</v>
      </c>
      <c r="V24" s="282" t="s">
        <v>295</v>
      </c>
      <c r="W24" s="283" t="s">
        <v>295</v>
      </c>
      <c r="X24" s="284"/>
      <c r="Y24" s="281" t="s">
        <v>295</v>
      </c>
      <c r="Z24" s="282" t="s">
        <v>295</v>
      </c>
      <c r="AA24" s="283" t="s">
        <v>295</v>
      </c>
      <c r="AB24" s="284"/>
      <c r="AC24" s="281" t="s">
        <v>295</v>
      </c>
      <c r="AD24" s="282" t="s">
        <v>295</v>
      </c>
      <c r="AE24" s="283" t="s">
        <v>295</v>
      </c>
      <c r="AF24" s="285"/>
      <c r="AG24" s="281" t="s">
        <v>295</v>
      </c>
      <c r="AH24" s="282" t="s">
        <v>295</v>
      </c>
      <c r="AI24" s="283" t="s">
        <v>295</v>
      </c>
      <c r="AJ24" s="286"/>
      <c r="AK24" s="296">
        <v>2000.0</v>
      </c>
      <c r="AL24" s="298">
        <v>200000.0</v>
      </c>
      <c r="AM24" s="299">
        <v>1.0E7</v>
      </c>
      <c r="AN24" s="290"/>
      <c r="AO24" s="281" t="s">
        <v>295</v>
      </c>
      <c r="AP24" s="282" t="s">
        <v>295</v>
      </c>
      <c r="AQ24" s="283" t="s">
        <v>295</v>
      </c>
      <c r="AR24" s="291"/>
    </row>
    <row r="25" ht="15.75" customHeight="1">
      <c r="A25" s="141" t="s">
        <v>176</v>
      </c>
      <c r="B25" s="311" t="s">
        <v>95</v>
      </c>
      <c r="C25" s="311" t="s">
        <v>133</v>
      </c>
      <c r="D25" s="311" t="s">
        <v>117</v>
      </c>
      <c r="E25" s="311" t="s">
        <v>111</v>
      </c>
      <c r="F25" s="311" t="s">
        <v>113</v>
      </c>
      <c r="G25" s="311" t="s">
        <v>177</v>
      </c>
      <c r="H25" s="272"/>
      <c r="I25" s="273">
        <v>0.0</v>
      </c>
      <c r="J25" s="274">
        <v>0.0</v>
      </c>
      <c r="K25" s="275">
        <v>0.0</v>
      </c>
      <c r="L25" s="276"/>
      <c r="M25" s="273">
        <v>0.0</v>
      </c>
      <c r="N25" s="274">
        <v>0.0</v>
      </c>
      <c r="O25" s="275">
        <v>0.0</v>
      </c>
      <c r="P25" s="312"/>
      <c r="Q25" s="292" t="s">
        <v>292</v>
      </c>
      <c r="R25" s="293" t="s">
        <v>298</v>
      </c>
      <c r="S25" s="293" t="s">
        <v>294</v>
      </c>
      <c r="T25" s="280"/>
      <c r="U25" s="281" t="s">
        <v>295</v>
      </c>
      <c r="V25" s="282" t="s">
        <v>295</v>
      </c>
      <c r="W25" s="283" t="s">
        <v>295</v>
      </c>
      <c r="X25" s="284"/>
      <c r="Y25" s="281" t="s">
        <v>295</v>
      </c>
      <c r="Z25" s="282" t="s">
        <v>295</v>
      </c>
      <c r="AA25" s="283" t="s">
        <v>295</v>
      </c>
      <c r="AB25" s="284"/>
      <c r="AC25" s="281" t="s">
        <v>295</v>
      </c>
      <c r="AD25" s="282" t="s">
        <v>295</v>
      </c>
      <c r="AE25" s="283" t="s">
        <v>295</v>
      </c>
      <c r="AF25" s="285"/>
      <c r="AG25" s="281" t="s">
        <v>295</v>
      </c>
      <c r="AH25" s="282" t="s">
        <v>295</v>
      </c>
      <c r="AI25" s="283" t="s">
        <v>295</v>
      </c>
      <c r="AJ25" s="286"/>
      <c r="AK25" s="296">
        <v>2000.0</v>
      </c>
      <c r="AL25" s="298">
        <v>200000.0</v>
      </c>
      <c r="AM25" s="299">
        <v>1.0E7</v>
      </c>
      <c r="AN25" s="290"/>
      <c r="AO25" s="281" t="s">
        <v>295</v>
      </c>
      <c r="AP25" s="282" t="s">
        <v>295</v>
      </c>
      <c r="AQ25" s="283" t="s">
        <v>295</v>
      </c>
      <c r="AR25" s="291"/>
    </row>
    <row r="26" ht="15.75" customHeight="1">
      <c r="A26" s="141" t="s">
        <v>178</v>
      </c>
      <c r="B26" s="311" t="s">
        <v>95</v>
      </c>
      <c r="C26" s="311" t="s">
        <v>135</v>
      </c>
      <c r="D26" s="311" t="s">
        <v>117</v>
      </c>
      <c r="E26" s="311" t="s">
        <v>111</v>
      </c>
      <c r="F26" s="311" t="s">
        <v>113</v>
      </c>
      <c r="G26" s="311" t="s">
        <v>179</v>
      </c>
      <c r="H26" s="272"/>
      <c r="I26" s="273">
        <v>0.0</v>
      </c>
      <c r="J26" s="274">
        <v>0.0</v>
      </c>
      <c r="K26" s="275">
        <v>0.0</v>
      </c>
      <c r="L26" s="276"/>
      <c r="M26" s="273">
        <v>0.0</v>
      </c>
      <c r="N26" s="274">
        <v>0.0</v>
      </c>
      <c r="O26" s="275">
        <v>0.0</v>
      </c>
      <c r="P26" s="312"/>
      <c r="Q26" s="292" t="s">
        <v>292</v>
      </c>
      <c r="R26" s="293" t="s">
        <v>298</v>
      </c>
      <c r="S26" s="293" t="s">
        <v>294</v>
      </c>
      <c r="T26" s="280"/>
      <c r="U26" s="281" t="s">
        <v>295</v>
      </c>
      <c r="V26" s="282" t="s">
        <v>295</v>
      </c>
      <c r="W26" s="283" t="s">
        <v>295</v>
      </c>
      <c r="X26" s="284"/>
      <c r="Y26" s="281" t="s">
        <v>295</v>
      </c>
      <c r="Z26" s="282" t="s">
        <v>295</v>
      </c>
      <c r="AA26" s="283" t="s">
        <v>295</v>
      </c>
      <c r="AB26" s="284"/>
      <c r="AC26" s="281" t="s">
        <v>295</v>
      </c>
      <c r="AD26" s="282" t="s">
        <v>295</v>
      </c>
      <c r="AE26" s="283" t="s">
        <v>295</v>
      </c>
      <c r="AF26" s="285"/>
      <c r="AG26" s="281" t="s">
        <v>295</v>
      </c>
      <c r="AH26" s="282" t="s">
        <v>295</v>
      </c>
      <c r="AI26" s="283" t="s">
        <v>295</v>
      </c>
      <c r="AJ26" s="286"/>
      <c r="AK26" s="296">
        <v>2000.0</v>
      </c>
      <c r="AL26" s="298">
        <v>200000.0</v>
      </c>
      <c r="AM26" s="299">
        <v>1.0E7</v>
      </c>
      <c r="AN26" s="290"/>
      <c r="AO26" s="281" t="s">
        <v>295</v>
      </c>
      <c r="AP26" s="282" t="s">
        <v>295</v>
      </c>
      <c r="AQ26" s="283" t="s">
        <v>295</v>
      </c>
      <c r="AR26" s="291"/>
    </row>
    <row r="27" ht="15.75" customHeight="1">
      <c r="A27" s="141" t="s">
        <v>180</v>
      </c>
      <c r="B27" s="311" t="s">
        <v>95</v>
      </c>
      <c r="C27" s="311" t="s">
        <v>137</v>
      </c>
      <c r="D27" s="311" t="s">
        <v>117</v>
      </c>
      <c r="E27" s="311" t="s">
        <v>111</v>
      </c>
      <c r="F27" s="311" t="s">
        <v>113</v>
      </c>
      <c r="G27" s="311" t="s">
        <v>181</v>
      </c>
      <c r="H27" s="272"/>
      <c r="I27" s="273">
        <v>0.0</v>
      </c>
      <c r="J27" s="274">
        <v>0.0</v>
      </c>
      <c r="K27" s="275">
        <v>0.0</v>
      </c>
      <c r="L27" s="276"/>
      <c r="M27" s="273">
        <v>0.0</v>
      </c>
      <c r="N27" s="274">
        <v>0.0</v>
      </c>
      <c r="O27" s="275">
        <v>0.0</v>
      </c>
      <c r="P27" s="312"/>
      <c r="Q27" s="292" t="s">
        <v>292</v>
      </c>
      <c r="R27" s="293" t="s">
        <v>298</v>
      </c>
      <c r="S27" s="293" t="s">
        <v>294</v>
      </c>
      <c r="T27" s="280"/>
      <c r="U27" s="281" t="s">
        <v>295</v>
      </c>
      <c r="V27" s="282" t="s">
        <v>295</v>
      </c>
      <c r="W27" s="283" t="s">
        <v>295</v>
      </c>
      <c r="X27" s="284"/>
      <c r="Y27" s="281" t="s">
        <v>295</v>
      </c>
      <c r="Z27" s="282" t="s">
        <v>295</v>
      </c>
      <c r="AA27" s="283" t="s">
        <v>295</v>
      </c>
      <c r="AB27" s="284"/>
      <c r="AC27" s="281" t="s">
        <v>295</v>
      </c>
      <c r="AD27" s="282" t="s">
        <v>295</v>
      </c>
      <c r="AE27" s="283" t="s">
        <v>295</v>
      </c>
      <c r="AF27" s="285"/>
      <c r="AG27" s="281" t="s">
        <v>295</v>
      </c>
      <c r="AH27" s="282" t="s">
        <v>295</v>
      </c>
      <c r="AI27" s="283" t="s">
        <v>295</v>
      </c>
      <c r="AJ27" s="286"/>
      <c r="AK27" s="296">
        <v>2000.0</v>
      </c>
      <c r="AL27" s="298">
        <v>200000.0</v>
      </c>
      <c r="AM27" s="299">
        <v>1.0E7</v>
      </c>
      <c r="AN27" s="290"/>
      <c r="AO27" s="281" t="s">
        <v>295</v>
      </c>
      <c r="AP27" s="282" t="s">
        <v>295</v>
      </c>
      <c r="AQ27" s="283" t="s">
        <v>295</v>
      </c>
      <c r="AR27" s="291"/>
    </row>
    <row r="28" ht="15.75" customHeight="1">
      <c r="A28" s="141" t="s">
        <v>182</v>
      </c>
      <c r="B28" s="311" t="s">
        <v>95</v>
      </c>
      <c r="C28" s="311" t="s">
        <v>99</v>
      </c>
      <c r="D28" s="311" t="s">
        <v>122</v>
      </c>
      <c r="E28" s="311" t="s">
        <v>111</v>
      </c>
      <c r="F28" s="311" t="s">
        <v>113</v>
      </c>
      <c r="G28" s="311" t="s">
        <v>183</v>
      </c>
      <c r="H28" s="272"/>
      <c r="I28" s="273">
        <v>0.0</v>
      </c>
      <c r="J28" s="274">
        <v>0.0</v>
      </c>
      <c r="K28" s="275">
        <v>0.0</v>
      </c>
      <c r="L28" s="276"/>
      <c r="M28" s="273">
        <v>0.0</v>
      </c>
      <c r="N28" s="274">
        <v>0.0</v>
      </c>
      <c r="O28" s="275">
        <v>0.0</v>
      </c>
      <c r="P28" s="312"/>
      <c r="Q28" s="292" t="s">
        <v>292</v>
      </c>
      <c r="R28" s="293" t="s">
        <v>300</v>
      </c>
      <c r="S28" s="293" t="s">
        <v>294</v>
      </c>
      <c r="T28" s="280"/>
      <c r="U28" s="281" t="s">
        <v>295</v>
      </c>
      <c r="V28" s="282" t="s">
        <v>295</v>
      </c>
      <c r="W28" s="283" t="s">
        <v>295</v>
      </c>
      <c r="X28" s="284"/>
      <c r="Y28" s="281" t="s">
        <v>295</v>
      </c>
      <c r="Z28" s="282" t="s">
        <v>295</v>
      </c>
      <c r="AA28" s="283" t="s">
        <v>295</v>
      </c>
      <c r="AB28" s="284"/>
      <c r="AC28" s="281" t="s">
        <v>295</v>
      </c>
      <c r="AD28" s="282" t="s">
        <v>295</v>
      </c>
      <c r="AE28" s="283" t="s">
        <v>295</v>
      </c>
      <c r="AF28" s="285"/>
      <c r="AG28" s="281" t="s">
        <v>295</v>
      </c>
      <c r="AH28" s="282" t="s">
        <v>295</v>
      </c>
      <c r="AI28" s="283" t="s">
        <v>295</v>
      </c>
      <c r="AJ28" s="286"/>
      <c r="AK28" s="296">
        <v>5000.0</v>
      </c>
      <c r="AL28" s="298">
        <v>200000.0</v>
      </c>
      <c r="AM28" s="299">
        <v>1.0E7</v>
      </c>
      <c r="AN28" s="290"/>
      <c r="AO28" s="281" t="s">
        <v>295</v>
      </c>
      <c r="AP28" s="282" t="s">
        <v>295</v>
      </c>
      <c r="AQ28" s="283" t="s">
        <v>295</v>
      </c>
      <c r="AR28" s="291"/>
    </row>
    <row r="29" ht="15.75" customHeight="1">
      <c r="A29" s="141" t="s">
        <v>184</v>
      </c>
      <c r="B29" s="311" t="s">
        <v>95</v>
      </c>
      <c r="C29" s="311" t="s">
        <v>115</v>
      </c>
      <c r="D29" s="311" t="s">
        <v>122</v>
      </c>
      <c r="E29" s="311" t="s">
        <v>111</v>
      </c>
      <c r="F29" s="311" t="s">
        <v>113</v>
      </c>
      <c r="G29" s="311" t="s">
        <v>185</v>
      </c>
      <c r="H29" s="272"/>
      <c r="I29" s="273">
        <v>0.0</v>
      </c>
      <c r="J29" s="274">
        <v>0.0</v>
      </c>
      <c r="K29" s="275">
        <v>0.0</v>
      </c>
      <c r="L29" s="276"/>
      <c r="M29" s="273">
        <v>0.0</v>
      </c>
      <c r="N29" s="274">
        <v>0.0</v>
      </c>
      <c r="O29" s="275">
        <v>0.0</v>
      </c>
      <c r="P29" s="312"/>
      <c r="Q29" s="292" t="s">
        <v>292</v>
      </c>
      <c r="R29" s="293" t="s">
        <v>300</v>
      </c>
      <c r="S29" s="293" t="s">
        <v>294</v>
      </c>
      <c r="T29" s="280"/>
      <c r="U29" s="281" t="s">
        <v>295</v>
      </c>
      <c r="V29" s="282" t="s">
        <v>295</v>
      </c>
      <c r="W29" s="283" t="s">
        <v>295</v>
      </c>
      <c r="X29" s="284"/>
      <c r="Y29" s="281" t="s">
        <v>295</v>
      </c>
      <c r="Z29" s="282" t="s">
        <v>295</v>
      </c>
      <c r="AA29" s="283" t="s">
        <v>295</v>
      </c>
      <c r="AB29" s="284"/>
      <c r="AC29" s="281" t="s">
        <v>295</v>
      </c>
      <c r="AD29" s="282" t="s">
        <v>295</v>
      </c>
      <c r="AE29" s="283" t="s">
        <v>295</v>
      </c>
      <c r="AF29" s="285"/>
      <c r="AG29" s="281" t="s">
        <v>295</v>
      </c>
      <c r="AH29" s="282" t="s">
        <v>295</v>
      </c>
      <c r="AI29" s="283" t="s">
        <v>295</v>
      </c>
      <c r="AJ29" s="286"/>
      <c r="AK29" s="296">
        <v>5000.0</v>
      </c>
      <c r="AL29" s="298">
        <v>200000.0</v>
      </c>
      <c r="AM29" s="299">
        <v>1.0E7</v>
      </c>
      <c r="AN29" s="290"/>
      <c r="AO29" s="281" t="s">
        <v>295</v>
      </c>
      <c r="AP29" s="282" t="s">
        <v>295</v>
      </c>
      <c r="AQ29" s="283" t="s">
        <v>295</v>
      </c>
      <c r="AR29" s="291"/>
    </row>
    <row r="30" ht="15.75" customHeight="1">
      <c r="A30" s="141" t="s">
        <v>186</v>
      </c>
      <c r="B30" s="311" t="s">
        <v>95</v>
      </c>
      <c r="C30" s="311" t="s">
        <v>120</v>
      </c>
      <c r="D30" s="311" t="s">
        <v>122</v>
      </c>
      <c r="E30" s="311" t="s">
        <v>111</v>
      </c>
      <c r="F30" s="311" t="s">
        <v>113</v>
      </c>
      <c r="G30" s="311" t="s">
        <v>187</v>
      </c>
      <c r="H30" s="272"/>
      <c r="I30" s="273">
        <v>0.0</v>
      </c>
      <c r="J30" s="274">
        <v>0.0</v>
      </c>
      <c r="K30" s="275">
        <v>0.0</v>
      </c>
      <c r="L30" s="276"/>
      <c r="M30" s="273">
        <v>0.0</v>
      </c>
      <c r="N30" s="274">
        <v>0.0</v>
      </c>
      <c r="O30" s="275">
        <v>0.0</v>
      </c>
      <c r="P30" s="312"/>
      <c r="Q30" s="292" t="s">
        <v>292</v>
      </c>
      <c r="R30" s="293" t="s">
        <v>300</v>
      </c>
      <c r="S30" s="293" t="s">
        <v>294</v>
      </c>
      <c r="T30" s="280"/>
      <c r="U30" s="281" t="s">
        <v>295</v>
      </c>
      <c r="V30" s="282" t="s">
        <v>295</v>
      </c>
      <c r="W30" s="283" t="s">
        <v>295</v>
      </c>
      <c r="X30" s="284"/>
      <c r="Y30" s="281" t="s">
        <v>295</v>
      </c>
      <c r="Z30" s="282" t="s">
        <v>295</v>
      </c>
      <c r="AA30" s="283" t="s">
        <v>295</v>
      </c>
      <c r="AB30" s="284"/>
      <c r="AC30" s="281" t="s">
        <v>295</v>
      </c>
      <c r="AD30" s="282" t="s">
        <v>295</v>
      </c>
      <c r="AE30" s="283" t="s">
        <v>295</v>
      </c>
      <c r="AF30" s="285"/>
      <c r="AG30" s="281" t="s">
        <v>295</v>
      </c>
      <c r="AH30" s="282" t="s">
        <v>295</v>
      </c>
      <c r="AI30" s="283" t="s">
        <v>295</v>
      </c>
      <c r="AJ30" s="286"/>
      <c r="AK30" s="296">
        <v>5000.0</v>
      </c>
      <c r="AL30" s="298">
        <v>200000.0</v>
      </c>
      <c r="AM30" s="299">
        <v>1.0E7</v>
      </c>
      <c r="AN30" s="290"/>
      <c r="AO30" s="281" t="s">
        <v>295</v>
      </c>
      <c r="AP30" s="282" t="s">
        <v>295</v>
      </c>
      <c r="AQ30" s="283" t="s">
        <v>295</v>
      </c>
      <c r="AR30" s="291"/>
    </row>
    <row r="31" ht="15.75" customHeight="1">
      <c r="A31" s="141" t="s">
        <v>188</v>
      </c>
      <c r="B31" s="311" t="s">
        <v>95</v>
      </c>
      <c r="C31" s="311" t="s">
        <v>124</v>
      </c>
      <c r="D31" s="311" t="s">
        <v>122</v>
      </c>
      <c r="E31" s="311" t="s">
        <v>111</v>
      </c>
      <c r="F31" s="311" t="s">
        <v>113</v>
      </c>
      <c r="G31" s="311" t="s">
        <v>189</v>
      </c>
      <c r="H31" s="272"/>
      <c r="I31" s="273">
        <v>0.0</v>
      </c>
      <c r="J31" s="274">
        <v>0.0</v>
      </c>
      <c r="K31" s="275">
        <v>0.0</v>
      </c>
      <c r="L31" s="276"/>
      <c r="M31" s="273">
        <v>0.0</v>
      </c>
      <c r="N31" s="274">
        <v>0.0</v>
      </c>
      <c r="O31" s="275">
        <v>0.0</v>
      </c>
      <c r="P31" s="312"/>
      <c r="Q31" s="292" t="s">
        <v>292</v>
      </c>
      <c r="R31" s="293" t="s">
        <v>300</v>
      </c>
      <c r="S31" s="293" t="s">
        <v>294</v>
      </c>
      <c r="T31" s="280"/>
      <c r="U31" s="281" t="s">
        <v>295</v>
      </c>
      <c r="V31" s="282" t="s">
        <v>295</v>
      </c>
      <c r="W31" s="283" t="s">
        <v>295</v>
      </c>
      <c r="X31" s="284"/>
      <c r="Y31" s="281" t="s">
        <v>295</v>
      </c>
      <c r="Z31" s="282" t="s">
        <v>295</v>
      </c>
      <c r="AA31" s="283" t="s">
        <v>295</v>
      </c>
      <c r="AB31" s="284"/>
      <c r="AC31" s="281" t="s">
        <v>295</v>
      </c>
      <c r="AD31" s="282" t="s">
        <v>295</v>
      </c>
      <c r="AE31" s="283" t="s">
        <v>295</v>
      </c>
      <c r="AF31" s="285"/>
      <c r="AG31" s="281" t="s">
        <v>295</v>
      </c>
      <c r="AH31" s="282" t="s">
        <v>295</v>
      </c>
      <c r="AI31" s="283" t="s">
        <v>295</v>
      </c>
      <c r="AJ31" s="286"/>
      <c r="AK31" s="296">
        <v>5000.0</v>
      </c>
      <c r="AL31" s="298">
        <v>200000.0</v>
      </c>
      <c r="AM31" s="299">
        <v>1.0E7</v>
      </c>
      <c r="AN31" s="290"/>
      <c r="AO31" s="281" t="s">
        <v>295</v>
      </c>
      <c r="AP31" s="282" t="s">
        <v>295</v>
      </c>
      <c r="AQ31" s="283" t="s">
        <v>295</v>
      </c>
      <c r="AR31" s="291"/>
    </row>
    <row r="32" ht="15.75" customHeight="1">
      <c r="A32" s="141" t="s">
        <v>190</v>
      </c>
      <c r="B32" s="311" t="s">
        <v>95</v>
      </c>
      <c r="C32" s="311" t="s">
        <v>127</v>
      </c>
      <c r="D32" s="311" t="s">
        <v>122</v>
      </c>
      <c r="E32" s="311" t="s">
        <v>111</v>
      </c>
      <c r="F32" s="311" t="s">
        <v>113</v>
      </c>
      <c r="G32" s="311" t="s">
        <v>191</v>
      </c>
      <c r="H32" s="272"/>
      <c r="I32" s="273">
        <v>0.0</v>
      </c>
      <c r="J32" s="274">
        <v>0.0</v>
      </c>
      <c r="K32" s="275">
        <v>0.0</v>
      </c>
      <c r="L32" s="276"/>
      <c r="M32" s="273">
        <v>0.0</v>
      </c>
      <c r="N32" s="274">
        <v>0.0</v>
      </c>
      <c r="O32" s="275">
        <v>0.0</v>
      </c>
      <c r="P32" s="312"/>
      <c r="Q32" s="292" t="s">
        <v>292</v>
      </c>
      <c r="R32" s="293" t="s">
        <v>300</v>
      </c>
      <c r="S32" s="293" t="s">
        <v>294</v>
      </c>
      <c r="T32" s="313"/>
      <c r="U32" s="281" t="s">
        <v>295</v>
      </c>
      <c r="V32" s="282" t="s">
        <v>295</v>
      </c>
      <c r="W32" s="283" t="s">
        <v>295</v>
      </c>
      <c r="X32" s="284"/>
      <c r="Y32" s="281" t="s">
        <v>295</v>
      </c>
      <c r="Z32" s="282" t="s">
        <v>295</v>
      </c>
      <c r="AA32" s="283" t="s">
        <v>295</v>
      </c>
      <c r="AB32" s="284"/>
      <c r="AC32" s="281" t="s">
        <v>295</v>
      </c>
      <c r="AD32" s="282" t="s">
        <v>295</v>
      </c>
      <c r="AE32" s="283" t="s">
        <v>295</v>
      </c>
      <c r="AF32" s="285"/>
      <c r="AG32" s="281" t="s">
        <v>295</v>
      </c>
      <c r="AH32" s="282" t="s">
        <v>295</v>
      </c>
      <c r="AI32" s="283" t="s">
        <v>295</v>
      </c>
      <c r="AJ32" s="286"/>
      <c r="AK32" s="296">
        <v>5000.0</v>
      </c>
      <c r="AL32" s="298">
        <v>200000.0</v>
      </c>
      <c r="AM32" s="299">
        <v>1.0E7</v>
      </c>
      <c r="AN32" s="314"/>
      <c r="AO32" s="281" t="s">
        <v>295</v>
      </c>
      <c r="AP32" s="282" t="s">
        <v>295</v>
      </c>
      <c r="AQ32" s="283" t="s">
        <v>295</v>
      </c>
      <c r="AR32" s="291"/>
    </row>
    <row r="33" ht="15.75" customHeight="1">
      <c r="A33" s="141" t="s">
        <v>192</v>
      </c>
      <c r="B33" s="311" t="s">
        <v>95</v>
      </c>
      <c r="C33" s="311" t="s">
        <v>129</v>
      </c>
      <c r="D33" s="311" t="s">
        <v>122</v>
      </c>
      <c r="E33" s="311" t="s">
        <v>111</v>
      </c>
      <c r="F33" s="311" t="s">
        <v>113</v>
      </c>
      <c r="G33" s="311" t="s">
        <v>193</v>
      </c>
      <c r="H33" s="272"/>
      <c r="I33" s="273">
        <v>0.0</v>
      </c>
      <c r="J33" s="274">
        <v>0.0</v>
      </c>
      <c r="K33" s="275">
        <v>0.0</v>
      </c>
      <c r="L33" s="276"/>
      <c r="M33" s="273">
        <v>0.0</v>
      </c>
      <c r="N33" s="274">
        <v>0.0</v>
      </c>
      <c r="O33" s="275">
        <v>0.0</v>
      </c>
      <c r="P33" s="312"/>
      <c r="Q33" s="292" t="s">
        <v>292</v>
      </c>
      <c r="R33" s="293" t="s">
        <v>300</v>
      </c>
      <c r="S33" s="293" t="s">
        <v>294</v>
      </c>
      <c r="T33" s="313"/>
      <c r="U33" s="281" t="s">
        <v>295</v>
      </c>
      <c r="V33" s="282" t="s">
        <v>295</v>
      </c>
      <c r="W33" s="283" t="s">
        <v>295</v>
      </c>
      <c r="X33" s="284"/>
      <c r="Y33" s="281" t="s">
        <v>295</v>
      </c>
      <c r="Z33" s="282" t="s">
        <v>295</v>
      </c>
      <c r="AA33" s="283" t="s">
        <v>295</v>
      </c>
      <c r="AB33" s="284"/>
      <c r="AC33" s="281" t="s">
        <v>295</v>
      </c>
      <c r="AD33" s="282" t="s">
        <v>295</v>
      </c>
      <c r="AE33" s="283" t="s">
        <v>295</v>
      </c>
      <c r="AF33" s="285"/>
      <c r="AG33" s="281" t="s">
        <v>295</v>
      </c>
      <c r="AH33" s="282" t="s">
        <v>295</v>
      </c>
      <c r="AI33" s="283" t="s">
        <v>295</v>
      </c>
      <c r="AJ33" s="286"/>
      <c r="AK33" s="296">
        <v>5000.0</v>
      </c>
      <c r="AL33" s="298">
        <v>200000.0</v>
      </c>
      <c r="AM33" s="299">
        <v>1.0E7</v>
      </c>
      <c r="AN33" s="314"/>
      <c r="AO33" s="281" t="s">
        <v>295</v>
      </c>
      <c r="AP33" s="282" t="s">
        <v>295</v>
      </c>
      <c r="AQ33" s="283" t="s">
        <v>295</v>
      </c>
      <c r="AR33" s="291"/>
    </row>
    <row r="34" ht="15.75" customHeight="1">
      <c r="A34" s="141" t="s">
        <v>194</v>
      </c>
      <c r="B34" s="311" t="s">
        <v>95</v>
      </c>
      <c r="C34" s="311" t="s">
        <v>131</v>
      </c>
      <c r="D34" s="311" t="s">
        <v>122</v>
      </c>
      <c r="E34" s="311" t="s">
        <v>111</v>
      </c>
      <c r="F34" s="311" t="s">
        <v>113</v>
      </c>
      <c r="G34" s="311" t="s">
        <v>195</v>
      </c>
      <c r="H34" s="272"/>
      <c r="I34" s="273">
        <v>0.0</v>
      </c>
      <c r="J34" s="274">
        <v>0.0</v>
      </c>
      <c r="K34" s="275">
        <v>0.0</v>
      </c>
      <c r="L34" s="276"/>
      <c r="M34" s="273">
        <v>0.0</v>
      </c>
      <c r="N34" s="274">
        <v>0.0</v>
      </c>
      <c r="O34" s="275">
        <v>0.0</v>
      </c>
      <c r="P34" s="312"/>
      <c r="Q34" s="292" t="s">
        <v>292</v>
      </c>
      <c r="R34" s="293" t="s">
        <v>300</v>
      </c>
      <c r="S34" s="293" t="s">
        <v>294</v>
      </c>
      <c r="T34" s="313"/>
      <c r="U34" s="281" t="s">
        <v>295</v>
      </c>
      <c r="V34" s="282" t="s">
        <v>295</v>
      </c>
      <c r="W34" s="283" t="s">
        <v>295</v>
      </c>
      <c r="X34" s="284"/>
      <c r="Y34" s="281" t="s">
        <v>295</v>
      </c>
      <c r="Z34" s="282" t="s">
        <v>295</v>
      </c>
      <c r="AA34" s="283" t="s">
        <v>295</v>
      </c>
      <c r="AB34" s="284"/>
      <c r="AC34" s="281" t="s">
        <v>295</v>
      </c>
      <c r="AD34" s="282" t="s">
        <v>295</v>
      </c>
      <c r="AE34" s="283" t="s">
        <v>295</v>
      </c>
      <c r="AF34" s="285"/>
      <c r="AG34" s="281" t="s">
        <v>295</v>
      </c>
      <c r="AH34" s="282" t="s">
        <v>295</v>
      </c>
      <c r="AI34" s="283" t="s">
        <v>295</v>
      </c>
      <c r="AJ34" s="286"/>
      <c r="AK34" s="296">
        <v>5000.0</v>
      </c>
      <c r="AL34" s="298">
        <v>200000.0</v>
      </c>
      <c r="AM34" s="299">
        <v>1.0E7</v>
      </c>
      <c r="AN34" s="314"/>
      <c r="AO34" s="281" t="s">
        <v>295</v>
      </c>
      <c r="AP34" s="282" t="s">
        <v>295</v>
      </c>
      <c r="AQ34" s="283" t="s">
        <v>295</v>
      </c>
      <c r="AR34" s="291"/>
    </row>
    <row r="35" ht="15.75" customHeight="1">
      <c r="A35" s="141" t="s">
        <v>196</v>
      </c>
      <c r="B35" s="311" t="s">
        <v>95</v>
      </c>
      <c r="C35" s="311" t="s">
        <v>133</v>
      </c>
      <c r="D35" s="311" t="s">
        <v>122</v>
      </c>
      <c r="E35" s="311" t="s">
        <v>111</v>
      </c>
      <c r="F35" s="311" t="s">
        <v>113</v>
      </c>
      <c r="G35" s="311" t="s">
        <v>197</v>
      </c>
      <c r="H35" s="272"/>
      <c r="I35" s="273">
        <v>0.0</v>
      </c>
      <c r="J35" s="274">
        <v>0.0</v>
      </c>
      <c r="K35" s="275">
        <v>0.0</v>
      </c>
      <c r="L35" s="276"/>
      <c r="M35" s="273">
        <v>0.0</v>
      </c>
      <c r="N35" s="274">
        <v>0.0</v>
      </c>
      <c r="O35" s="275">
        <v>0.0</v>
      </c>
      <c r="P35" s="312"/>
      <c r="Q35" s="292" t="s">
        <v>292</v>
      </c>
      <c r="R35" s="293" t="s">
        <v>300</v>
      </c>
      <c r="S35" s="293" t="s">
        <v>294</v>
      </c>
      <c r="T35" s="313"/>
      <c r="U35" s="281" t="s">
        <v>295</v>
      </c>
      <c r="V35" s="282" t="s">
        <v>295</v>
      </c>
      <c r="W35" s="283" t="s">
        <v>295</v>
      </c>
      <c r="X35" s="284"/>
      <c r="Y35" s="281" t="s">
        <v>295</v>
      </c>
      <c r="Z35" s="282" t="s">
        <v>295</v>
      </c>
      <c r="AA35" s="283" t="s">
        <v>295</v>
      </c>
      <c r="AB35" s="284"/>
      <c r="AC35" s="281" t="s">
        <v>295</v>
      </c>
      <c r="AD35" s="282" t="s">
        <v>295</v>
      </c>
      <c r="AE35" s="283" t="s">
        <v>295</v>
      </c>
      <c r="AF35" s="285"/>
      <c r="AG35" s="281" t="s">
        <v>295</v>
      </c>
      <c r="AH35" s="282" t="s">
        <v>295</v>
      </c>
      <c r="AI35" s="283" t="s">
        <v>295</v>
      </c>
      <c r="AJ35" s="286"/>
      <c r="AK35" s="296">
        <v>5000.0</v>
      </c>
      <c r="AL35" s="298">
        <v>200000.0</v>
      </c>
      <c r="AM35" s="299">
        <v>1.0E7</v>
      </c>
      <c r="AN35" s="314"/>
      <c r="AO35" s="281" t="s">
        <v>295</v>
      </c>
      <c r="AP35" s="282" t="s">
        <v>295</v>
      </c>
      <c r="AQ35" s="283" t="s">
        <v>295</v>
      </c>
      <c r="AR35" s="291"/>
    </row>
    <row r="36" ht="15.75" customHeight="1">
      <c r="A36" s="141" t="s">
        <v>198</v>
      </c>
      <c r="B36" s="311" t="s">
        <v>95</v>
      </c>
      <c r="C36" s="311" t="s">
        <v>135</v>
      </c>
      <c r="D36" s="311" t="s">
        <v>122</v>
      </c>
      <c r="E36" s="311" t="s">
        <v>111</v>
      </c>
      <c r="F36" s="311" t="s">
        <v>113</v>
      </c>
      <c r="G36" s="311" t="s">
        <v>199</v>
      </c>
      <c r="H36" s="272"/>
      <c r="I36" s="273">
        <v>0.0</v>
      </c>
      <c r="J36" s="274">
        <v>0.0</v>
      </c>
      <c r="K36" s="275">
        <v>0.0</v>
      </c>
      <c r="L36" s="276"/>
      <c r="M36" s="273">
        <v>0.0</v>
      </c>
      <c r="N36" s="274">
        <v>0.0</v>
      </c>
      <c r="O36" s="275">
        <v>0.0</v>
      </c>
      <c r="P36" s="312"/>
      <c r="Q36" s="292" t="s">
        <v>292</v>
      </c>
      <c r="R36" s="293" t="s">
        <v>300</v>
      </c>
      <c r="S36" s="293" t="s">
        <v>294</v>
      </c>
      <c r="T36" s="313"/>
      <c r="U36" s="281" t="s">
        <v>295</v>
      </c>
      <c r="V36" s="282" t="s">
        <v>295</v>
      </c>
      <c r="W36" s="283" t="s">
        <v>295</v>
      </c>
      <c r="X36" s="284"/>
      <c r="Y36" s="281" t="s">
        <v>295</v>
      </c>
      <c r="Z36" s="282" t="s">
        <v>295</v>
      </c>
      <c r="AA36" s="283" t="s">
        <v>295</v>
      </c>
      <c r="AB36" s="284"/>
      <c r="AC36" s="281" t="s">
        <v>295</v>
      </c>
      <c r="AD36" s="282" t="s">
        <v>295</v>
      </c>
      <c r="AE36" s="283" t="s">
        <v>295</v>
      </c>
      <c r="AF36" s="285"/>
      <c r="AG36" s="281" t="s">
        <v>295</v>
      </c>
      <c r="AH36" s="282" t="s">
        <v>295</v>
      </c>
      <c r="AI36" s="283" t="s">
        <v>295</v>
      </c>
      <c r="AJ36" s="286"/>
      <c r="AK36" s="296">
        <v>5000.0</v>
      </c>
      <c r="AL36" s="298">
        <v>200000.0</v>
      </c>
      <c r="AM36" s="299">
        <v>1.0E7</v>
      </c>
      <c r="AN36" s="314"/>
      <c r="AO36" s="281" t="s">
        <v>295</v>
      </c>
      <c r="AP36" s="282" t="s">
        <v>295</v>
      </c>
      <c r="AQ36" s="283" t="s">
        <v>295</v>
      </c>
      <c r="AR36" s="291"/>
    </row>
    <row r="37" ht="15.75" customHeight="1">
      <c r="A37" s="141" t="s">
        <v>200</v>
      </c>
      <c r="B37" s="311" t="s">
        <v>95</v>
      </c>
      <c r="C37" s="311" t="s">
        <v>137</v>
      </c>
      <c r="D37" s="311" t="s">
        <v>122</v>
      </c>
      <c r="E37" s="311" t="s">
        <v>111</v>
      </c>
      <c r="F37" s="311" t="s">
        <v>113</v>
      </c>
      <c r="G37" s="311" t="s">
        <v>201</v>
      </c>
      <c r="H37" s="272"/>
      <c r="I37" s="273">
        <v>0.0</v>
      </c>
      <c r="J37" s="274">
        <v>0.0</v>
      </c>
      <c r="K37" s="275">
        <v>0.0</v>
      </c>
      <c r="L37" s="276"/>
      <c r="M37" s="273">
        <v>0.0</v>
      </c>
      <c r="N37" s="274">
        <v>0.0</v>
      </c>
      <c r="O37" s="275">
        <v>0.0</v>
      </c>
      <c r="P37" s="312"/>
      <c r="Q37" s="292" t="s">
        <v>292</v>
      </c>
      <c r="R37" s="293" t="s">
        <v>300</v>
      </c>
      <c r="S37" s="293" t="s">
        <v>294</v>
      </c>
      <c r="T37" s="313"/>
      <c r="U37" s="281" t="s">
        <v>295</v>
      </c>
      <c r="V37" s="282" t="s">
        <v>295</v>
      </c>
      <c r="W37" s="283" t="s">
        <v>295</v>
      </c>
      <c r="X37" s="284"/>
      <c r="Y37" s="281" t="s">
        <v>295</v>
      </c>
      <c r="Z37" s="282" t="s">
        <v>295</v>
      </c>
      <c r="AA37" s="283" t="s">
        <v>295</v>
      </c>
      <c r="AB37" s="284"/>
      <c r="AC37" s="281" t="s">
        <v>295</v>
      </c>
      <c r="AD37" s="282" t="s">
        <v>295</v>
      </c>
      <c r="AE37" s="283" t="s">
        <v>295</v>
      </c>
      <c r="AF37" s="285"/>
      <c r="AG37" s="281" t="s">
        <v>295</v>
      </c>
      <c r="AH37" s="282" t="s">
        <v>295</v>
      </c>
      <c r="AI37" s="283" t="s">
        <v>295</v>
      </c>
      <c r="AJ37" s="286"/>
      <c r="AK37" s="296">
        <v>5000.0</v>
      </c>
      <c r="AL37" s="298">
        <v>200000.0</v>
      </c>
      <c r="AM37" s="299">
        <v>1.0E7</v>
      </c>
      <c r="AN37" s="314"/>
      <c r="AO37" s="281" t="s">
        <v>295</v>
      </c>
      <c r="AP37" s="282" t="s">
        <v>295</v>
      </c>
      <c r="AQ37" s="283" t="s">
        <v>295</v>
      </c>
      <c r="AR37" s="291"/>
    </row>
    <row r="38" ht="15.75" customHeight="1">
      <c r="A38" s="141" t="s">
        <v>202</v>
      </c>
      <c r="B38" s="311" t="s">
        <v>95</v>
      </c>
      <c r="C38" s="311" t="s">
        <v>99</v>
      </c>
      <c r="D38" s="311" t="s">
        <v>108</v>
      </c>
      <c r="E38" s="311" t="s">
        <v>111</v>
      </c>
      <c r="F38" s="311" t="s">
        <v>119</v>
      </c>
      <c r="G38" s="311" t="s">
        <v>203</v>
      </c>
      <c r="H38" s="272"/>
      <c r="I38" s="273">
        <v>0.0</v>
      </c>
      <c r="J38" s="274">
        <v>0.0</v>
      </c>
      <c r="K38" s="275">
        <v>0.0</v>
      </c>
      <c r="L38" s="276"/>
      <c r="M38" s="273">
        <v>0.0</v>
      </c>
      <c r="N38" s="274">
        <v>0.0</v>
      </c>
      <c r="O38" s="275">
        <v>0.0</v>
      </c>
      <c r="P38" s="312"/>
      <c r="Q38" s="292" t="s">
        <v>292</v>
      </c>
      <c r="R38" s="293" t="s">
        <v>302</v>
      </c>
      <c r="S38" s="293" t="s">
        <v>294</v>
      </c>
      <c r="T38" s="313"/>
      <c r="U38" s="281" t="s">
        <v>295</v>
      </c>
      <c r="V38" s="282" t="s">
        <v>295</v>
      </c>
      <c r="W38" s="283" t="s">
        <v>295</v>
      </c>
      <c r="X38" s="284"/>
      <c r="Y38" s="281" t="s">
        <v>295</v>
      </c>
      <c r="Z38" s="282" t="s">
        <v>295</v>
      </c>
      <c r="AA38" s="283" t="s">
        <v>295</v>
      </c>
      <c r="AB38" s="284"/>
      <c r="AC38" s="281" t="s">
        <v>295</v>
      </c>
      <c r="AD38" s="282" t="s">
        <v>295</v>
      </c>
      <c r="AE38" s="283" t="s">
        <v>295</v>
      </c>
      <c r="AF38" s="285"/>
      <c r="AG38" s="281" t="s">
        <v>295</v>
      </c>
      <c r="AH38" s="282" t="s">
        <v>295</v>
      </c>
      <c r="AI38" s="283" t="s">
        <v>295</v>
      </c>
      <c r="AJ38" s="286"/>
      <c r="AK38" s="296">
        <v>750000.0</v>
      </c>
      <c r="AL38" s="298">
        <v>3000000.0</v>
      </c>
      <c r="AM38" s="299">
        <v>1.0E7</v>
      </c>
      <c r="AN38" s="314"/>
      <c r="AO38" s="281" t="s">
        <v>295</v>
      </c>
      <c r="AP38" s="282" t="s">
        <v>295</v>
      </c>
      <c r="AQ38" s="283" t="s">
        <v>295</v>
      </c>
      <c r="AR38" s="291"/>
    </row>
    <row r="39" ht="15.75" customHeight="1">
      <c r="A39" s="141" t="s">
        <v>204</v>
      </c>
      <c r="B39" s="311" t="s">
        <v>95</v>
      </c>
      <c r="C39" s="311" t="s">
        <v>115</v>
      </c>
      <c r="D39" s="311" t="s">
        <v>108</v>
      </c>
      <c r="E39" s="311" t="s">
        <v>111</v>
      </c>
      <c r="F39" s="311" t="s">
        <v>119</v>
      </c>
      <c r="G39" s="311" t="s">
        <v>205</v>
      </c>
      <c r="H39" s="272"/>
      <c r="I39" s="273">
        <v>0.0</v>
      </c>
      <c r="J39" s="274">
        <v>0.0</v>
      </c>
      <c r="K39" s="275">
        <v>0.0</v>
      </c>
      <c r="L39" s="276"/>
      <c r="M39" s="273">
        <v>0.0</v>
      </c>
      <c r="N39" s="274">
        <v>0.0</v>
      </c>
      <c r="O39" s="275">
        <v>0.0</v>
      </c>
      <c r="P39" s="312"/>
      <c r="Q39" s="292" t="s">
        <v>292</v>
      </c>
      <c r="R39" s="293" t="s">
        <v>302</v>
      </c>
      <c r="S39" s="293" t="s">
        <v>294</v>
      </c>
      <c r="T39" s="313"/>
      <c r="U39" s="281" t="s">
        <v>295</v>
      </c>
      <c r="V39" s="282" t="s">
        <v>295</v>
      </c>
      <c r="W39" s="283" t="s">
        <v>295</v>
      </c>
      <c r="X39" s="284"/>
      <c r="Y39" s="281" t="s">
        <v>295</v>
      </c>
      <c r="Z39" s="282" t="s">
        <v>295</v>
      </c>
      <c r="AA39" s="283" t="s">
        <v>295</v>
      </c>
      <c r="AB39" s="284"/>
      <c r="AC39" s="281" t="s">
        <v>295</v>
      </c>
      <c r="AD39" s="282" t="s">
        <v>295</v>
      </c>
      <c r="AE39" s="283" t="s">
        <v>295</v>
      </c>
      <c r="AF39" s="285"/>
      <c r="AG39" s="281" t="s">
        <v>295</v>
      </c>
      <c r="AH39" s="282" t="s">
        <v>295</v>
      </c>
      <c r="AI39" s="283" t="s">
        <v>295</v>
      </c>
      <c r="AJ39" s="286"/>
      <c r="AK39" s="296">
        <v>750000.0</v>
      </c>
      <c r="AL39" s="298">
        <v>3000000.0</v>
      </c>
      <c r="AM39" s="299">
        <v>1.0E7</v>
      </c>
      <c r="AN39" s="314"/>
      <c r="AO39" s="281" t="s">
        <v>295</v>
      </c>
      <c r="AP39" s="282" t="s">
        <v>295</v>
      </c>
      <c r="AQ39" s="283" t="s">
        <v>295</v>
      </c>
      <c r="AR39" s="291"/>
    </row>
    <row r="40" ht="15.75" customHeight="1">
      <c r="A40" s="141" t="s">
        <v>206</v>
      </c>
      <c r="B40" s="311" t="s">
        <v>95</v>
      </c>
      <c r="C40" s="311" t="s">
        <v>120</v>
      </c>
      <c r="D40" s="311" t="s">
        <v>108</v>
      </c>
      <c r="E40" s="311" t="s">
        <v>111</v>
      </c>
      <c r="F40" s="311" t="s">
        <v>119</v>
      </c>
      <c r="G40" s="311" t="s">
        <v>207</v>
      </c>
      <c r="H40" s="272"/>
      <c r="I40" s="273">
        <v>0.0</v>
      </c>
      <c r="J40" s="274">
        <v>0.0</v>
      </c>
      <c r="K40" s="275">
        <v>0.0</v>
      </c>
      <c r="L40" s="276"/>
      <c r="M40" s="273">
        <v>0.0</v>
      </c>
      <c r="N40" s="274">
        <v>0.0</v>
      </c>
      <c r="O40" s="275">
        <v>0.0</v>
      </c>
      <c r="P40" s="312"/>
      <c r="Q40" s="292" t="s">
        <v>292</v>
      </c>
      <c r="R40" s="293" t="s">
        <v>302</v>
      </c>
      <c r="S40" s="293" t="s">
        <v>294</v>
      </c>
      <c r="T40" s="313"/>
      <c r="U40" s="281" t="s">
        <v>295</v>
      </c>
      <c r="V40" s="282" t="s">
        <v>295</v>
      </c>
      <c r="W40" s="283" t="s">
        <v>295</v>
      </c>
      <c r="X40" s="284"/>
      <c r="Y40" s="281" t="s">
        <v>295</v>
      </c>
      <c r="Z40" s="282" t="s">
        <v>295</v>
      </c>
      <c r="AA40" s="283" t="s">
        <v>295</v>
      </c>
      <c r="AB40" s="284"/>
      <c r="AC40" s="281" t="s">
        <v>295</v>
      </c>
      <c r="AD40" s="282" t="s">
        <v>295</v>
      </c>
      <c r="AE40" s="283" t="s">
        <v>295</v>
      </c>
      <c r="AF40" s="285"/>
      <c r="AG40" s="281" t="s">
        <v>295</v>
      </c>
      <c r="AH40" s="282" t="s">
        <v>295</v>
      </c>
      <c r="AI40" s="283" t="s">
        <v>295</v>
      </c>
      <c r="AJ40" s="286"/>
      <c r="AK40" s="296">
        <v>750000.0</v>
      </c>
      <c r="AL40" s="298">
        <v>3000000.0</v>
      </c>
      <c r="AM40" s="299">
        <v>1.0E7</v>
      </c>
      <c r="AN40" s="314"/>
      <c r="AO40" s="281" t="s">
        <v>295</v>
      </c>
      <c r="AP40" s="282" t="s">
        <v>295</v>
      </c>
      <c r="AQ40" s="283" t="s">
        <v>295</v>
      </c>
      <c r="AR40" s="291"/>
    </row>
    <row r="41" ht="15.75" customHeight="1">
      <c r="A41" s="141" t="s">
        <v>208</v>
      </c>
      <c r="B41" s="311" t="s">
        <v>95</v>
      </c>
      <c r="C41" s="311" t="s">
        <v>124</v>
      </c>
      <c r="D41" s="311" t="s">
        <v>108</v>
      </c>
      <c r="E41" s="311" t="s">
        <v>111</v>
      </c>
      <c r="F41" s="311" t="s">
        <v>119</v>
      </c>
      <c r="G41" s="311" t="s">
        <v>209</v>
      </c>
      <c r="H41" s="272"/>
      <c r="I41" s="273">
        <v>0.0</v>
      </c>
      <c r="J41" s="274">
        <v>0.0</v>
      </c>
      <c r="K41" s="275">
        <v>0.0</v>
      </c>
      <c r="L41" s="276"/>
      <c r="M41" s="273">
        <v>0.0</v>
      </c>
      <c r="N41" s="274">
        <v>0.0</v>
      </c>
      <c r="O41" s="275">
        <v>0.0</v>
      </c>
      <c r="P41" s="312"/>
      <c r="Q41" s="292" t="s">
        <v>292</v>
      </c>
      <c r="R41" s="293" t="s">
        <v>302</v>
      </c>
      <c r="S41" s="293" t="s">
        <v>294</v>
      </c>
      <c r="T41" s="313"/>
      <c r="U41" s="281" t="s">
        <v>295</v>
      </c>
      <c r="V41" s="282" t="s">
        <v>295</v>
      </c>
      <c r="W41" s="283" t="s">
        <v>295</v>
      </c>
      <c r="X41" s="284"/>
      <c r="Y41" s="281" t="s">
        <v>295</v>
      </c>
      <c r="Z41" s="282" t="s">
        <v>295</v>
      </c>
      <c r="AA41" s="283" t="s">
        <v>295</v>
      </c>
      <c r="AB41" s="284"/>
      <c r="AC41" s="281" t="s">
        <v>295</v>
      </c>
      <c r="AD41" s="282" t="s">
        <v>295</v>
      </c>
      <c r="AE41" s="283" t="s">
        <v>295</v>
      </c>
      <c r="AF41" s="285"/>
      <c r="AG41" s="281" t="s">
        <v>295</v>
      </c>
      <c r="AH41" s="282" t="s">
        <v>295</v>
      </c>
      <c r="AI41" s="283" t="s">
        <v>295</v>
      </c>
      <c r="AJ41" s="286"/>
      <c r="AK41" s="296">
        <v>750000.0</v>
      </c>
      <c r="AL41" s="298">
        <v>3000000.0</v>
      </c>
      <c r="AM41" s="299">
        <v>1.0E7</v>
      </c>
      <c r="AN41" s="314"/>
      <c r="AO41" s="281" t="s">
        <v>295</v>
      </c>
      <c r="AP41" s="282" t="s">
        <v>295</v>
      </c>
      <c r="AQ41" s="283" t="s">
        <v>295</v>
      </c>
      <c r="AR41" s="291"/>
    </row>
    <row r="42" ht="15.75" customHeight="1">
      <c r="A42" s="141" t="s">
        <v>210</v>
      </c>
      <c r="B42" s="311" t="s">
        <v>95</v>
      </c>
      <c r="C42" s="311" t="s">
        <v>127</v>
      </c>
      <c r="D42" s="311" t="s">
        <v>108</v>
      </c>
      <c r="E42" s="311" t="s">
        <v>111</v>
      </c>
      <c r="F42" s="311" t="s">
        <v>119</v>
      </c>
      <c r="G42" s="311" t="s">
        <v>211</v>
      </c>
      <c r="H42" s="272"/>
      <c r="I42" s="273">
        <v>0.0</v>
      </c>
      <c r="J42" s="274">
        <v>0.0</v>
      </c>
      <c r="K42" s="275">
        <v>0.0</v>
      </c>
      <c r="L42" s="276"/>
      <c r="M42" s="273">
        <v>0.0</v>
      </c>
      <c r="N42" s="274">
        <v>0.0</v>
      </c>
      <c r="O42" s="275">
        <v>0.0</v>
      </c>
      <c r="P42" s="312"/>
      <c r="Q42" s="292" t="s">
        <v>292</v>
      </c>
      <c r="R42" s="293" t="s">
        <v>302</v>
      </c>
      <c r="S42" s="293" t="s">
        <v>294</v>
      </c>
      <c r="T42" s="313"/>
      <c r="U42" s="281" t="s">
        <v>295</v>
      </c>
      <c r="V42" s="282" t="s">
        <v>295</v>
      </c>
      <c r="W42" s="283" t="s">
        <v>295</v>
      </c>
      <c r="X42" s="284"/>
      <c r="Y42" s="281" t="s">
        <v>295</v>
      </c>
      <c r="Z42" s="282" t="s">
        <v>295</v>
      </c>
      <c r="AA42" s="283" t="s">
        <v>295</v>
      </c>
      <c r="AB42" s="284"/>
      <c r="AC42" s="281" t="s">
        <v>295</v>
      </c>
      <c r="AD42" s="282" t="s">
        <v>295</v>
      </c>
      <c r="AE42" s="283" t="s">
        <v>295</v>
      </c>
      <c r="AF42" s="285"/>
      <c r="AG42" s="281" t="s">
        <v>295</v>
      </c>
      <c r="AH42" s="282" t="s">
        <v>295</v>
      </c>
      <c r="AI42" s="283" t="s">
        <v>295</v>
      </c>
      <c r="AJ42" s="286"/>
      <c r="AK42" s="296">
        <v>750000.0</v>
      </c>
      <c r="AL42" s="298">
        <v>3000000.0</v>
      </c>
      <c r="AM42" s="299">
        <v>1.0E7</v>
      </c>
      <c r="AN42" s="314"/>
      <c r="AO42" s="281" t="s">
        <v>295</v>
      </c>
      <c r="AP42" s="282" t="s">
        <v>295</v>
      </c>
      <c r="AQ42" s="283" t="s">
        <v>295</v>
      </c>
      <c r="AR42" s="291"/>
    </row>
    <row r="43" ht="15.75" customHeight="1">
      <c r="A43" s="141" t="s">
        <v>212</v>
      </c>
      <c r="B43" s="311" t="s">
        <v>95</v>
      </c>
      <c r="C43" s="311" t="s">
        <v>129</v>
      </c>
      <c r="D43" s="311" t="s">
        <v>108</v>
      </c>
      <c r="E43" s="311" t="s">
        <v>111</v>
      </c>
      <c r="F43" s="311" t="s">
        <v>119</v>
      </c>
      <c r="G43" s="311" t="s">
        <v>213</v>
      </c>
      <c r="H43" s="272"/>
      <c r="I43" s="273">
        <v>0.0</v>
      </c>
      <c r="J43" s="274">
        <v>0.0</v>
      </c>
      <c r="K43" s="275">
        <v>0.0</v>
      </c>
      <c r="L43" s="276"/>
      <c r="M43" s="273">
        <v>0.0</v>
      </c>
      <c r="N43" s="274">
        <v>0.0</v>
      </c>
      <c r="O43" s="275">
        <v>0.0</v>
      </c>
      <c r="P43" s="312"/>
      <c r="Q43" s="292" t="s">
        <v>292</v>
      </c>
      <c r="R43" s="293" t="s">
        <v>302</v>
      </c>
      <c r="S43" s="293" t="s">
        <v>294</v>
      </c>
      <c r="T43" s="313"/>
      <c r="U43" s="281" t="s">
        <v>295</v>
      </c>
      <c r="V43" s="282" t="s">
        <v>295</v>
      </c>
      <c r="W43" s="283" t="s">
        <v>295</v>
      </c>
      <c r="X43" s="284"/>
      <c r="Y43" s="281" t="s">
        <v>295</v>
      </c>
      <c r="Z43" s="282" t="s">
        <v>295</v>
      </c>
      <c r="AA43" s="283" t="s">
        <v>295</v>
      </c>
      <c r="AB43" s="284"/>
      <c r="AC43" s="281" t="s">
        <v>295</v>
      </c>
      <c r="AD43" s="282" t="s">
        <v>295</v>
      </c>
      <c r="AE43" s="283" t="s">
        <v>295</v>
      </c>
      <c r="AF43" s="285"/>
      <c r="AG43" s="281" t="s">
        <v>295</v>
      </c>
      <c r="AH43" s="282" t="s">
        <v>295</v>
      </c>
      <c r="AI43" s="283" t="s">
        <v>295</v>
      </c>
      <c r="AJ43" s="286"/>
      <c r="AK43" s="296">
        <v>750000.0</v>
      </c>
      <c r="AL43" s="298">
        <v>3000000.0</v>
      </c>
      <c r="AM43" s="299">
        <v>1.0E7</v>
      </c>
      <c r="AN43" s="314"/>
      <c r="AO43" s="281" t="s">
        <v>295</v>
      </c>
      <c r="AP43" s="282" t="s">
        <v>295</v>
      </c>
      <c r="AQ43" s="283" t="s">
        <v>295</v>
      </c>
      <c r="AR43" s="291"/>
    </row>
    <row r="44" ht="15.75" customHeight="1">
      <c r="A44" s="141" t="s">
        <v>214</v>
      </c>
      <c r="B44" s="311" t="s">
        <v>95</v>
      </c>
      <c r="C44" s="311" t="s">
        <v>131</v>
      </c>
      <c r="D44" s="311" t="s">
        <v>108</v>
      </c>
      <c r="E44" s="311" t="s">
        <v>111</v>
      </c>
      <c r="F44" s="311" t="s">
        <v>119</v>
      </c>
      <c r="G44" s="311" t="s">
        <v>215</v>
      </c>
      <c r="H44" s="272"/>
      <c r="I44" s="273">
        <v>0.0</v>
      </c>
      <c r="J44" s="274">
        <v>0.0</v>
      </c>
      <c r="K44" s="275">
        <v>0.0</v>
      </c>
      <c r="L44" s="276"/>
      <c r="M44" s="273">
        <v>0.0</v>
      </c>
      <c r="N44" s="274">
        <v>0.0</v>
      </c>
      <c r="O44" s="275">
        <v>0.0</v>
      </c>
      <c r="P44" s="312"/>
      <c r="Q44" s="292" t="s">
        <v>292</v>
      </c>
      <c r="R44" s="293" t="s">
        <v>302</v>
      </c>
      <c r="S44" s="293" t="s">
        <v>294</v>
      </c>
      <c r="T44" s="313"/>
      <c r="U44" s="281" t="s">
        <v>295</v>
      </c>
      <c r="V44" s="282" t="s">
        <v>295</v>
      </c>
      <c r="W44" s="283" t="s">
        <v>295</v>
      </c>
      <c r="X44" s="284"/>
      <c r="Y44" s="281" t="s">
        <v>295</v>
      </c>
      <c r="Z44" s="282" t="s">
        <v>295</v>
      </c>
      <c r="AA44" s="283" t="s">
        <v>295</v>
      </c>
      <c r="AB44" s="284"/>
      <c r="AC44" s="281" t="s">
        <v>295</v>
      </c>
      <c r="AD44" s="282" t="s">
        <v>295</v>
      </c>
      <c r="AE44" s="283" t="s">
        <v>295</v>
      </c>
      <c r="AF44" s="285"/>
      <c r="AG44" s="281" t="s">
        <v>295</v>
      </c>
      <c r="AH44" s="282" t="s">
        <v>295</v>
      </c>
      <c r="AI44" s="283" t="s">
        <v>295</v>
      </c>
      <c r="AJ44" s="286"/>
      <c r="AK44" s="296">
        <v>750000.0</v>
      </c>
      <c r="AL44" s="298">
        <v>3000000.0</v>
      </c>
      <c r="AM44" s="299">
        <v>1.0E7</v>
      </c>
      <c r="AN44" s="314"/>
      <c r="AO44" s="281" t="s">
        <v>295</v>
      </c>
      <c r="AP44" s="282" t="s">
        <v>295</v>
      </c>
      <c r="AQ44" s="283" t="s">
        <v>295</v>
      </c>
      <c r="AR44" s="291"/>
    </row>
    <row r="45" ht="15.75" customHeight="1">
      <c r="A45" s="141" t="s">
        <v>216</v>
      </c>
      <c r="B45" s="311" t="s">
        <v>95</v>
      </c>
      <c r="C45" s="311" t="s">
        <v>133</v>
      </c>
      <c r="D45" s="311" t="s">
        <v>108</v>
      </c>
      <c r="E45" s="311" t="s">
        <v>111</v>
      </c>
      <c r="F45" s="311" t="s">
        <v>119</v>
      </c>
      <c r="G45" s="311" t="s">
        <v>217</v>
      </c>
      <c r="H45" s="272"/>
      <c r="I45" s="273">
        <v>0.0</v>
      </c>
      <c r="J45" s="274">
        <v>0.0</v>
      </c>
      <c r="K45" s="275">
        <v>0.0</v>
      </c>
      <c r="L45" s="276"/>
      <c r="M45" s="273">
        <v>0.0</v>
      </c>
      <c r="N45" s="274">
        <v>0.0</v>
      </c>
      <c r="O45" s="275">
        <v>0.0</v>
      </c>
      <c r="P45" s="312"/>
      <c r="Q45" s="292" t="s">
        <v>292</v>
      </c>
      <c r="R45" s="293" t="s">
        <v>302</v>
      </c>
      <c r="S45" s="293" t="s">
        <v>294</v>
      </c>
      <c r="T45" s="313"/>
      <c r="U45" s="281" t="s">
        <v>295</v>
      </c>
      <c r="V45" s="282" t="s">
        <v>295</v>
      </c>
      <c r="W45" s="283" t="s">
        <v>295</v>
      </c>
      <c r="X45" s="284"/>
      <c r="Y45" s="281" t="s">
        <v>295</v>
      </c>
      <c r="Z45" s="282" t="s">
        <v>295</v>
      </c>
      <c r="AA45" s="283" t="s">
        <v>295</v>
      </c>
      <c r="AB45" s="284"/>
      <c r="AC45" s="281" t="s">
        <v>295</v>
      </c>
      <c r="AD45" s="282" t="s">
        <v>295</v>
      </c>
      <c r="AE45" s="283" t="s">
        <v>295</v>
      </c>
      <c r="AF45" s="285"/>
      <c r="AG45" s="281" t="s">
        <v>295</v>
      </c>
      <c r="AH45" s="282" t="s">
        <v>295</v>
      </c>
      <c r="AI45" s="283" t="s">
        <v>295</v>
      </c>
      <c r="AJ45" s="286"/>
      <c r="AK45" s="296">
        <v>750000.0</v>
      </c>
      <c r="AL45" s="298">
        <v>3000000.0</v>
      </c>
      <c r="AM45" s="299">
        <v>1.0E7</v>
      </c>
      <c r="AN45" s="314"/>
      <c r="AO45" s="281" t="s">
        <v>295</v>
      </c>
      <c r="AP45" s="282" t="s">
        <v>295</v>
      </c>
      <c r="AQ45" s="283" t="s">
        <v>295</v>
      </c>
      <c r="AR45" s="291"/>
    </row>
    <row r="46" ht="15.75" customHeight="1">
      <c r="A46" s="141" t="s">
        <v>218</v>
      </c>
      <c r="B46" s="311" t="s">
        <v>95</v>
      </c>
      <c r="C46" s="311" t="s">
        <v>135</v>
      </c>
      <c r="D46" s="311" t="s">
        <v>108</v>
      </c>
      <c r="E46" s="311" t="s">
        <v>111</v>
      </c>
      <c r="F46" s="311" t="s">
        <v>119</v>
      </c>
      <c r="G46" s="311" t="s">
        <v>219</v>
      </c>
      <c r="H46" s="272"/>
      <c r="I46" s="273">
        <v>0.0</v>
      </c>
      <c r="J46" s="274">
        <v>0.0</v>
      </c>
      <c r="K46" s="275">
        <v>0.0</v>
      </c>
      <c r="L46" s="276"/>
      <c r="M46" s="273">
        <v>0.0</v>
      </c>
      <c r="N46" s="274">
        <v>0.0</v>
      </c>
      <c r="O46" s="275">
        <v>0.0</v>
      </c>
      <c r="P46" s="312"/>
      <c r="Q46" s="292" t="s">
        <v>292</v>
      </c>
      <c r="R46" s="293" t="s">
        <v>302</v>
      </c>
      <c r="S46" s="293" t="s">
        <v>294</v>
      </c>
      <c r="T46" s="313"/>
      <c r="U46" s="281" t="s">
        <v>295</v>
      </c>
      <c r="V46" s="282" t="s">
        <v>295</v>
      </c>
      <c r="W46" s="283" t="s">
        <v>295</v>
      </c>
      <c r="X46" s="284"/>
      <c r="Y46" s="281" t="s">
        <v>295</v>
      </c>
      <c r="Z46" s="282" t="s">
        <v>295</v>
      </c>
      <c r="AA46" s="283" t="s">
        <v>295</v>
      </c>
      <c r="AB46" s="284"/>
      <c r="AC46" s="281" t="s">
        <v>295</v>
      </c>
      <c r="AD46" s="282" t="s">
        <v>295</v>
      </c>
      <c r="AE46" s="283" t="s">
        <v>295</v>
      </c>
      <c r="AF46" s="285"/>
      <c r="AG46" s="281" t="s">
        <v>295</v>
      </c>
      <c r="AH46" s="282" t="s">
        <v>295</v>
      </c>
      <c r="AI46" s="283" t="s">
        <v>295</v>
      </c>
      <c r="AJ46" s="286"/>
      <c r="AK46" s="296">
        <v>750000.0</v>
      </c>
      <c r="AL46" s="298">
        <v>3000000.0</v>
      </c>
      <c r="AM46" s="299">
        <v>1.0E7</v>
      </c>
      <c r="AN46" s="314"/>
      <c r="AO46" s="281" t="s">
        <v>295</v>
      </c>
      <c r="AP46" s="282" t="s">
        <v>295</v>
      </c>
      <c r="AQ46" s="283" t="s">
        <v>295</v>
      </c>
      <c r="AR46" s="291"/>
    </row>
    <row r="47" ht="15.75" customHeight="1">
      <c r="A47" s="141" t="s">
        <v>220</v>
      </c>
      <c r="B47" s="311" t="s">
        <v>95</v>
      </c>
      <c r="C47" s="311" t="s">
        <v>137</v>
      </c>
      <c r="D47" s="311" t="s">
        <v>108</v>
      </c>
      <c r="E47" s="311" t="s">
        <v>111</v>
      </c>
      <c r="F47" s="311" t="s">
        <v>119</v>
      </c>
      <c r="G47" s="311" t="s">
        <v>221</v>
      </c>
      <c r="H47" s="272"/>
      <c r="I47" s="273">
        <v>0.0</v>
      </c>
      <c r="J47" s="274">
        <v>0.0</v>
      </c>
      <c r="K47" s="275">
        <v>0.0</v>
      </c>
      <c r="L47" s="276"/>
      <c r="M47" s="273">
        <v>0.0</v>
      </c>
      <c r="N47" s="274">
        <v>0.0</v>
      </c>
      <c r="O47" s="275">
        <v>0.0</v>
      </c>
      <c r="P47" s="312"/>
      <c r="Q47" s="292" t="s">
        <v>292</v>
      </c>
      <c r="R47" s="293" t="s">
        <v>302</v>
      </c>
      <c r="S47" s="293" t="s">
        <v>294</v>
      </c>
      <c r="T47" s="313"/>
      <c r="U47" s="281" t="s">
        <v>295</v>
      </c>
      <c r="V47" s="282" t="s">
        <v>295</v>
      </c>
      <c r="W47" s="283" t="s">
        <v>295</v>
      </c>
      <c r="X47" s="284"/>
      <c r="Y47" s="281" t="s">
        <v>295</v>
      </c>
      <c r="Z47" s="282" t="s">
        <v>295</v>
      </c>
      <c r="AA47" s="283" t="s">
        <v>295</v>
      </c>
      <c r="AB47" s="284"/>
      <c r="AC47" s="281" t="s">
        <v>295</v>
      </c>
      <c r="AD47" s="282" t="s">
        <v>295</v>
      </c>
      <c r="AE47" s="283" t="s">
        <v>295</v>
      </c>
      <c r="AF47" s="285"/>
      <c r="AG47" s="281" t="s">
        <v>295</v>
      </c>
      <c r="AH47" s="282" t="s">
        <v>295</v>
      </c>
      <c r="AI47" s="283" t="s">
        <v>295</v>
      </c>
      <c r="AJ47" s="286"/>
      <c r="AK47" s="296">
        <v>750000.0</v>
      </c>
      <c r="AL47" s="298">
        <v>3000000.0</v>
      </c>
      <c r="AM47" s="299">
        <v>1.0E7</v>
      </c>
      <c r="AN47" s="314"/>
      <c r="AO47" s="281" t="s">
        <v>295</v>
      </c>
      <c r="AP47" s="282" t="s">
        <v>295</v>
      </c>
      <c r="AQ47" s="283" t="s">
        <v>295</v>
      </c>
      <c r="AR47" s="291"/>
    </row>
    <row r="48" ht="15.75" customHeight="1">
      <c r="A48" s="141" t="s">
        <v>222</v>
      </c>
      <c r="B48" s="311" t="s">
        <v>95</v>
      </c>
      <c r="C48" s="311" t="s">
        <v>99</v>
      </c>
      <c r="D48" s="311" t="s">
        <v>117</v>
      </c>
      <c r="E48" s="311" t="s">
        <v>111</v>
      </c>
      <c r="F48" s="311" t="s">
        <v>119</v>
      </c>
      <c r="G48" s="311" t="s">
        <v>223</v>
      </c>
      <c r="H48" s="272"/>
      <c r="I48" s="273">
        <v>0.0</v>
      </c>
      <c r="J48" s="274">
        <v>0.0</v>
      </c>
      <c r="K48" s="275">
        <v>0.0</v>
      </c>
      <c r="L48" s="276"/>
      <c r="M48" s="273">
        <v>0.0</v>
      </c>
      <c r="N48" s="274">
        <v>0.0</v>
      </c>
      <c r="O48" s="275">
        <v>0.0</v>
      </c>
      <c r="P48" s="312"/>
      <c r="Q48" s="292" t="s">
        <v>292</v>
      </c>
      <c r="R48" s="293" t="s">
        <v>298</v>
      </c>
      <c r="S48" s="293" t="s">
        <v>294</v>
      </c>
      <c r="T48" s="313"/>
      <c r="U48" s="281" t="s">
        <v>295</v>
      </c>
      <c r="V48" s="282" t="s">
        <v>295</v>
      </c>
      <c r="W48" s="283" t="s">
        <v>295</v>
      </c>
      <c r="X48" s="284"/>
      <c r="Y48" s="281" t="s">
        <v>295</v>
      </c>
      <c r="Z48" s="282" t="s">
        <v>295</v>
      </c>
      <c r="AA48" s="283" t="s">
        <v>295</v>
      </c>
      <c r="AB48" s="284"/>
      <c r="AC48" s="281" t="s">
        <v>295</v>
      </c>
      <c r="AD48" s="282" t="s">
        <v>295</v>
      </c>
      <c r="AE48" s="283" t="s">
        <v>295</v>
      </c>
      <c r="AF48" s="285"/>
      <c r="AG48" s="281" t="s">
        <v>295</v>
      </c>
      <c r="AH48" s="282" t="s">
        <v>295</v>
      </c>
      <c r="AI48" s="283" t="s">
        <v>295</v>
      </c>
      <c r="AJ48" s="286"/>
      <c r="AK48" s="296">
        <v>2000.0</v>
      </c>
      <c r="AL48" s="298">
        <v>50000.0</v>
      </c>
      <c r="AM48" s="299">
        <v>1.0E7</v>
      </c>
      <c r="AN48" s="314"/>
      <c r="AO48" s="281" t="s">
        <v>295</v>
      </c>
      <c r="AP48" s="282" t="s">
        <v>295</v>
      </c>
      <c r="AQ48" s="283" t="s">
        <v>295</v>
      </c>
      <c r="AR48" s="291"/>
    </row>
    <row r="49" ht="15.75" customHeight="1">
      <c r="A49" s="141" t="s">
        <v>224</v>
      </c>
      <c r="B49" s="311" t="s">
        <v>95</v>
      </c>
      <c r="C49" s="311" t="s">
        <v>115</v>
      </c>
      <c r="D49" s="311" t="s">
        <v>117</v>
      </c>
      <c r="E49" s="311" t="s">
        <v>111</v>
      </c>
      <c r="F49" s="311" t="s">
        <v>119</v>
      </c>
      <c r="G49" s="311" t="s">
        <v>225</v>
      </c>
      <c r="H49" s="272"/>
      <c r="I49" s="273">
        <v>0.0</v>
      </c>
      <c r="J49" s="274">
        <v>0.0</v>
      </c>
      <c r="K49" s="275">
        <v>0.0</v>
      </c>
      <c r="L49" s="276"/>
      <c r="M49" s="273">
        <v>0.0</v>
      </c>
      <c r="N49" s="274">
        <v>0.0</v>
      </c>
      <c r="O49" s="275">
        <v>0.0</v>
      </c>
      <c r="P49" s="312"/>
      <c r="Q49" s="292" t="s">
        <v>292</v>
      </c>
      <c r="R49" s="293" t="s">
        <v>298</v>
      </c>
      <c r="S49" s="293" t="s">
        <v>294</v>
      </c>
      <c r="T49" s="313"/>
      <c r="U49" s="281" t="s">
        <v>295</v>
      </c>
      <c r="V49" s="282" t="s">
        <v>295</v>
      </c>
      <c r="W49" s="283" t="s">
        <v>295</v>
      </c>
      <c r="X49" s="284"/>
      <c r="Y49" s="281" t="s">
        <v>295</v>
      </c>
      <c r="Z49" s="282" t="s">
        <v>295</v>
      </c>
      <c r="AA49" s="283" t="s">
        <v>295</v>
      </c>
      <c r="AB49" s="284"/>
      <c r="AC49" s="281" t="s">
        <v>295</v>
      </c>
      <c r="AD49" s="282" t="s">
        <v>295</v>
      </c>
      <c r="AE49" s="283" t="s">
        <v>295</v>
      </c>
      <c r="AF49" s="285"/>
      <c r="AG49" s="281" t="s">
        <v>295</v>
      </c>
      <c r="AH49" s="282" t="s">
        <v>295</v>
      </c>
      <c r="AI49" s="283" t="s">
        <v>295</v>
      </c>
      <c r="AJ49" s="286"/>
      <c r="AK49" s="296">
        <v>2000.0</v>
      </c>
      <c r="AL49" s="298">
        <v>50000.0</v>
      </c>
      <c r="AM49" s="299">
        <v>1.0E7</v>
      </c>
      <c r="AN49" s="314"/>
      <c r="AO49" s="281" t="s">
        <v>295</v>
      </c>
      <c r="AP49" s="282" t="s">
        <v>295</v>
      </c>
      <c r="AQ49" s="283" t="s">
        <v>295</v>
      </c>
      <c r="AR49" s="291"/>
    </row>
    <row r="50" ht="15.75" customHeight="1">
      <c r="A50" s="141" t="s">
        <v>226</v>
      </c>
      <c r="B50" s="311" t="s">
        <v>95</v>
      </c>
      <c r="C50" s="311" t="s">
        <v>120</v>
      </c>
      <c r="D50" s="311" t="s">
        <v>117</v>
      </c>
      <c r="E50" s="311" t="s">
        <v>111</v>
      </c>
      <c r="F50" s="311" t="s">
        <v>119</v>
      </c>
      <c r="G50" s="311" t="s">
        <v>227</v>
      </c>
      <c r="H50" s="272"/>
      <c r="I50" s="273">
        <v>0.0</v>
      </c>
      <c r="J50" s="274">
        <v>0.0</v>
      </c>
      <c r="K50" s="275">
        <v>0.0</v>
      </c>
      <c r="L50" s="276"/>
      <c r="M50" s="273">
        <v>0.0</v>
      </c>
      <c r="N50" s="274">
        <v>0.0</v>
      </c>
      <c r="O50" s="275">
        <v>0.0</v>
      </c>
      <c r="P50" s="312"/>
      <c r="Q50" s="292" t="s">
        <v>292</v>
      </c>
      <c r="R50" s="293" t="s">
        <v>298</v>
      </c>
      <c r="S50" s="293" t="s">
        <v>294</v>
      </c>
      <c r="T50" s="313"/>
      <c r="U50" s="281" t="s">
        <v>295</v>
      </c>
      <c r="V50" s="282" t="s">
        <v>295</v>
      </c>
      <c r="W50" s="283" t="s">
        <v>295</v>
      </c>
      <c r="X50" s="284"/>
      <c r="Y50" s="281" t="s">
        <v>295</v>
      </c>
      <c r="Z50" s="282" t="s">
        <v>295</v>
      </c>
      <c r="AA50" s="283" t="s">
        <v>295</v>
      </c>
      <c r="AB50" s="284"/>
      <c r="AC50" s="281" t="s">
        <v>295</v>
      </c>
      <c r="AD50" s="282" t="s">
        <v>295</v>
      </c>
      <c r="AE50" s="283" t="s">
        <v>295</v>
      </c>
      <c r="AF50" s="285"/>
      <c r="AG50" s="281" t="s">
        <v>295</v>
      </c>
      <c r="AH50" s="282" t="s">
        <v>295</v>
      </c>
      <c r="AI50" s="283" t="s">
        <v>295</v>
      </c>
      <c r="AJ50" s="286"/>
      <c r="AK50" s="296">
        <v>2000.0</v>
      </c>
      <c r="AL50" s="298">
        <v>50000.0</v>
      </c>
      <c r="AM50" s="299">
        <v>1.0E7</v>
      </c>
      <c r="AN50" s="314"/>
      <c r="AO50" s="281" t="s">
        <v>295</v>
      </c>
      <c r="AP50" s="282" t="s">
        <v>295</v>
      </c>
      <c r="AQ50" s="283" t="s">
        <v>295</v>
      </c>
      <c r="AR50" s="291"/>
    </row>
    <row r="51" ht="15.75" customHeight="1">
      <c r="A51" s="141" t="s">
        <v>228</v>
      </c>
      <c r="B51" s="311" t="s">
        <v>95</v>
      </c>
      <c r="C51" s="311" t="s">
        <v>124</v>
      </c>
      <c r="D51" s="311" t="s">
        <v>117</v>
      </c>
      <c r="E51" s="311" t="s">
        <v>111</v>
      </c>
      <c r="F51" s="311" t="s">
        <v>119</v>
      </c>
      <c r="G51" s="311" t="s">
        <v>229</v>
      </c>
      <c r="H51" s="272"/>
      <c r="I51" s="273">
        <v>0.0</v>
      </c>
      <c r="J51" s="274">
        <v>0.0</v>
      </c>
      <c r="K51" s="275">
        <v>0.0</v>
      </c>
      <c r="L51" s="276"/>
      <c r="M51" s="273">
        <v>0.0</v>
      </c>
      <c r="N51" s="274">
        <v>0.0</v>
      </c>
      <c r="O51" s="275">
        <v>0.0</v>
      </c>
      <c r="P51" s="312"/>
      <c r="Q51" s="292" t="s">
        <v>292</v>
      </c>
      <c r="R51" s="293" t="s">
        <v>298</v>
      </c>
      <c r="S51" s="293" t="s">
        <v>294</v>
      </c>
      <c r="T51" s="313"/>
      <c r="U51" s="281" t="s">
        <v>295</v>
      </c>
      <c r="V51" s="282" t="s">
        <v>295</v>
      </c>
      <c r="W51" s="283" t="s">
        <v>295</v>
      </c>
      <c r="X51" s="284"/>
      <c r="Y51" s="281" t="s">
        <v>295</v>
      </c>
      <c r="Z51" s="282" t="s">
        <v>295</v>
      </c>
      <c r="AA51" s="283" t="s">
        <v>295</v>
      </c>
      <c r="AB51" s="284"/>
      <c r="AC51" s="281" t="s">
        <v>295</v>
      </c>
      <c r="AD51" s="282" t="s">
        <v>295</v>
      </c>
      <c r="AE51" s="283" t="s">
        <v>295</v>
      </c>
      <c r="AF51" s="285"/>
      <c r="AG51" s="281" t="s">
        <v>295</v>
      </c>
      <c r="AH51" s="282" t="s">
        <v>295</v>
      </c>
      <c r="AI51" s="283" t="s">
        <v>295</v>
      </c>
      <c r="AJ51" s="286"/>
      <c r="AK51" s="296">
        <v>2000.0</v>
      </c>
      <c r="AL51" s="298">
        <v>50000.0</v>
      </c>
      <c r="AM51" s="299">
        <v>1.0E7</v>
      </c>
      <c r="AN51" s="314"/>
      <c r="AO51" s="281" t="s">
        <v>295</v>
      </c>
      <c r="AP51" s="282" t="s">
        <v>295</v>
      </c>
      <c r="AQ51" s="283" t="s">
        <v>295</v>
      </c>
      <c r="AR51" s="291"/>
    </row>
    <row r="52" ht="15.75" customHeight="1">
      <c r="A52" s="141" t="s">
        <v>230</v>
      </c>
      <c r="B52" s="311" t="s">
        <v>95</v>
      </c>
      <c r="C52" s="311" t="s">
        <v>127</v>
      </c>
      <c r="D52" s="311" t="s">
        <v>117</v>
      </c>
      <c r="E52" s="311" t="s">
        <v>111</v>
      </c>
      <c r="F52" s="311" t="s">
        <v>119</v>
      </c>
      <c r="G52" s="311" t="s">
        <v>231</v>
      </c>
      <c r="H52" s="272"/>
      <c r="I52" s="273">
        <v>0.0</v>
      </c>
      <c r="J52" s="274">
        <v>0.0</v>
      </c>
      <c r="K52" s="275">
        <v>0.0</v>
      </c>
      <c r="L52" s="276"/>
      <c r="M52" s="273">
        <v>0.0</v>
      </c>
      <c r="N52" s="274">
        <v>0.0</v>
      </c>
      <c r="O52" s="275">
        <v>0.0</v>
      </c>
      <c r="P52" s="312"/>
      <c r="Q52" s="292" t="s">
        <v>292</v>
      </c>
      <c r="R52" s="293" t="s">
        <v>298</v>
      </c>
      <c r="S52" s="293" t="s">
        <v>294</v>
      </c>
      <c r="T52" s="313"/>
      <c r="U52" s="281" t="s">
        <v>295</v>
      </c>
      <c r="V52" s="282" t="s">
        <v>295</v>
      </c>
      <c r="W52" s="283" t="s">
        <v>295</v>
      </c>
      <c r="X52" s="284"/>
      <c r="Y52" s="281" t="s">
        <v>295</v>
      </c>
      <c r="Z52" s="282" t="s">
        <v>295</v>
      </c>
      <c r="AA52" s="283" t="s">
        <v>295</v>
      </c>
      <c r="AB52" s="284"/>
      <c r="AC52" s="281" t="s">
        <v>295</v>
      </c>
      <c r="AD52" s="282" t="s">
        <v>295</v>
      </c>
      <c r="AE52" s="283" t="s">
        <v>295</v>
      </c>
      <c r="AF52" s="285"/>
      <c r="AG52" s="281" t="s">
        <v>295</v>
      </c>
      <c r="AH52" s="282" t="s">
        <v>295</v>
      </c>
      <c r="AI52" s="283" t="s">
        <v>295</v>
      </c>
      <c r="AJ52" s="286"/>
      <c r="AK52" s="296">
        <v>2000.0</v>
      </c>
      <c r="AL52" s="298">
        <v>50000.0</v>
      </c>
      <c r="AM52" s="299">
        <v>1.0E7</v>
      </c>
      <c r="AN52" s="314"/>
      <c r="AO52" s="281" t="s">
        <v>295</v>
      </c>
      <c r="AP52" s="282" t="s">
        <v>295</v>
      </c>
      <c r="AQ52" s="283" t="s">
        <v>295</v>
      </c>
      <c r="AR52" s="291"/>
    </row>
    <row r="53" ht="15.75" customHeight="1">
      <c r="A53" s="141" t="s">
        <v>232</v>
      </c>
      <c r="B53" s="311" t="s">
        <v>95</v>
      </c>
      <c r="C53" s="311" t="s">
        <v>129</v>
      </c>
      <c r="D53" s="311" t="s">
        <v>117</v>
      </c>
      <c r="E53" s="311" t="s">
        <v>111</v>
      </c>
      <c r="F53" s="311" t="s">
        <v>119</v>
      </c>
      <c r="G53" s="311" t="s">
        <v>233</v>
      </c>
      <c r="H53" s="272"/>
      <c r="I53" s="273">
        <v>0.0</v>
      </c>
      <c r="J53" s="274">
        <v>0.0</v>
      </c>
      <c r="K53" s="275">
        <v>0.0</v>
      </c>
      <c r="L53" s="276"/>
      <c r="M53" s="273">
        <v>0.0</v>
      </c>
      <c r="N53" s="274">
        <v>0.0</v>
      </c>
      <c r="O53" s="275">
        <v>0.0</v>
      </c>
      <c r="P53" s="312"/>
      <c r="Q53" s="292" t="s">
        <v>292</v>
      </c>
      <c r="R53" s="293" t="s">
        <v>298</v>
      </c>
      <c r="S53" s="293" t="s">
        <v>294</v>
      </c>
      <c r="T53" s="313"/>
      <c r="U53" s="281" t="s">
        <v>295</v>
      </c>
      <c r="V53" s="282" t="s">
        <v>295</v>
      </c>
      <c r="W53" s="283" t="s">
        <v>295</v>
      </c>
      <c r="X53" s="284"/>
      <c r="Y53" s="281" t="s">
        <v>295</v>
      </c>
      <c r="Z53" s="282" t="s">
        <v>295</v>
      </c>
      <c r="AA53" s="283" t="s">
        <v>295</v>
      </c>
      <c r="AB53" s="284"/>
      <c r="AC53" s="281" t="s">
        <v>295</v>
      </c>
      <c r="AD53" s="282" t="s">
        <v>295</v>
      </c>
      <c r="AE53" s="283" t="s">
        <v>295</v>
      </c>
      <c r="AF53" s="285"/>
      <c r="AG53" s="281" t="s">
        <v>295</v>
      </c>
      <c r="AH53" s="282" t="s">
        <v>295</v>
      </c>
      <c r="AI53" s="283" t="s">
        <v>295</v>
      </c>
      <c r="AJ53" s="286"/>
      <c r="AK53" s="296">
        <v>2000.0</v>
      </c>
      <c r="AL53" s="298">
        <v>50000.0</v>
      </c>
      <c r="AM53" s="299">
        <v>1.0E7</v>
      </c>
      <c r="AN53" s="314"/>
      <c r="AO53" s="281" t="s">
        <v>295</v>
      </c>
      <c r="AP53" s="282" t="s">
        <v>295</v>
      </c>
      <c r="AQ53" s="283" t="s">
        <v>295</v>
      </c>
      <c r="AR53" s="291"/>
    </row>
    <row r="54" ht="15.75" customHeight="1">
      <c r="A54" s="141" t="s">
        <v>234</v>
      </c>
      <c r="B54" s="311" t="s">
        <v>95</v>
      </c>
      <c r="C54" s="311" t="s">
        <v>131</v>
      </c>
      <c r="D54" s="311" t="s">
        <v>117</v>
      </c>
      <c r="E54" s="311" t="s">
        <v>111</v>
      </c>
      <c r="F54" s="311" t="s">
        <v>119</v>
      </c>
      <c r="G54" s="311" t="s">
        <v>235</v>
      </c>
      <c r="H54" s="272"/>
      <c r="I54" s="273">
        <v>0.0</v>
      </c>
      <c r="J54" s="274">
        <v>0.0</v>
      </c>
      <c r="K54" s="275">
        <v>0.0</v>
      </c>
      <c r="L54" s="276"/>
      <c r="M54" s="273">
        <v>0.0</v>
      </c>
      <c r="N54" s="274">
        <v>0.0</v>
      </c>
      <c r="O54" s="275">
        <v>0.0</v>
      </c>
      <c r="P54" s="312"/>
      <c r="Q54" s="292" t="s">
        <v>292</v>
      </c>
      <c r="R54" s="293" t="s">
        <v>298</v>
      </c>
      <c r="S54" s="293" t="s">
        <v>294</v>
      </c>
      <c r="T54" s="313"/>
      <c r="U54" s="281" t="s">
        <v>295</v>
      </c>
      <c r="V54" s="282" t="s">
        <v>295</v>
      </c>
      <c r="W54" s="283" t="s">
        <v>295</v>
      </c>
      <c r="X54" s="284"/>
      <c r="Y54" s="281" t="s">
        <v>295</v>
      </c>
      <c r="Z54" s="282" t="s">
        <v>295</v>
      </c>
      <c r="AA54" s="283" t="s">
        <v>295</v>
      </c>
      <c r="AB54" s="284"/>
      <c r="AC54" s="281" t="s">
        <v>295</v>
      </c>
      <c r="AD54" s="282" t="s">
        <v>295</v>
      </c>
      <c r="AE54" s="283" t="s">
        <v>295</v>
      </c>
      <c r="AF54" s="285"/>
      <c r="AG54" s="281" t="s">
        <v>295</v>
      </c>
      <c r="AH54" s="282" t="s">
        <v>295</v>
      </c>
      <c r="AI54" s="283" t="s">
        <v>295</v>
      </c>
      <c r="AJ54" s="286"/>
      <c r="AK54" s="296">
        <v>2000.0</v>
      </c>
      <c r="AL54" s="298">
        <v>50000.0</v>
      </c>
      <c r="AM54" s="299">
        <v>1.0E7</v>
      </c>
      <c r="AN54" s="314"/>
      <c r="AO54" s="281" t="s">
        <v>295</v>
      </c>
      <c r="AP54" s="282" t="s">
        <v>295</v>
      </c>
      <c r="AQ54" s="283" t="s">
        <v>295</v>
      </c>
      <c r="AR54" s="291"/>
    </row>
    <row r="55" ht="15.75" customHeight="1">
      <c r="A55" s="141" t="s">
        <v>236</v>
      </c>
      <c r="B55" s="311" t="s">
        <v>95</v>
      </c>
      <c r="C55" s="311" t="s">
        <v>133</v>
      </c>
      <c r="D55" s="311" t="s">
        <v>117</v>
      </c>
      <c r="E55" s="311" t="s">
        <v>111</v>
      </c>
      <c r="F55" s="311" t="s">
        <v>119</v>
      </c>
      <c r="G55" s="311" t="s">
        <v>237</v>
      </c>
      <c r="H55" s="272"/>
      <c r="I55" s="273">
        <v>0.0</v>
      </c>
      <c r="J55" s="274">
        <v>0.0</v>
      </c>
      <c r="K55" s="275">
        <v>0.0</v>
      </c>
      <c r="L55" s="276"/>
      <c r="M55" s="273">
        <v>0.0</v>
      </c>
      <c r="N55" s="274">
        <v>0.0</v>
      </c>
      <c r="O55" s="275">
        <v>0.0</v>
      </c>
      <c r="P55" s="312"/>
      <c r="Q55" s="292" t="s">
        <v>292</v>
      </c>
      <c r="R55" s="293" t="s">
        <v>298</v>
      </c>
      <c r="S55" s="293" t="s">
        <v>294</v>
      </c>
      <c r="T55" s="313"/>
      <c r="U55" s="281" t="s">
        <v>295</v>
      </c>
      <c r="V55" s="282" t="s">
        <v>295</v>
      </c>
      <c r="W55" s="283" t="s">
        <v>295</v>
      </c>
      <c r="X55" s="284"/>
      <c r="Y55" s="281" t="s">
        <v>295</v>
      </c>
      <c r="Z55" s="282" t="s">
        <v>295</v>
      </c>
      <c r="AA55" s="283" t="s">
        <v>295</v>
      </c>
      <c r="AB55" s="284"/>
      <c r="AC55" s="281" t="s">
        <v>295</v>
      </c>
      <c r="AD55" s="282" t="s">
        <v>295</v>
      </c>
      <c r="AE55" s="283" t="s">
        <v>295</v>
      </c>
      <c r="AF55" s="285"/>
      <c r="AG55" s="281" t="s">
        <v>295</v>
      </c>
      <c r="AH55" s="282" t="s">
        <v>295</v>
      </c>
      <c r="AI55" s="283" t="s">
        <v>295</v>
      </c>
      <c r="AJ55" s="286"/>
      <c r="AK55" s="296">
        <v>2000.0</v>
      </c>
      <c r="AL55" s="298">
        <v>50000.0</v>
      </c>
      <c r="AM55" s="299">
        <v>1.0E7</v>
      </c>
      <c r="AN55" s="314"/>
      <c r="AO55" s="281" t="s">
        <v>295</v>
      </c>
      <c r="AP55" s="282" t="s">
        <v>295</v>
      </c>
      <c r="AQ55" s="283" t="s">
        <v>295</v>
      </c>
      <c r="AR55" s="291"/>
    </row>
    <row r="56" ht="15.75" customHeight="1">
      <c r="A56" s="141" t="s">
        <v>238</v>
      </c>
      <c r="B56" s="311" t="s">
        <v>95</v>
      </c>
      <c r="C56" s="311" t="s">
        <v>135</v>
      </c>
      <c r="D56" s="311" t="s">
        <v>117</v>
      </c>
      <c r="E56" s="311" t="s">
        <v>111</v>
      </c>
      <c r="F56" s="311" t="s">
        <v>119</v>
      </c>
      <c r="G56" s="311" t="s">
        <v>239</v>
      </c>
      <c r="H56" s="272"/>
      <c r="I56" s="273">
        <v>0.0</v>
      </c>
      <c r="J56" s="274">
        <v>0.0</v>
      </c>
      <c r="K56" s="275">
        <v>0.0</v>
      </c>
      <c r="L56" s="276"/>
      <c r="M56" s="273">
        <v>0.0</v>
      </c>
      <c r="N56" s="274">
        <v>0.0</v>
      </c>
      <c r="O56" s="275">
        <v>0.0</v>
      </c>
      <c r="P56" s="312"/>
      <c r="Q56" s="292" t="s">
        <v>292</v>
      </c>
      <c r="R56" s="293" t="s">
        <v>298</v>
      </c>
      <c r="S56" s="293" t="s">
        <v>294</v>
      </c>
      <c r="T56" s="313"/>
      <c r="U56" s="281" t="s">
        <v>295</v>
      </c>
      <c r="V56" s="282" t="s">
        <v>295</v>
      </c>
      <c r="W56" s="283" t="s">
        <v>295</v>
      </c>
      <c r="X56" s="284"/>
      <c r="Y56" s="281" t="s">
        <v>295</v>
      </c>
      <c r="Z56" s="282" t="s">
        <v>295</v>
      </c>
      <c r="AA56" s="283" t="s">
        <v>295</v>
      </c>
      <c r="AB56" s="284"/>
      <c r="AC56" s="281" t="s">
        <v>295</v>
      </c>
      <c r="AD56" s="282" t="s">
        <v>295</v>
      </c>
      <c r="AE56" s="283" t="s">
        <v>295</v>
      </c>
      <c r="AF56" s="285"/>
      <c r="AG56" s="281" t="s">
        <v>295</v>
      </c>
      <c r="AH56" s="282" t="s">
        <v>295</v>
      </c>
      <c r="AI56" s="283" t="s">
        <v>295</v>
      </c>
      <c r="AJ56" s="286"/>
      <c r="AK56" s="296">
        <v>2000.0</v>
      </c>
      <c r="AL56" s="298">
        <v>50000.0</v>
      </c>
      <c r="AM56" s="299">
        <v>1.0E7</v>
      </c>
      <c r="AN56" s="314"/>
      <c r="AO56" s="281" t="s">
        <v>295</v>
      </c>
      <c r="AP56" s="282" t="s">
        <v>295</v>
      </c>
      <c r="AQ56" s="283" t="s">
        <v>295</v>
      </c>
      <c r="AR56" s="291"/>
    </row>
    <row r="57" ht="15.75" customHeight="1">
      <c r="A57" s="141" t="s">
        <v>240</v>
      </c>
      <c r="B57" s="311" t="s">
        <v>95</v>
      </c>
      <c r="C57" s="311" t="s">
        <v>137</v>
      </c>
      <c r="D57" s="311" t="s">
        <v>117</v>
      </c>
      <c r="E57" s="311" t="s">
        <v>111</v>
      </c>
      <c r="F57" s="311" t="s">
        <v>119</v>
      </c>
      <c r="G57" s="311" t="s">
        <v>241</v>
      </c>
      <c r="H57" s="272"/>
      <c r="I57" s="273">
        <v>0.0</v>
      </c>
      <c r="J57" s="274">
        <v>0.0</v>
      </c>
      <c r="K57" s="275">
        <v>0.0</v>
      </c>
      <c r="L57" s="276"/>
      <c r="M57" s="273">
        <v>0.0</v>
      </c>
      <c r="N57" s="274">
        <v>0.0</v>
      </c>
      <c r="O57" s="275">
        <v>0.0</v>
      </c>
      <c r="P57" s="312"/>
      <c r="Q57" s="292" t="s">
        <v>292</v>
      </c>
      <c r="R57" s="293" t="s">
        <v>298</v>
      </c>
      <c r="S57" s="293" t="s">
        <v>294</v>
      </c>
      <c r="T57" s="313"/>
      <c r="U57" s="281" t="s">
        <v>295</v>
      </c>
      <c r="V57" s="282" t="s">
        <v>295</v>
      </c>
      <c r="W57" s="283" t="s">
        <v>295</v>
      </c>
      <c r="X57" s="284"/>
      <c r="Y57" s="281" t="s">
        <v>295</v>
      </c>
      <c r="Z57" s="282" t="s">
        <v>295</v>
      </c>
      <c r="AA57" s="283" t="s">
        <v>295</v>
      </c>
      <c r="AB57" s="284"/>
      <c r="AC57" s="281" t="s">
        <v>295</v>
      </c>
      <c r="AD57" s="282" t="s">
        <v>295</v>
      </c>
      <c r="AE57" s="283" t="s">
        <v>295</v>
      </c>
      <c r="AF57" s="285"/>
      <c r="AG57" s="281" t="s">
        <v>295</v>
      </c>
      <c r="AH57" s="282" t="s">
        <v>295</v>
      </c>
      <c r="AI57" s="283" t="s">
        <v>295</v>
      </c>
      <c r="AJ57" s="286"/>
      <c r="AK57" s="296">
        <v>2000.0</v>
      </c>
      <c r="AL57" s="298">
        <v>50000.0</v>
      </c>
      <c r="AM57" s="299">
        <v>1.0E7</v>
      </c>
      <c r="AN57" s="314"/>
      <c r="AO57" s="281" t="s">
        <v>295</v>
      </c>
      <c r="AP57" s="282" t="s">
        <v>295</v>
      </c>
      <c r="AQ57" s="283" t="s">
        <v>295</v>
      </c>
      <c r="AR57" s="291"/>
    </row>
    <row r="58" ht="15.75" customHeight="1">
      <c r="A58" s="141" t="s">
        <v>242</v>
      </c>
      <c r="B58" s="311" t="s">
        <v>95</v>
      </c>
      <c r="C58" s="311" t="s">
        <v>99</v>
      </c>
      <c r="D58" s="311" t="s">
        <v>122</v>
      </c>
      <c r="E58" s="311" t="s">
        <v>111</v>
      </c>
      <c r="F58" s="311" t="s">
        <v>119</v>
      </c>
      <c r="G58" s="311" t="s">
        <v>243</v>
      </c>
      <c r="H58" s="272"/>
      <c r="I58" s="273">
        <v>0.0</v>
      </c>
      <c r="J58" s="274">
        <v>0.0</v>
      </c>
      <c r="K58" s="275">
        <v>0.0</v>
      </c>
      <c r="L58" s="276"/>
      <c r="M58" s="273">
        <v>0.0</v>
      </c>
      <c r="N58" s="274">
        <v>0.0</v>
      </c>
      <c r="O58" s="275">
        <v>0.0</v>
      </c>
      <c r="P58" s="312"/>
      <c r="Q58" s="292" t="s">
        <v>292</v>
      </c>
      <c r="R58" s="293" t="s">
        <v>293</v>
      </c>
      <c r="S58" s="293" t="s">
        <v>294</v>
      </c>
      <c r="T58" s="313"/>
      <c r="U58" s="281" t="s">
        <v>295</v>
      </c>
      <c r="V58" s="282" t="s">
        <v>295</v>
      </c>
      <c r="W58" s="283" t="s">
        <v>295</v>
      </c>
      <c r="X58" s="284"/>
      <c r="Y58" s="281" t="s">
        <v>295</v>
      </c>
      <c r="Z58" s="282" t="s">
        <v>295</v>
      </c>
      <c r="AA58" s="283" t="s">
        <v>295</v>
      </c>
      <c r="AB58" s="284"/>
      <c r="AC58" s="281" t="s">
        <v>295</v>
      </c>
      <c r="AD58" s="282" t="s">
        <v>295</v>
      </c>
      <c r="AE58" s="283" t="s">
        <v>295</v>
      </c>
      <c r="AF58" s="285"/>
      <c r="AG58" s="281" t="s">
        <v>295</v>
      </c>
      <c r="AH58" s="282" t="s">
        <v>295</v>
      </c>
      <c r="AI58" s="283" t="s">
        <v>295</v>
      </c>
      <c r="AJ58" s="286"/>
      <c r="AK58" s="296">
        <v>5000.0</v>
      </c>
      <c r="AL58" s="298">
        <v>50000.0</v>
      </c>
      <c r="AM58" s="299">
        <v>1.0E7</v>
      </c>
      <c r="AN58" s="314"/>
      <c r="AO58" s="281" t="s">
        <v>295</v>
      </c>
      <c r="AP58" s="282" t="s">
        <v>295</v>
      </c>
      <c r="AQ58" s="283" t="s">
        <v>295</v>
      </c>
      <c r="AR58" s="291"/>
    </row>
    <row r="59" ht="15.75" customHeight="1">
      <c r="A59" s="141" t="s">
        <v>244</v>
      </c>
      <c r="B59" s="311" t="s">
        <v>95</v>
      </c>
      <c r="C59" s="311" t="s">
        <v>115</v>
      </c>
      <c r="D59" s="311" t="s">
        <v>122</v>
      </c>
      <c r="E59" s="311" t="s">
        <v>111</v>
      </c>
      <c r="F59" s="311" t="s">
        <v>119</v>
      </c>
      <c r="G59" s="311" t="s">
        <v>245</v>
      </c>
      <c r="H59" s="272"/>
      <c r="I59" s="273">
        <v>0.0</v>
      </c>
      <c r="J59" s="274">
        <v>0.0</v>
      </c>
      <c r="K59" s="275">
        <v>0.0</v>
      </c>
      <c r="L59" s="276"/>
      <c r="M59" s="273">
        <v>0.0</v>
      </c>
      <c r="N59" s="274">
        <v>0.0</v>
      </c>
      <c r="O59" s="275">
        <v>0.0</v>
      </c>
      <c r="P59" s="312"/>
      <c r="Q59" s="292" t="s">
        <v>292</v>
      </c>
      <c r="R59" s="293" t="s">
        <v>293</v>
      </c>
      <c r="S59" s="293" t="s">
        <v>294</v>
      </c>
      <c r="T59" s="313"/>
      <c r="U59" s="281" t="s">
        <v>295</v>
      </c>
      <c r="V59" s="282" t="s">
        <v>295</v>
      </c>
      <c r="W59" s="283" t="s">
        <v>295</v>
      </c>
      <c r="X59" s="284"/>
      <c r="Y59" s="281" t="s">
        <v>295</v>
      </c>
      <c r="Z59" s="282" t="s">
        <v>295</v>
      </c>
      <c r="AA59" s="283" t="s">
        <v>295</v>
      </c>
      <c r="AB59" s="284"/>
      <c r="AC59" s="281" t="s">
        <v>295</v>
      </c>
      <c r="AD59" s="282" t="s">
        <v>295</v>
      </c>
      <c r="AE59" s="283" t="s">
        <v>295</v>
      </c>
      <c r="AF59" s="285"/>
      <c r="AG59" s="281" t="s">
        <v>295</v>
      </c>
      <c r="AH59" s="282" t="s">
        <v>295</v>
      </c>
      <c r="AI59" s="283" t="s">
        <v>295</v>
      </c>
      <c r="AJ59" s="286"/>
      <c r="AK59" s="296">
        <v>5000.0</v>
      </c>
      <c r="AL59" s="298">
        <v>50000.0</v>
      </c>
      <c r="AM59" s="299">
        <v>1.0E7</v>
      </c>
      <c r="AN59" s="314"/>
      <c r="AO59" s="281" t="s">
        <v>295</v>
      </c>
      <c r="AP59" s="282" t="s">
        <v>295</v>
      </c>
      <c r="AQ59" s="283" t="s">
        <v>295</v>
      </c>
      <c r="AR59" s="291"/>
    </row>
    <row r="60" ht="15.75" customHeight="1">
      <c r="A60" s="141" t="s">
        <v>246</v>
      </c>
      <c r="B60" s="311" t="s">
        <v>95</v>
      </c>
      <c r="C60" s="311" t="s">
        <v>120</v>
      </c>
      <c r="D60" s="311" t="s">
        <v>122</v>
      </c>
      <c r="E60" s="311" t="s">
        <v>111</v>
      </c>
      <c r="F60" s="311" t="s">
        <v>119</v>
      </c>
      <c r="G60" s="311" t="s">
        <v>247</v>
      </c>
      <c r="H60" s="272"/>
      <c r="I60" s="273">
        <v>0.0</v>
      </c>
      <c r="J60" s="274">
        <v>0.0</v>
      </c>
      <c r="K60" s="275">
        <v>0.0</v>
      </c>
      <c r="L60" s="276"/>
      <c r="M60" s="273">
        <v>0.0</v>
      </c>
      <c r="N60" s="274">
        <v>0.0</v>
      </c>
      <c r="O60" s="275">
        <v>0.0</v>
      </c>
      <c r="P60" s="312"/>
      <c r="Q60" s="292" t="s">
        <v>292</v>
      </c>
      <c r="R60" s="293" t="s">
        <v>293</v>
      </c>
      <c r="S60" s="293" t="s">
        <v>294</v>
      </c>
      <c r="T60" s="313"/>
      <c r="U60" s="281" t="s">
        <v>295</v>
      </c>
      <c r="V60" s="282" t="s">
        <v>295</v>
      </c>
      <c r="W60" s="283" t="s">
        <v>295</v>
      </c>
      <c r="X60" s="284"/>
      <c r="Y60" s="281" t="s">
        <v>295</v>
      </c>
      <c r="Z60" s="282" t="s">
        <v>295</v>
      </c>
      <c r="AA60" s="283" t="s">
        <v>295</v>
      </c>
      <c r="AB60" s="284"/>
      <c r="AC60" s="281" t="s">
        <v>295</v>
      </c>
      <c r="AD60" s="282" t="s">
        <v>295</v>
      </c>
      <c r="AE60" s="283" t="s">
        <v>295</v>
      </c>
      <c r="AF60" s="285"/>
      <c r="AG60" s="281" t="s">
        <v>295</v>
      </c>
      <c r="AH60" s="282" t="s">
        <v>295</v>
      </c>
      <c r="AI60" s="283" t="s">
        <v>295</v>
      </c>
      <c r="AJ60" s="286"/>
      <c r="AK60" s="296">
        <v>5000.0</v>
      </c>
      <c r="AL60" s="298">
        <v>50000.0</v>
      </c>
      <c r="AM60" s="299">
        <v>1.0E7</v>
      </c>
      <c r="AN60" s="314"/>
      <c r="AO60" s="281" t="s">
        <v>295</v>
      </c>
      <c r="AP60" s="282" t="s">
        <v>295</v>
      </c>
      <c r="AQ60" s="283" t="s">
        <v>295</v>
      </c>
      <c r="AR60" s="291"/>
    </row>
    <row r="61" ht="15.75" customHeight="1">
      <c r="A61" s="141" t="s">
        <v>248</v>
      </c>
      <c r="B61" s="311" t="s">
        <v>95</v>
      </c>
      <c r="C61" s="311" t="s">
        <v>124</v>
      </c>
      <c r="D61" s="311" t="s">
        <v>122</v>
      </c>
      <c r="E61" s="311" t="s">
        <v>111</v>
      </c>
      <c r="F61" s="311" t="s">
        <v>119</v>
      </c>
      <c r="G61" s="311" t="s">
        <v>249</v>
      </c>
      <c r="H61" s="272"/>
      <c r="I61" s="273">
        <v>0.0</v>
      </c>
      <c r="J61" s="274">
        <v>0.0</v>
      </c>
      <c r="K61" s="275">
        <v>0.0</v>
      </c>
      <c r="L61" s="276"/>
      <c r="M61" s="273">
        <v>0.0</v>
      </c>
      <c r="N61" s="274">
        <v>0.0</v>
      </c>
      <c r="O61" s="275">
        <v>0.0</v>
      </c>
      <c r="P61" s="312"/>
      <c r="Q61" s="292" t="s">
        <v>292</v>
      </c>
      <c r="R61" s="293" t="s">
        <v>293</v>
      </c>
      <c r="S61" s="293" t="s">
        <v>294</v>
      </c>
      <c r="T61" s="313"/>
      <c r="U61" s="281" t="s">
        <v>295</v>
      </c>
      <c r="V61" s="282" t="s">
        <v>295</v>
      </c>
      <c r="W61" s="283" t="s">
        <v>295</v>
      </c>
      <c r="X61" s="284"/>
      <c r="Y61" s="281" t="s">
        <v>295</v>
      </c>
      <c r="Z61" s="282" t="s">
        <v>295</v>
      </c>
      <c r="AA61" s="283" t="s">
        <v>295</v>
      </c>
      <c r="AB61" s="284"/>
      <c r="AC61" s="281" t="s">
        <v>295</v>
      </c>
      <c r="AD61" s="282" t="s">
        <v>295</v>
      </c>
      <c r="AE61" s="283" t="s">
        <v>295</v>
      </c>
      <c r="AF61" s="285"/>
      <c r="AG61" s="281" t="s">
        <v>295</v>
      </c>
      <c r="AH61" s="282" t="s">
        <v>295</v>
      </c>
      <c r="AI61" s="283" t="s">
        <v>295</v>
      </c>
      <c r="AJ61" s="286"/>
      <c r="AK61" s="296">
        <v>5000.0</v>
      </c>
      <c r="AL61" s="298">
        <v>50000.0</v>
      </c>
      <c r="AM61" s="299">
        <v>1.0E7</v>
      </c>
      <c r="AN61" s="314"/>
      <c r="AO61" s="281" t="s">
        <v>295</v>
      </c>
      <c r="AP61" s="282" t="s">
        <v>295</v>
      </c>
      <c r="AQ61" s="283" t="s">
        <v>295</v>
      </c>
      <c r="AR61" s="291"/>
    </row>
    <row r="62" ht="15.75" customHeight="1">
      <c r="A62" s="141" t="s">
        <v>250</v>
      </c>
      <c r="B62" s="311" t="s">
        <v>95</v>
      </c>
      <c r="C62" s="311" t="s">
        <v>127</v>
      </c>
      <c r="D62" s="311" t="s">
        <v>122</v>
      </c>
      <c r="E62" s="311" t="s">
        <v>111</v>
      </c>
      <c r="F62" s="311" t="s">
        <v>119</v>
      </c>
      <c r="G62" s="311" t="s">
        <v>251</v>
      </c>
      <c r="H62" s="272"/>
      <c r="I62" s="273">
        <v>0.0</v>
      </c>
      <c r="J62" s="274">
        <v>0.0</v>
      </c>
      <c r="K62" s="275">
        <v>0.0</v>
      </c>
      <c r="L62" s="276"/>
      <c r="M62" s="273">
        <v>0.0</v>
      </c>
      <c r="N62" s="274">
        <v>0.0</v>
      </c>
      <c r="O62" s="275">
        <v>0.0</v>
      </c>
      <c r="P62" s="312"/>
      <c r="Q62" s="292" t="s">
        <v>292</v>
      </c>
      <c r="R62" s="293" t="s">
        <v>293</v>
      </c>
      <c r="S62" s="293" t="s">
        <v>294</v>
      </c>
      <c r="T62" s="313"/>
      <c r="U62" s="281" t="s">
        <v>295</v>
      </c>
      <c r="V62" s="282" t="s">
        <v>295</v>
      </c>
      <c r="W62" s="283" t="s">
        <v>295</v>
      </c>
      <c r="X62" s="284"/>
      <c r="Y62" s="281" t="s">
        <v>295</v>
      </c>
      <c r="Z62" s="282" t="s">
        <v>295</v>
      </c>
      <c r="AA62" s="283" t="s">
        <v>295</v>
      </c>
      <c r="AB62" s="284"/>
      <c r="AC62" s="281" t="s">
        <v>295</v>
      </c>
      <c r="AD62" s="282" t="s">
        <v>295</v>
      </c>
      <c r="AE62" s="283" t="s">
        <v>295</v>
      </c>
      <c r="AF62" s="285"/>
      <c r="AG62" s="281" t="s">
        <v>295</v>
      </c>
      <c r="AH62" s="282" t="s">
        <v>295</v>
      </c>
      <c r="AI62" s="283" t="s">
        <v>295</v>
      </c>
      <c r="AJ62" s="286"/>
      <c r="AK62" s="296">
        <v>5000.0</v>
      </c>
      <c r="AL62" s="298">
        <v>50000.0</v>
      </c>
      <c r="AM62" s="299">
        <v>1.0E7</v>
      </c>
      <c r="AN62" s="314"/>
      <c r="AO62" s="281" t="s">
        <v>295</v>
      </c>
      <c r="AP62" s="282" t="s">
        <v>295</v>
      </c>
      <c r="AQ62" s="283" t="s">
        <v>295</v>
      </c>
      <c r="AR62" s="291"/>
    </row>
    <row r="63" ht="15.75" customHeight="1">
      <c r="A63" s="141" t="s">
        <v>252</v>
      </c>
      <c r="B63" s="311" t="s">
        <v>95</v>
      </c>
      <c r="C63" s="311" t="s">
        <v>129</v>
      </c>
      <c r="D63" s="311" t="s">
        <v>122</v>
      </c>
      <c r="E63" s="311" t="s">
        <v>111</v>
      </c>
      <c r="F63" s="311" t="s">
        <v>119</v>
      </c>
      <c r="G63" s="311" t="s">
        <v>253</v>
      </c>
      <c r="H63" s="272"/>
      <c r="I63" s="273">
        <v>0.0</v>
      </c>
      <c r="J63" s="274">
        <v>0.0</v>
      </c>
      <c r="K63" s="275">
        <v>0.0</v>
      </c>
      <c r="L63" s="276"/>
      <c r="M63" s="273">
        <v>0.0</v>
      </c>
      <c r="N63" s="274">
        <v>0.0</v>
      </c>
      <c r="O63" s="275">
        <v>0.0</v>
      </c>
      <c r="P63" s="312"/>
      <c r="Q63" s="292" t="s">
        <v>292</v>
      </c>
      <c r="R63" s="293" t="s">
        <v>293</v>
      </c>
      <c r="S63" s="293" t="s">
        <v>294</v>
      </c>
      <c r="T63" s="313"/>
      <c r="U63" s="281" t="s">
        <v>295</v>
      </c>
      <c r="V63" s="282" t="s">
        <v>295</v>
      </c>
      <c r="W63" s="283" t="s">
        <v>295</v>
      </c>
      <c r="X63" s="284"/>
      <c r="Y63" s="281" t="s">
        <v>295</v>
      </c>
      <c r="Z63" s="282" t="s">
        <v>295</v>
      </c>
      <c r="AA63" s="283" t="s">
        <v>295</v>
      </c>
      <c r="AB63" s="284"/>
      <c r="AC63" s="281" t="s">
        <v>295</v>
      </c>
      <c r="AD63" s="282" t="s">
        <v>295</v>
      </c>
      <c r="AE63" s="283" t="s">
        <v>295</v>
      </c>
      <c r="AF63" s="285"/>
      <c r="AG63" s="281" t="s">
        <v>295</v>
      </c>
      <c r="AH63" s="282" t="s">
        <v>295</v>
      </c>
      <c r="AI63" s="283" t="s">
        <v>295</v>
      </c>
      <c r="AJ63" s="286"/>
      <c r="AK63" s="296">
        <v>5000.0</v>
      </c>
      <c r="AL63" s="298">
        <v>50000.0</v>
      </c>
      <c r="AM63" s="299">
        <v>1.0E7</v>
      </c>
      <c r="AN63" s="314"/>
      <c r="AO63" s="281" t="s">
        <v>295</v>
      </c>
      <c r="AP63" s="282" t="s">
        <v>295</v>
      </c>
      <c r="AQ63" s="283" t="s">
        <v>295</v>
      </c>
      <c r="AR63" s="291"/>
    </row>
    <row r="64" ht="15.75" customHeight="1">
      <c r="A64" s="141" t="s">
        <v>254</v>
      </c>
      <c r="B64" s="311" t="s">
        <v>95</v>
      </c>
      <c r="C64" s="311" t="s">
        <v>131</v>
      </c>
      <c r="D64" s="311" t="s">
        <v>122</v>
      </c>
      <c r="E64" s="311" t="s">
        <v>111</v>
      </c>
      <c r="F64" s="311" t="s">
        <v>119</v>
      </c>
      <c r="G64" s="311" t="s">
        <v>255</v>
      </c>
      <c r="H64" s="272"/>
      <c r="I64" s="273">
        <v>0.0</v>
      </c>
      <c r="J64" s="274">
        <v>0.0</v>
      </c>
      <c r="K64" s="275">
        <v>0.0</v>
      </c>
      <c r="L64" s="276"/>
      <c r="M64" s="273">
        <v>0.0</v>
      </c>
      <c r="N64" s="274">
        <v>0.0</v>
      </c>
      <c r="O64" s="275">
        <v>0.0</v>
      </c>
      <c r="P64" s="312"/>
      <c r="Q64" s="292" t="s">
        <v>292</v>
      </c>
      <c r="R64" s="293" t="s">
        <v>293</v>
      </c>
      <c r="S64" s="293" t="s">
        <v>294</v>
      </c>
      <c r="T64" s="313"/>
      <c r="U64" s="281" t="s">
        <v>295</v>
      </c>
      <c r="V64" s="282" t="s">
        <v>295</v>
      </c>
      <c r="W64" s="283" t="s">
        <v>295</v>
      </c>
      <c r="X64" s="284"/>
      <c r="Y64" s="281" t="s">
        <v>295</v>
      </c>
      <c r="Z64" s="282" t="s">
        <v>295</v>
      </c>
      <c r="AA64" s="283" t="s">
        <v>295</v>
      </c>
      <c r="AB64" s="284"/>
      <c r="AC64" s="281" t="s">
        <v>295</v>
      </c>
      <c r="AD64" s="282" t="s">
        <v>295</v>
      </c>
      <c r="AE64" s="283" t="s">
        <v>295</v>
      </c>
      <c r="AF64" s="285"/>
      <c r="AG64" s="281" t="s">
        <v>295</v>
      </c>
      <c r="AH64" s="282" t="s">
        <v>295</v>
      </c>
      <c r="AI64" s="283" t="s">
        <v>295</v>
      </c>
      <c r="AJ64" s="286"/>
      <c r="AK64" s="296">
        <v>5000.0</v>
      </c>
      <c r="AL64" s="298">
        <v>50000.0</v>
      </c>
      <c r="AM64" s="299">
        <v>1.0E7</v>
      </c>
      <c r="AN64" s="314"/>
      <c r="AO64" s="281" t="s">
        <v>295</v>
      </c>
      <c r="AP64" s="282" t="s">
        <v>295</v>
      </c>
      <c r="AQ64" s="283" t="s">
        <v>295</v>
      </c>
      <c r="AR64" s="291"/>
    </row>
    <row r="65" ht="15.75" customHeight="1">
      <c r="A65" s="141" t="s">
        <v>256</v>
      </c>
      <c r="B65" s="311" t="s">
        <v>95</v>
      </c>
      <c r="C65" s="311" t="s">
        <v>133</v>
      </c>
      <c r="D65" s="311" t="s">
        <v>122</v>
      </c>
      <c r="E65" s="311" t="s">
        <v>111</v>
      </c>
      <c r="F65" s="311" t="s">
        <v>119</v>
      </c>
      <c r="G65" s="311" t="s">
        <v>257</v>
      </c>
      <c r="H65" s="272"/>
      <c r="I65" s="273">
        <v>0.0</v>
      </c>
      <c r="J65" s="274">
        <v>0.0</v>
      </c>
      <c r="K65" s="275">
        <v>0.0</v>
      </c>
      <c r="L65" s="276"/>
      <c r="M65" s="273">
        <v>0.0</v>
      </c>
      <c r="N65" s="274">
        <v>0.0</v>
      </c>
      <c r="O65" s="275">
        <v>0.0</v>
      </c>
      <c r="P65" s="312"/>
      <c r="Q65" s="292" t="s">
        <v>292</v>
      </c>
      <c r="R65" s="293" t="s">
        <v>293</v>
      </c>
      <c r="S65" s="293" t="s">
        <v>294</v>
      </c>
      <c r="T65" s="313"/>
      <c r="U65" s="281" t="s">
        <v>295</v>
      </c>
      <c r="V65" s="282" t="s">
        <v>295</v>
      </c>
      <c r="W65" s="283" t="s">
        <v>295</v>
      </c>
      <c r="X65" s="284"/>
      <c r="Y65" s="281" t="s">
        <v>295</v>
      </c>
      <c r="Z65" s="282" t="s">
        <v>295</v>
      </c>
      <c r="AA65" s="283" t="s">
        <v>295</v>
      </c>
      <c r="AB65" s="284"/>
      <c r="AC65" s="281" t="s">
        <v>295</v>
      </c>
      <c r="AD65" s="282" t="s">
        <v>295</v>
      </c>
      <c r="AE65" s="283" t="s">
        <v>295</v>
      </c>
      <c r="AF65" s="285"/>
      <c r="AG65" s="281" t="s">
        <v>295</v>
      </c>
      <c r="AH65" s="282" t="s">
        <v>295</v>
      </c>
      <c r="AI65" s="283" t="s">
        <v>295</v>
      </c>
      <c r="AJ65" s="286"/>
      <c r="AK65" s="296">
        <v>5000.0</v>
      </c>
      <c r="AL65" s="298">
        <v>50000.0</v>
      </c>
      <c r="AM65" s="299">
        <v>1.0E7</v>
      </c>
      <c r="AN65" s="314"/>
      <c r="AO65" s="281" t="s">
        <v>295</v>
      </c>
      <c r="AP65" s="282" t="s">
        <v>295</v>
      </c>
      <c r="AQ65" s="283" t="s">
        <v>295</v>
      </c>
      <c r="AR65" s="291"/>
    </row>
    <row r="66" ht="15.75" customHeight="1">
      <c r="A66" s="141" t="s">
        <v>258</v>
      </c>
      <c r="B66" s="311" t="s">
        <v>95</v>
      </c>
      <c r="C66" s="311" t="s">
        <v>135</v>
      </c>
      <c r="D66" s="311" t="s">
        <v>122</v>
      </c>
      <c r="E66" s="311" t="s">
        <v>111</v>
      </c>
      <c r="F66" s="311" t="s">
        <v>119</v>
      </c>
      <c r="G66" s="311" t="s">
        <v>259</v>
      </c>
      <c r="H66" s="272"/>
      <c r="I66" s="273">
        <v>0.0</v>
      </c>
      <c r="J66" s="274">
        <v>0.0</v>
      </c>
      <c r="K66" s="275">
        <v>0.0</v>
      </c>
      <c r="L66" s="276"/>
      <c r="M66" s="273">
        <v>0.0</v>
      </c>
      <c r="N66" s="274">
        <v>0.0</v>
      </c>
      <c r="O66" s="275">
        <v>0.0</v>
      </c>
      <c r="P66" s="312"/>
      <c r="Q66" s="292" t="s">
        <v>292</v>
      </c>
      <c r="R66" s="293" t="s">
        <v>293</v>
      </c>
      <c r="S66" s="293" t="s">
        <v>294</v>
      </c>
      <c r="T66" s="313"/>
      <c r="U66" s="281" t="s">
        <v>295</v>
      </c>
      <c r="V66" s="282" t="s">
        <v>295</v>
      </c>
      <c r="W66" s="283" t="s">
        <v>295</v>
      </c>
      <c r="X66" s="284"/>
      <c r="Y66" s="281" t="s">
        <v>295</v>
      </c>
      <c r="Z66" s="282" t="s">
        <v>295</v>
      </c>
      <c r="AA66" s="283" t="s">
        <v>295</v>
      </c>
      <c r="AB66" s="284"/>
      <c r="AC66" s="281" t="s">
        <v>295</v>
      </c>
      <c r="AD66" s="282" t="s">
        <v>295</v>
      </c>
      <c r="AE66" s="283" t="s">
        <v>295</v>
      </c>
      <c r="AF66" s="285"/>
      <c r="AG66" s="281" t="s">
        <v>295</v>
      </c>
      <c r="AH66" s="282" t="s">
        <v>295</v>
      </c>
      <c r="AI66" s="283" t="s">
        <v>295</v>
      </c>
      <c r="AJ66" s="286"/>
      <c r="AK66" s="296">
        <v>5000.0</v>
      </c>
      <c r="AL66" s="298">
        <v>50000.0</v>
      </c>
      <c r="AM66" s="299">
        <v>1.0E7</v>
      </c>
      <c r="AN66" s="314"/>
      <c r="AO66" s="281" t="s">
        <v>295</v>
      </c>
      <c r="AP66" s="282" t="s">
        <v>295</v>
      </c>
      <c r="AQ66" s="283" t="s">
        <v>295</v>
      </c>
      <c r="AR66" s="291"/>
    </row>
    <row r="67" ht="15.75" customHeight="1">
      <c r="A67" s="141" t="s">
        <v>260</v>
      </c>
      <c r="B67" s="311" t="s">
        <v>95</v>
      </c>
      <c r="C67" s="311" t="s">
        <v>137</v>
      </c>
      <c r="D67" s="311" t="s">
        <v>122</v>
      </c>
      <c r="E67" s="311" t="s">
        <v>111</v>
      </c>
      <c r="F67" s="311" t="s">
        <v>119</v>
      </c>
      <c r="G67" s="311" t="s">
        <v>261</v>
      </c>
      <c r="H67" s="272"/>
      <c r="I67" s="273">
        <v>0.0</v>
      </c>
      <c r="J67" s="274">
        <v>0.0</v>
      </c>
      <c r="K67" s="275">
        <v>0.0</v>
      </c>
      <c r="L67" s="276"/>
      <c r="M67" s="273">
        <v>0.0</v>
      </c>
      <c r="N67" s="274">
        <v>0.0</v>
      </c>
      <c r="O67" s="275">
        <v>0.0</v>
      </c>
      <c r="P67" s="312"/>
      <c r="Q67" s="292" t="s">
        <v>292</v>
      </c>
      <c r="R67" s="293" t="s">
        <v>293</v>
      </c>
      <c r="S67" s="293" t="s">
        <v>294</v>
      </c>
      <c r="T67" s="313"/>
      <c r="U67" s="281" t="s">
        <v>295</v>
      </c>
      <c r="V67" s="282" t="s">
        <v>295</v>
      </c>
      <c r="W67" s="283" t="s">
        <v>295</v>
      </c>
      <c r="X67" s="284"/>
      <c r="Y67" s="281" t="s">
        <v>295</v>
      </c>
      <c r="Z67" s="282" t="s">
        <v>295</v>
      </c>
      <c r="AA67" s="283" t="s">
        <v>295</v>
      </c>
      <c r="AB67" s="284"/>
      <c r="AC67" s="281" t="s">
        <v>295</v>
      </c>
      <c r="AD67" s="282" t="s">
        <v>295</v>
      </c>
      <c r="AE67" s="283" t="s">
        <v>295</v>
      </c>
      <c r="AF67" s="285"/>
      <c r="AG67" s="281" t="s">
        <v>295</v>
      </c>
      <c r="AH67" s="282" t="s">
        <v>295</v>
      </c>
      <c r="AI67" s="283" t="s">
        <v>295</v>
      </c>
      <c r="AJ67" s="286"/>
      <c r="AK67" s="296">
        <v>5000.0</v>
      </c>
      <c r="AL67" s="298">
        <v>50000.0</v>
      </c>
      <c r="AM67" s="299">
        <v>1.0E7</v>
      </c>
      <c r="AN67" s="314"/>
      <c r="AO67" s="281" t="s">
        <v>295</v>
      </c>
      <c r="AP67" s="282" t="s">
        <v>295</v>
      </c>
      <c r="AQ67" s="283" t="s">
        <v>295</v>
      </c>
      <c r="AR67" s="291"/>
    </row>
    <row r="68" ht="15.75" customHeight="1">
      <c r="A68" s="141"/>
      <c r="B68" s="311"/>
      <c r="C68" s="311"/>
      <c r="D68" s="311"/>
      <c r="E68" s="311"/>
      <c r="F68" s="311"/>
      <c r="G68" s="311"/>
      <c r="H68" s="272"/>
      <c r="I68" s="273">
        <v>0.0</v>
      </c>
      <c r="J68" s="274">
        <v>0.0</v>
      </c>
      <c r="K68" s="275">
        <v>0.0</v>
      </c>
      <c r="L68" s="276"/>
      <c r="M68" s="273">
        <v>0.0</v>
      </c>
      <c r="N68" s="274">
        <v>0.0</v>
      </c>
      <c r="O68" s="275">
        <v>0.0</v>
      </c>
      <c r="P68" s="312"/>
      <c r="Q68" s="292" t="s">
        <v>292</v>
      </c>
      <c r="R68" s="293" t="s">
        <v>304</v>
      </c>
      <c r="S68" s="293" t="s">
        <v>294</v>
      </c>
      <c r="T68" s="313"/>
      <c r="U68" s="281" t="s">
        <v>295</v>
      </c>
      <c r="V68" s="282" t="s">
        <v>295</v>
      </c>
      <c r="W68" s="283" t="s">
        <v>295</v>
      </c>
      <c r="X68" s="284"/>
      <c r="Y68" s="281" t="s">
        <v>295</v>
      </c>
      <c r="Z68" s="282" t="s">
        <v>295</v>
      </c>
      <c r="AA68" s="283" t="s">
        <v>295</v>
      </c>
      <c r="AB68" s="284"/>
      <c r="AC68" s="281" t="s">
        <v>295</v>
      </c>
      <c r="AD68" s="282" t="s">
        <v>295</v>
      </c>
      <c r="AE68" s="283" t="s">
        <v>295</v>
      </c>
      <c r="AF68" s="285"/>
      <c r="AG68" s="281" t="s">
        <v>295</v>
      </c>
      <c r="AH68" s="282" t="s">
        <v>295</v>
      </c>
      <c r="AI68" s="283" t="s">
        <v>295</v>
      </c>
      <c r="AJ68" s="286"/>
      <c r="AK68" s="296">
        <v>2000.0</v>
      </c>
      <c r="AL68" s="298">
        <v>3000000.0</v>
      </c>
      <c r="AM68" s="299">
        <v>1.0E7</v>
      </c>
      <c r="AN68" s="314"/>
      <c r="AO68" s="281" t="s">
        <v>295</v>
      </c>
      <c r="AP68" s="282" t="s">
        <v>295</v>
      </c>
      <c r="AQ68" s="283" t="s">
        <v>295</v>
      </c>
      <c r="AR68" s="291"/>
    </row>
    <row r="69" ht="15.75" customHeight="1">
      <c r="A69" s="141"/>
      <c r="B69" s="311"/>
      <c r="C69" s="311"/>
      <c r="D69" s="311"/>
      <c r="E69" s="311"/>
      <c r="F69" s="311"/>
      <c r="G69" s="311"/>
      <c r="H69" s="272"/>
      <c r="I69" s="273">
        <v>0.0</v>
      </c>
      <c r="J69" s="274">
        <v>0.0</v>
      </c>
      <c r="K69" s="275">
        <v>0.0</v>
      </c>
      <c r="L69" s="276"/>
      <c r="M69" s="273">
        <v>0.0</v>
      </c>
      <c r="N69" s="274">
        <v>0.0</v>
      </c>
      <c r="O69" s="275">
        <v>0.0</v>
      </c>
      <c r="P69" s="312"/>
      <c r="Q69" s="292" t="s">
        <v>292</v>
      </c>
      <c r="R69" s="293" t="s">
        <v>304</v>
      </c>
      <c r="S69" s="293" t="s">
        <v>294</v>
      </c>
      <c r="T69" s="313"/>
      <c r="U69" s="281" t="s">
        <v>295</v>
      </c>
      <c r="V69" s="282" t="s">
        <v>295</v>
      </c>
      <c r="W69" s="283" t="s">
        <v>295</v>
      </c>
      <c r="X69" s="284"/>
      <c r="Y69" s="281" t="s">
        <v>295</v>
      </c>
      <c r="Z69" s="282" t="s">
        <v>295</v>
      </c>
      <c r="AA69" s="283" t="s">
        <v>295</v>
      </c>
      <c r="AB69" s="284"/>
      <c r="AC69" s="281" t="s">
        <v>295</v>
      </c>
      <c r="AD69" s="282" t="s">
        <v>295</v>
      </c>
      <c r="AE69" s="283" t="s">
        <v>295</v>
      </c>
      <c r="AF69" s="285"/>
      <c r="AG69" s="281" t="s">
        <v>295</v>
      </c>
      <c r="AH69" s="282" t="s">
        <v>295</v>
      </c>
      <c r="AI69" s="283" t="s">
        <v>295</v>
      </c>
      <c r="AJ69" s="286"/>
      <c r="AK69" s="296">
        <v>2000.0</v>
      </c>
      <c r="AL69" s="298">
        <v>3000000.0</v>
      </c>
      <c r="AM69" s="299">
        <v>1.0E7</v>
      </c>
      <c r="AN69" s="314"/>
      <c r="AO69" s="281" t="s">
        <v>295</v>
      </c>
      <c r="AP69" s="282" t="s">
        <v>295</v>
      </c>
      <c r="AQ69" s="283" t="s">
        <v>295</v>
      </c>
      <c r="AR69" s="291"/>
    </row>
    <row r="70" ht="15.75" customHeight="1">
      <c r="A70" s="141"/>
      <c r="B70" s="311"/>
      <c r="C70" s="311"/>
      <c r="D70" s="311"/>
      <c r="E70" s="311"/>
      <c r="F70" s="311"/>
      <c r="G70" s="311"/>
      <c r="H70" s="272"/>
      <c r="I70" s="273">
        <v>0.0</v>
      </c>
      <c r="J70" s="274">
        <v>0.0</v>
      </c>
      <c r="K70" s="275">
        <v>0.0</v>
      </c>
      <c r="L70" s="276"/>
      <c r="M70" s="273">
        <v>0.0</v>
      </c>
      <c r="N70" s="274">
        <v>0.0</v>
      </c>
      <c r="O70" s="275">
        <v>0.0</v>
      </c>
      <c r="P70" s="312"/>
      <c r="Q70" s="292" t="s">
        <v>292</v>
      </c>
      <c r="R70" s="293" t="s">
        <v>304</v>
      </c>
      <c r="S70" s="293" t="s">
        <v>294</v>
      </c>
      <c r="T70" s="313"/>
      <c r="U70" s="281" t="s">
        <v>295</v>
      </c>
      <c r="V70" s="282" t="s">
        <v>295</v>
      </c>
      <c r="W70" s="283" t="s">
        <v>295</v>
      </c>
      <c r="X70" s="284"/>
      <c r="Y70" s="281" t="s">
        <v>295</v>
      </c>
      <c r="Z70" s="282" t="s">
        <v>295</v>
      </c>
      <c r="AA70" s="283" t="s">
        <v>295</v>
      </c>
      <c r="AB70" s="284"/>
      <c r="AC70" s="281" t="s">
        <v>295</v>
      </c>
      <c r="AD70" s="282" t="s">
        <v>295</v>
      </c>
      <c r="AE70" s="283" t="s">
        <v>295</v>
      </c>
      <c r="AF70" s="285"/>
      <c r="AG70" s="281" t="s">
        <v>295</v>
      </c>
      <c r="AH70" s="282" t="s">
        <v>295</v>
      </c>
      <c r="AI70" s="283" t="s">
        <v>295</v>
      </c>
      <c r="AJ70" s="286"/>
      <c r="AK70" s="296">
        <v>2000.0</v>
      </c>
      <c r="AL70" s="298">
        <v>3000000.0</v>
      </c>
      <c r="AM70" s="299">
        <v>1.0E7</v>
      </c>
      <c r="AN70" s="314"/>
      <c r="AO70" s="281" t="s">
        <v>295</v>
      </c>
      <c r="AP70" s="282" t="s">
        <v>295</v>
      </c>
      <c r="AQ70" s="283" t="s">
        <v>295</v>
      </c>
      <c r="AR70" s="291"/>
    </row>
    <row r="71" ht="15.75" customHeight="1">
      <c r="A71" s="141"/>
      <c r="B71" s="311"/>
      <c r="C71" s="311"/>
      <c r="D71" s="311"/>
      <c r="E71" s="311"/>
      <c r="F71" s="311"/>
      <c r="G71" s="311"/>
      <c r="H71" s="272"/>
      <c r="I71" s="273">
        <v>0.0</v>
      </c>
      <c r="J71" s="274">
        <v>0.0</v>
      </c>
      <c r="K71" s="275">
        <v>0.0</v>
      </c>
      <c r="L71" s="276"/>
      <c r="M71" s="273">
        <v>0.0</v>
      </c>
      <c r="N71" s="274">
        <v>0.0</v>
      </c>
      <c r="O71" s="275">
        <v>0.0</v>
      </c>
      <c r="P71" s="312"/>
      <c r="Q71" s="292" t="s">
        <v>292</v>
      </c>
      <c r="R71" s="293" t="s">
        <v>304</v>
      </c>
      <c r="S71" s="293" t="s">
        <v>294</v>
      </c>
      <c r="T71" s="313"/>
      <c r="U71" s="281" t="s">
        <v>295</v>
      </c>
      <c r="V71" s="282" t="s">
        <v>295</v>
      </c>
      <c r="W71" s="283" t="s">
        <v>295</v>
      </c>
      <c r="X71" s="284"/>
      <c r="Y71" s="281" t="s">
        <v>295</v>
      </c>
      <c r="Z71" s="282" t="s">
        <v>295</v>
      </c>
      <c r="AA71" s="283" t="s">
        <v>295</v>
      </c>
      <c r="AB71" s="284"/>
      <c r="AC71" s="281" t="s">
        <v>295</v>
      </c>
      <c r="AD71" s="282" t="s">
        <v>295</v>
      </c>
      <c r="AE71" s="283" t="s">
        <v>295</v>
      </c>
      <c r="AF71" s="285"/>
      <c r="AG71" s="281" t="s">
        <v>295</v>
      </c>
      <c r="AH71" s="282" t="s">
        <v>295</v>
      </c>
      <c r="AI71" s="283" t="s">
        <v>295</v>
      </c>
      <c r="AJ71" s="286"/>
      <c r="AK71" s="296">
        <v>2000.0</v>
      </c>
      <c r="AL71" s="298">
        <v>3000000.0</v>
      </c>
      <c r="AM71" s="299">
        <v>1.0E7</v>
      </c>
      <c r="AN71" s="314"/>
      <c r="AO71" s="281" t="s">
        <v>295</v>
      </c>
      <c r="AP71" s="282" t="s">
        <v>295</v>
      </c>
      <c r="AQ71" s="283" t="s">
        <v>295</v>
      </c>
      <c r="AR71" s="291"/>
    </row>
    <row r="72" ht="15.75" customHeight="1">
      <c r="A72" s="141"/>
      <c r="B72" s="311"/>
      <c r="C72" s="311"/>
      <c r="D72" s="311"/>
      <c r="E72" s="311"/>
      <c r="F72" s="311"/>
      <c r="G72" s="311"/>
      <c r="H72" s="272"/>
      <c r="I72" s="273">
        <v>0.0</v>
      </c>
      <c r="J72" s="274">
        <v>0.0</v>
      </c>
      <c r="K72" s="275">
        <v>0.0</v>
      </c>
      <c r="L72" s="276"/>
      <c r="M72" s="273">
        <v>0.0</v>
      </c>
      <c r="N72" s="274">
        <v>0.0</v>
      </c>
      <c r="O72" s="275">
        <v>0.0</v>
      </c>
      <c r="P72" s="312"/>
      <c r="Q72" s="292" t="s">
        <v>292</v>
      </c>
      <c r="R72" s="293" t="s">
        <v>304</v>
      </c>
      <c r="S72" s="293" t="s">
        <v>294</v>
      </c>
      <c r="T72" s="313"/>
      <c r="U72" s="281" t="s">
        <v>295</v>
      </c>
      <c r="V72" s="282" t="s">
        <v>295</v>
      </c>
      <c r="W72" s="283" t="s">
        <v>295</v>
      </c>
      <c r="X72" s="284"/>
      <c r="Y72" s="281" t="s">
        <v>295</v>
      </c>
      <c r="Z72" s="282" t="s">
        <v>295</v>
      </c>
      <c r="AA72" s="283" t="s">
        <v>295</v>
      </c>
      <c r="AB72" s="284"/>
      <c r="AC72" s="281" t="s">
        <v>295</v>
      </c>
      <c r="AD72" s="282" t="s">
        <v>295</v>
      </c>
      <c r="AE72" s="283" t="s">
        <v>295</v>
      </c>
      <c r="AF72" s="285"/>
      <c r="AG72" s="281" t="s">
        <v>295</v>
      </c>
      <c r="AH72" s="282" t="s">
        <v>295</v>
      </c>
      <c r="AI72" s="283" t="s">
        <v>295</v>
      </c>
      <c r="AJ72" s="286"/>
      <c r="AK72" s="296">
        <v>2000.0</v>
      </c>
      <c r="AL72" s="298">
        <v>3000000.0</v>
      </c>
      <c r="AM72" s="299">
        <v>1.0E7</v>
      </c>
      <c r="AN72" s="314"/>
      <c r="AO72" s="281" t="s">
        <v>295</v>
      </c>
      <c r="AP72" s="282" t="s">
        <v>295</v>
      </c>
      <c r="AQ72" s="283" t="s">
        <v>295</v>
      </c>
      <c r="AR72" s="291"/>
    </row>
    <row r="73" ht="15.75" customHeight="1">
      <c r="A73" s="141"/>
      <c r="B73" s="311"/>
      <c r="C73" s="311"/>
      <c r="D73" s="311"/>
      <c r="E73" s="311"/>
      <c r="F73" s="311"/>
      <c r="G73" s="311"/>
      <c r="H73" s="272"/>
      <c r="I73" s="273">
        <v>0.0</v>
      </c>
      <c r="J73" s="274">
        <v>0.0</v>
      </c>
      <c r="K73" s="275">
        <v>0.0</v>
      </c>
      <c r="L73" s="276"/>
      <c r="M73" s="273">
        <v>0.0</v>
      </c>
      <c r="N73" s="274">
        <v>0.0</v>
      </c>
      <c r="O73" s="275">
        <v>0.0</v>
      </c>
      <c r="P73" s="312"/>
      <c r="Q73" s="292" t="s">
        <v>292</v>
      </c>
      <c r="R73" s="293" t="s">
        <v>304</v>
      </c>
      <c r="S73" s="293" t="s">
        <v>294</v>
      </c>
      <c r="T73" s="313"/>
      <c r="U73" s="281" t="s">
        <v>295</v>
      </c>
      <c r="V73" s="282" t="s">
        <v>295</v>
      </c>
      <c r="W73" s="283" t="s">
        <v>295</v>
      </c>
      <c r="X73" s="284"/>
      <c r="Y73" s="281" t="s">
        <v>295</v>
      </c>
      <c r="Z73" s="282" t="s">
        <v>295</v>
      </c>
      <c r="AA73" s="283" t="s">
        <v>295</v>
      </c>
      <c r="AB73" s="284"/>
      <c r="AC73" s="281" t="s">
        <v>295</v>
      </c>
      <c r="AD73" s="282" t="s">
        <v>295</v>
      </c>
      <c r="AE73" s="283" t="s">
        <v>295</v>
      </c>
      <c r="AF73" s="285"/>
      <c r="AG73" s="281" t="s">
        <v>295</v>
      </c>
      <c r="AH73" s="282" t="s">
        <v>295</v>
      </c>
      <c r="AI73" s="283" t="s">
        <v>295</v>
      </c>
      <c r="AJ73" s="286"/>
      <c r="AK73" s="296">
        <v>2000.0</v>
      </c>
      <c r="AL73" s="298">
        <v>3000000.0</v>
      </c>
      <c r="AM73" s="299">
        <v>1.0E7</v>
      </c>
      <c r="AN73" s="314"/>
      <c r="AO73" s="281" t="s">
        <v>295</v>
      </c>
      <c r="AP73" s="282" t="s">
        <v>295</v>
      </c>
      <c r="AQ73" s="283" t="s">
        <v>295</v>
      </c>
      <c r="AR73" s="291"/>
    </row>
    <row r="74" ht="15.75" customHeight="1">
      <c r="A74" s="141"/>
      <c r="B74" s="311"/>
      <c r="C74" s="311"/>
      <c r="D74" s="311"/>
      <c r="E74" s="311"/>
      <c r="F74" s="311"/>
      <c r="G74" s="311"/>
      <c r="H74" s="272"/>
      <c r="I74" s="273">
        <v>0.0</v>
      </c>
      <c r="J74" s="274">
        <v>0.0</v>
      </c>
      <c r="K74" s="275">
        <v>0.0</v>
      </c>
      <c r="L74" s="276"/>
      <c r="M74" s="273">
        <v>0.0</v>
      </c>
      <c r="N74" s="274">
        <v>0.0</v>
      </c>
      <c r="O74" s="275">
        <v>0.0</v>
      </c>
      <c r="P74" s="312"/>
      <c r="Q74" s="292" t="s">
        <v>292</v>
      </c>
      <c r="R74" s="293" t="s">
        <v>304</v>
      </c>
      <c r="S74" s="293" t="s">
        <v>294</v>
      </c>
      <c r="T74" s="313"/>
      <c r="U74" s="281" t="s">
        <v>295</v>
      </c>
      <c r="V74" s="282" t="s">
        <v>295</v>
      </c>
      <c r="W74" s="283" t="s">
        <v>295</v>
      </c>
      <c r="X74" s="284"/>
      <c r="Y74" s="281" t="s">
        <v>295</v>
      </c>
      <c r="Z74" s="282" t="s">
        <v>295</v>
      </c>
      <c r="AA74" s="283" t="s">
        <v>295</v>
      </c>
      <c r="AB74" s="284"/>
      <c r="AC74" s="281" t="s">
        <v>295</v>
      </c>
      <c r="AD74" s="282" t="s">
        <v>295</v>
      </c>
      <c r="AE74" s="283" t="s">
        <v>295</v>
      </c>
      <c r="AF74" s="285"/>
      <c r="AG74" s="281" t="s">
        <v>295</v>
      </c>
      <c r="AH74" s="282" t="s">
        <v>295</v>
      </c>
      <c r="AI74" s="283" t="s">
        <v>295</v>
      </c>
      <c r="AJ74" s="286"/>
      <c r="AK74" s="296">
        <v>2000.0</v>
      </c>
      <c r="AL74" s="298">
        <v>3000000.0</v>
      </c>
      <c r="AM74" s="299">
        <v>1.0E7</v>
      </c>
      <c r="AN74" s="314"/>
      <c r="AO74" s="281" t="s">
        <v>295</v>
      </c>
      <c r="AP74" s="282" t="s">
        <v>295</v>
      </c>
      <c r="AQ74" s="283" t="s">
        <v>295</v>
      </c>
      <c r="AR74" s="291"/>
    </row>
    <row r="75" ht="15.75" customHeight="1">
      <c r="A75" s="141"/>
      <c r="B75" s="311"/>
      <c r="C75" s="311"/>
      <c r="D75" s="311"/>
      <c r="E75" s="311"/>
      <c r="F75" s="311"/>
      <c r="G75" s="311"/>
      <c r="H75" s="272"/>
      <c r="I75" s="273">
        <v>0.0</v>
      </c>
      <c r="J75" s="274">
        <v>0.0</v>
      </c>
      <c r="K75" s="275">
        <v>0.0</v>
      </c>
      <c r="L75" s="276"/>
      <c r="M75" s="273">
        <v>0.0</v>
      </c>
      <c r="N75" s="274">
        <v>0.0</v>
      </c>
      <c r="O75" s="275">
        <v>0.0</v>
      </c>
      <c r="P75" s="312"/>
      <c r="Q75" s="292" t="s">
        <v>292</v>
      </c>
      <c r="R75" s="293" t="s">
        <v>304</v>
      </c>
      <c r="S75" s="293" t="s">
        <v>294</v>
      </c>
      <c r="T75" s="313"/>
      <c r="U75" s="281" t="s">
        <v>295</v>
      </c>
      <c r="V75" s="282" t="s">
        <v>295</v>
      </c>
      <c r="W75" s="283" t="s">
        <v>295</v>
      </c>
      <c r="X75" s="284"/>
      <c r="Y75" s="281" t="s">
        <v>295</v>
      </c>
      <c r="Z75" s="282" t="s">
        <v>295</v>
      </c>
      <c r="AA75" s="283" t="s">
        <v>295</v>
      </c>
      <c r="AB75" s="284"/>
      <c r="AC75" s="281" t="s">
        <v>295</v>
      </c>
      <c r="AD75" s="282" t="s">
        <v>295</v>
      </c>
      <c r="AE75" s="283" t="s">
        <v>295</v>
      </c>
      <c r="AF75" s="285"/>
      <c r="AG75" s="281" t="s">
        <v>295</v>
      </c>
      <c r="AH75" s="282" t="s">
        <v>295</v>
      </c>
      <c r="AI75" s="283" t="s">
        <v>295</v>
      </c>
      <c r="AJ75" s="286"/>
      <c r="AK75" s="296">
        <v>2000.0</v>
      </c>
      <c r="AL75" s="298">
        <v>3000000.0</v>
      </c>
      <c r="AM75" s="299">
        <v>1.0E7</v>
      </c>
      <c r="AN75" s="314"/>
      <c r="AO75" s="281" t="s">
        <v>295</v>
      </c>
      <c r="AP75" s="282" t="s">
        <v>295</v>
      </c>
      <c r="AQ75" s="283" t="s">
        <v>295</v>
      </c>
      <c r="AR75" s="291"/>
    </row>
    <row r="76" ht="15.75" customHeight="1">
      <c r="A76" s="141"/>
      <c r="B76" s="311"/>
      <c r="C76" s="311"/>
      <c r="D76" s="311"/>
      <c r="E76" s="311"/>
      <c r="F76" s="311"/>
      <c r="G76" s="311"/>
      <c r="H76" s="272"/>
      <c r="I76" s="273">
        <v>0.0</v>
      </c>
      <c r="J76" s="274">
        <v>0.0</v>
      </c>
      <c r="K76" s="275">
        <v>0.0</v>
      </c>
      <c r="L76" s="276"/>
      <c r="M76" s="273">
        <v>0.0</v>
      </c>
      <c r="N76" s="274">
        <v>0.0</v>
      </c>
      <c r="O76" s="275">
        <v>0.0</v>
      </c>
      <c r="P76" s="312"/>
      <c r="Q76" s="292" t="s">
        <v>292</v>
      </c>
      <c r="R76" s="293" t="s">
        <v>304</v>
      </c>
      <c r="S76" s="293" t="s">
        <v>294</v>
      </c>
      <c r="T76" s="313"/>
      <c r="U76" s="281" t="s">
        <v>295</v>
      </c>
      <c r="V76" s="282" t="s">
        <v>295</v>
      </c>
      <c r="W76" s="283" t="s">
        <v>295</v>
      </c>
      <c r="X76" s="284"/>
      <c r="Y76" s="281" t="s">
        <v>295</v>
      </c>
      <c r="Z76" s="282" t="s">
        <v>295</v>
      </c>
      <c r="AA76" s="283" t="s">
        <v>295</v>
      </c>
      <c r="AB76" s="284"/>
      <c r="AC76" s="281" t="s">
        <v>295</v>
      </c>
      <c r="AD76" s="282" t="s">
        <v>295</v>
      </c>
      <c r="AE76" s="283" t="s">
        <v>295</v>
      </c>
      <c r="AF76" s="285"/>
      <c r="AG76" s="281" t="s">
        <v>295</v>
      </c>
      <c r="AH76" s="282" t="s">
        <v>295</v>
      </c>
      <c r="AI76" s="283" t="s">
        <v>295</v>
      </c>
      <c r="AJ76" s="286"/>
      <c r="AK76" s="296">
        <v>2000.0</v>
      </c>
      <c r="AL76" s="298">
        <v>3000000.0</v>
      </c>
      <c r="AM76" s="299">
        <v>1.0E7</v>
      </c>
      <c r="AN76" s="314"/>
      <c r="AO76" s="281" t="s">
        <v>295</v>
      </c>
      <c r="AP76" s="282" t="s">
        <v>295</v>
      </c>
      <c r="AQ76" s="283" t="s">
        <v>295</v>
      </c>
      <c r="AR76" s="291"/>
    </row>
    <row r="77" ht="15.75" customHeight="1">
      <c r="A77" s="141"/>
      <c r="B77" s="311"/>
      <c r="C77" s="311"/>
      <c r="D77" s="311"/>
      <c r="E77" s="311"/>
      <c r="F77" s="311"/>
      <c r="G77" s="311"/>
      <c r="H77" s="272"/>
      <c r="I77" s="273">
        <v>0.0</v>
      </c>
      <c r="J77" s="274">
        <v>0.0</v>
      </c>
      <c r="K77" s="275">
        <v>0.0</v>
      </c>
      <c r="L77" s="276"/>
      <c r="M77" s="273">
        <v>0.0</v>
      </c>
      <c r="N77" s="274">
        <v>0.0</v>
      </c>
      <c r="O77" s="275">
        <v>0.0</v>
      </c>
      <c r="P77" s="312"/>
      <c r="Q77" s="292" t="s">
        <v>292</v>
      </c>
      <c r="R77" s="293" t="s">
        <v>304</v>
      </c>
      <c r="S77" s="293" t="s">
        <v>294</v>
      </c>
      <c r="T77" s="313"/>
      <c r="U77" s="281" t="s">
        <v>295</v>
      </c>
      <c r="V77" s="282" t="s">
        <v>295</v>
      </c>
      <c r="W77" s="283" t="s">
        <v>295</v>
      </c>
      <c r="X77" s="284"/>
      <c r="Y77" s="281" t="s">
        <v>295</v>
      </c>
      <c r="Z77" s="282" t="s">
        <v>295</v>
      </c>
      <c r="AA77" s="283" t="s">
        <v>295</v>
      </c>
      <c r="AB77" s="284"/>
      <c r="AC77" s="281" t="s">
        <v>295</v>
      </c>
      <c r="AD77" s="282" t="s">
        <v>295</v>
      </c>
      <c r="AE77" s="283" t="s">
        <v>295</v>
      </c>
      <c r="AF77" s="285"/>
      <c r="AG77" s="281" t="s">
        <v>295</v>
      </c>
      <c r="AH77" s="282" t="s">
        <v>295</v>
      </c>
      <c r="AI77" s="283" t="s">
        <v>295</v>
      </c>
      <c r="AJ77" s="286"/>
      <c r="AK77" s="296">
        <v>2000.0</v>
      </c>
      <c r="AL77" s="298">
        <v>3000000.0</v>
      </c>
      <c r="AM77" s="299">
        <v>1.0E7</v>
      </c>
      <c r="AN77" s="314"/>
      <c r="AO77" s="281" t="s">
        <v>295</v>
      </c>
      <c r="AP77" s="282" t="s">
        <v>295</v>
      </c>
      <c r="AQ77" s="283" t="s">
        <v>295</v>
      </c>
      <c r="AR77" s="291"/>
    </row>
    <row r="78" ht="15.75" customHeight="1">
      <c r="A78" s="141"/>
      <c r="B78" s="311"/>
      <c r="C78" s="311"/>
      <c r="D78" s="311"/>
      <c r="E78" s="311"/>
      <c r="F78" s="311"/>
      <c r="G78" s="311"/>
      <c r="H78" s="272"/>
      <c r="I78" s="273">
        <v>0.0</v>
      </c>
      <c r="J78" s="274">
        <v>0.0</v>
      </c>
      <c r="K78" s="275">
        <v>0.0</v>
      </c>
      <c r="L78" s="276"/>
      <c r="M78" s="273">
        <v>0.0</v>
      </c>
      <c r="N78" s="274">
        <v>0.0</v>
      </c>
      <c r="O78" s="275">
        <v>0.0</v>
      </c>
      <c r="P78" s="312"/>
      <c r="Q78" s="292" t="s">
        <v>292</v>
      </c>
      <c r="R78" s="293" t="s">
        <v>304</v>
      </c>
      <c r="S78" s="293" t="s">
        <v>294</v>
      </c>
      <c r="T78" s="313"/>
      <c r="U78" s="281" t="s">
        <v>295</v>
      </c>
      <c r="V78" s="282" t="s">
        <v>295</v>
      </c>
      <c r="W78" s="283" t="s">
        <v>295</v>
      </c>
      <c r="X78" s="284"/>
      <c r="Y78" s="281" t="s">
        <v>295</v>
      </c>
      <c r="Z78" s="282" t="s">
        <v>295</v>
      </c>
      <c r="AA78" s="283" t="s">
        <v>295</v>
      </c>
      <c r="AB78" s="284"/>
      <c r="AC78" s="281" t="s">
        <v>295</v>
      </c>
      <c r="AD78" s="282" t="s">
        <v>295</v>
      </c>
      <c r="AE78" s="283" t="s">
        <v>295</v>
      </c>
      <c r="AF78" s="285"/>
      <c r="AG78" s="281" t="s">
        <v>295</v>
      </c>
      <c r="AH78" s="282" t="s">
        <v>295</v>
      </c>
      <c r="AI78" s="283" t="s">
        <v>295</v>
      </c>
      <c r="AJ78" s="286"/>
      <c r="AK78" s="296">
        <v>2000.0</v>
      </c>
      <c r="AL78" s="298">
        <v>100000.0</v>
      </c>
      <c r="AM78" s="299">
        <v>1.0E7</v>
      </c>
      <c r="AN78" s="314"/>
      <c r="AO78" s="281" t="s">
        <v>295</v>
      </c>
      <c r="AP78" s="282" t="s">
        <v>295</v>
      </c>
      <c r="AQ78" s="283" t="s">
        <v>295</v>
      </c>
      <c r="AR78" s="291"/>
    </row>
    <row r="79" ht="15.75" customHeight="1">
      <c r="A79" s="141"/>
      <c r="B79" s="311"/>
      <c r="C79" s="311"/>
      <c r="D79" s="311"/>
      <c r="E79" s="311"/>
      <c r="F79" s="311"/>
      <c r="G79" s="311"/>
      <c r="H79" s="272"/>
      <c r="I79" s="273">
        <v>0.0</v>
      </c>
      <c r="J79" s="274">
        <v>0.0</v>
      </c>
      <c r="K79" s="275">
        <v>0.0</v>
      </c>
      <c r="L79" s="276"/>
      <c r="M79" s="273">
        <v>0.0</v>
      </c>
      <c r="N79" s="274">
        <v>0.0</v>
      </c>
      <c r="O79" s="275">
        <v>0.0</v>
      </c>
      <c r="P79" s="312"/>
      <c r="Q79" s="292" t="s">
        <v>292</v>
      </c>
      <c r="R79" s="293" t="s">
        <v>304</v>
      </c>
      <c r="S79" s="293" t="s">
        <v>294</v>
      </c>
      <c r="T79" s="313"/>
      <c r="U79" s="281" t="s">
        <v>295</v>
      </c>
      <c r="V79" s="282" t="s">
        <v>295</v>
      </c>
      <c r="W79" s="283" t="s">
        <v>295</v>
      </c>
      <c r="X79" s="284"/>
      <c r="Y79" s="281" t="s">
        <v>295</v>
      </c>
      <c r="Z79" s="282" t="s">
        <v>295</v>
      </c>
      <c r="AA79" s="283" t="s">
        <v>295</v>
      </c>
      <c r="AB79" s="284"/>
      <c r="AC79" s="281" t="s">
        <v>295</v>
      </c>
      <c r="AD79" s="282" t="s">
        <v>295</v>
      </c>
      <c r="AE79" s="283" t="s">
        <v>295</v>
      </c>
      <c r="AF79" s="285"/>
      <c r="AG79" s="281" t="s">
        <v>295</v>
      </c>
      <c r="AH79" s="282" t="s">
        <v>295</v>
      </c>
      <c r="AI79" s="283" t="s">
        <v>295</v>
      </c>
      <c r="AJ79" s="286"/>
      <c r="AK79" s="296">
        <v>2000.0</v>
      </c>
      <c r="AL79" s="298">
        <v>100000.0</v>
      </c>
      <c r="AM79" s="299">
        <v>1.0E7</v>
      </c>
      <c r="AN79" s="314"/>
      <c r="AO79" s="281" t="s">
        <v>295</v>
      </c>
      <c r="AP79" s="282" t="s">
        <v>295</v>
      </c>
      <c r="AQ79" s="283" t="s">
        <v>295</v>
      </c>
      <c r="AR79" s="291"/>
    </row>
    <row r="80" ht="15.75" customHeight="1">
      <c r="A80" s="141"/>
      <c r="B80" s="311"/>
      <c r="C80" s="311"/>
      <c r="D80" s="311"/>
      <c r="E80" s="311"/>
      <c r="F80" s="311"/>
      <c r="G80" s="311"/>
      <c r="H80" s="272"/>
      <c r="I80" s="273">
        <v>0.0</v>
      </c>
      <c r="J80" s="274">
        <v>0.0</v>
      </c>
      <c r="K80" s="275">
        <v>0.0</v>
      </c>
      <c r="L80" s="276"/>
      <c r="M80" s="273">
        <v>0.0</v>
      </c>
      <c r="N80" s="274">
        <v>0.0</v>
      </c>
      <c r="O80" s="275">
        <v>0.0</v>
      </c>
      <c r="P80" s="312"/>
      <c r="Q80" s="292" t="s">
        <v>292</v>
      </c>
      <c r="R80" s="293" t="s">
        <v>304</v>
      </c>
      <c r="S80" s="293" t="s">
        <v>294</v>
      </c>
      <c r="T80" s="313"/>
      <c r="U80" s="281" t="s">
        <v>295</v>
      </c>
      <c r="V80" s="282" t="s">
        <v>295</v>
      </c>
      <c r="W80" s="283" t="s">
        <v>295</v>
      </c>
      <c r="X80" s="284"/>
      <c r="Y80" s="281" t="s">
        <v>295</v>
      </c>
      <c r="Z80" s="282" t="s">
        <v>295</v>
      </c>
      <c r="AA80" s="283" t="s">
        <v>295</v>
      </c>
      <c r="AB80" s="284"/>
      <c r="AC80" s="281" t="s">
        <v>295</v>
      </c>
      <c r="AD80" s="282" t="s">
        <v>295</v>
      </c>
      <c r="AE80" s="283" t="s">
        <v>295</v>
      </c>
      <c r="AF80" s="285"/>
      <c r="AG80" s="281" t="s">
        <v>295</v>
      </c>
      <c r="AH80" s="282" t="s">
        <v>295</v>
      </c>
      <c r="AI80" s="283" t="s">
        <v>295</v>
      </c>
      <c r="AJ80" s="286"/>
      <c r="AK80" s="296">
        <v>2000.0</v>
      </c>
      <c r="AL80" s="298">
        <v>100000.0</v>
      </c>
      <c r="AM80" s="299">
        <v>1.0E7</v>
      </c>
      <c r="AN80" s="314"/>
      <c r="AO80" s="281" t="s">
        <v>295</v>
      </c>
      <c r="AP80" s="282" t="s">
        <v>295</v>
      </c>
      <c r="AQ80" s="283" t="s">
        <v>295</v>
      </c>
      <c r="AR80" s="291"/>
    </row>
    <row r="81" ht="15.75" customHeight="1">
      <c r="A81" s="141"/>
      <c r="B81" s="311"/>
      <c r="C81" s="311"/>
      <c r="D81" s="311"/>
      <c r="E81" s="311"/>
      <c r="F81" s="311"/>
      <c r="G81" s="311"/>
      <c r="H81" s="272"/>
      <c r="I81" s="273">
        <v>0.0</v>
      </c>
      <c r="J81" s="274">
        <v>0.0</v>
      </c>
      <c r="K81" s="275">
        <v>0.0</v>
      </c>
      <c r="L81" s="276"/>
      <c r="M81" s="273">
        <v>0.0</v>
      </c>
      <c r="N81" s="274">
        <v>0.0</v>
      </c>
      <c r="O81" s="275">
        <v>0.0</v>
      </c>
      <c r="P81" s="312"/>
      <c r="Q81" s="292" t="s">
        <v>292</v>
      </c>
      <c r="R81" s="293" t="s">
        <v>304</v>
      </c>
      <c r="S81" s="293" t="s">
        <v>294</v>
      </c>
      <c r="T81" s="313"/>
      <c r="U81" s="281" t="s">
        <v>295</v>
      </c>
      <c r="V81" s="282" t="s">
        <v>295</v>
      </c>
      <c r="W81" s="283" t="s">
        <v>295</v>
      </c>
      <c r="X81" s="284"/>
      <c r="Y81" s="281" t="s">
        <v>295</v>
      </c>
      <c r="Z81" s="282" t="s">
        <v>295</v>
      </c>
      <c r="AA81" s="283" t="s">
        <v>295</v>
      </c>
      <c r="AB81" s="284"/>
      <c r="AC81" s="281" t="s">
        <v>295</v>
      </c>
      <c r="AD81" s="282" t="s">
        <v>295</v>
      </c>
      <c r="AE81" s="283" t="s">
        <v>295</v>
      </c>
      <c r="AF81" s="285"/>
      <c r="AG81" s="281" t="s">
        <v>295</v>
      </c>
      <c r="AH81" s="282" t="s">
        <v>295</v>
      </c>
      <c r="AI81" s="283" t="s">
        <v>295</v>
      </c>
      <c r="AJ81" s="286"/>
      <c r="AK81" s="296">
        <v>2000.0</v>
      </c>
      <c r="AL81" s="298">
        <v>100000.0</v>
      </c>
      <c r="AM81" s="299">
        <v>1.0E7</v>
      </c>
      <c r="AN81" s="314"/>
      <c r="AO81" s="281" t="s">
        <v>295</v>
      </c>
      <c r="AP81" s="282" t="s">
        <v>295</v>
      </c>
      <c r="AQ81" s="283" t="s">
        <v>295</v>
      </c>
      <c r="AR81" s="291"/>
    </row>
    <row r="82" ht="15.75" customHeight="1">
      <c r="A82" s="141"/>
      <c r="B82" s="311"/>
      <c r="C82" s="311"/>
      <c r="D82" s="311"/>
      <c r="E82" s="311"/>
      <c r="F82" s="311"/>
      <c r="G82" s="311"/>
      <c r="H82" s="272"/>
      <c r="I82" s="273">
        <v>0.0</v>
      </c>
      <c r="J82" s="274">
        <v>0.0</v>
      </c>
      <c r="K82" s="275">
        <v>0.0</v>
      </c>
      <c r="L82" s="276"/>
      <c r="M82" s="273">
        <v>0.0</v>
      </c>
      <c r="N82" s="274">
        <v>0.0</v>
      </c>
      <c r="O82" s="275">
        <v>0.0</v>
      </c>
      <c r="P82" s="312"/>
      <c r="Q82" s="292" t="s">
        <v>292</v>
      </c>
      <c r="R82" s="293" t="s">
        <v>304</v>
      </c>
      <c r="S82" s="293" t="s">
        <v>294</v>
      </c>
      <c r="T82" s="313"/>
      <c r="U82" s="281" t="s">
        <v>295</v>
      </c>
      <c r="V82" s="282" t="s">
        <v>295</v>
      </c>
      <c r="W82" s="283" t="s">
        <v>295</v>
      </c>
      <c r="X82" s="284"/>
      <c r="Y82" s="281" t="s">
        <v>295</v>
      </c>
      <c r="Z82" s="282" t="s">
        <v>295</v>
      </c>
      <c r="AA82" s="283" t="s">
        <v>295</v>
      </c>
      <c r="AB82" s="284"/>
      <c r="AC82" s="281" t="s">
        <v>295</v>
      </c>
      <c r="AD82" s="282" t="s">
        <v>295</v>
      </c>
      <c r="AE82" s="283" t="s">
        <v>295</v>
      </c>
      <c r="AF82" s="285"/>
      <c r="AG82" s="281" t="s">
        <v>295</v>
      </c>
      <c r="AH82" s="282" t="s">
        <v>295</v>
      </c>
      <c r="AI82" s="283" t="s">
        <v>295</v>
      </c>
      <c r="AJ82" s="286"/>
      <c r="AK82" s="296">
        <v>2000.0</v>
      </c>
      <c r="AL82" s="298">
        <v>100000.0</v>
      </c>
      <c r="AM82" s="299">
        <v>1.0E7</v>
      </c>
      <c r="AN82" s="314"/>
      <c r="AO82" s="281" t="s">
        <v>295</v>
      </c>
      <c r="AP82" s="282" t="s">
        <v>295</v>
      </c>
      <c r="AQ82" s="283" t="s">
        <v>295</v>
      </c>
      <c r="AR82" s="291"/>
    </row>
    <row r="83" ht="15.75" customHeight="1">
      <c r="A83" s="141"/>
      <c r="B83" s="311"/>
      <c r="C83" s="311"/>
      <c r="D83" s="311"/>
      <c r="E83" s="311"/>
      <c r="F83" s="311"/>
      <c r="G83" s="311"/>
      <c r="H83" s="272"/>
      <c r="I83" s="273">
        <v>0.0</v>
      </c>
      <c r="J83" s="274">
        <v>0.0</v>
      </c>
      <c r="K83" s="275">
        <v>0.0</v>
      </c>
      <c r="L83" s="276"/>
      <c r="M83" s="273">
        <v>0.0</v>
      </c>
      <c r="N83" s="274">
        <v>0.0</v>
      </c>
      <c r="O83" s="275">
        <v>0.0</v>
      </c>
      <c r="P83" s="312"/>
      <c r="Q83" s="292" t="s">
        <v>292</v>
      </c>
      <c r="R83" s="293" t="s">
        <v>304</v>
      </c>
      <c r="S83" s="293" t="s">
        <v>294</v>
      </c>
      <c r="T83" s="313"/>
      <c r="U83" s="281" t="s">
        <v>295</v>
      </c>
      <c r="V83" s="282" t="s">
        <v>295</v>
      </c>
      <c r="W83" s="283" t="s">
        <v>295</v>
      </c>
      <c r="X83" s="284"/>
      <c r="Y83" s="281" t="s">
        <v>295</v>
      </c>
      <c r="Z83" s="282" t="s">
        <v>295</v>
      </c>
      <c r="AA83" s="283" t="s">
        <v>295</v>
      </c>
      <c r="AB83" s="284"/>
      <c r="AC83" s="281" t="s">
        <v>295</v>
      </c>
      <c r="AD83" s="282" t="s">
        <v>295</v>
      </c>
      <c r="AE83" s="283" t="s">
        <v>295</v>
      </c>
      <c r="AF83" s="285"/>
      <c r="AG83" s="281" t="s">
        <v>295</v>
      </c>
      <c r="AH83" s="282" t="s">
        <v>295</v>
      </c>
      <c r="AI83" s="283" t="s">
        <v>295</v>
      </c>
      <c r="AJ83" s="286"/>
      <c r="AK83" s="296">
        <v>2000.0</v>
      </c>
      <c r="AL83" s="298">
        <v>100000.0</v>
      </c>
      <c r="AM83" s="299">
        <v>1.0E7</v>
      </c>
      <c r="AN83" s="314"/>
      <c r="AO83" s="281" t="s">
        <v>295</v>
      </c>
      <c r="AP83" s="282" t="s">
        <v>295</v>
      </c>
      <c r="AQ83" s="283" t="s">
        <v>295</v>
      </c>
      <c r="AR83" s="291"/>
    </row>
    <row r="84" ht="15.75" customHeight="1">
      <c r="A84" s="141"/>
      <c r="B84" s="311"/>
      <c r="C84" s="311"/>
      <c r="D84" s="311"/>
      <c r="E84" s="311"/>
      <c r="F84" s="311"/>
      <c r="G84" s="311"/>
      <c r="H84" s="272"/>
      <c r="I84" s="273">
        <v>0.0</v>
      </c>
      <c r="J84" s="274">
        <v>0.0</v>
      </c>
      <c r="K84" s="275">
        <v>0.0</v>
      </c>
      <c r="L84" s="276"/>
      <c r="M84" s="273">
        <v>0.0</v>
      </c>
      <c r="N84" s="274">
        <v>0.0</v>
      </c>
      <c r="O84" s="275">
        <v>0.0</v>
      </c>
      <c r="P84" s="312"/>
      <c r="Q84" s="292" t="s">
        <v>292</v>
      </c>
      <c r="R84" s="293" t="s">
        <v>304</v>
      </c>
      <c r="S84" s="293" t="s">
        <v>294</v>
      </c>
      <c r="T84" s="313"/>
      <c r="U84" s="281" t="s">
        <v>295</v>
      </c>
      <c r="V84" s="282" t="s">
        <v>295</v>
      </c>
      <c r="W84" s="283" t="s">
        <v>295</v>
      </c>
      <c r="X84" s="284"/>
      <c r="Y84" s="281" t="s">
        <v>295</v>
      </c>
      <c r="Z84" s="282" t="s">
        <v>295</v>
      </c>
      <c r="AA84" s="283" t="s">
        <v>295</v>
      </c>
      <c r="AB84" s="284"/>
      <c r="AC84" s="281" t="s">
        <v>295</v>
      </c>
      <c r="AD84" s="282" t="s">
        <v>295</v>
      </c>
      <c r="AE84" s="283" t="s">
        <v>295</v>
      </c>
      <c r="AF84" s="285"/>
      <c r="AG84" s="281" t="s">
        <v>295</v>
      </c>
      <c r="AH84" s="282" t="s">
        <v>295</v>
      </c>
      <c r="AI84" s="283" t="s">
        <v>295</v>
      </c>
      <c r="AJ84" s="286"/>
      <c r="AK84" s="296">
        <v>2000.0</v>
      </c>
      <c r="AL84" s="298">
        <v>100000.0</v>
      </c>
      <c r="AM84" s="299">
        <v>1.0E7</v>
      </c>
      <c r="AN84" s="314"/>
      <c r="AO84" s="281" t="s">
        <v>295</v>
      </c>
      <c r="AP84" s="282" t="s">
        <v>295</v>
      </c>
      <c r="AQ84" s="283" t="s">
        <v>295</v>
      </c>
      <c r="AR84" s="291"/>
    </row>
    <row r="85" ht="15.75" customHeight="1">
      <c r="A85" s="141"/>
      <c r="B85" s="311"/>
      <c r="C85" s="311"/>
      <c r="D85" s="311"/>
      <c r="E85" s="311"/>
      <c r="F85" s="311"/>
      <c r="G85" s="311"/>
      <c r="H85" s="272"/>
      <c r="I85" s="273">
        <v>0.0</v>
      </c>
      <c r="J85" s="274">
        <v>0.0</v>
      </c>
      <c r="K85" s="275">
        <v>0.0</v>
      </c>
      <c r="L85" s="276"/>
      <c r="M85" s="273">
        <v>0.0</v>
      </c>
      <c r="N85" s="274">
        <v>0.0</v>
      </c>
      <c r="O85" s="275">
        <v>0.0</v>
      </c>
      <c r="P85" s="312"/>
      <c r="Q85" s="292" t="s">
        <v>292</v>
      </c>
      <c r="R85" s="293" t="s">
        <v>304</v>
      </c>
      <c r="S85" s="293" t="s">
        <v>294</v>
      </c>
      <c r="T85" s="313"/>
      <c r="U85" s="281" t="s">
        <v>295</v>
      </c>
      <c r="V85" s="282" t="s">
        <v>295</v>
      </c>
      <c r="W85" s="283" t="s">
        <v>295</v>
      </c>
      <c r="X85" s="284"/>
      <c r="Y85" s="281" t="s">
        <v>295</v>
      </c>
      <c r="Z85" s="282" t="s">
        <v>295</v>
      </c>
      <c r="AA85" s="283" t="s">
        <v>295</v>
      </c>
      <c r="AB85" s="284"/>
      <c r="AC85" s="281" t="s">
        <v>295</v>
      </c>
      <c r="AD85" s="282" t="s">
        <v>295</v>
      </c>
      <c r="AE85" s="283" t="s">
        <v>295</v>
      </c>
      <c r="AF85" s="285"/>
      <c r="AG85" s="281" t="s">
        <v>295</v>
      </c>
      <c r="AH85" s="282" t="s">
        <v>295</v>
      </c>
      <c r="AI85" s="283" t="s">
        <v>295</v>
      </c>
      <c r="AJ85" s="286"/>
      <c r="AK85" s="296">
        <v>2000.0</v>
      </c>
      <c r="AL85" s="298">
        <v>100000.0</v>
      </c>
      <c r="AM85" s="299">
        <v>1.0E7</v>
      </c>
      <c r="AN85" s="314"/>
      <c r="AO85" s="281" t="s">
        <v>295</v>
      </c>
      <c r="AP85" s="282" t="s">
        <v>295</v>
      </c>
      <c r="AQ85" s="283" t="s">
        <v>295</v>
      </c>
      <c r="AR85" s="291"/>
    </row>
    <row r="86" ht="15.75" customHeight="1">
      <c r="A86" s="141"/>
      <c r="B86" s="311"/>
      <c r="C86" s="311"/>
      <c r="D86" s="311"/>
      <c r="E86" s="311"/>
      <c r="F86" s="311"/>
      <c r="G86" s="311"/>
      <c r="H86" s="272"/>
      <c r="I86" s="273">
        <v>0.0</v>
      </c>
      <c r="J86" s="274">
        <v>0.0</v>
      </c>
      <c r="K86" s="275">
        <v>0.0</v>
      </c>
      <c r="L86" s="276"/>
      <c r="M86" s="273">
        <v>0.0</v>
      </c>
      <c r="N86" s="274">
        <v>0.0</v>
      </c>
      <c r="O86" s="275">
        <v>0.0</v>
      </c>
      <c r="P86" s="312"/>
      <c r="Q86" s="292" t="s">
        <v>292</v>
      </c>
      <c r="R86" s="293" t="s">
        <v>304</v>
      </c>
      <c r="S86" s="293" t="s">
        <v>294</v>
      </c>
      <c r="T86" s="313"/>
      <c r="U86" s="281" t="s">
        <v>295</v>
      </c>
      <c r="V86" s="282" t="s">
        <v>295</v>
      </c>
      <c r="W86" s="283" t="s">
        <v>295</v>
      </c>
      <c r="X86" s="284"/>
      <c r="Y86" s="281" t="s">
        <v>295</v>
      </c>
      <c r="Z86" s="282" t="s">
        <v>295</v>
      </c>
      <c r="AA86" s="283" t="s">
        <v>295</v>
      </c>
      <c r="AB86" s="284"/>
      <c r="AC86" s="281" t="s">
        <v>295</v>
      </c>
      <c r="AD86" s="282" t="s">
        <v>295</v>
      </c>
      <c r="AE86" s="283" t="s">
        <v>295</v>
      </c>
      <c r="AF86" s="285"/>
      <c r="AG86" s="281" t="s">
        <v>295</v>
      </c>
      <c r="AH86" s="282" t="s">
        <v>295</v>
      </c>
      <c r="AI86" s="283" t="s">
        <v>295</v>
      </c>
      <c r="AJ86" s="286"/>
      <c r="AK86" s="296">
        <v>2000.0</v>
      </c>
      <c r="AL86" s="298">
        <v>100000.0</v>
      </c>
      <c r="AM86" s="299">
        <v>1.0E7</v>
      </c>
      <c r="AN86" s="314"/>
      <c r="AO86" s="281" t="s">
        <v>295</v>
      </c>
      <c r="AP86" s="282" t="s">
        <v>295</v>
      </c>
      <c r="AQ86" s="283" t="s">
        <v>295</v>
      </c>
      <c r="AR86" s="291"/>
    </row>
    <row r="87" ht="15.75" customHeight="1">
      <c r="A87" s="141"/>
      <c r="B87" s="311"/>
      <c r="C87" s="311"/>
      <c r="D87" s="311"/>
      <c r="E87" s="311"/>
      <c r="F87" s="311"/>
      <c r="G87" s="311"/>
      <c r="H87" s="272"/>
      <c r="I87" s="273">
        <v>0.0</v>
      </c>
      <c r="J87" s="274">
        <v>0.0</v>
      </c>
      <c r="K87" s="275">
        <v>0.0</v>
      </c>
      <c r="L87" s="276"/>
      <c r="M87" s="273">
        <v>0.0</v>
      </c>
      <c r="N87" s="274">
        <v>0.0</v>
      </c>
      <c r="O87" s="275">
        <v>0.0</v>
      </c>
      <c r="P87" s="312"/>
      <c r="Q87" s="292" t="s">
        <v>292</v>
      </c>
      <c r="R87" s="293" t="s">
        <v>304</v>
      </c>
      <c r="S87" s="293" t="s">
        <v>294</v>
      </c>
      <c r="T87" s="313"/>
      <c r="U87" s="281" t="s">
        <v>295</v>
      </c>
      <c r="V87" s="282" t="s">
        <v>295</v>
      </c>
      <c r="W87" s="283" t="s">
        <v>295</v>
      </c>
      <c r="X87" s="284"/>
      <c r="Y87" s="281" t="s">
        <v>295</v>
      </c>
      <c r="Z87" s="282" t="s">
        <v>295</v>
      </c>
      <c r="AA87" s="283" t="s">
        <v>295</v>
      </c>
      <c r="AB87" s="284"/>
      <c r="AC87" s="281" t="s">
        <v>295</v>
      </c>
      <c r="AD87" s="282" t="s">
        <v>295</v>
      </c>
      <c r="AE87" s="283" t="s">
        <v>295</v>
      </c>
      <c r="AF87" s="285"/>
      <c r="AG87" s="281" t="s">
        <v>295</v>
      </c>
      <c r="AH87" s="282" t="s">
        <v>295</v>
      </c>
      <c r="AI87" s="283" t="s">
        <v>295</v>
      </c>
      <c r="AJ87" s="286"/>
      <c r="AK87" s="296">
        <v>2000.0</v>
      </c>
      <c r="AL87" s="298">
        <v>100000.0</v>
      </c>
      <c r="AM87" s="299">
        <v>1.0E7</v>
      </c>
      <c r="AN87" s="314"/>
      <c r="AO87" s="281" t="s">
        <v>295</v>
      </c>
      <c r="AP87" s="282" t="s">
        <v>295</v>
      </c>
      <c r="AQ87" s="283" t="s">
        <v>295</v>
      </c>
      <c r="AR87" s="291"/>
    </row>
    <row r="88" ht="15.75" customHeight="1">
      <c r="A88" s="141"/>
      <c r="B88" s="311"/>
      <c r="C88" s="311"/>
      <c r="D88" s="311"/>
      <c r="E88" s="311"/>
      <c r="F88" s="311"/>
      <c r="G88" s="311"/>
      <c r="H88" s="272"/>
      <c r="I88" s="273">
        <v>0.0</v>
      </c>
      <c r="J88" s="274">
        <v>0.0</v>
      </c>
      <c r="K88" s="275">
        <v>0.0</v>
      </c>
      <c r="L88" s="276"/>
      <c r="M88" s="273">
        <v>0.0</v>
      </c>
      <c r="N88" s="274">
        <v>0.0</v>
      </c>
      <c r="O88" s="275">
        <v>0.0</v>
      </c>
      <c r="P88" s="312"/>
      <c r="Q88" s="292" t="s">
        <v>292</v>
      </c>
      <c r="R88" s="293" t="s">
        <v>304</v>
      </c>
      <c r="S88" s="293" t="s">
        <v>294</v>
      </c>
      <c r="T88" s="313"/>
      <c r="U88" s="281" t="s">
        <v>295</v>
      </c>
      <c r="V88" s="282" t="s">
        <v>295</v>
      </c>
      <c r="W88" s="283" t="s">
        <v>295</v>
      </c>
      <c r="X88" s="284"/>
      <c r="Y88" s="281" t="s">
        <v>295</v>
      </c>
      <c r="Z88" s="282" t="s">
        <v>295</v>
      </c>
      <c r="AA88" s="283" t="s">
        <v>295</v>
      </c>
      <c r="AB88" s="284"/>
      <c r="AC88" s="281" t="s">
        <v>295</v>
      </c>
      <c r="AD88" s="282" t="s">
        <v>295</v>
      </c>
      <c r="AE88" s="283" t="s">
        <v>295</v>
      </c>
      <c r="AF88" s="285"/>
      <c r="AG88" s="281" t="s">
        <v>295</v>
      </c>
      <c r="AH88" s="282" t="s">
        <v>295</v>
      </c>
      <c r="AI88" s="283" t="s">
        <v>295</v>
      </c>
      <c r="AJ88" s="286"/>
      <c r="AK88" s="296">
        <v>2000.0</v>
      </c>
      <c r="AL88" s="298">
        <v>100000.0</v>
      </c>
      <c r="AM88" s="299">
        <v>1.0E7</v>
      </c>
      <c r="AN88" s="314"/>
      <c r="AO88" s="281" t="s">
        <v>295</v>
      </c>
      <c r="AP88" s="282" t="s">
        <v>295</v>
      </c>
      <c r="AQ88" s="283" t="s">
        <v>295</v>
      </c>
      <c r="AR88" s="291"/>
    </row>
    <row r="89" ht="15.75" customHeight="1">
      <c r="A89" s="141"/>
      <c r="B89" s="311"/>
      <c r="C89" s="311"/>
      <c r="D89" s="311"/>
      <c r="E89" s="311"/>
      <c r="F89" s="311"/>
      <c r="G89" s="311"/>
      <c r="H89" s="272"/>
      <c r="I89" s="273">
        <v>0.0</v>
      </c>
      <c r="J89" s="274">
        <v>0.0</v>
      </c>
      <c r="K89" s="275">
        <v>0.0</v>
      </c>
      <c r="L89" s="276"/>
      <c r="M89" s="273">
        <v>0.0</v>
      </c>
      <c r="N89" s="274">
        <v>0.0</v>
      </c>
      <c r="O89" s="275">
        <v>0.0</v>
      </c>
      <c r="P89" s="312"/>
      <c r="Q89" s="292" t="s">
        <v>292</v>
      </c>
      <c r="R89" s="293" t="s">
        <v>304</v>
      </c>
      <c r="S89" s="293" t="s">
        <v>294</v>
      </c>
      <c r="T89" s="313"/>
      <c r="U89" s="281" t="s">
        <v>295</v>
      </c>
      <c r="V89" s="282" t="s">
        <v>295</v>
      </c>
      <c r="W89" s="283" t="s">
        <v>295</v>
      </c>
      <c r="X89" s="284"/>
      <c r="Y89" s="281" t="s">
        <v>295</v>
      </c>
      <c r="Z89" s="282" t="s">
        <v>295</v>
      </c>
      <c r="AA89" s="283" t="s">
        <v>295</v>
      </c>
      <c r="AB89" s="284"/>
      <c r="AC89" s="281" t="s">
        <v>295</v>
      </c>
      <c r="AD89" s="282" t="s">
        <v>295</v>
      </c>
      <c r="AE89" s="283" t="s">
        <v>295</v>
      </c>
      <c r="AF89" s="285"/>
      <c r="AG89" s="281" t="s">
        <v>295</v>
      </c>
      <c r="AH89" s="282" t="s">
        <v>295</v>
      </c>
      <c r="AI89" s="283" t="s">
        <v>295</v>
      </c>
      <c r="AJ89" s="286"/>
      <c r="AK89" s="296">
        <v>2000.0</v>
      </c>
      <c r="AL89" s="298">
        <v>100000.0</v>
      </c>
      <c r="AM89" s="299">
        <v>1.0E7</v>
      </c>
      <c r="AN89" s="314"/>
      <c r="AO89" s="281" t="s">
        <v>295</v>
      </c>
      <c r="AP89" s="282" t="s">
        <v>295</v>
      </c>
      <c r="AQ89" s="283" t="s">
        <v>295</v>
      </c>
      <c r="AR89" s="291"/>
    </row>
    <row r="90" ht="15.75" customHeight="1">
      <c r="A90" s="141"/>
      <c r="B90" s="311"/>
      <c r="C90" s="311"/>
      <c r="D90" s="311"/>
      <c r="E90" s="311"/>
      <c r="F90" s="311"/>
      <c r="G90" s="311"/>
      <c r="H90" s="272"/>
      <c r="I90" s="273">
        <v>0.0</v>
      </c>
      <c r="J90" s="274">
        <v>0.0</v>
      </c>
      <c r="K90" s="275">
        <v>0.0</v>
      </c>
      <c r="L90" s="276"/>
      <c r="M90" s="273">
        <v>0.0</v>
      </c>
      <c r="N90" s="274">
        <v>0.0</v>
      </c>
      <c r="O90" s="275">
        <v>0.0</v>
      </c>
      <c r="P90" s="312"/>
      <c r="Q90" s="292" t="s">
        <v>292</v>
      </c>
      <c r="R90" s="293" t="s">
        <v>304</v>
      </c>
      <c r="S90" s="293" t="s">
        <v>294</v>
      </c>
      <c r="T90" s="313"/>
      <c r="U90" s="281" t="s">
        <v>295</v>
      </c>
      <c r="V90" s="282" t="s">
        <v>295</v>
      </c>
      <c r="W90" s="283" t="s">
        <v>295</v>
      </c>
      <c r="X90" s="284"/>
      <c r="Y90" s="281" t="s">
        <v>295</v>
      </c>
      <c r="Z90" s="282" t="s">
        <v>295</v>
      </c>
      <c r="AA90" s="283" t="s">
        <v>295</v>
      </c>
      <c r="AB90" s="284"/>
      <c r="AC90" s="281" t="s">
        <v>295</v>
      </c>
      <c r="AD90" s="282" t="s">
        <v>295</v>
      </c>
      <c r="AE90" s="283" t="s">
        <v>295</v>
      </c>
      <c r="AF90" s="285"/>
      <c r="AG90" s="281" t="s">
        <v>295</v>
      </c>
      <c r="AH90" s="282" t="s">
        <v>295</v>
      </c>
      <c r="AI90" s="283" t="s">
        <v>295</v>
      </c>
      <c r="AJ90" s="286"/>
      <c r="AK90" s="296">
        <v>2000.0</v>
      </c>
      <c r="AL90" s="298">
        <v>100000.0</v>
      </c>
      <c r="AM90" s="299">
        <v>1.0E7</v>
      </c>
      <c r="AN90" s="314"/>
      <c r="AO90" s="281" t="s">
        <v>295</v>
      </c>
      <c r="AP90" s="282" t="s">
        <v>295</v>
      </c>
      <c r="AQ90" s="283" t="s">
        <v>295</v>
      </c>
      <c r="AR90" s="291"/>
    </row>
    <row r="91" ht="15.75" customHeight="1">
      <c r="A91" s="141"/>
      <c r="B91" s="311"/>
      <c r="C91" s="311"/>
      <c r="D91" s="311"/>
      <c r="E91" s="311"/>
      <c r="F91" s="311"/>
      <c r="G91" s="311"/>
      <c r="H91" s="272"/>
      <c r="I91" s="273">
        <v>0.0</v>
      </c>
      <c r="J91" s="274">
        <v>0.0</v>
      </c>
      <c r="K91" s="275">
        <v>0.0</v>
      </c>
      <c r="L91" s="276"/>
      <c r="M91" s="273">
        <v>0.0</v>
      </c>
      <c r="N91" s="274">
        <v>0.0</v>
      </c>
      <c r="O91" s="275">
        <v>0.0</v>
      </c>
      <c r="P91" s="312"/>
      <c r="Q91" s="292" t="s">
        <v>292</v>
      </c>
      <c r="R91" s="293" t="s">
        <v>304</v>
      </c>
      <c r="S91" s="293" t="s">
        <v>294</v>
      </c>
      <c r="T91" s="313"/>
      <c r="U91" s="281" t="s">
        <v>295</v>
      </c>
      <c r="V91" s="282" t="s">
        <v>295</v>
      </c>
      <c r="W91" s="283" t="s">
        <v>295</v>
      </c>
      <c r="X91" s="284"/>
      <c r="Y91" s="281" t="s">
        <v>295</v>
      </c>
      <c r="Z91" s="282" t="s">
        <v>295</v>
      </c>
      <c r="AA91" s="283" t="s">
        <v>295</v>
      </c>
      <c r="AB91" s="284"/>
      <c r="AC91" s="281" t="s">
        <v>295</v>
      </c>
      <c r="AD91" s="282" t="s">
        <v>295</v>
      </c>
      <c r="AE91" s="283" t="s">
        <v>295</v>
      </c>
      <c r="AF91" s="285"/>
      <c r="AG91" s="281" t="s">
        <v>295</v>
      </c>
      <c r="AH91" s="282" t="s">
        <v>295</v>
      </c>
      <c r="AI91" s="283" t="s">
        <v>295</v>
      </c>
      <c r="AJ91" s="286"/>
      <c r="AK91" s="296">
        <v>2000.0</v>
      </c>
      <c r="AL91" s="298">
        <v>100000.0</v>
      </c>
      <c r="AM91" s="299">
        <v>1.0E7</v>
      </c>
      <c r="AN91" s="314"/>
      <c r="AO91" s="281" t="s">
        <v>295</v>
      </c>
      <c r="AP91" s="282" t="s">
        <v>295</v>
      </c>
      <c r="AQ91" s="283" t="s">
        <v>295</v>
      </c>
      <c r="AR91" s="291"/>
    </row>
    <row r="92" ht="15.75" customHeight="1">
      <c r="A92" s="141"/>
      <c r="B92" s="311"/>
      <c r="C92" s="311"/>
      <c r="D92" s="311"/>
      <c r="E92" s="311"/>
      <c r="F92" s="311"/>
      <c r="G92" s="311"/>
      <c r="H92" s="272"/>
      <c r="I92" s="273">
        <v>0.0</v>
      </c>
      <c r="J92" s="274">
        <v>0.0</v>
      </c>
      <c r="K92" s="275">
        <v>0.0</v>
      </c>
      <c r="L92" s="276"/>
      <c r="M92" s="273">
        <v>0.0</v>
      </c>
      <c r="N92" s="274">
        <v>0.0</v>
      </c>
      <c r="O92" s="275">
        <v>0.0</v>
      </c>
      <c r="P92" s="312"/>
      <c r="Q92" s="292" t="s">
        <v>292</v>
      </c>
      <c r="R92" s="293" t="s">
        <v>304</v>
      </c>
      <c r="S92" s="293" t="s">
        <v>294</v>
      </c>
      <c r="T92" s="313"/>
      <c r="U92" s="281" t="s">
        <v>295</v>
      </c>
      <c r="V92" s="282" t="s">
        <v>295</v>
      </c>
      <c r="W92" s="283" t="s">
        <v>295</v>
      </c>
      <c r="X92" s="284"/>
      <c r="Y92" s="281" t="s">
        <v>295</v>
      </c>
      <c r="Z92" s="282" t="s">
        <v>295</v>
      </c>
      <c r="AA92" s="283" t="s">
        <v>295</v>
      </c>
      <c r="AB92" s="284"/>
      <c r="AC92" s="281" t="s">
        <v>295</v>
      </c>
      <c r="AD92" s="282" t="s">
        <v>295</v>
      </c>
      <c r="AE92" s="283" t="s">
        <v>295</v>
      </c>
      <c r="AF92" s="285"/>
      <c r="AG92" s="281" t="s">
        <v>295</v>
      </c>
      <c r="AH92" s="282" t="s">
        <v>295</v>
      </c>
      <c r="AI92" s="283" t="s">
        <v>295</v>
      </c>
      <c r="AJ92" s="286"/>
      <c r="AK92" s="296">
        <v>2000.0</v>
      </c>
      <c r="AL92" s="298">
        <v>100000.0</v>
      </c>
      <c r="AM92" s="299">
        <v>1.0E7</v>
      </c>
      <c r="AN92" s="314"/>
      <c r="AO92" s="281" t="s">
        <v>295</v>
      </c>
      <c r="AP92" s="282" t="s">
        <v>295</v>
      </c>
      <c r="AQ92" s="283" t="s">
        <v>295</v>
      </c>
      <c r="AR92" s="291"/>
    </row>
    <row r="93" ht="15.75" customHeight="1">
      <c r="A93" s="141"/>
      <c r="B93" s="311"/>
      <c r="C93" s="311"/>
      <c r="D93" s="311"/>
      <c r="E93" s="311"/>
      <c r="F93" s="311"/>
      <c r="G93" s="311"/>
      <c r="H93" s="272"/>
      <c r="I93" s="273">
        <v>0.0</v>
      </c>
      <c r="J93" s="274">
        <v>0.0</v>
      </c>
      <c r="K93" s="275">
        <v>0.0</v>
      </c>
      <c r="L93" s="276"/>
      <c r="M93" s="273">
        <v>0.0</v>
      </c>
      <c r="N93" s="274">
        <v>0.0</v>
      </c>
      <c r="O93" s="275">
        <v>0.0</v>
      </c>
      <c r="P93" s="312"/>
      <c r="Q93" s="292" t="s">
        <v>292</v>
      </c>
      <c r="R93" s="293" t="s">
        <v>304</v>
      </c>
      <c r="S93" s="293" t="s">
        <v>294</v>
      </c>
      <c r="T93" s="313"/>
      <c r="U93" s="281" t="s">
        <v>295</v>
      </c>
      <c r="V93" s="282" t="s">
        <v>295</v>
      </c>
      <c r="W93" s="283" t="s">
        <v>295</v>
      </c>
      <c r="X93" s="284"/>
      <c r="Y93" s="281" t="s">
        <v>295</v>
      </c>
      <c r="Z93" s="282" t="s">
        <v>295</v>
      </c>
      <c r="AA93" s="283" t="s">
        <v>295</v>
      </c>
      <c r="AB93" s="284"/>
      <c r="AC93" s="281" t="s">
        <v>295</v>
      </c>
      <c r="AD93" s="282" t="s">
        <v>295</v>
      </c>
      <c r="AE93" s="283" t="s">
        <v>295</v>
      </c>
      <c r="AF93" s="285"/>
      <c r="AG93" s="281" t="s">
        <v>295</v>
      </c>
      <c r="AH93" s="282" t="s">
        <v>295</v>
      </c>
      <c r="AI93" s="283" t="s">
        <v>295</v>
      </c>
      <c r="AJ93" s="286"/>
      <c r="AK93" s="296">
        <v>2000.0</v>
      </c>
      <c r="AL93" s="298">
        <v>100000.0</v>
      </c>
      <c r="AM93" s="299">
        <v>1.0E7</v>
      </c>
      <c r="AN93" s="314"/>
      <c r="AO93" s="281" t="s">
        <v>295</v>
      </c>
      <c r="AP93" s="282" t="s">
        <v>295</v>
      </c>
      <c r="AQ93" s="283" t="s">
        <v>295</v>
      </c>
      <c r="AR93" s="291"/>
    </row>
    <row r="94" ht="15.75" customHeight="1">
      <c r="A94" s="141"/>
      <c r="B94" s="311"/>
      <c r="C94" s="311"/>
      <c r="D94" s="311"/>
      <c r="E94" s="311"/>
      <c r="F94" s="311"/>
      <c r="G94" s="311"/>
      <c r="H94" s="272"/>
      <c r="I94" s="273">
        <v>0.0</v>
      </c>
      <c r="J94" s="274">
        <v>0.0</v>
      </c>
      <c r="K94" s="275">
        <v>0.0</v>
      </c>
      <c r="L94" s="276"/>
      <c r="M94" s="273">
        <v>0.0</v>
      </c>
      <c r="N94" s="274">
        <v>0.0</v>
      </c>
      <c r="O94" s="275">
        <v>0.0</v>
      </c>
      <c r="P94" s="312"/>
      <c r="Q94" s="292" t="s">
        <v>292</v>
      </c>
      <c r="R94" s="293" t="s">
        <v>304</v>
      </c>
      <c r="S94" s="293" t="s">
        <v>294</v>
      </c>
      <c r="T94" s="313"/>
      <c r="U94" s="281" t="s">
        <v>295</v>
      </c>
      <c r="V94" s="282" t="s">
        <v>295</v>
      </c>
      <c r="W94" s="283" t="s">
        <v>295</v>
      </c>
      <c r="X94" s="284"/>
      <c r="Y94" s="281" t="s">
        <v>295</v>
      </c>
      <c r="Z94" s="282" t="s">
        <v>295</v>
      </c>
      <c r="AA94" s="283" t="s">
        <v>295</v>
      </c>
      <c r="AB94" s="284"/>
      <c r="AC94" s="281" t="s">
        <v>295</v>
      </c>
      <c r="AD94" s="282" t="s">
        <v>295</v>
      </c>
      <c r="AE94" s="283" t="s">
        <v>295</v>
      </c>
      <c r="AF94" s="285"/>
      <c r="AG94" s="281" t="s">
        <v>295</v>
      </c>
      <c r="AH94" s="282" t="s">
        <v>295</v>
      </c>
      <c r="AI94" s="283" t="s">
        <v>295</v>
      </c>
      <c r="AJ94" s="286"/>
      <c r="AK94" s="296">
        <v>2000.0</v>
      </c>
      <c r="AL94" s="298">
        <v>100000.0</v>
      </c>
      <c r="AM94" s="299">
        <v>1.0E7</v>
      </c>
      <c r="AN94" s="314"/>
      <c r="AO94" s="281" t="s">
        <v>295</v>
      </c>
      <c r="AP94" s="282" t="s">
        <v>295</v>
      </c>
      <c r="AQ94" s="283" t="s">
        <v>295</v>
      </c>
      <c r="AR94" s="291"/>
    </row>
    <row r="95" ht="15.75" customHeight="1">
      <c r="A95" s="141"/>
      <c r="B95" s="311"/>
      <c r="C95" s="311"/>
      <c r="D95" s="311"/>
      <c r="E95" s="311"/>
      <c r="F95" s="311"/>
      <c r="G95" s="311"/>
      <c r="H95" s="272"/>
      <c r="I95" s="273">
        <v>0.0</v>
      </c>
      <c r="J95" s="274">
        <v>0.0</v>
      </c>
      <c r="K95" s="275">
        <v>0.0</v>
      </c>
      <c r="L95" s="276"/>
      <c r="M95" s="273">
        <v>0.0</v>
      </c>
      <c r="N95" s="274">
        <v>0.0</v>
      </c>
      <c r="O95" s="275">
        <v>0.0</v>
      </c>
      <c r="P95" s="312"/>
      <c r="Q95" s="292" t="s">
        <v>292</v>
      </c>
      <c r="R95" s="293" t="s">
        <v>304</v>
      </c>
      <c r="S95" s="293" t="s">
        <v>294</v>
      </c>
      <c r="T95" s="313"/>
      <c r="U95" s="281" t="s">
        <v>295</v>
      </c>
      <c r="V95" s="282" t="s">
        <v>295</v>
      </c>
      <c r="W95" s="283" t="s">
        <v>295</v>
      </c>
      <c r="X95" s="284"/>
      <c r="Y95" s="281" t="s">
        <v>295</v>
      </c>
      <c r="Z95" s="282" t="s">
        <v>295</v>
      </c>
      <c r="AA95" s="283" t="s">
        <v>295</v>
      </c>
      <c r="AB95" s="284"/>
      <c r="AC95" s="281" t="s">
        <v>295</v>
      </c>
      <c r="AD95" s="282" t="s">
        <v>295</v>
      </c>
      <c r="AE95" s="283" t="s">
        <v>295</v>
      </c>
      <c r="AF95" s="285"/>
      <c r="AG95" s="281" t="s">
        <v>295</v>
      </c>
      <c r="AH95" s="282" t="s">
        <v>295</v>
      </c>
      <c r="AI95" s="283" t="s">
        <v>295</v>
      </c>
      <c r="AJ95" s="286"/>
      <c r="AK95" s="296">
        <v>2000.0</v>
      </c>
      <c r="AL95" s="298">
        <v>100000.0</v>
      </c>
      <c r="AM95" s="299">
        <v>1.0E7</v>
      </c>
      <c r="AN95" s="314"/>
      <c r="AO95" s="281" t="s">
        <v>295</v>
      </c>
      <c r="AP95" s="282" t="s">
        <v>295</v>
      </c>
      <c r="AQ95" s="283" t="s">
        <v>295</v>
      </c>
      <c r="AR95" s="291"/>
    </row>
    <row r="96" ht="15.75" customHeight="1">
      <c r="A96" s="141"/>
      <c r="B96" s="311"/>
      <c r="C96" s="311"/>
      <c r="D96" s="311"/>
      <c r="E96" s="311"/>
      <c r="F96" s="311"/>
      <c r="G96" s="311"/>
      <c r="H96" s="272"/>
      <c r="I96" s="273">
        <v>0.0</v>
      </c>
      <c r="J96" s="274">
        <v>0.0</v>
      </c>
      <c r="K96" s="275">
        <v>0.0</v>
      </c>
      <c r="L96" s="276"/>
      <c r="M96" s="273">
        <v>0.0</v>
      </c>
      <c r="N96" s="274">
        <v>0.0</v>
      </c>
      <c r="O96" s="275">
        <v>0.0</v>
      </c>
      <c r="P96" s="312"/>
      <c r="Q96" s="292" t="s">
        <v>292</v>
      </c>
      <c r="R96" s="293" t="s">
        <v>304</v>
      </c>
      <c r="S96" s="293" t="s">
        <v>294</v>
      </c>
      <c r="T96" s="313"/>
      <c r="U96" s="281" t="s">
        <v>295</v>
      </c>
      <c r="V96" s="282" t="s">
        <v>295</v>
      </c>
      <c r="W96" s="283" t="s">
        <v>295</v>
      </c>
      <c r="X96" s="284"/>
      <c r="Y96" s="281" t="s">
        <v>295</v>
      </c>
      <c r="Z96" s="282" t="s">
        <v>295</v>
      </c>
      <c r="AA96" s="283" t="s">
        <v>295</v>
      </c>
      <c r="AB96" s="284"/>
      <c r="AC96" s="281" t="s">
        <v>295</v>
      </c>
      <c r="AD96" s="282" t="s">
        <v>295</v>
      </c>
      <c r="AE96" s="283" t="s">
        <v>295</v>
      </c>
      <c r="AF96" s="285"/>
      <c r="AG96" s="281" t="s">
        <v>295</v>
      </c>
      <c r="AH96" s="282" t="s">
        <v>295</v>
      </c>
      <c r="AI96" s="283" t="s">
        <v>295</v>
      </c>
      <c r="AJ96" s="286"/>
      <c r="AK96" s="296">
        <v>2000.0</v>
      </c>
      <c r="AL96" s="298">
        <v>100000.0</v>
      </c>
      <c r="AM96" s="299">
        <v>1.0E7</v>
      </c>
      <c r="AN96" s="314"/>
      <c r="AO96" s="281" t="s">
        <v>295</v>
      </c>
      <c r="AP96" s="282" t="s">
        <v>295</v>
      </c>
      <c r="AQ96" s="283" t="s">
        <v>295</v>
      </c>
      <c r="AR96" s="291"/>
    </row>
    <row r="97" ht="15.75" customHeight="1">
      <c r="A97" s="141"/>
      <c r="B97" s="311"/>
      <c r="C97" s="311"/>
      <c r="D97" s="311"/>
      <c r="E97" s="311"/>
      <c r="F97" s="311"/>
      <c r="G97" s="311"/>
      <c r="H97" s="272"/>
      <c r="I97" s="273">
        <v>0.0</v>
      </c>
      <c r="J97" s="274">
        <v>0.0</v>
      </c>
      <c r="K97" s="275">
        <v>0.0</v>
      </c>
      <c r="L97" s="276"/>
      <c r="M97" s="273">
        <v>0.0</v>
      </c>
      <c r="N97" s="274">
        <v>0.0</v>
      </c>
      <c r="O97" s="275">
        <v>0.0</v>
      </c>
      <c r="P97" s="312"/>
      <c r="Q97" s="292" t="s">
        <v>292</v>
      </c>
      <c r="R97" s="293" t="s">
        <v>304</v>
      </c>
      <c r="S97" s="293" t="s">
        <v>294</v>
      </c>
      <c r="T97" s="313"/>
      <c r="U97" s="281" t="s">
        <v>295</v>
      </c>
      <c r="V97" s="282" t="s">
        <v>295</v>
      </c>
      <c r="W97" s="283" t="s">
        <v>295</v>
      </c>
      <c r="X97" s="284"/>
      <c r="Y97" s="281" t="s">
        <v>295</v>
      </c>
      <c r="Z97" s="282" t="s">
        <v>295</v>
      </c>
      <c r="AA97" s="283" t="s">
        <v>295</v>
      </c>
      <c r="AB97" s="284"/>
      <c r="AC97" s="281" t="s">
        <v>295</v>
      </c>
      <c r="AD97" s="282" t="s">
        <v>295</v>
      </c>
      <c r="AE97" s="283" t="s">
        <v>295</v>
      </c>
      <c r="AF97" s="285"/>
      <c r="AG97" s="281" t="s">
        <v>295</v>
      </c>
      <c r="AH97" s="282" t="s">
        <v>295</v>
      </c>
      <c r="AI97" s="283" t="s">
        <v>295</v>
      </c>
      <c r="AJ97" s="286"/>
      <c r="AK97" s="296">
        <v>2000.0</v>
      </c>
      <c r="AL97" s="298">
        <v>100000.0</v>
      </c>
      <c r="AM97" s="299">
        <v>1.0E7</v>
      </c>
      <c r="AN97" s="314"/>
      <c r="AO97" s="281" t="s">
        <v>295</v>
      </c>
      <c r="AP97" s="282" t="s">
        <v>295</v>
      </c>
      <c r="AQ97" s="283" t="s">
        <v>295</v>
      </c>
      <c r="AR97" s="291"/>
    </row>
    <row r="98" ht="15.75" customHeight="1">
      <c r="A98" s="141"/>
      <c r="B98" s="311"/>
      <c r="C98" s="311"/>
      <c r="D98" s="311"/>
      <c r="E98" s="311"/>
      <c r="F98" s="311"/>
      <c r="G98" s="311"/>
      <c r="H98" s="272"/>
      <c r="I98" s="273">
        <v>0.0</v>
      </c>
      <c r="J98" s="274">
        <v>0.0</v>
      </c>
      <c r="K98" s="275">
        <v>0.0</v>
      </c>
      <c r="L98" s="276"/>
      <c r="M98" s="273">
        <v>0.0</v>
      </c>
      <c r="N98" s="274">
        <v>0.0</v>
      </c>
      <c r="O98" s="275">
        <v>0.0</v>
      </c>
      <c r="P98" s="312"/>
      <c r="Q98" s="292" t="s">
        <v>292</v>
      </c>
      <c r="R98" s="293" t="s">
        <v>304</v>
      </c>
      <c r="S98" s="293" t="s">
        <v>294</v>
      </c>
      <c r="T98" s="313"/>
      <c r="U98" s="281" t="s">
        <v>295</v>
      </c>
      <c r="V98" s="282" t="s">
        <v>295</v>
      </c>
      <c r="W98" s="283" t="s">
        <v>295</v>
      </c>
      <c r="X98" s="284"/>
      <c r="Y98" s="281" t="s">
        <v>295</v>
      </c>
      <c r="Z98" s="282" t="s">
        <v>295</v>
      </c>
      <c r="AA98" s="283" t="s">
        <v>295</v>
      </c>
      <c r="AB98" s="284"/>
      <c r="AC98" s="281" t="s">
        <v>295</v>
      </c>
      <c r="AD98" s="282" t="s">
        <v>295</v>
      </c>
      <c r="AE98" s="283" t="s">
        <v>295</v>
      </c>
      <c r="AF98" s="285"/>
      <c r="AG98" s="281" t="s">
        <v>295</v>
      </c>
      <c r="AH98" s="282" t="s">
        <v>295</v>
      </c>
      <c r="AI98" s="283" t="s">
        <v>295</v>
      </c>
      <c r="AJ98" s="286"/>
      <c r="AK98" s="296">
        <v>750000.0</v>
      </c>
      <c r="AL98" s="298">
        <v>3000000.0</v>
      </c>
      <c r="AM98" s="299">
        <v>1.0E7</v>
      </c>
      <c r="AN98" s="314"/>
      <c r="AO98" s="281" t="s">
        <v>295</v>
      </c>
      <c r="AP98" s="282" t="s">
        <v>295</v>
      </c>
      <c r="AQ98" s="283" t="s">
        <v>295</v>
      </c>
      <c r="AR98" s="291"/>
    </row>
    <row r="99" ht="15.75" customHeight="1">
      <c r="A99" s="141"/>
      <c r="B99" s="311"/>
      <c r="C99" s="311"/>
      <c r="D99" s="311"/>
      <c r="E99" s="311"/>
      <c r="F99" s="311"/>
      <c r="G99" s="311"/>
      <c r="H99" s="272"/>
      <c r="I99" s="273">
        <v>0.0</v>
      </c>
      <c r="J99" s="274">
        <v>0.0</v>
      </c>
      <c r="K99" s="275">
        <v>0.0</v>
      </c>
      <c r="L99" s="276"/>
      <c r="M99" s="273">
        <v>0.0</v>
      </c>
      <c r="N99" s="274">
        <v>0.0</v>
      </c>
      <c r="O99" s="275">
        <v>0.0</v>
      </c>
      <c r="P99" s="312"/>
      <c r="Q99" s="292" t="s">
        <v>292</v>
      </c>
      <c r="R99" s="293" t="s">
        <v>304</v>
      </c>
      <c r="S99" s="293" t="s">
        <v>294</v>
      </c>
      <c r="T99" s="313"/>
      <c r="U99" s="281" t="s">
        <v>295</v>
      </c>
      <c r="V99" s="282" t="s">
        <v>295</v>
      </c>
      <c r="W99" s="283" t="s">
        <v>295</v>
      </c>
      <c r="X99" s="284"/>
      <c r="Y99" s="281" t="s">
        <v>295</v>
      </c>
      <c r="Z99" s="282" t="s">
        <v>295</v>
      </c>
      <c r="AA99" s="283" t="s">
        <v>295</v>
      </c>
      <c r="AB99" s="284"/>
      <c r="AC99" s="281" t="s">
        <v>295</v>
      </c>
      <c r="AD99" s="282" t="s">
        <v>295</v>
      </c>
      <c r="AE99" s="283" t="s">
        <v>295</v>
      </c>
      <c r="AF99" s="285"/>
      <c r="AG99" s="281" t="s">
        <v>295</v>
      </c>
      <c r="AH99" s="282" t="s">
        <v>295</v>
      </c>
      <c r="AI99" s="283" t="s">
        <v>295</v>
      </c>
      <c r="AJ99" s="286"/>
      <c r="AK99" s="296">
        <v>750000.0</v>
      </c>
      <c r="AL99" s="298">
        <v>3000000.0</v>
      </c>
      <c r="AM99" s="299">
        <v>1.0E7</v>
      </c>
      <c r="AN99" s="314"/>
      <c r="AO99" s="281" t="s">
        <v>295</v>
      </c>
      <c r="AP99" s="282" t="s">
        <v>295</v>
      </c>
      <c r="AQ99" s="283" t="s">
        <v>295</v>
      </c>
      <c r="AR99" s="291"/>
    </row>
    <row r="100" ht="15.75" customHeight="1">
      <c r="A100" s="141"/>
      <c r="B100" s="311"/>
      <c r="C100" s="311"/>
      <c r="D100" s="311"/>
      <c r="E100" s="311"/>
      <c r="F100" s="311"/>
      <c r="G100" s="311"/>
      <c r="H100" s="272"/>
      <c r="I100" s="273">
        <v>0.0</v>
      </c>
      <c r="J100" s="274">
        <v>0.0</v>
      </c>
      <c r="K100" s="275">
        <v>0.0</v>
      </c>
      <c r="L100" s="276"/>
      <c r="M100" s="273">
        <v>0.0</v>
      </c>
      <c r="N100" s="274">
        <v>0.0</v>
      </c>
      <c r="O100" s="275">
        <v>0.0</v>
      </c>
      <c r="P100" s="312"/>
      <c r="Q100" s="292" t="s">
        <v>292</v>
      </c>
      <c r="R100" s="293" t="s">
        <v>304</v>
      </c>
      <c r="S100" s="293" t="s">
        <v>294</v>
      </c>
      <c r="T100" s="313"/>
      <c r="U100" s="281" t="s">
        <v>295</v>
      </c>
      <c r="V100" s="282" t="s">
        <v>295</v>
      </c>
      <c r="W100" s="283" t="s">
        <v>295</v>
      </c>
      <c r="X100" s="284"/>
      <c r="Y100" s="281" t="s">
        <v>295</v>
      </c>
      <c r="Z100" s="282" t="s">
        <v>295</v>
      </c>
      <c r="AA100" s="283" t="s">
        <v>295</v>
      </c>
      <c r="AB100" s="284"/>
      <c r="AC100" s="281" t="s">
        <v>295</v>
      </c>
      <c r="AD100" s="282" t="s">
        <v>295</v>
      </c>
      <c r="AE100" s="283" t="s">
        <v>295</v>
      </c>
      <c r="AF100" s="285"/>
      <c r="AG100" s="281" t="s">
        <v>295</v>
      </c>
      <c r="AH100" s="282" t="s">
        <v>295</v>
      </c>
      <c r="AI100" s="283" t="s">
        <v>295</v>
      </c>
      <c r="AJ100" s="286"/>
      <c r="AK100" s="296">
        <v>750000.0</v>
      </c>
      <c r="AL100" s="298">
        <v>3000000.0</v>
      </c>
      <c r="AM100" s="299">
        <v>1.0E7</v>
      </c>
      <c r="AN100" s="314"/>
      <c r="AO100" s="281" t="s">
        <v>295</v>
      </c>
      <c r="AP100" s="282" t="s">
        <v>295</v>
      </c>
      <c r="AQ100" s="283" t="s">
        <v>295</v>
      </c>
      <c r="AR100" s="291"/>
    </row>
    <row r="101" ht="15.75" customHeight="1">
      <c r="A101" s="141"/>
      <c r="B101" s="311"/>
      <c r="C101" s="311"/>
      <c r="D101" s="311"/>
      <c r="E101" s="311"/>
      <c r="F101" s="311"/>
      <c r="G101" s="311"/>
      <c r="H101" s="272"/>
      <c r="I101" s="273">
        <v>0.0</v>
      </c>
      <c r="J101" s="274">
        <v>0.0</v>
      </c>
      <c r="K101" s="275">
        <v>0.0</v>
      </c>
      <c r="L101" s="276"/>
      <c r="M101" s="273">
        <v>0.0</v>
      </c>
      <c r="N101" s="274">
        <v>0.0</v>
      </c>
      <c r="O101" s="275">
        <v>0.0</v>
      </c>
      <c r="P101" s="312"/>
      <c r="Q101" s="292" t="s">
        <v>292</v>
      </c>
      <c r="R101" s="293" t="s">
        <v>304</v>
      </c>
      <c r="S101" s="293" t="s">
        <v>294</v>
      </c>
      <c r="T101" s="313"/>
      <c r="U101" s="281" t="s">
        <v>295</v>
      </c>
      <c r="V101" s="282" t="s">
        <v>295</v>
      </c>
      <c r="W101" s="283" t="s">
        <v>295</v>
      </c>
      <c r="X101" s="284"/>
      <c r="Y101" s="281" t="s">
        <v>295</v>
      </c>
      <c r="Z101" s="282" t="s">
        <v>295</v>
      </c>
      <c r="AA101" s="283" t="s">
        <v>295</v>
      </c>
      <c r="AB101" s="284"/>
      <c r="AC101" s="281" t="s">
        <v>295</v>
      </c>
      <c r="AD101" s="282" t="s">
        <v>295</v>
      </c>
      <c r="AE101" s="283" t="s">
        <v>295</v>
      </c>
      <c r="AF101" s="285"/>
      <c r="AG101" s="281" t="s">
        <v>295</v>
      </c>
      <c r="AH101" s="282" t="s">
        <v>295</v>
      </c>
      <c r="AI101" s="283" t="s">
        <v>295</v>
      </c>
      <c r="AJ101" s="286"/>
      <c r="AK101" s="296">
        <v>750000.0</v>
      </c>
      <c r="AL101" s="298">
        <v>3000000.0</v>
      </c>
      <c r="AM101" s="299">
        <v>1.0E7</v>
      </c>
      <c r="AN101" s="314"/>
      <c r="AO101" s="281" t="s">
        <v>295</v>
      </c>
      <c r="AP101" s="282" t="s">
        <v>295</v>
      </c>
      <c r="AQ101" s="283" t="s">
        <v>295</v>
      </c>
      <c r="AR101" s="291"/>
    </row>
    <row r="102" ht="15.75" customHeight="1">
      <c r="A102" s="141"/>
      <c r="B102" s="311"/>
      <c r="C102" s="311"/>
      <c r="D102" s="311"/>
      <c r="E102" s="311"/>
      <c r="F102" s="311"/>
      <c r="G102" s="311"/>
      <c r="H102" s="272"/>
      <c r="I102" s="273">
        <v>0.0</v>
      </c>
      <c r="J102" s="274">
        <v>0.0</v>
      </c>
      <c r="K102" s="275">
        <v>0.0</v>
      </c>
      <c r="L102" s="276"/>
      <c r="M102" s="273">
        <v>0.0</v>
      </c>
      <c r="N102" s="274">
        <v>0.0</v>
      </c>
      <c r="O102" s="275">
        <v>0.0</v>
      </c>
      <c r="P102" s="312"/>
      <c r="Q102" s="292" t="s">
        <v>292</v>
      </c>
      <c r="R102" s="293" t="s">
        <v>304</v>
      </c>
      <c r="S102" s="293" t="s">
        <v>294</v>
      </c>
      <c r="T102" s="313"/>
      <c r="U102" s="281" t="s">
        <v>295</v>
      </c>
      <c r="V102" s="282" t="s">
        <v>295</v>
      </c>
      <c r="W102" s="283" t="s">
        <v>295</v>
      </c>
      <c r="X102" s="284"/>
      <c r="Y102" s="281" t="s">
        <v>295</v>
      </c>
      <c r="Z102" s="282" t="s">
        <v>295</v>
      </c>
      <c r="AA102" s="283" t="s">
        <v>295</v>
      </c>
      <c r="AB102" s="284"/>
      <c r="AC102" s="281" t="s">
        <v>295</v>
      </c>
      <c r="AD102" s="282" t="s">
        <v>295</v>
      </c>
      <c r="AE102" s="283" t="s">
        <v>295</v>
      </c>
      <c r="AF102" s="285"/>
      <c r="AG102" s="281" t="s">
        <v>295</v>
      </c>
      <c r="AH102" s="282" t="s">
        <v>295</v>
      </c>
      <c r="AI102" s="283" t="s">
        <v>295</v>
      </c>
      <c r="AJ102" s="286"/>
      <c r="AK102" s="296">
        <v>750000.0</v>
      </c>
      <c r="AL102" s="298">
        <v>3000000.0</v>
      </c>
      <c r="AM102" s="299">
        <v>1.0E7</v>
      </c>
      <c r="AN102" s="314"/>
      <c r="AO102" s="281" t="s">
        <v>295</v>
      </c>
      <c r="AP102" s="282" t="s">
        <v>295</v>
      </c>
      <c r="AQ102" s="283" t="s">
        <v>295</v>
      </c>
      <c r="AR102" s="291"/>
    </row>
    <row r="103" ht="15.75" customHeight="1">
      <c r="A103" s="141"/>
      <c r="B103" s="311"/>
      <c r="C103" s="311"/>
      <c r="D103" s="311"/>
      <c r="E103" s="311"/>
      <c r="F103" s="311"/>
      <c r="G103" s="311"/>
      <c r="H103" s="272"/>
      <c r="I103" s="273">
        <v>0.0</v>
      </c>
      <c r="J103" s="274">
        <v>0.0</v>
      </c>
      <c r="K103" s="275">
        <v>0.0</v>
      </c>
      <c r="L103" s="276"/>
      <c r="M103" s="273">
        <v>0.0</v>
      </c>
      <c r="N103" s="274">
        <v>0.0</v>
      </c>
      <c r="O103" s="275">
        <v>0.0</v>
      </c>
      <c r="P103" s="312"/>
      <c r="Q103" s="292" t="s">
        <v>292</v>
      </c>
      <c r="R103" s="293" t="s">
        <v>304</v>
      </c>
      <c r="S103" s="293" t="s">
        <v>294</v>
      </c>
      <c r="T103" s="313"/>
      <c r="U103" s="281" t="s">
        <v>295</v>
      </c>
      <c r="V103" s="282" t="s">
        <v>295</v>
      </c>
      <c r="W103" s="283" t="s">
        <v>295</v>
      </c>
      <c r="X103" s="284"/>
      <c r="Y103" s="281" t="s">
        <v>295</v>
      </c>
      <c r="Z103" s="282" t="s">
        <v>295</v>
      </c>
      <c r="AA103" s="283" t="s">
        <v>295</v>
      </c>
      <c r="AB103" s="284"/>
      <c r="AC103" s="281" t="s">
        <v>295</v>
      </c>
      <c r="AD103" s="282" t="s">
        <v>295</v>
      </c>
      <c r="AE103" s="283" t="s">
        <v>295</v>
      </c>
      <c r="AF103" s="285"/>
      <c r="AG103" s="281" t="s">
        <v>295</v>
      </c>
      <c r="AH103" s="282" t="s">
        <v>295</v>
      </c>
      <c r="AI103" s="283" t="s">
        <v>295</v>
      </c>
      <c r="AJ103" s="286"/>
      <c r="AK103" s="296">
        <v>750000.0</v>
      </c>
      <c r="AL103" s="298">
        <v>3000000.0</v>
      </c>
      <c r="AM103" s="299">
        <v>1.0E7</v>
      </c>
      <c r="AN103" s="314"/>
      <c r="AO103" s="281" t="s">
        <v>295</v>
      </c>
      <c r="AP103" s="282" t="s">
        <v>295</v>
      </c>
      <c r="AQ103" s="283" t="s">
        <v>295</v>
      </c>
      <c r="AR103" s="291"/>
    </row>
    <row r="104" ht="15.75" customHeight="1">
      <c r="A104" s="141"/>
      <c r="B104" s="311"/>
      <c r="C104" s="311"/>
      <c r="D104" s="311"/>
      <c r="E104" s="311"/>
      <c r="F104" s="311"/>
      <c r="G104" s="311"/>
      <c r="H104" s="272"/>
      <c r="I104" s="273">
        <v>0.0</v>
      </c>
      <c r="J104" s="274">
        <v>0.0</v>
      </c>
      <c r="K104" s="275">
        <v>0.0</v>
      </c>
      <c r="L104" s="276"/>
      <c r="M104" s="273">
        <v>0.0</v>
      </c>
      <c r="N104" s="274">
        <v>0.0</v>
      </c>
      <c r="O104" s="275">
        <v>0.0</v>
      </c>
      <c r="P104" s="312"/>
      <c r="Q104" s="292" t="s">
        <v>292</v>
      </c>
      <c r="R104" s="293" t="s">
        <v>304</v>
      </c>
      <c r="S104" s="293" t="s">
        <v>294</v>
      </c>
      <c r="T104" s="313"/>
      <c r="U104" s="281" t="s">
        <v>295</v>
      </c>
      <c r="V104" s="282" t="s">
        <v>295</v>
      </c>
      <c r="W104" s="283" t="s">
        <v>295</v>
      </c>
      <c r="X104" s="284"/>
      <c r="Y104" s="281" t="s">
        <v>295</v>
      </c>
      <c r="Z104" s="282" t="s">
        <v>295</v>
      </c>
      <c r="AA104" s="283" t="s">
        <v>295</v>
      </c>
      <c r="AB104" s="284"/>
      <c r="AC104" s="281" t="s">
        <v>295</v>
      </c>
      <c r="AD104" s="282" t="s">
        <v>295</v>
      </c>
      <c r="AE104" s="283" t="s">
        <v>295</v>
      </c>
      <c r="AF104" s="285"/>
      <c r="AG104" s="281" t="s">
        <v>295</v>
      </c>
      <c r="AH104" s="282" t="s">
        <v>295</v>
      </c>
      <c r="AI104" s="283" t="s">
        <v>295</v>
      </c>
      <c r="AJ104" s="286"/>
      <c r="AK104" s="296">
        <v>750000.0</v>
      </c>
      <c r="AL104" s="298">
        <v>3000000.0</v>
      </c>
      <c r="AM104" s="299">
        <v>1.0E7</v>
      </c>
      <c r="AN104" s="314"/>
      <c r="AO104" s="281" t="s">
        <v>295</v>
      </c>
      <c r="AP104" s="282" t="s">
        <v>295</v>
      </c>
      <c r="AQ104" s="283" t="s">
        <v>295</v>
      </c>
      <c r="AR104" s="291"/>
    </row>
    <row r="105" ht="15.75" customHeight="1">
      <c r="A105" s="141"/>
      <c r="B105" s="311"/>
      <c r="C105" s="311"/>
      <c r="D105" s="311"/>
      <c r="E105" s="311"/>
      <c r="F105" s="311"/>
      <c r="G105" s="311"/>
      <c r="H105" s="272"/>
      <c r="I105" s="273">
        <v>0.0</v>
      </c>
      <c r="J105" s="274">
        <v>0.0</v>
      </c>
      <c r="K105" s="275">
        <v>0.0</v>
      </c>
      <c r="L105" s="276"/>
      <c r="M105" s="273">
        <v>0.0</v>
      </c>
      <c r="N105" s="274">
        <v>0.0</v>
      </c>
      <c r="O105" s="275">
        <v>0.0</v>
      </c>
      <c r="P105" s="312"/>
      <c r="Q105" s="292" t="s">
        <v>292</v>
      </c>
      <c r="R105" s="293" t="s">
        <v>304</v>
      </c>
      <c r="S105" s="293" t="s">
        <v>294</v>
      </c>
      <c r="T105" s="313"/>
      <c r="U105" s="281" t="s">
        <v>295</v>
      </c>
      <c r="V105" s="282" t="s">
        <v>295</v>
      </c>
      <c r="W105" s="283" t="s">
        <v>295</v>
      </c>
      <c r="X105" s="284"/>
      <c r="Y105" s="281" t="s">
        <v>295</v>
      </c>
      <c r="Z105" s="282" t="s">
        <v>295</v>
      </c>
      <c r="AA105" s="283" t="s">
        <v>295</v>
      </c>
      <c r="AB105" s="284"/>
      <c r="AC105" s="281" t="s">
        <v>295</v>
      </c>
      <c r="AD105" s="282" t="s">
        <v>295</v>
      </c>
      <c r="AE105" s="283" t="s">
        <v>295</v>
      </c>
      <c r="AF105" s="285"/>
      <c r="AG105" s="281" t="s">
        <v>295</v>
      </c>
      <c r="AH105" s="282" t="s">
        <v>295</v>
      </c>
      <c r="AI105" s="283" t="s">
        <v>295</v>
      </c>
      <c r="AJ105" s="286"/>
      <c r="AK105" s="296">
        <v>750000.0</v>
      </c>
      <c r="AL105" s="298">
        <v>3000000.0</v>
      </c>
      <c r="AM105" s="299">
        <v>1.0E7</v>
      </c>
      <c r="AN105" s="314"/>
      <c r="AO105" s="281" t="s">
        <v>295</v>
      </c>
      <c r="AP105" s="282" t="s">
        <v>295</v>
      </c>
      <c r="AQ105" s="283" t="s">
        <v>295</v>
      </c>
      <c r="AR105" s="291"/>
    </row>
    <row r="106" ht="15.75" customHeight="1">
      <c r="A106" s="141"/>
      <c r="B106" s="311"/>
      <c r="C106" s="311"/>
      <c r="D106" s="311"/>
      <c r="E106" s="311"/>
      <c r="F106" s="311"/>
      <c r="G106" s="311"/>
      <c r="H106" s="272"/>
      <c r="I106" s="273">
        <v>0.0</v>
      </c>
      <c r="J106" s="274">
        <v>0.0</v>
      </c>
      <c r="K106" s="275">
        <v>0.0</v>
      </c>
      <c r="L106" s="276"/>
      <c r="M106" s="273">
        <v>0.0</v>
      </c>
      <c r="N106" s="274">
        <v>0.0</v>
      </c>
      <c r="O106" s="275">
        <v>0.0</v>
      </c>
      <c r="P106" s="312"/>
      <c r="Q106" s="292" t="s">
        <v>292</v>
      </c>
      <c r="R106" s="293" t="s">
        <v>304</v>
      </c>
      <c r="S106" s="293" t="s">
        <v>294</v>
      </c>
      <c r="T106" s="313"/>
      <c r="U106" s="281" t="s">
        <v>295</v>
      </c>
      <c r="V106" s="282" t="s">
        <v>295</v>
      </c>
      <c r="W106" s="283" t="s">
        <v>295</v>
      </c>
      <c r="X106" s="284"/>
      <c r="Y106" s="281" t="s">
        <v>295</v>
      </c>
      <c r="Z106" s="282" t="s">
        <v>295</v>
      </c>
      <c r="AA106" s="283" t="s">
        <v>295</v>
      </c>
      <c r="AB106" s="284"/>
      <c r="AC106" s="281" t="s">
        <v>295</v>
      </c>
      <c r="AD106" s="282" t="s">
        <v>295</v>
      </c>
      <c r="AE106" s="283" t="s">
        <v>295</v>
      </c>
      <c r="AF106" s="285"/>
      <c r="AG106" s="281" t="s">
        <v>295</v>
      </c>
      <c r="AH106" s="282" t="s">
        <v>295</v>
      </c>
      <c r="AI106" s="283" t="s">
        <v>295</v>
      </c>
      <c r="AJ106" s="286"/>
      <c r="AK106" s="296">
        <v>750000.0</v>
      </c>
      <c r="AL106" s="298">
        <v>3000000.0</v>
      </c>
      <c r="AM106" s="299">
        <v>1.0E7</v>
      </c>
      <c r="AN106" s="314"/>
      <c r="AO106" s="281" t="s">
        <v>295</v>
      </c>
      <c r="AP106" s="282" t="s">
        <v>295</v>
      </c>
      <c r="AQ106" s="283" t="s">
        <v>295</v>
      </c>
      <c r="AR106" s="291"/>
    </row>
    <row r="107" ht="15.75" customHeight="1">
      <c r="A107" s="141"/>
      <c r="B107" s="311"/>
      <c r="C107" s="311"/>
      <c r="D107" s="311"/>
      <c r="E107" s="311"/>
      <c r="F107" s="311"/>
      <c r="G107" s="311"/>
      <c r="H107" s="272"/>
      <c r="I107" s="273">
        <v>0.0</v>
      </c>
      <c r="J107" s="274">
        <v>0.0</v>
      </c>
      <c r="K107" s="275">
        <v>0.0</v>
      </c>
      <c r="L107" s="276"/>
      <c r="M107" s="273">
        <v>0.0</v>
      </c>
      <c r="N107" s="274">
        <v>0.0</v>
      </c>
      <c r="O107" s="275">
        <v>0.0</v>
      </c>
      <c r="P107" s="312"/>
      <c r="Q107" s="292" t="s">
        <v>292</v>
      </c>
      <c r="R107" s="293" t="s">
        <v>304</v>
      </c>
      <c r="S107" s="293" t="s">
        <v>294</v>
      </c>
      <c r="T107" s="313"/>
      <c r="U107" s="281" t="s">
        <v>295</v>
      </c>
      <c r="V107" s="282" t="s">
        <v>295</v>
      </c>
      <c r="W107" s="283" t="s">
        <v>295</v>
      </c>
      <c r="X107" s="284"/>
      <c r="Y107" s="281" t="s">
        <v>295</v>
      </c>
      <c r="Z107" s="282" t="s">
        <v>295</v>
      </c>
      <c r="AA107" s="283" t="s">
        <v>295</v>
      </c>
      <c r="AB107" s="284"/>
      <c r="AC107" s="281" t="s">
        <v>295</v>
      </c>
      <c r="AD107" s="282" t="s">
        <v>295</v>
      </c>
      <c r="AE107" s="283" t="s">
        <v>295</v>
      </c>
      <c r="AF107" s="285"/>
      <c r="AG107" s="281" t="s">
        <v>295</v>
      </c>
      <c r="AH107" s="282" t="s">
        <v>295</v>
      </c>
      <c r="AI107" s="283" t="s">
        <v>295</v>
      </c>
      <c r="AJ107" s="286"/>
      <c r="AK107" s="296">
        <v>750000.0</v>
      </c>
      <c r="AL107" s="298">
        <v>3000000.0</v>
      </c>
      <c r="AM107" s="299">
        <v>1.0E7</v>
      </c>
      <c r="AN107" s="314"/>
      <c r="AO107" s="281" t="s">
        <v>295</v>
      </c>
      <c r="AP107" s="282" t="s">
        <v>295</v>
      </c>
      <c r="AQ107" s="283" t="s">
        <v>295</v>
      </c>
      <c r="AR107" s="291"/>
    </row>
    <row r="108" ht="15.75" customHeight="1">
      <c r="A108" s="141"/>
      <c r="B108" s="311"/>
      <c r="C108" s="311"/>
      <c r="D108" s="311"/>
      <c r="E108" s="311"/>
      <c r="F108" s="311"/>
      <c r="G108" s="311"/>
      <c r="H108" s="272"/>
      <c r="I108" s="273">
        <v>0.0</v>
      </c>
      <c r="J108" s="274">
        <v>0.0</v>
      </c>
      <c r="K108" s="275">
        <v>0.0</v>
      </c>
      <c r="L108" s="276"/>
      <c r="M108" s="273">
        <v>0.0</v>
      </c>
      <c r="N108" s="274">
        <v>0.0</v>
      </c>
      <c r="O108" s="275">
        <v>0.0</v>
      </c>
      <c r="P108" s="312"/>
      <c r="Q108" s="292" t="s">
        <v>292</v>
      </c>
      <c r="R108" s="293" t="s">
        <v>304</v>
      </c>
      <c r="S108" s="293" t="s">
        <v>294</v>
      </c>
      <c r="T108" s="313"/>
      <c r="U108" s="281" t="s">
        <v>295</v>
      </c>
      <c r="V108" s="282" t="s">
        <v>295</v>
      </c>
      <c r="W108" s="283" t="s">
        <v>295</v>
      </c>
      <c r="X108" s="284"/>
      <c r="Y108" s="281" t="s">
        <v>295</v>
      </c>
      <c r="Z108" s="282" t="s">
        <v>295</v>
      </c>
      <c r="AA108" s="283" t="s">
        <v>295</v>
      </c>
      <c r="AB108" s="284"/>
      <c r="AC108" s="281" t="s">
        <v>295</v>
      </c>
      <c r="AD108" s="282" t="s">
        <v>295</v>
      </c>
      <c r="AE108" s="283" t="s">
        <v>295</v>
      </c>
      <c r="AF108" s="285"/>
      <c r="AG108" s="281" t="s">
        <v>295</v>
      </c>
      <c r="AH108" s="282" t="s">
        <v>295</v>
      </c>
      <c r="AI108" s="283" t="s">
        <v>295</v>
      </c>
      <c r="AJ108" s="286"/>
      <c r="AK108" s="296">
        <v>2000.0</v>
      </c>
      <c r="AL108" s="298">
        <v>50000.0</v>
      </c>
      <c r="AM108" s="299">
        <v>1.0E7</v>
      </c>
      <c r="AN108" s="314"/>
      <c r="AO108" s="281" t="s">
        <v>295</v>
      </c>
      <c r="AP108" s="282" t="s">
        <v>295</v>
      </c>
      <c r="AQ108" s="283" t="s">
        <v>295</v>
      </c>
      <c r="AR108" s="291"/>
    </row>
    <row r="109" ht="15.75" customHeight="1">
      <c r="A109" s="141"/>
      <c r="B109" s="311"/>
      <c r="C109" s="311"/>
      <c r="D109" s="311"/>
      <c r="E109" s="311"/>
      <c r="F109" s="311"/>
      <c r="G109" s="311"/>
      <c r="H109" s="272"/>
      <c r="I109" s="273">
        <v>0.0</v>
      </c>
      <c r="J109" s="274">
        <v>0.0</v>
      </c>
      <c r="K109" s="275">
        <v>0.0</v>
      </c>
      <c r="L109" s="276"/>
      <c r="M109" s="273">
        <v>0.0</v>
      </c>
      <c r="N109" s="274">
        <v>0.0</v>
      </c>
      <c r="O109" s="275">
        <v>0.0</v>
      </c>
      <c r="P109" s="312"/>
      <c r="Q109" s="292" t="s">
        <v>292</v>
      </c>
      <c r="R109" s="293" t="s">
        <v>304</v>
      </c>
      <c r="S109" s="293" t="s">
        <v>294</v>
      </c>
      <c r="T109" s="313"/>
      <c r="U109" s="281" t="s">
        <v>295</v>
      </c>
      <c r="V109" s="282" t="s">
        <v>295</v>
      </c>
      <c r="W109" s="283" t="s">
        <v>295</v>
      </c>
      <c r="X109" s="284"/>
      <c r="Y109" s="281" t="s">
        <v>295</v>
      </c>
      <c r="Z109" s="282" t="s">
        <v>295</v>
      </c>
      <c r="AA109" s="283" t="s">
        <v>295</v>
      </c>
      <c r="AB109" s="284"/>
      <c r="AC109" s="281" t="s">
        <v>295</v>
      </c>
      <c r="AD109" s="282" t="s">
        <v>295</v>
      </c>
      <c r="AE109" s="283" t="s">
        <v>295</v>
      </c>
      <c r="AF109" s="285"/>
      <c r="AG109" s="281" t="s">
        <v>295</v>
      </c>
      <c r="AH109" s="282" t="s">
        <v>295</v>
      </c>
      <c r="AI109" s="283" t="s">
        <v>295</v>
      </c>
      <c r="AJ109" s="286"/>
      <c r="AK109" s="296">
        <v>2000.0</v>
      </c>
      <c r="AL109" s="298">
        <v>50000.0</v>
      </c>
      <c r="AM109" s="299">
        <v>1.0E7</v>
      </c>
      <c r="AN109" s="314"/>
      <c r="AO109" s="281" t="s">
        <v>295</v>
      </c>
      <c r="AP109" s="282" t="s">
        <v>295</v>
      </c>
      <c r="AQ109" s="283" t="s">
        <v>295</v>
      </c>
      <c r="AR109" s="291"/>
    </row>
    <row r="110" ht="15.75" customHeight="1">
      <c r="A110" s="141"/>
      <c r="B110" s="311"/>
      <c r="C110" s="311"/>
      <c r="D110" s="311"/>
      <c r="E110" s="311"/>
      <c r="F110" s="311"/>
      <c r="G110" s="311"/>
      <c r="H110" s="272"/>
      <c r="I110" s="273">
        <v>0.0</v>
      </c>
      <c r="J110" s="274">
        <v>0.0</v>
      </c>
      <c r="K110" s="275">
        <v>0.0</v>
      </c>
      <c r="L110" s="276"/>
      <c r="M110" s="273">
        <v>0.0</v>
      </c>
      <c r="N110" s="274">
        <v>0.0</v>
      </c>
      <c r="O110" s="275">
        <v>0.0</v>
      </c>
      <c r="P110" s="312"/>
      <c r="Q110" s="292" t="s">
        <v>292</v>
      </c>
      <c r="R110" s="293" t="s">
        <v>304</v>
      </c>
      <c r="S110" s="293" t="s">
        <v>294</v>
      </c>
      <c r="T110" s="313"/>
      <c r="U110" s="281" t="s">
        <v>295</v>
      </c>
      <c r="V110" s="282" t="s">
        <v>295</v>
      </c>
      <c r="W110" s="283" t="s">
        <v>295</v>
      </c>
      <c r="X110" s="284"/>
      <c r="Y110" s="281" t="s">
        <v>295</v>
      </c>
      <c r="Z110" s="282" t="s">
        <v>295</v>
      </c>
      <c r="AA110" s="283" t="s">
        <v>295</v>
      </c>
      <c r="AB110" s="284"/>
      <c r="AC110" s="281" t="s">
        <v>295</v>
      </c>
      <c r="AD110" s="282" t="s">
        <v>295</v>
      </c>
      <c r="AE110" s="283" t="s">
        <v>295</v>
      </c>
      <c r="AF110" s="285"/>
      <c r="AG110" s="281" t="s">
        <v>295</v>
      </c>
      <c r="AH110" s="282" t="s">
        <v>295</v>
      </c>
      <c r="AI110" s="283" t="s">
        <v>295</v>
      </c>
      <c r="AJ110" s="286"/>
      <c r="AK110" s="296">
        <v>2000.0</v>
      </c>
      <c r="AL110" s="298">
        <v>50000.0</v>
      </c>
      <c r="AM110" s="299">
        <v>1.0E7</v>
      </c>
      <c r="AN110" s="314"/>
      <c r="AO110" s="281" t="s">
        <v>295</v>
      </c>
      <c r="AP110" s="282" t="s">
        <v>295</v>
      </c>
      <c r="AQ110" s="283" t="s">
        <v>295</v>
      </c>
      <c r="AR110" s="291"/>
    </row>
    <row r="111" ht="15.75" customHeight="1">
      <c r="A111" s="141"/>
      <c r="B111" s="311"/>
      <c r="C111" s="311"/>
      <c r="D111" s="311"/>
      <c r="E111" s="311"/>
      <c r="F111" s="311"/>
      <c r="G111" s="311"/>
      <c r="H111" s="272"/>
      <c r="I111" s="273">
        <v>0.0</v>
      </c>
      <c r="J111" s="274">
        <v>0.0</v>
      </c>
      <c r="K111" s="275">
        <v>0.0</v>
      </c>
      <c r="L111" s="276"/>
      <c r="M111" s="273">
        <v>0.0</v>
      </c>
      <c r="N111" s="274">
        <v>0.0</v>
      </c>
      <c r="O111" s="275">
        <v>0.0</v>
      </c>
      <c r="P111" s="312"/>
      <c r="Q111" s="292" t="s">
        <v>292</v>
      </c>
      <c r="R111" s="293" t="s">
        <v>304</v>
      </c>
      <c r="S111" s="293" t="s">
        <v>294</v>
      </c>
      <c r="T111" s="313"/>
      <c r="U111" s="281" t="s">
        <v>295</v>
      </c>
      <c r="V111" s="282" t="s">
        <v>295</v>
      </c>
      <c r="W111" s="283" t="s">
        <v>295</v>
      </c>
      <c r="X111" s="284"/>
      <c r="Y111" s="281" t="s">
        <v>295</v>
      </c>
      <c r="Z111" s="282" t="s">
        <v>295</v>
      </c>
      <c r="AA111" s="283" t="s">
        <v>295</v>
      </c>
      <c r="AB111" s="284"/>
      <c r="AC111" s="281" t="s">
        <v>295</v>
      </c>
      <c r="AD111" s="282" t="s">
        <v>295</v>
      </c>
      <c r="AE111" s="283" t="s">
        <v>295</v>
      </c>
      <c r="AF111" s="285"/>
      <c r="AG111" s="281" t="s">
        <v>295</v>
      </c>
      <c r="AH111" s="282" t="s">
        <v>295</v>
      </c>
      <c r="AI111" s="283" t="s">
        <v>295</v>
      </c>
      <c r="AJ111" s="286"/>
      <c r="AK111" s="296">
        <v>2000.0</v>
      </c>
      <c r="AL111" s="298">
        <v>50000.0</v>
      </c>
      <c r="AM111" s="299">
        <v>1.0E7</v>
      </c>
      <c r="AN111" s="314"/>
      <c r="AO111" s="281" t="s">
        <v>295</v>
      </c>
      <c r="AP111" s="282" t="s">
        <v>295</v>
      </c>
      <c r="AQ111" s="283" t="s">
        <v>295</v>
      </c>
      <c r="AR111" s="291"/>
    </row>
    <row r="112" ht="15.75" customHeight="1">
      <c r="A112" s="141"/>
      <c r="B112" s="311"/>
      <c r="C112" s="311"/>
      <c r="D112" s="311"/>
      <c r="E112" s="311"/>
      <c r="F112" s="311"/>
      <c r="G112" s="311"/>
      <c r="H112" s="272"/>
      <c r="I112" s="273">
        <v>0.0</v>
      </c>
      <c r="J112" s="274">
        <v>0.0</v>
      </c>
      <c r="K112" s="275">
        <v>0.0</v>
      </c>
      <c r="L112" s="276"/>
      <c r="M112" s="273">
        <v>0.0</v>
      </c>
      <c r="N112" s="274">
        <v>0.0</v>
      </c>
      <c r="O112" s="275">
        <v>0.0</v>
      </c>
      <c r="P112" s="312"/>
      <c r="Q112" s="292" t="s">
        <v>292</v>
      </c>
      <c r="R112" s="293" t="s">
        <v>304</v>
      </c>
      <c r="S112" s="293" t="s">
        <v>294</v>
      </c>
      <c r="T112" s="313"/>
      <c r="U112" s="281" t="s">
        <v>295</v>
      </c>
      <c r="V112" s="282" t="s">
        <v>295</v>
      </c>
      <c r="W112" s="283" t="s">
        <v>295</v>
      </c>
      <c r="X112" s="284"/>
      <c r="Y112" s="281" t="s">
        <v>295</v>
      </c>
      <c r="Z112" s="282" t="s">
        <v>295</v>
      </c>
      <c r="AA112" s="283" t="s">
        <v>295</v>
      </c>
      <c r="AB112" s="284"/>
      <c r="AC112" s="281" t="s">
        <v>295</v>
      </c>
      <c r="AD112" s="282" t="s">
        <v>295</v>
      </c>
      <c r="AE112" s="283" t="s">
        <v>295</v>
      </c>
      <c r="AF112" s="285"/>
      <c r="AG112" s="281" t="s">
        <v>295</v>
      </c>
      <c r="AH112" s="282" t="s">
        <v>295</v>
      </c>
      <c r="AI112" s="283" t="s">
        <v>295</v>
      </c>
      <c r="AJ112" s="286"/>
      <c r="AK112" s="296">
        <v>2000.0</v>
      </c>
      <c r="AL112" s="298">
        <v>50000.0</v>
      </c>
      <c r="AM112" s="299">
        <v>1.0E7</v>
      </c>
      <c r="AN112" s="314"/>
      <c r="AO112" s="281" t="s">
        <v>295</v>
      </c>
      <c r="AP112" s="282" t="s">
        <v>295</v>
      </c>
      <c r="AQ112" s="283" t="s">
        <v>295</v>
      </c>
      <c r="AR112" s="291"/>
    </row>
    <row r="113" ht="15.75" customHeight="1">
      <c r="A113" s="141"/>
      <c r="B113" s="311"/>
      <c r="C113" s="311"/>
      <c r="D113" s="311"/>
      <c r="E113" s="311"/>
      <c r="F113" s="311"/>
      <c r="G113" s="311"/>
      <c r="H113" s="272"/>
      <c r="I113" s="273">
        <v>0.0</v>
      </c>
      <c r="J113" s="274">
        <v>0.0</v>
      </c>
      <c r="K113" s="275">
        <v>0.0</v>
      </c>
      <c r="L113" s="276"/>
      <c r="M113" s="273">
        <v>0.0</v>
      </c>
      <c r="N113" s="274">
        <v>0.0</v>
      </c>
      <c r="O113" s="275">
        <v>0.0</v>
      </c>
      <c r="P113" s="312"/>
      <c r="Q113" s="292" t="s">
        <v>292</v>
      </c>
      <c r="R113" s="293" t="s">
        <v>304</v>
      </c>
      <c r="S113" s="293" t="s">
        <v>294</v>
      </c>
      <c r="T113" s="313"/>
      <c r="U113" s="281" t="s">
        <v>295</v>
      </c>
      <c r="V113" s="282" t="s">
        <v>295</v>
      </c>
      <c r="W113" s="283" t="s">
        <v>295</v>
      </c>
      <c r="X113" s="284"/>
      <c r="Y113" s="281" t="s">
        <v>295</v>
      </c>
      <c r="Z113" s="282" t="s">
        <v>295</v>
      </c>
      <c r="AA113" s="283" t="s">
        <v>295</v>
      </c>
      <c r="AB113" s="284"/>
      <c r="AC113" s="281" t="s">
        <v>295</v>
      </c>
      <c r="AD113" s="282" t="s">
        <v>295</v>
      </c>
      <c r="AE113" s="283" t="s">
        <v>295</v>
      </c>
      <c r="AF113" s="285"/>
      <c r="AG113" s="281" t="s">
        <v>295</v>
      </c>
      <c r="AH113" s="282" t="s">
        <v>295</v>
      </c>
      <c r="AI113" s="283" t="s">
        <v>295</v>
      </c>
      <c r="AJ113" s="286"/>
      <c r="AK113" s="296">
        <v>2000.0</v>
      </c>
      <c r="AL113" s="298">
        <v>50000.0</v>
      </c>
      <c r="AM113" s="299">
        <v>1.0E7</v>
      </c>
      <c r="AN113" s="314"/>
      <c r="AO113" s="281" t="s">
        <v>295</v>
      </c>
      <c r="AP113" s="282" t="s">
        <v>295</v>
      </c>
      <c r="AQ113" s="283" t="s">
        <v>295</v>
      </c>
      <c r="AR113" s="291"/>
    </row>
    <row r="114" ht="15.75" customHeight="1">
      <c r="A114" s="141"/>
      <c r="B114" s="311"/>
      <c r="C114" s="311"/>
      <c r="D114" s="311"/>
      <c r="E114" s="311"/>
      <c r="F114" s="311"/>
      <c r="G114" s="311"/>
      <c r="H114" s="272"/>
      <c r="I114" s="273">
        <v>0.0</v>
      </c>
      <c r="J114" s="274">
        <v>0.0</v>
      </c>
      <c r="K114" s="275">
        <v>0.0</v>
      </c>
      <c r="L114" s="276"/>
      <c r="M114" s="273">
        <v>0.0</v>
      </c>
      <c r="N114" s="274">
        <v>0.0</v>
      </c>
      <c r="O114" s="275">
        <v>0.0</v>
      </c>
      <c r="P114" s="312"/>
      <c r="Q114" s="292" t="s">
        <v>292</v>
      </c>
      <c r="R114" s="293" t="s">
        <v>304</v>
      </c>
      <c r="S114" s="293" t="s">
        <v>294</v>
      </c>
      <c r="T114" s="313"/>
      <c r="U114" s="281" t="s">
        <v>295</v>
      </c>
      <c r="V114" s="282" t="s">
        <v>295</v>
      </c>
      <c r="W114" s="283" t="s">
        <v>295</v>
      </c>
      <c r="X114" s="284"/>
      <c r="Y114" s="281" t="s">
        <v>295</v>
      </c>
      <c r="Z114" s="282" t="s">
        <v>295</v>
      </c>
      <c r="AA114" s="283" t="s">
        <v>295</v>
      </c>
      <c r="AB114" s="284"/>
      <c r="AC114" s="281" t="s">
        <v>295</v>
      </c>
      <c r="AD114" s="282" t="s">
        <v>295</v>
      </c>
      <c r="AE114" s="283" t="s">
        <v>295</v>
      </c>
      <c r="AF114" s="285"/>
      <c r="AG114" s="281" t="s">
        <v>295</v>
      </c>
      <c r="AH114" s="282" t="s">
        <v>295</v>
      </c>
      <c r="AI114" s="283" t="s">
        <v>295</v>
      </c>
      <c r="AJ114" s="286"/>
      <c r="AK114" s="296">
        <v>2000.0</v>
      </c>
      <c r="AL114" s="298">
        <v>50000.0</v>
      </c>
      <c r="AM114" s="299">
        <v>1.0E7</v>
      </c>
      <c r="AN114" s="314"/>
      <c r="AO114" s="281" t="s">
        <v>295</v>
      </c>
      <c r="AP114" s="282" t="s">
        <v>295</v>
      </c>
      <c r="AQ114" s="283" t="s">
        <v>295</v>
      </c>
      <c r="AR114" s="291"/>
    </row>
    <row r="115" ht="15.75" customHeight="1">
      <c r="A115" s="141"/>
      <c r="B115" s="311"/>
      <c r="C115" s="311"/>
      <c r="D115" s="311"/>
      <c r="E115" s="311"/>
      <c r="F115" s="311"/>
      <c r="G115" s="311"/>
      <c r="H115" s="272"/>
      <c r="I115" s="273">
        <v>0.0</v>
      </c>
      <c r="J115" s="274">
        <v>0.0</v>
      </c>
      <c r="K115" s="275">
        <v>0.0</v>
      </c>
      <c r="L115" s="276"/>
      <c r="M115" s="273">
        <v>0.0</v>
      </c>
      <c r="N115" s="274">
        <v>0.0</v>
      </c>
      <c r="O115" s="275">
        <v>0.0</v>
      </c>
      <c r="P115" s="312"/>
      <c r="Q115" s="292" t="s">
        <v>292</v>
      </c>
      <c r="R115" s="293" t="s">
        <v>304</v>
      </c>
      <c r="S115" s="293" t="s">
        <v>294</v>
      </c>
      <c r="T115" s="313"/>
      <c r="U115" s="281" t="s">
        <v>295</v>
      </c>
      <c r="V115" s="282" t="s">
        <v>295</v>
      </c>
      <c r="W115" s="283" t="s">
        <v>295</v>
      </c>
      <c r="X115" s="284"/>
      <c r="Y115" s="281" t="s">
        <v>295</v>
      </c>
      <c r="Z115" s="282" t="s">
        <v>295</v>
      </c>
      <c r="AA115" s="283" t="s">
        <v>295</v>
      </c>
      <c r="AB115" s="284"/>
      <c r="AC115" s="281" t="s">
        <v>295</v>
      </c>
      <c r="AD115" s="282" t="s">
        <v>295</v>
      </c>
      <c r="AE115" s="283" t="s">
        <v>295</v>
      </c>
      <c r="AF115" s="285"/>
      <c r="AG115" s="281" t="s">
        <v>295</v>
      </c>
      <c r="AH115" s="282" t="s">
        <v>295</v>
      </c>
      <c r="AI115" s="283" t="s">
        <v>295</v>
      </c>
      <c r="AJ115" s="286"/>
      <c r="AK115" s="296">
        <v>2000.0</v>
      </c>
      <c r="AL115" s="298">
        <v>50000.0</v>
      </c>
      <c r="AM115" s="299">
        <v>1.0E7</v>
      </c>
      <c r="AN115" s="314"/>
      <c r="AO115" s="281" t="s">
        <v>295</v>
      </c>
      <c r="AP115" s="282" t="s">
        <v>295</v>
      </c>
      <c r="AQ115" s="283" t="s">
        <v>295</v>
      </c>
      <c r="AR115" s="291"/>
    </row>
    <row r="116" ht="15.75" customHeight="1">
      <c r="A116" s="141"/>
      <c r="B116" s="311"/>
      <c r="C116" s="311"/>
      <c r="D116" s="311"/>
      <c r="E116" s="311"/>
      <c r="F116" s="311"/>
      <c r="G116" s="311"/>
      <c r="H116" s="272"/>
      <c r="I116" s="273">
        <v>0.0</v>
      </c>
      <c r="J116" s="274">
        <v>0.0</v>
      </c>
      <c r="K116" s="275">
        <v>0.0</v>
      </c>
      <c r="L116" s="276"/>
      <c r="M116" s="273">
        <v>0.0</v>
      </c>
      <c r="N116" s="274">
        <v>0.0</v>
      </c>
      <c r="O116" s="275">
        <v>0.0</v>
      </c>
      <c r="P116" s="312"/>
      <c r="Q116" s="292" t="s">
        <v>292</v>
      </c>
      <c r="R116" s="293" t="s">
        <v>304</v>
      </c>
      <c r="S116" s="293" t="s">
        <v>294</v>
      </c>
      <c r="T116" s="313"/>
      <c r="U116" s="281" t="s">
        <v>295</v>
      </c>
      <c r="V116" s="282" t="s">
        <v>295</v>
      </c>
      <c r="W116" s="283" t="s">
        <v>295</v>
      </c>
      <c r="X116" s="284"/>
      <c r="Y116" s="281" t="s">
        <v>295</v>
      </c>
      <c r="Z116" s="282" t="s">
        <v>295</v>
      </c>
      <c r="AA116" s="283" t="s">
        <v>295</v>
      </c>
      <c r="AB116" s="284"/>
      <c r="AC116" s="281" t="s">
        <v>295</v>
      </c>
      <c r="AD116" s="282" t="s">
        <v>295</v>
      </c>
      <c r="AE116" s="283" t="s">
        <v>295</v>
      </c>
      <c r="AF116" s="285"/>
      <c r="AG116" s="281" t="s">
        <v>295</v>
      </c>
      <c r="AH116" s="282" t="s">
        <v>295</v>
      </c>
      <c r="AI116" s="283" t="s">
        <v>295</v>
      </c>
      <c r="AJ116" s="286"/>
      <c r="AK116" s="296">
        <v>2000.0</v>
      </c>
      <c r="AL116" s="298">
        <v>50000.0</v>
      </c>
      <c r="AM116" s="299">
        <v>1.0E7</v>
      </c>
      <c r="AN116" s="314"/>
      <c r="AO116" s="281" t="s">
        <v>295</v>
      </c>
      <c r="AP116" s="282" t="s">
        <v>295</v>
      </c>
      <c r="AQ116" s="283" t="s">
        <v>295</v>
      </c>
      <c r="AR116" s="291"/>
    </row>
    <row r="117" ht="15.75" customHeight="1">
      <c r="A117" s="141"/>
      <c r="B117" s="311"/>
      <c r="C117" s="311"/>
      <c r="D117" s="311"/>
      <c r="E117" s="311"/>
      <c r="F117" s="311"/>
      <c r="G117" s="311"/>
      <c r="H117" s="272"/>
      <c r="I117" s="273">
        <v>0.0</v>
      </c>
      <c r="J117" s="274">
        <v>0.0</v>
      </c>
      <c r="K117" s="275">
        <v>0.0</v>
      </c>
      <c r="L117" s="276"/>
      <c r="M117" s="273">
        <v>0.0</v>
      </c>
      <c r="N117" s="274">
        <v>0.0</v>
      </c>
      <c r="O117" s="275">
        <v>0.0</v>
      </c>
      <c r="P117" s="312"/>
      <c r="Q117" s="292" t="s">
        <v>292</v>
      </c>
      <c r="R117" s="293" t="s">
        <v>304</v>
      </c>
      <c r="S117" s="293" t="s">
        <v>294</v>
      </c>
      <c r="T117" s="313"/>
      <c r="U117" s="281" t="s">
        <v>295</v>
      </c>
      <c r="V117" s="282" t="s">
        <v>295</v>
      </c>
      <c r="W117" s="283" t="s">
        <v>295</v>
      </c>
      <c r="X117" s="284"/>
      <c r="Y117" s="281" t="s">
        <v>295</v>
      </c>
      <c r="Z117" s="282" t="s">
        <v>295</v>
      </c>
      <c r="AA117" s="283" t="s">
        <v>295</v>
      </c>
      <c r="AB117" s="284"/>
      <c r="AC117" s="281" t="s">
        <v>295</v>
      </c>
      <c r="AD117" s="282" t="s">
        <v>295</v>
      </c>
      <c r="AE117" s="283" t="s">
        <v>295</v>
      </c>
      <c r="AF117" s="285"/>
      <c r="AG117" s="281" t="s">
        <v>295</v>
      </c>
      <c r="AH117" s="282" t="s">
        <v>295</v>
      </c>
      <c r="AI117" s="283" t="s">
        <v>295</v>
      </c>
      <c r="AJ117" s="286"/>
      <c r="AK117" s="296">
        <v>2000.0</v>
      </c>
      <c r="AL117" s="298">
        <v>50000.0</v>
      </c>
      <c r="AM117" s="299">
        <v>1.0E7</v>
      </c>
      <c r="AN117" s="314"/>
      <c r="AO117" s="281" t="s">
        <v>295</v>
      </c>
      <c r="AP117" s="282" t="s">
        <v>295</v>
      </c>
      <c r="AQ117" s="283" t="s">
        <v>295</v>
      </c>
      <c r="AR117" s="291"/>
    </row>
    <row r="118" ht="15.75" customHeight="1">
      <c r="A118" s="141"/>
      <c r="B118" s="311"/>
      <c r="C118" s="311"/>
      <c r="D118" s="311"/>
      <c r="E118" s="311"/>
      <c r="F118" s="311"/>
      <c r="G118" s="311"/>
      <c r="H118" s="272"/>
      <c r="I118" s="273">
        <v>0.0</v>
      </c>
      <c r="J118" s="274">
        <v>0.0</v>
      </c>
      <c r="K118" s="275">
        <v>0.0</v>
      </c>
      <c r="L118" s="276"/>
      <c r="M118" s="273">
        <v>0.0</v>
      </c>
      <c r="N118" s="274">
        <v>0.0</v>
      </c>
      <c r="O118" s="275">
        <v>0.0</v>
      </c>
      <c r="P118" s="312"/>
      <c r="Q118" s="292" t="s">
        <v>292</v>
      </c>
      <c r="R118" s="293" t="s">
        <v>304</v>
      </c>
      <c r="S118" s="293" t="s">
        <v>294</v>
      </c>
      <c r="T118" s="313"/>
      <c r="U118" s="281" t="s">
        <v>295</v>
      </c>
      <c r="V118" s="282" t="s">
        <v>295</v>
      </c>
      <c r="W118" s="283" t="s">
        <v>295</v>
      </c>
      <c r="X118" s="284"/>
      <c r="Y118" s="281" t="s">
        <v>295</v>
      </c>
      <c r="Z118" s="282" t="s">
        <v>295</v>
      </c>
      <c r="AA118" s="283" t="s">
        <v>295</v>
      </c>
      <c r="AB118" s="284"/>
      <c r="AC118" s="281" t="s">
        <v>295</v>
      </c>
      <c r="AD118" s="282" t="s">
        <v>295</v>
      </c>
      <c r="AE118" s="283" t="s">
        <v>295</v>
      </c>
      <c r="AF118" s="285"/>
      <c r="AG118" s="281" t="s">
        <v>295</v>
      </c>
      <c r="AH118" s="282" t="s">
        <v>295</v>
      </c>
      <c r="AI118" s="283" t="s">
        <v>295</v>
      </c>
      <c r="AJ118" s="286"/>
      <c r="AK118" s="296">
        <v>5000.0</v>
      </c>
      <c r="AL118" s="298">
        <v>50000.0</v>
      </c>
      <c r="AM118" s="299">
        <v>1.0E7</v>
      </c>
      <c r="AN118" s="314"/>
      <c r="AO118" s="281" t="s">
        <v>295</v>
      </c>
      <c r="AP118" s="282" t="s">
        <v>295</v>
      </c>
      <c r="AQ118" s="283" t="s">
        <v>295</v>
      </c>
      <c r="AR118" s="291"/>
    </row>
    <row r="119" ht="15.75" customHeight="1">
      <c r="A119" s="141"/>
      <c r="B119" s="311"/>
      <c r="C119" s="311"/>
      <c r="D119" s="311"/>
      <c r="E119" s="311"/>
      <c r="F119" s="311"/>
      <c r="G119" s="311"/>
      <c r="H119" s="272"/>
      <c r="I119" s="273">
        <v>0.0</v>
      </c>
      <c r="J119" s="274">
        <v>0.0</v>
      </c>
      <c r="K119" s="275">
        <v>0.0</v>
      </c>
      <c r="L119" s="276"/>
      <c r="M119" s="273">
        <v>0.0</v>
      </c>
      <c r="N119" s="274">
        <v>0.0</v>
      </c>
      <c r="O119" s="275">
        <v>0.0</v>
      </c>
      <c r="P119" s="312"/>
      <c r="Q119" s="292" t="s">
        <v>292</v>
      </c>
      <c r="R119" s="293" t="s">
        <v>304</v>
      </c>
      <c r="S119" s="293" t="s">
        <v>294</v>
      </c>
      <c r="T119" s="313"/>
      <c r="U119" s="281" t="s">
        <v>295</v>
      </c>
      <c r="V119" s="282" t="s">
        <v>295</v>
      </c>
      <c r="W119" s="283" t="s">
        <v>295</v>
      </c>
      <c r="X119" s="284"/>
      <c r="Y119" s="281" t="s">
        <v>295</v>
      </c>
      <c r="Z119" s="282" t="s">
        <v>295</v>
      </c>
      <c r="AA119" s="283" t="s">
        <v>295</v>
      </c>
      <c r="AB119" s="284"/>
      <c r="AC119" s="281" t="s">
        <v>295</v>
      </c>
      <c r="AD119" s="282" t="s">
        <v>295</v>
      </c>
      <c r="AE119" s="283" t="s">
        <v>295</v>
      </c>
      <c r="AF119" s="285"/>
      <c r="AG119" s="281" t="s">
        <v>295</v>
      </c>
      <c r="AH119" s="282" t="s">
        <v>295</v>
      </c>
      <c r="AI119" s="283" t="s">
        <v>295</v>
      </c>
      <c r="AJ119" s="286"/>
      <c r="AK119" s="296">
        <v>5000.0</v>
      </c>
      <c r="AL119" s="298">
        <v>50000.0</v>
      </c>
      <c r="AM119" s="299">
        <v>1.0E7</v>
      </c>
      <c r="AN119" s="314"/>
      <c r="AO119" s="281" t="s">
        <v>295</v>
      </c>
      <c r="AP119" s="282" t="s">
        <v>295</v>
      </c>
      <c r="AQ119" s="283" t="s">
        <v>295</v>
      </c>
      <c r="AR119" s="291"/>
    </row>
    <row r="120" ht="15.75" customHeight="1">
      <c r="A120" s="141"/>
      <c r="B120" s="311"/>
      <c r="C120" s="311"/>
      <c r="D120" s="311"/>
      <c r="E120" s="311"/>
      <c r="F120" s="311"/>
      <c r="G120" s="311"/>
      <c r="H120" s="272"/>
      <c r="I120" s="273">
        <v>0.0</v>
      </c>
      <c r="J120" s="274">
        <v>0.0</v>
      </c>
      <c r="K120" s="275">
        <v>0.0</v>
      </c>
      <c r="L120" s="276"/>
      <c r="M120" s="273">
        <v>0.0</v>
      </c>
      <c r="N120" s="274">
        <v>0.0</v>
      </c>
      <c r="O120" s="275">
        <v>0.0</v>
      </c>
      <c r="P120" s="312"/>
      <c r="Q120" s="292" t="s">
        <v>292</v>
      </c>
      <c r="R120" s="293" t="s">
        <v>304</v>
      </c>
      <c r="S120" s="293" t="s">
        <v>294</v>
      </c>
      <c r="T120" s="313"/>
      <c r="U120" s="281" t="s">
        <v>295</v>
      </c>
      <c r="V120" s="282" t="s">
        <v>295</v>
      </c>
      <c r="W120" s="283" t="s">
        <v>295</v>
      </c>
      <c r="X120" s="284"/>
      <c r="Y120" s="281" t="s">
        <v>295</v>
      </c>
      <c r="Z120" s="282" t="s">
        <v>295</v>
      </c>
      <c r="AA120" s="283" t="s">
        <v>295</v>
      </c>
      <c r="AB120" s="284"/>
      <c r="AC120" s="281" t="s">
        <v>295</v>
      </c>
      <c r="AD120" s="282" t="s">
        <v>295</v>
      </c>
      <c r="AE120" s="283" t="s">
        <v>295</v>
      </c>
      <c r="AF120" s="285"/>
      <c r="AG120" s="281" t="s">
        <v>295</v>
      </c>
      <c r="AH120" s="282" t="s">
        <v>295</v>
      </c>
      <c r="AI120" s="283" t="s">
        <v>295</v>
      </c>
      <c r="AJ120" s="286"/>
      <c r="AK120" s="296">
        <v>5000.0</v>
      </c>
      <c r="AL120" s="298">
        <v>50000.0</v>
      </c>
      <c r="AM120" s="299">
        <v>1.0E7</v>
      </c>
      <c r="AN120" s="314"/>
      <c r="AO120" s="281" t="s">
        <v>295</v>
      </c>
      <c r="AP120" s="282" t="s">
        <v>295</v>
      </c>
      <c r="AQ120" s="283" t="s">
        <v>295</v>
      </c>
      <c r="AR120" s="291"/>
    </row>
    <row r="121" ht="15.75" customHeight="1">
      <c r="A121" s="141"/>
      <c r="B121" s="311"/>
      <c r="C121" s="311"/>
      <c r="D121" s="311"/>
      <c r="E121" s="311"/>
      <c r="F121" s="311"/>
      <c r="G121" s="311"/>
      <c r="H121" s="272"/>
      <c r="I121" s="273">
        <v>0.0</v>
      </c>
      <c r="J121" s="274">
        <v>0.0</v>
      </c>
      <c r="K121" s="275">
        <v>0.0</v>
      </c>
      <c r="L121" s="276"/>
      <c r="M121" s="273">
        <v>0.0</v>
      </c>
      <c r="N121" s="274">
        <v>0.0</v>
      </c>
      <c r="O121" s="275">
        <v>0.0</v>
      </c>
      <c r="P121" s="312"/>
      <c r="Q121" s="292" t="s">
        <v>292</v>
      </c>
      <c r="R121" s="293" t="s">
        <v>304</v>
      </c>
      <c r="S121" s="293" t="s">
        <v>294</v>
      </c>
      <c r="T121" s="313"/>
      <c r="U121" s="281" t="s">
        <v>295</v>
      </c>
      <c r="V121" s="282" t="s">
        <v>295</v>
      </c>
      <c r="W121" s="283" t="s">
        <v>295</v>
      </c>
      <c r="X121" s="284"/>
      <c r="Y121" s="281" t="s">
        <v>295</v>
      </c>
      <c r="Z121" s="282" t="s">
        <v>295</v>
      </c>
      <c r="AA121" s="283" t="s">
        <v>295</v>
      </c>
      <c r="AB121" s="284"/>
      <c r="AC121" s="281" t="s">
        <v>295</v>
      </c>
      <c r="AD121" s="282" t="s">
        <v>295</v>
      </c>
      <c r="AE121" s="283" t="s">
        <v>295</v>
      </c>
      <c r="AF121" s="285"/>
      <c r="AG121" s="281" t="s">
        <v>295</v>
      </c>
      <c r="AH121" s="282" t="s">
        <v>295</v>
      </c>
      <c r="AI121" s="283" t="s">
        <v>295</v>
      </c>
      <c r="AJ121" s="286"/>
      <c r="AK121" s="296">
        <v>5000.0</v>
      </c>
      <c r="AL121" s="298">
        <v>50000.0</v>
      </c>
      <c r="AM121" s="299">
        <v>1.0E7</v>
      </c>
      <c r="AN121" s="314"/>
      <c r="AO121" s="281" t="s">
        <v>295</v>
      </c>
      <c r="AP121" s="282" t="s">
        <v>295</v>
      </c>
      <c r="AQ121" s="283" t="s">
        <v>295</v>
      </c>
      <c r="AR121" s="291"/>
    </row>
    <row r="122" ht="15.75" customHeight="1">
      <c r="A122" s="141"/>
      <c r="B122" s="311"/>
      <c r="C122" s="311"/>
      <c r="D122" s="311"/>
      <c r="E122" s="311"/>
      <c r="F122" s="311"/>
      <c r="G122" s="311"/>
      <c r="H122" s="272"/>
      <c r="I122" s="273">
        <v>0.0</v>
      </c>
      <c r="J122" s="274">
        <v>0.0</v>
      </c>
      <c r="K122" s="275">
        <v>0.0</v>
      </c>
      <c r="L122" s="276"/>
      <c r="M122" s="273">
        <v>0.0</v>
      </c>
      <c r="N122" s="274">
        <v>0.0</v>
      </c>
      <c r="O122" s="275">
        <v>0.0</v>
      </c>
      <c r="P122" s="312"/>
      <c r="Q122" s="292" t="s">
        <v>292</v>
      </c>
      <c r="R122" s="293" t="s">
        <v>304</v>
      </c>
      <c r="S122" s="293" t="s">
        <v>294</v>
      </c>
      <c r="T122" s="313"/>
      <c r="U122" s="281" t="s">
        <v>295</v>
      </c>
      <c r="V122" s="282" t="s">
        <v>295</v>
      </c>
      <c r="W122" s="283" t="s">
        <v>295</v>
      </c>
      <c r="X122" s="284"/>
      <c r="Y122" s="281" t="s">
        <v>295</v>
      </c>
      <c r="Z122" s="282" t="s">
        <v>295</v>
      </c>
      <c r="AA122" s="283" t="s">
        <v>295</v>
      </c>
      <c r="AB122" s="284"/>
      <c r="AC122" s="281" t="s">
        <v>295</v>
      </c>
      <c r="AD122" s="282" t="s">
        <v>295</v>
      </c>
      <c r="AE122" s="283" t="s">
        <v>295</v>
      </c>
      <c r="AF122" s="285"/>
      <c r="AG122" s="281" t="s">
        <v>295</v>
      </c>
      <c r="AH122" s="282" t="s">
        <v>295</v>
      </c>
      <c r="AI122" s="283" t="s">
        <v>295</v>
      </c>
      <c r="AJ122" s="286"/>
      <c r="AK122" s="296">
        <v>5000.0</v>
      </c>
      <c r="AL122" s="298">
        <v>50000.0</v>
      </c>
      <c r="AM122" s="299">
        <v>1.0E7</v>
      </c>
      <c r="AN122" s="314"/>
      <c r="AO122" s="281" t="s">
        <v>295</v>
      </c>
      <c r="AP122" s="282" t="s">
        <v>295</v>
      </c>
      <c r="AQ122" s="283" t="s">
        <v>295</v>
      </c>
      <c r="AR122" s="291"/>
    </row>
    <row r="123" ht="15.75" customHeight="1">
      <c r="A123" s="141"/>
      <c r="B123" s="311"/>
      <c r="C123" s="311"/>
      <c r="D123" s="311"/>
      <c r="E123" s="311"/>
      <c r="F123" s="311"/>
      <c r="G123" s="311"/>
      <c r="H123" s="272"/>
      <c r="I123" s="273">
        <v>0.0</v>
      </c>
      <c r="J123" s="274">
        <v>0.0</v>
      </c>
      <c r="K123" s="275">
        <v>0.0</v>
      </c>
      <c r="L123" s="276"/>
      <c r="M123" s="273">
        <v>0.0</v>
      </c>
      <c r="N123" s="274">
        <v>0.0</v>
      </c>
      <c r="O123" s="275">
        <v>0.0</v>
      </c>
      <c r="P123" s="312"/>
      <c r="Q123" s="292" t="s">
        <v>292</v>
      </c>
      <c r="R123" s="293" t="s">
        <v>304</v>
      </c>
      <c r="S123" s="293" t="s">
        <v>294</v>
      </c>
      <c r="T123" s="313"/>
      <c r="U123" s="281" t="s">
        <v>295</v>
      </c>
      <c r="V123" s="282" t="s">
        <v>295</v>
      </c>
      <c r="W123" s="283" t="s">
        <v>295</v>
      </c>
      <c r="X123" s="284"/>
      <c r="Y123" s="281" t="s">
        <v>295</v>
      </c>
      <c r="Z123" s="282" t="s">
        <v>295</v>
      </c>
      <c r="AA123" s="283" t="s">
        <v>295</v>
      </c>
      <c r="AB123" s="284"/>
      <c r="AC123" s="281" t="s">
        <v>295</v>
      </c>
      <c r="AD123" s="282" t="s">
        <v>295</v>
      </c>
      <c r="AE123" s="283" t="s">
        <v>295</v>
      </c>
      <c r="AF123" s="285"/>
      <c r="AG123" s="281" t="s">
        <v>295</v>
      </c>
      <c r="AH123" s="282" t="s">
        <v>295</v>
      </c>
      <c r="AI123" s="283" t="s">
        <v>295</v>
      </c>
      <c r="AJ123" s="286"/>
      <c r="AK123" s="296">
        <v>5000.0</v>
      </c>
      <c r="AL123" s="298">
        <v>50000.0</v>
      </c>
      <c r="AM123" s="299">
        <v>1.0E7</v>
      </c>
      <c r="AN123" s="314"/>
      <c r="AO123" s="281" t="s">
        <v>295</v>
      </c>
      <c r="AP123" s="282" t="s">
        <v>295</v>
      </c>
      <c r="AQ123" s="283" t="s">
        <v>295</v>
      </c>
      <c r="AR123" s="291"/>
    </row>
    <row r="124" ht="15.75" customHeight="1">
      <c r="A124" s="141"/>
      <c r="B124" s="311"/>
      <c r="C124" s="311"/>
      <c r="D124" s="311"/>
      <c r="E124" s="311"/>
      <c r="F124" s="311"/>
      <c r="G124" s="311"/>
      <c r="H124" s="272"/>
      <c r="I124" s="273">
        <v>0.0</v>
      </c>
      <c r="J124" s="274">
        <v>0.0</v>
      </c>
      <c r="K124" s="275">
        <v>0.0</v>
      </c>
      <c r="L124" s="276"/>
      <c r="M124" s="273">
        <v>0.0</v>
      </c>
      <c r="N124" s="274">
        <v>0.0</v>
      </c>
      <c r="O124" s="275">
        <v>0.0</v>
      </c>
      <c r="P124" s="312"/>
      <c r="Q124" s="292" t="s">
        <v>292</v>
      </c>
      <c r="R124" s="293" t="s">
        <v>304</v>
      </c>
      <c r="S124" s="293" t="s">
        <v>294</v>
      </c>
      <c r="T124" s="313"/>
      <c r="U124" s="281" t="s">
        <v>295</v>
      </c>
      <c r="V124" s="282" t="s">
        <v>295</v>
      </c>
      <c r="W124" s="283" t="s">
        <v>295</v>
      </c>
      <c r="X124" s="284"/>
      <c r="Y124" s="281" t="s">
        <v>295</v>
      </c>
      <c r="Z124" s="282" t="s">
        <v>295</v>
      </c>
      <c r="AA124" s="283" t="s">
        <v>295</v>
      </c>
      <c r="AB124" s="284"/>
      <c r="AC124" s="281" t="s">
        <v>295</v>
      </c>
      <c r="AD124" s="282" t="s">
        <v>295</v>
      </c>
      <c r="AE124" s="283" t="s">
        <v>295</v>
      </c>
      <c r="AF124" s="285"/>
      <c r="AG124" s="281" t="s">
        <v>295</v>
      </c>
      <c r="AH124" s="282" t="s">
        <v>295</v>
      </c>
      <c r="AI124" s="283" t="s">
        <v>295</v>
      </c>
      <c r="AJ124" s="286"/>
      <c r="AK124" s="296">
        <v>5000.0</v>
      </c>
      <c r="AL124" s="298">
        <v>50000.0</v>
      </c>
      <c r="AM124" s="299">
        <v>1.0E7</v>
      </c>
      <c r="AN124" s="314"/>
      <c r="AO124" s="281" t="s">
        <v>295</v>
      </c>
      <c r="AP124" s="282" t="s">
        <v>295</v>
      </c>
      <c r="AQ124" s="283" t="s">
        <v>295</v>
      </c>
      <c r="AR124" s="291"/>
    </row>
    <row r="125" ht="15.75" customHeight="1">
      <c r="A125" s="141"/>
      <c r="B125" s="311"/>
      <c r="C125" s="311"/>
      <c r="D125" s="311"/>
      <c r="E125" s="311"/>
      <c r="F125" s="311"/>
      <c r="G125" s="311"/>
      <c r="H125" s="272"/>
      <c r="I125" s="273">
        <v>0.0</v>
      </c>
      <c r="J125" s="274">
        <v>0.0</v>
      </c>
      <c r="K125" s="275">
        <v>0.0</v>
      </c>
      <c r="L125" s="276"/>
      <c r="M125" s="273">
        <v>0.0</v>
      </c>
      <c r="N125" s="274">
        <v>0.0</v>
      </c>
      <c r="O125" s="275">
        <v>0.0</v>
      </c>
      <c r="P125" s="312"/>
      <c r="Q125" s="292" t="s">
        <v>292</v>
      </c>
      <c r="R125" s="293" t="s">
        <v>304</v>
      </c>
      <c r="S125" s="293" t="s">
        <v>294</v>
      </c>
      <c r="T125" s="313"/>
      <c r="U125" s="281" t="s">
        <v>295</v>
      </c>
      <c r="V125" s="282" t="s">
        <v>295</v>
      </c>
      <c r="W125" s="283" t="s">
        <v>295</v>
      </c>
      <c r="X125" s="284"/>
      <c r="Y125" s="281" t="s">
        <v>295</v>
      </c>
      <c r="Z125" s="282" t="s">
        <v>295</v>
      </c>
      <c r="AA125" s="283" t="s">
        <v>295</v>
      </c>
      <c r="AB125" s="284"/>
      <c r="AC125" s="281" t="s">
        <v>295</v>
      </c>
      <c r="AD125" s="282" t="s">
        <v>295</v>
      </c>
      <c r="AE125" s="283" t="s">
        <v>295</v>
      </c>
      <c r="AF125" s="285"/>
      <c r="AG125" s="281" t="s">
        <v>295</v>
      </c>
      <c r="AH125" s="282" t="s">
        <v>295</v>
      </c>
      <c r="AI125" s="283" t="s">
        <v>295</v>
      </c>
      <c r="AJ125" s="286"/>
      <c r="AK125" s="296">
        <v>5000.0</v>
      </c>
      <c r="AL125" s="298">
        <v>50000.0</v>
      </c>
      <c r="AM125" s="299">
        <v>1.0E7</v>
      </c>
      <c r="AN125" s="314"/>
      <c r="AO125" s="281" t="s">
        <v>295</v>
      </c>
      <c r="AP125" s="282" t="s">
        <v>295</v>
      </c>
      <c r="AQ125" s="283" t="s">
        <v>295</v>
      </c>
      <c r="AR125" s="291"/>
    </row>
    <row r="126" ht="15.75" customHeight="1">
      <c r="A126" s="141"/>
      <c r="B126" s="311"/>
      <c r="C126" s="311"/>
      <c r="D126" s="311"/>
      <c r="E126" s="311"/>
      <c r="F126" s="311"/>
      <c r="G126" s="311"/>
      <c r="H126" s="272"/>
      <c r="I126" s="273">
        <v>0.0</v>
      </c>
      <c r="J126" s="274">
        <v>0.0</v>
      </c>
      <c r="K126" s="275">
        <v>0.0</v>
      </c>
      <c r="L126" s="276"/>
      <c r="M126" s="273">
        <v>0.0</v>
      </c>
      <c r="N126" s="274">
        <v>0.0</v>
      </c>
      <c r="O126" s="275">
        <v>0.0</v>
      </c>
      <c r="P126" s="312"/>
      <c r="Q126" s="292" t="s">
        <v>292</v>
      </c>
      <c r="R126" s="293" t="s">
        <v>304</v>
      </c>
      <c r="S126" s="293" t="s">
        <v>294</v>
      </c>
      <c r="T126" s="313"/>
      <c r="U126" s="281" t="s">
        <v>295</v>
      </c>
      <c r="V126" s="282" t="s">
        <v>295</v>
      </c>
      <c r="W126" s="283" t="s">
        <v>295</v>
      </c>
      <c r="X126" s="284"/>
      <c r="Y126" s="281" t="s">
        <v>295</v>
      </c>
      <c r="Z126" s="282" t="s">
        <v>295</v>
      </c>
      <c r="AA126" s="283" t="s">
        <v>295</v>
      </c>
      <c r="AB126" s="284"/>
      <c r="AC126" s="281" t="s">
        <v>295</v>
      </c>
      <c r="AD126" s="282" t="s">
        <v>295</v>
      </c>
      <c r="AE126" s="283" t="s">
        <v>295</v>
      </c>
      <c r="AF126" s="285"/>
      <c r="AG126" s="281" t="s">
        <v>295</v>
      </c>
      <c r="AH126" s="282" t="s">
        <v>295</v>
      </c>
      <c r="AI126" s="283" t="s">
        <v>295</v>
      </c>
      <c r="AJ126" s="286"/>
      <c r="AK126" s="296">
        <v>5000.0</v>
      </c>
      <c r="AL126" s="298">
        <v>50000.0</v>
      </c>
      <c r="AM126" s="299">
        <v>1.0E7</v>
      </c>
      <c r="AN126" s="314"/>
      <c r="AO126" s="281" t="s">
        <v>295</v>
      </c>
      <c r="AP126" s="282" t="s">
        <v>295</v>
      </c>
      <c r="AQ126" s="283" t="s">
        <v>295</v>
      </c>
      <c r="AR126" s="291"/>
    </row>
    <row r="127" ht="15.75" customHeight="1">
      <c r="A127" s="141"/>
      <c r="B127" s="311"/>
      <c r="C127" s="311"/>
      <c r="D127" s="311"/>
      <c r="E127" s="311"/>
      <c r="F127" s="311"/>
      <c r="G127" s="311"/>
      <c r="H127" s="272"/>
      <c r="I127" s="273">
        <v>0.0</v>
      </c>
      <c r="J127" s="274">
        <v>0.0</v>
      </c>
      <c r="K127" s="275">
        <v>0.0</v>
      </c>
      <c r="L127" s="276"/>
      <c r="M127" s="273">
        <v>0.0</v>
      </c>
      <c r="N127" s="274">
        <v>0.0</v>
      </c>
      <c r="O127" s="275">
        <v>0.0</v>
      </c>
      <c r="P127" s="312"/>
      <c r="Q127" s="292" t="s">
        <v>292</v>
      </c>
      <c r="R127" s="293" t="s">
        <v>304</v>
      </c>
      <c r="S127" s="293" t="s">
        <v>294</v>
      </c>
      <c r="T127" s="313"/>
      <c r="U127" s="281" t="s">
        <v>295</v>
      </c>
      <c r="V127" s="282" t="s">
        <v>295</v>
      </c>
      <c r="W127" s="283" t="s">
        <v>295</v>
      </c>
      <c r="X127" s="284"/>
      <c r="Y127" s="281" t="s">
        <v>295</v>
      </c>
      <c r="Z127" s="282" t="s">
        <v>295</v>
      </c>
      <c r="AA127" s="283" t="s">
        <v>295</v>
      </c>
      <c r="AB127" s="284"/>
      <c r="AC127" s="281" t="s">
        <v>295</v>
      </c>
      <c r="AD127" s="282" t="s">
        <v>295</v>
      </c>
      <c r="AE127" s="283" t="s">
        <v>295</v>
      </c>
      <c r="AF127" s="285"/>
      <c r="AG127" s="281" t="s">
        <v>295</v>
      </c>
      <c r="AH127" s="282" t="s">
        <v>295</v>
      </c>
      <c r="AI127" s="283" t="s">
        <v>295</v>
      </c>
      <c r="AJ127" s="286"/>
      <c r="AK127" s="296">
        <v>5000.0</v>
      </c>
      <c r="AL127" s="298">
        <v>50000.0</v>
      </c>
      <c r="AM127" s="299">
        <v>1.0E7</v>
      </c>
      <c r="AN127" s="314"/>
      <c r="AO127" s="281" t="s">
        <v>295</v>
      </c>
      <c r="AP127" s="282" t="s">
        <v>295</v>
      </c>
      <c r="AQ127" s="283" t="s">
        <v>295</v>
      </c>
      <c r="AR127" s="291"/>
    </row>
    <row r="128" ht="15.75" customHeight="1">
      <c r="A128" s="141"/>
      <c r="B128" s="311"/>
      <c r="C128" s="311"/>
      <c r="D128" s="311"/>
      <c r="E128" s="311"/>
      <c r="F128" s="311"/>
      <c r="G128" s="311"/>
      <c r="H128" s="272"/>
      <c r="I128" s="273">
        <v>0.0</v>
      </c>
      <c r="J128" s="274">
        <v>0.0</v>
      </c>
      <c r="K128" s="275">
        <v>0.0</v>
      </c>
      <c r="L128" s="276"/>
      <c r="M128" s="273">
        <v>0.0</v>
      </c>
      <c r="N128" s="274">
        <v>0.0</v>
      </c>
      <c r="O128" s="275">
        <v>0.0</v>
      </c>
      <c r="P128" s="312"/>
      <c r="Q128" s="292" t="s">
        <v>292</v>
      </c>
      <c r="R128" s="293" t="s">
        <v>304</v>
      </c>
      <c r="S128" s="293" t="s">
        <v>294</v>
      </c>
      <c r="T128" s="313"/>
      <c r="U128" s="281" t="s">
        <v>295</v>
      </c>
      <c r="V128" s="282" t="s">
        <v>295</v>
      </c>
      <c r="W128" s="283" t="s">
        <v>295</v>
      </c>
      <c r="X128" s="284"/>
      <c r="Y128" s="281" t="s">
        <v>295</v>
      </c>
      <c r="Z128" s="282" t="s">
        <v>295</v>
      </c>
      <c r="AA128" s="283" t="s">
        <v>295</v>
      </c>
      <c r="AB128" s="284"/>
      <c r="AC128" s="281" t="s">
        <v>295</v>
      </c>
      <c r="AD128" s="282" t="s">
        <v>295</v>
      </c>
      <c r="AE128" s="283" t="s">
        <v>295</v>
      </c>
      <c r="AF128" s="285"/>
      <c r="AG128" s="281" t="s">
        <v>295</v>
      </c>
      <c r="AH128" s="282" t="s">
        <v>295</v>
      </c>
      <c r="AI128" s="283" t="s">
        <v>295</v>
      </c>
      <c r="AJ128" s="286"/>
      <c r="AK128" s="296">
        <v>2000.0</v>
      </c>
      <c r="AL128" s="298">
        <v>3000000.0</v>
      </c>
      <c r="AM128" s="299">
        <v>1.0E7</v>
      </c>
      <c r="AN128" s="314"/>
      <c r="AO128" s="281" t="s">
        <v>295</v>
      </c>
      <c r="AP128" s="282" t="s">
        <v>295</v>
      </c>
      <c r="AQ128" s="283" t="s">
        <v>295</v>
      </c>
      <c r="AR128" s="291"/>
    </row>
    <row r="129" ht="15.75" customHeight="1">
      <c r="A129" s="141"/>
      <c r="B129" s="311"/>
      <c r="C129" s="311"/>
      <c r="D129" s="311"/>
      <c r="E129" s="311"/>
      <c r="F129" s="311"/>
      <c r="G129" s="311"/>
      <c r="H129" s="272"/>
      <c r="I129" s="273">
        <v>0.0</v>
      </c>
      <c r="J129" s="274">
        <v>0.0</v>
      </c>
      <c r="K129" s="275">
        <v>0.0</v>
      </c>
      <c r="L129" s="276"/>
      <c r="M129" s="273">
        <v>0.0</v>
      </c>
      <c r="N129" s="274">
        <v>0.0</v>
      </c>
      <c r="O129" s="275">
        <v>0.0</v>
      </c>
      <c r="P129" s="312"/>
      <c r="Q129" s="292" t="s">
        <v>292</v>
      </c>
      <c r="R129" s="293" t="s">
        <v>304</v>
      </c>
      <c r="S129" s="293" t="s">
        <v>294</v>
      </c>
      <c r="T129" s="313"/>
      <c r="U129" s="281" t="s">
        <v>295</v>
      </c>
      <c r="V129" s="282" t="s">
        <v>295</v>
      </c>
      <c r="W129" s="283" t="s">
        <v>295</v>
      </c>
      <c r="X129" s="284"/>
      <c r="Y129" s="281" t="s">
        <v>295</v>
      </c>
      <c r="Z129" s="282" t="s">
        <v>295</v>
      </c>
      <c r="AA129" s="283" t="s">
        <v>295</v>
      </c>
      <c r="AB129" s="284"/>
      <c r="AC129" s="281" t="s">
        <v>295</v>
      </c>
      <c r="AD129" s="282" t="s">
        <v>295</v>
      </c>
      <c r="AE129" s="283" t="s">
        <v>295</v>
      </c>
      <c r="AF129" s="285"/>
      <c r="AG129" s="281" t="s">
        <v>295</v>
      </c>
      <c r="AH129" s="282" t="s">
        <v>295</v>
      </c>
      <c r="AI129" s="283" t="s">
        <v>295</v>
      </c>
      <c r="AJ129" s="286"/>
      <c r="AK129" s="296">
        <v>2000.0</v>
      </c>
      <c r="AL129" s="298">
        <v>3000000.0</v>
      </c>
      <c r="AM129" s="299">
        <v>1.0E7</v>
      </c>
      <c r="AN129" s="314"/>
      <c r="AO129" s="281" t="s">
        <v>295</v>
      </c>
      <c r="AP129" s="282" t="s">
        <v>295</v>
      </c>
      <c r="AQ129" s="283" t="s">
        <v>295</v>
      </c>
      <c r="AR129" s="291"/>
    </row>
    <row r="130" ht="15.75" customHeight="1">
      <c r="A130" s="141"/>
      <c r="B130" s="311"/>
      <c r="C130" s="311"/>
      <c r="D130" s="311"/>
      <c r="E130" s="311"/>
      <c r="F130" s="311"/>
      <c r="G130" s="311"/>
      <c r="H130" s="272"/>
      <c r="I130" s="273">
        <v>0.0</v>
      </c>
      <c r="J130" s="274">
        <v>0.0</v>
      </c>
      <c r="K130" s="275">
        <v>0.0</v>
      </c>
      <c r="L130" s="276"/>
      <c r="M130" s="273">
        <v>0.0</v>
      </c>
      <c r="N130" s="274">
        <v>0.0</v>
      </c>
      <c r="O130" s="275">
        <v>0.0</v>
      </c>
      <c r="P130" s="312"/>
      <c r="Q130" s="292" t="s">
        <v>292</v>
      </c>
      <c r="R130" s="293" t="s">
        <v>304</v>
      </c>
      <c r="S130" s="293" t="s">
        <v>294</v>
      </c>
      <c r="T130" s="313"/>
      <c r="U130" s="281" t="s">
        <v>295</v>
      </c>
      <c r="V130" s="282" t="s">
        <v>295</v>
      </c>
      <c r="W130" s="283" t="s">
        <v>295</v>
      </c>
      <c r="X130" s="284"/>
      <c r="Y130" s="281" t="s">
        <v>295</v>
      </c>
      <c r="Z130" s="282" t="s">
        <v>295</v>
      </c>
      <c r="AA130" s="283" t="s">
        <v>295</v>
      </c>
      <c r="AB130" s="284"/>
      <c r="AC130" s="281" t="s">
        <v>295</v>
      </c>
      <c r="AD130" s="282" t="s">
        <v>295</v>
      </c>
      <c r="AE130" s="283" t="s">
        <v>295</v>
      </c>
      <c r="AF130" s="285"/>
      <c r="AG130" s="281" t="s">
        <v>295</v>
      </c>
      <c r="AH130" s="282" t="s">
        <v>295</v>
      </c>
      <c r="AI130" s="283" t="s">
        <v>295</v>
      </c>
      <c r="AJ130" s="286"/>
      <c r="AK130" s="296">
        <v>2000.0</v>
      </c>
      <c r="AL130" s="298">
        <v>3000000.0</v>
      </c>
      <c r="AM130" s="299">
        <v>1.0E7</v>
      </c>
      <c r="AN130" s="314"/>
      <c r="AO130" s="281" t="s">
        <v>295</v>
      </c>
      <c r="AP130" s="282" t="s">
        <v>295</v>
      </c>
      <c r="AQ130" s="283" t="s">
        <v>295</v>
      </c>
      <c r="AR130" s="291"/>
    </row>
    <row r="131" ht="15.75" customHeight="1">
      <c r="A131" s="141"/>
      <c r="B131" s="311"/>
      <c r="C131" s="311"/>
      <c r="D131" s="311"/>
      <c r="E131" s="311"/>
      <c r="F131" s="311"/>
      <c r="G131" s="311"/>
      <c r="H131" s="272"/>
      <c r="I131" s="273">
        <v>0.0</v>
      </c>
      <c r="J131" s="274">
        <v>0.0</v>
      </c>
      <c r="K131" s="275">
        <v>0.0</v>
      </c>
      <c r="L131" s="276"/>
      <c r="M131" s="273">
        <v>0.0</v>
      </c>
      <c r="N131" s="274">
        <v>0.0</v>
      </c>
      <c r="O131" s="275">
        <v>0.0</v>
      </c>
      <c r="P131" s="312"/>
      <c r="Q131" s="292" t="s">
        <v>292</v>
      </c>
      <c r="R131" s="293" t="s">
        <v>304</v>
      </c>
      <c r="S131" s="293" t="s">
        <v>294</v>
      </c>
      <c r="T131" s="313"/>
      <c r="U131" s="281" t="s">
        <v>295</v>
      </c>
      <c r="V131" s="282" t="s">
        <v>295</v>
      </c>
      <c r="W131" s="283" t="s">
        <v>295</v>
      </c>
      <c r="X131" s="284"/>
      <c r="Y131" s="281" t="s">
        <v>295</v>
      </c>
      <c r="Z131" s="282" t="s">
        <v>295</v>
      </c>
      <c r="AA131" s="283" t="s">
        <v>295</v>
      </c>
      <c r="AB131" s="284"/>
      <c r="AC131" s="281" t="s">
        <v>295</v>
      </c>
      <c r="AD131" s="282" t="s">
        <v>295</v>
      </c>
      <c r="AE131" s="283" t="s">
        <v>295</v>
      </c>
      <c r="AF131" s="285"/>
      <c r="AG131" s="281" t="s">
        <v>295</v>
      </c>
      <c r="AH131" s="282" t="s">
        <v>295</v>
      </c>
      <c r="AI131" s="283" t="s">
        <v>295</v>
      </c>
      <c r="AJ131" s="286"/>
      <c r="AK131" s="296">
        <v>2000.0</v>
      </c>
      <c r="AL131" s="298">
        <v>3000000.0</v>
      </c>
      <c r="AM131" s="299">
        <v>1.0E7</v>
      </c>
      <c r="AN131" s="314"/>
      <c r="AO131" s="281" t="s">
        <v>295</v>
      </c>
      <c r="AP131" s="282" t="s">
        <v>295</v>
      </c>
      <c r="AQ131" s="283" t="s">
        <v>295</v>
      </c>
      <c r="AR131" s="291"/>
    </row>
    <row r="132" ht="15.75" customHeight="1">
      <c r="A132" s="141"/>
      <c r="B132" s="311"/>
      <c r="C132" s="311"/>
      <c r="D132" s="311"/>
      <c r="E132" s="311"/>
      <c r="F132" s="311"/>
      <c r="G132" s="311"/>
      <c r="H132" s="272"/>
      <c r="I132" s="273">
        <v>0.0</v>
      </c>
      <c r="J132" s="274">
        <v>0.0</v>
      </c>
      <c r="K132" s="275">
        <v>0.0</v>
      </c>
      <c r="L132" s="276"/>
      <c r="M132" s="273">
        <v>0.0</v>
      </c>
      <c r="N132" s="274">
        <v>0.0</v>
      </c>
      <c r="O132" s="275">
        <v>0.0</v>
      </c>
      <c r="P132" s="312"/>
      <c r="Q132" s="292" t="s">
        <v>292</v>
      </c>
      <c r="R132" s="293" t="s">
        <v>304</v>
      </c>
      <c r="S132" s="293" t="s">
        <v>294</v>
      </c>
      <c r="T132" s="313"/>
      <c r="U132" s="281" t="s">
        <v>295</v>
      </c>
      <c r="V132" s="282" t="s">
        <v>295</v>
      </c>
      <c r="W132" s="283" t="s">
        <v>295</v>
      </c>
      <c r="X132" s="284"/>
      <c r="Y132" s="281" t="s">
        <v>295</v>
      </c>
      <c r="Z132" s="282" t="s">
        <v>295</v>
      </c>
      <c r="AA132" s="283" t="s">
        <v>295</v>
      </c>
      <c r="AB132" s="284"/>
      <c r="AC132" s="281" t="s">
        <v>295</v>
      </c>
      <c r="AD132" s="282" t="s">
        <v>295</v>
      </c>
      <c r="AE132" s="283" t="s">
        <v>295</v>
      </c>
      <c r="AF132" s="285"/>
      <c r="AG132" s="281" t="s">
        <v>295</v>
      </c>
      <c r="AH132" s="282" t="s">
        <v>295</v>
      </c>
      <c r="AI132" s="283" t="s">
        <v>295</v>
      </c>
      <c r="AJ132" s="286"/>
      <c r="AK132" s="296">
        <v>2000.0</v>
      </c>
      <c r="AL132" s="298">
        <v>3000000.0</v>
      </c>
      <c r="AM132" s="299">
        <v>1.0E7</v>
      </c>
      <c r="AN132" s="314"/>
      <c r="AO132" s="281" t="s">
        <v>295</v>
      </c>
      <c r="AP132" s="282" t="s">
        <v>295</v>
      </c>
      <c r="AQ132" s="283" t="s">
        <v>295</v>
      </c>
      <c r="AR132" s="291"/>
    </row>
    <row r="133" ht="15.75" customHeight="1">
      <c r="A133" s="141"/>
      <c r="B133" s="311"/>
      <c r="C133" s="311"/>
      <c r="D133" s="311"/>
      <c r="E133" s="311"/>
      <c r="F133" s="311"/>
      <c r="G133" s="311"/>
      <c r="H133" s="272"/>
      <c r="I133" s="273">
        <v>0.0</v>
      </c>
      <c r="J133" s="274">
        <v>0.0</v>
      </c>
      <c r="K133" s="275">
        <v>0.0</v>
      </c>
      <c r="L133" s="276"/>
      <c r="M133" s="273">
        <v>0.0</v>
      </c>
      <c r="N133" s="274">
        <v>0.0</v>
      </c>
      <c r="O133" s="275">
        <v>0.0</v>
      </c>
      <c r="P133" s="312"/>
      <c r="Q133" s="292" t="s">
        <v>292</v>
      </c>
      <c r="R133" s="293" t="s">
        <v>304</v>
      </c>
      <c r="S133" s="293" t="s">
        <v>294</v>
      </c>
      <c r="T133" s="313"/>
      <c r="U133" s="281" t="s">
        <v>295</v>
      </c>
      <c r="V133" s="282" t="s">
        <v>295</v>
      </c>
      <c r="W133" s="283" t="s">
        <v>295</v>
      </c>
      <c r="X133" s="284"/>
      <c r="Y133" s="281" t="s">
        <v>295</v>
      </c>
      <c r="Z133" s="282" t="s">
        <v>295</v>
      </c>
      <c r="AA133" s="283" t="s">
        <v>295</v>
      </c>
      <c r="AB133" s="284"/>
      <c r="AC133" s="281" t="s">
        <v>295</v>
      </c>
      <c r="AD133" s="282" t="s">
        <v>295</v>
      </c>
      <c r="AE133" s="283" t="s">
        <v>295</v>
      </c>
      <c r="AF133" s="285"/>
      <c r="AG133" s="281" t="s">
        <v>295</v>
      </c>
      <c r="AH133" s="282" t="s">
        <v>295</v>
      </c>
      <c r="AI133" s="283" t="s">
        <v>295</v>
      </c>
      <c r="AJ133" s="286"/>
      <c r="AK133" s="296">
        <v>2000.0</v>
      </c>
      <c r="AL133" s="298">
        <v>3000000.0</v>
      </c>
      <c r="AM133" s="299">
        <v>1.0E7</v>
      </c>
      <c r="AN133" s="314"/>
      <c r="AO133" s="281" t="s">
        <v>295</v>
      </c>
      <c r="AP133" s="282" t="s">
        <v>295</v>
      </c>
      <c r="AQ133" s="283" t="s">
        <v>295</v>
      </c>
      <c r="AR133" s="291"/>
    </row>
    <row r="134" ht="15.75" customHeight="1">
      <c r="A134" s="141"/>
      <c r="B134" s="311"/>
      <c r="C134" s="311"/>
      <c r="D134" s="311"/>
      <c r="E134" s="311"/>
      <c r="F134" s="311"/>
      <c r="G134" s="311"/>
      <c r="H134" s="272"/>
      <c r="I134" s="273">
        <v>0.0</v>
      </c>
      <c r="J134" s="274">
        <v>0.0</v>
      </c>
      <c r="K134" s="275">
        <v>0.0</v>
      </c>
      <c r="L134" s="276"/>
      <c r="M134" s="273">
        <v>0.0</v>
      </c>
      <c r="N134" s="274">
        <v>0.0</v>
      </c>
      <c r="O134" s="275">
        <v>0.0</v>
      </c>
      <c r="P134" s="312"/>
      <c r="Q134" s="292" t="s">
        <v>292</v>
      </c>
      <c r="R134" s="293" t="s">
        <v>304</v>
      </c>
      <c r="S134" s="293" t="s">
        <v>294</v>
      </c>
      <c r="T134" s="313"/>
      <c r="U134" s="281" t="s">
        <v>295</v>
      </c>
      <c r="V134" s="282" t="s">
        <v>295</v>
      </c>
      <c r="W134" s="283" t="s">
        <v>295</v>
      </c>
      <c r="X134" s="284"/>
      <c r="Y134" s="281" t="s">
        <v>295</v>
      </c>
      <c r="Z134" s="282" t="s">
        <v>295</v>
      </c>
      <c r="AA134" s="283" t="s">
        <v>295</v>
      </c>
      <c r="AB134" s="284"/>
      <c r="AC134" s="281" t="s">
        <v>295</v>
      </c>
      <c r="AD134" s="282" t="s">
        <v>295</v>
      </c>
      <c r="AE134" s="283" t="s">
        <v>295</v>
      </c>
      <c r="AF134" s="285"/>
      <c r="AG134" s="281" t="s">
        <v>295</v>
      </c>
      <c r="AH134" s="282" t="s">
        <v>295</v>
      </c>
      <c r="AI134" s="283" t="s">
        <v>295</v>
      </c>
      <c r="AJ134" s="286"/>
      <c r="AK134" s="296">
        <v>2000.0</v>
      </c>
      <c r="AL134" s="298">
        <v>3000000.0</v>
      </c>
      <c r="AM134" s="299">
        <v>1.0E7</v>
      </c>
      <c r="AN134" s="314"/>
      <c r="AO134" s="281" t="s">
        <v>295</v>
      </c>
      <c r="AP134" s="282" t="s">
        <v>295</v>
      </c>
      <c r="AQ134" s="283" t="s">
        <v>295</v>
      </c>
      <c r="AR134" s="291"/>
    </row>
    <row r="135" ht="15.75" customHeight="1">
      <c r="A135" s="141"/>
      <c r="B135" s="311"/>
      <c r="C135" s="311"/>
      <c r="D135" s="311"/>
      <c r="E135" s="311"/>
      <c r="F135" s="311"/>
      <c r="G135" s="311"/>
      <c r="H135" s="272"/>
      <c r="I135" s="273">
        <v>0.0</v>
      </c>
      <c r="J135" s="274">
        <v>0.0</v>
      </c>
      <c r="K135" s="275">
        <v>0.0</v>
      </c>
      <c r="L135" s="276"/>
      <c r="M135" s="273">
        <v>0.0</v>
      </c>
      <c r="N135" s="274">
        <v>0.0</v>
      </c>
      <c r="O135" s="275">
        <v>0.0</v>
      </c>
      <c r="P135" s="312"/>
      <c r="Q135" s="292" t="s">
        <v>292</v>
      </c>
      <c r="R135" s="293" t="s">
        <v>304</v>
      </c>
      <c r="S135" s="293" t="s">
        <v>294</v>
      </c>
      <c r="T135" s="313"/>
      <c r="U135" s="281" t="s">
        <v>295</v>
      </c>
      <c r="V135" s="282" t="s">
        <v>295</v>
      </c>
      <c r="W135" s="283" t="s">
        <v>295</v>
      </c>
      <c r="X135" s="284"/>
      <c r="Y135" s="281" t="s">
        <v>295</v>
      </c>
      <c r="Z135" s="282" t="s">
        <v>295</v>
      </c>
      <c r="AA135" s="283" t="s">
        <v>295</v>
      </c>
      <c r="AB135" s="284"/>
      <c r="AC135" s="281" t="s">
        <v>295</v>
      </c>
      <c r="AD135" s="282" t="s">
        <v>295</v>
      </c>
      <c r="AE135" s="283" t="s">
        <v>295</v>
      </c>
      <c r="AF135" s="285"/>
      <c r="AG135" s="281" t="s">
        <v>295</v>
      </c>
      <c r="AH135" s="282" t="s">
        <v>295</v>
      </c>
      <c r="AI135" s="283" t="s">
        <v>295</v>
      </c>
      <c r="AJ135" s="286"/>
      <c r="AK135" s="296">
        <v>2000.0</v>
      </c>
      <c r="AL135" s="298">
        <v>3000000.0</v>
      </c>
      <c r="AM135" s="299">
        <v>1.0E7</v>
      </c>
      <c r="AN135" s="314"/>
      <c r="AO135" s="281" t="s">
        <v>295</v>
      </c>
      <c r="AP135" s="282" t="s">
        <v>295</v>
      </c>
      <c r="AQ135" s="283" t="s">
        <v>295</v>
      </c>
      <c r="AR135" s="291"/>
    </row>
    <row r="136" ht="15.75" customHeight="1">
      <c r="A136" s="141"/>
      <c r="B136" s="311"/>
      <c r="C136" s="311"/>
      <c r="D136" s="311"/>
      <c r="E136" s="311"/>
      <c r="F136" s="311"/>
      <c r="G136" s="311"/>
      <c r="H136" s="272"/>
      <c r="I136" s="273">
        <v>0.0</v>
      </c>
      <c r="J136" s="274">
        <v>0.0</v>
      </c>
      <c r="K136" s="275">
        <v>0.0</v>
      </c>
      <c r="L136" s="276"/>
      <c r="M136" s="273">
        <v>0.0</v>
      </c>
      <c r="N136" s="274">
        <v>0.0</v>
      </c>
      <c r="O136" s="275">
        <v>0.0</v>
      </c>
      <c r="P136" s="312"/>
      <c r="Q136" s="292" t="s">
        <v>292</v>
      </c>
      <c r="R136" s="293" t="s">
        <v>304</v>
      </c>
      <c r="S136" s="293" t="s">
        <v>294</v>
      </c>
      <c r="T136" s="313"/>
      <c r="U136" s="281" t="s">
        <v>295</v>
      </c>
      <c r="V136" s="282" t="s">
        <v>295</v>
      </c>
      <c r="W136" s="283" t="s">
        <v>295</v>
      </c>
      <c r="X136" s="284"/>
      <c r="Y136" s="281" t="s">
        <v>295</v>
      </c>
      <c r="Z136" s="282" t="s">
        <v>295</v>
      </c>
      <c r="AA136" s="283" t="s">
        <v>295</v>
      </c>
      <c r="AB136" s="284"/>
      <c r="AC136" s="281" t="s">
        <v>295</v>
      </c>
      <c r="AD136" s="282" t="s">
        <v>295</v>
      </c>
      <c r="AE136" s="283" t="s">
        <v>295</v>
      </c>
      <c r="AF136" s="285"/>
      <c r="AG136" s="281" t="s">
        <v>295</v>
      </c>
      <c r="AH136" s="282" t="s">
        <v>295</v>
      </c>
      <c r="AI136" s="283" t="s">
        <v>295</v>
      </c>
      <c r="AJ136" s="286"/>
      <c r="AK136" s="296">
        <v>2000.0</v>
      </c>
      <c r="AL136" s="298">
        <v>3000000.0</v>
      </c>
      <c r="AM136" s="299">
        <v>1.0E7</v>
      </c>
      <c r="AN136" s="314"/>
      <c r="AO136" s="281" t="s">
        <v>295</v>
      </c>
      <c r="AP136" s="282" t="s">
        <v>295</v>
      </c>
      <c r="AQ136" s="283" t="s">
        <v>295</v>
      </c>
      <c r="AR136" s="291"/>
    </row>
    <row r="137" ht="15.75" customHeight="1">
      <c r="A137" s="141"/>
      <c r="B137" s="311"/>
      <c r="C137" s="311"/>
      <c r="D137" s="311"/>
      <c r="E137" s="311"/>
      <c r="F137" s="311"/>
      <c r="G137" s="311"/>
      <c r="H137" s="272"/>
      <c r="I137" s="273">
        <v>0.0</v>
      </c>
      <c r="J137" s="274">
        <v>0.0</v>
      </c>
      <c r="K137" s="275">
        <v>0.0</v>
      </c>
      <c r="L137" s="276"/>
      <c r="M137" s="273">
        <v>0.0</v>
      </c>
      <c r="N137" s="274">
        <v>0.0</v>
      </c>
      <c r="O137" s="275">
        <v>0.0</v>
      </c>
      <c r="P137" s="312"/>
      <c r="Q137" s="292" t="s">
        <v>292</v>
      </c>
      <c r="R137" s="293" t="s">
        <v>304</v>
      </c>
      <c r="S137" s="293" t="s">
        <v>294</v>
      </c>
      <c r="T137" s="313"/>
      <c r="U137" s="281" t="s">
        <v>295</v>
      </c>
      <c r="V137" s="282" t="s">
        <v>295</v>
      </c>
      <c r="W137" s="283" t="s">
        <v>295</v>
      </c>
      <c r="X137" s="284"/>
      <c r="Y137" s="281" t="s">
        <v>295</v>
      </c>
      <c r="Z137" s="282" t="s">
        <v>295</v>
      </c>
      <c r="AA137" s="283" t="s">
        <v>295</v>
      </c>
      <c r="AB137" s="284"/>
      <c r="AC137" s="281" t="s">
        <v>295</v>
      </c>
      <c r="AD137" s="282" t="s">
        <v>295</v>
      </c>
      <c r="AE137" s="283" t="s">
        <v>295</v>
      </c>
      <c r="AF137" s="285"/>
      <c r="AG137" s="281" t="s">
        <v>295</v>
      </c>
      <c r="AH137" s="282" t="s">
        <v>295</v>
      </c>
      <c r="AI137" s="283" t="s">
        <v>295</v>
      </c>
      <c r="AJ137" s="286"/>
      <c r="AK137" s="296">
        <v>2000.0</v>
      </c>
      <c r="AL137" s="298">
        <v>3000000.0</v>
      </c>
      <c r="AM137" s="299">
        <v>1.0E7</v>
      </c>
      <c r="AN137" s="314"/>
      <c r="AO137" s="281" t="s">
        <v>295</v>
      </c>
      <c r="AP137" s="282" t="s">
        <v>295</v>
      </c>
      <c r="AQ137" s="283" t="s">
        <v>295</v>
      </c>
      <c r="AR137" s="291"/>
    </row>
    <row r="138" ht="15.75" customHeight="1">
      <c r="A138" s="141"/>
      <c r="B138" s="311"/>
      <c r="C138" s="311"/>
      <c r="D138" s="311"/>
      <c r="E138" s="311"/>
      <c r="F138" s="311"/>
      <c r="G138" s="311"/>
      <c r="H138" s="272"/>
      <c r="I138" s="273">
        <v>0.0</v>
      </c>
      <c r="J138" s="274">
        <v>0.0</v>
      </c>
      <c r="K138" s="275">
        <v>0.0</v>
      </c>
      <c r="L138" s="276"/>
      <c r="M138" s="273">
        <v>0.0</v>
      </c>
      <c r="N138" s="274">
        <v>0.0</v>
      </c>
      <c r="O138" s="275">
        <v>0.0</v>
      </c>
      <c r="P138" s="312"/>
      <c r="Q138" s="292" t="s">
        <v>292</v>
      </c>
      <c r="R138" s="293" t="s">
        <v>304</v>
      </c>
      <c r="S138" s="293" t="s">
        <v>294</v>
      </c>
      <c r="T138" s="313"/>
      <c r="U138" s="281" t="s">
        <v>295</v>
      </c>
      <c r="V138" s="282" t="s">
        <v>295</v>
      </c>
      <c r="W138" s="283" t="s">
        <v>295</v>
      </c>
      <c r="X138" s="284"/>
      <c r="Y138" s="281" t="s">
        <v>295</v>
      </c>
      <c r="Z138" s="282" t="s">
        <v>295</v>
      </c>
      <c r="AA138" s="283" t="s">
        <v>295</v>
      </c>
      <c r="AB138" s="284"/>
      <c r="AC138" s="281" t="s">
        <v>295</v>
      </c>
      <c r="AD138" s="282" t="s">
        <v>295</v>
      </c>
      <c r="AE138" s="283" t="s">
        <v>295</v>
      </c>
      <c r="AF138" s="285"/>
      <c r="AG138" s="281" t="s">
        <v>295</v>
      </c>
      <c r="AH138" s="282" t="s">
        <v>295</v>
      </c>
      <c r="AI138" s="283" t="s">
        <v>295</v>
      </c>
      <c r="AJ138" s="286"/>
      <c r="AK138" s="296">
        <v>2000.0</v>
      </c>
      <c r="AL138" s="298">
        <v>100000.0</v>
      </c>
      <c r="AM138" s="299">
        <v>1.0E7</v>
      </c>
      <c r="AN138" s="314"/>
      <c r="AO138" s="281" t="s">
        <v>295</v>
      </c>
      <c r="AP138" s="282" t="s">
        <v>295</v>
      </c>
      <c r="AQ138" s="283" t="s">
        <v>295</v>
      </c>
      <c r="AR138" s="291"/>
    </row>
    <row r="139" ht="15.75" customHeight="1">
      <c r="A139" s="141"/>
      <c r="B139" s="311"/>
      <c r="C139" s="311"/>
      <c r="D139" s="311"/>
      <c r="E139" s="311"/>
      <c r="F139" s="311"/>
      <c r="G139" s="311"/>
      <c r="H139" s="272"/>
      <c r="I139" s="273">
        <v>0.0</v>
      </c>
      <c r="J139" s="274">
        <v>0.0</v>
      </c>
      <c r="K139" s="275">
        <v>0.0</v>
      </c>
      <c r="L139" s="276"/>
      <c r="M139" s="273">
        <v>0.0</v>
      </c>
      <c r="N139" s="274">
        <v>0.0</v>
      </c>
      <c r="O139" s="275">
        <v>0.0</v>
      </c>
      <c r="P139" s="312"/>
      <c r="Q139" s="292" t="s">
        <v>292</v>
      </c>
      <c r="R139" s="293" t="s">
        <v>304</v>
      </c>
      <c r="S139" s="293" t="s">
        <v>294</v>
      </c>
      <c r="T139" s="313"/>
      <c r="U139" s="281" t="s">
        <v>295</v>
      </c>
      <c r="V139" s="282" t="s">
        <v>295</v>
      </c>
      <c r="W139" s="283" t="s">
        <v>295</v>
      </c>
      <c r="X139" s="284"/>
      <c r="Y139" s="281" t="s">
        <v>295</v>
      </c>
      <c r="Z139" s="282" t="s">
        <v>295</v>
      </c>
      <c r="AA139" s="283" t="s">
        <v>295</v>
      </c>
      <c r="AB139" s="284"/>
      <c r="AC139" s="281" t="s">
        <v>295</v>
      </c>
      <c r="AD139" s="282" t="s">
        <v>295</v>
      </c>
      <c r="AE139" s="283" t="s">
        <v>295</v>
      </c>
      <c r="AF139" s="285"/>
      <c r="AG139" s="281" t="s">
        <v>295</v>
      </c>
      <c r="AH139" s="282" t="s">
        <v>295</v>
      </c>
      <c r="AI139" s="283" t="s">
        <v>295</v>
      </c>
      <c r="AJ139" s="286"/>
      <c r="AK139" s="296">
        <v>2000.0</v>
      </c>
      <c r="AL139" s="298">
        <v>100000.0</v>
      </c>
      <c r="AM139" s="299">
        <v>1.0E7</v>
      </c>
      <c r="AN139" s="314"/>
      <c r="AO139" s="281" t="s">
        <v>295</v>
      </c>
      <c r="AP139" s="282" t="s">
        <v>295</v>
      </c>
      <c r="AQ139" s="283" t="s">
        <v>295</v>
      </c>
      <c r="AR139" s="291"/>
    </row>
    <row r="140" ht="15.75" customHeight="1">
      <c r="A140" s="141"/>
      <c r="B140" s="311"/>
      <c r="C140" s="311"/>
      <c r="D140" s="311"/>
      <c r="E140" s="311"/>
      <c r="F140" s="311"/>
      <c r="G140" s="311"/>
      <c r="H140" s="272"/>
      <c r="I140" s="273">
        <v>0.0</v>
      </c>
      <c r="J140" s="274">
        <v>0.0</v>
      </c>
      <c r="K140" s="275">
        <v>0.0</v>
      </c>
      <c r="L140" s="276"/>
      <c r="M140" s="273">
        <v>0.0</v>
      </c>
      <c r="N140" s="274">
        <v>0.0</v>
      </c>
      <c r="O140" s="275">
        <v>0.0</v>
      </c>
      <c r="P140" s="312"/>
      <c r="Q140" s="292" t="s">
        <v>292</v>
      </c>
      <c r="R140" s="293" t="s">
        <v>304</v>
      </c>
      <c r="S140" s="293" t="s">
        <v>294</v>
      </c>
      <c r="T140" s="313"/>
      <c r="U140" s="281" t="s">
        <v>295</v>
      </c>
      <c r="V140" s="282" t="s">
        <v>295</v>
      </c>
      <c r="W140" s="283" t="s">
        <v>295</v>
      </c>
      <c r="X140" s="284"/>
      <c r="Y140" s="281" t="s">
        <v>295</v>
      </c>
      <c r="Z140" s="282" t="s">
        <v>295</v>
      </c>
      <c r="AA140" s="283" t="s">
        <v>295</v>
      </c>
      <c r="AB140" s="284"/>
      <c r="AC140" s="281" t="s">
        <v>295</v>
      </c>
      <c r="AD140" s="282" t="s">
        <v>295</v>
      </c>
      <c r="AE140" s="283" t="s">
        <v>295</v>
      </c>
      <c r="AF140" s="285"/>
      <c r="AG140" s="281" t="s">
        <v>295</v>
      </c>
      <c r="AH140" s="282" t="s">
        <v>295</v>
      </c>
      <c r="AI140" s="283" t="s">
        <v>295</v>
      </c>
      <c r="AJ140" s="286"/>
      <c r="AK140" s="296">
        <v>2000.0</v>
      </c>
      <c r="AL140" s="298">
        <v>100000.0</v>
      </c>
      <c r="AM140" s="299">
        <v>1.0E7</v>
      </c>
      <c r="AN140" s="314"/>
      <c r="AO140" s="281" t="s">
        <v>295</v>
      </c>
      <c r="AP140" s="282" t="s">
        <v>295</v>
      </c>
      <c r="AQ140" s="283" t="s">
        <v>295</v>
      </c>
      <c r="AR140" s="291"/>
    </row>
    <row r="141" ht="15.75" customHeight="1">
      <c r="A141" s="141"/>
      <c r="B141" s="311"/>
      <c r="C141" s="311"/>
      <c r="D141" s="311"/>
      <c r="E141" s="311"/>
      <c r="F141" s="311"/>
      <c r="G141" s="311"/>
      <c r="H141" s="272"/>
      <c r="I141" s="273">
        <v>0.0</v>
      </c>
      <c r="J141" s="274">
        <v>0.0</v>
      </c>
      <c r="K141" s="275">
        <v>0.0</v>
      </c>
      <c r="L141" s="276"/>
      <c r="M141" s="273">
        <v>0.0</v>
      </c>
      <c r="N141" s="274">
        <v>0.0</v>
      </c>
      <c r="O141" s="275">
        <v>0.0</v>
      </c>
      <c r="P141" s="312"/>
      <c r="Q141" s="292" t="s">
        <v>292</v>
      </c>
      <c r="R141" s="293" t="s">
        <v>304</v>
      </c>
      <c r="S141" s="293" t="s">
        <v>294</v>
      </c>
      <c r="T141" s="313"/>
      <c r="U141" s="281" t="s">
        <v>295</v>
      </c>
      <c r="V141" s="282" t="s">
        <v>295</v>
      </c>
      <c r="W141" s="283" t="s">
        <v>295</v>
      </c>
      <c r="X141" s="284"/>
      <c r="Y141" s="281" t="s">
        <v>295</v>
      </c>
      <c r="Z141" s="282" t="s">
        <v>295</v>
      </c>
      <c r="AA141" s="283" t="s">
        <v>295</v>
      </c>
      <c r="AB141" s="284"/>
      <c r="AC141" s="281" t="s">
        <v>295</v>
      </c>
      <c r="AD141" s="282" t="s">
        <v>295</v>
      </c>
      <c r="AE141" s="283" t="s">
        <v>295</v>
      </c>
      <c r="AF141" s="285"/>
      <c r="AG141" s="281" t="s">
        <v>295</v>
      </c>
      <c r="AH141" s="282" t="s">
        <v>295</v>
      </c>
      <c r="AI141" s="283" t="s">
        <v>295</v>
      </c>
      <c r="AJ141" s="286"/>
      <c r="AK141" s="296">
        <v>2000.0</v>
      </c>
      <c r="AL141" s="298">
        <v>100000.0</v>
      </c>
      <c r="AM141" s="299">
        <v>1.0E7</v>
      </c>
      <c r="AN141" s="314"/>
      <c r="AO141" s="281" t="s">
        <v>295</v>
      </c>
      <c r="AP141" s="282" t="s">
        <v>295</v>
      </c>
      <c r="AQ141" s="283" t="s">
        <v>295</v>
      </c>
      <c r="AR141" s="291"/>
    </row>
    <row r="142" ht="15.75" customHeight="1">
      <c r="A142" s="141"/>
      <c r="B142" s="311"/>
      <c r="C142" s="311"/>
      <c r="D142" s="311"/>
      <c r="E142" s="311"/>
      <c r="F142" s="311"/>
      <c r="G142" s="311"/>
      <c r="H142" s="272"/>
      <c r="I142" s="273">
        <v>0.0</v>
      </c>
      <c r="J142" s="274">
        <v>0.0</v>
      </c>
      <c r="K142" s="275">
        <v>0.0</v>
      </c>
      <c r="L142" s="276"/>
      <c r="M142" s="273">
        <v>0.0</v>
      </c>
      <c r="N142" s="274">
        <v>0.0</v>
      </c>
      <c r="O142" s="275">
        <v>0.0</v>
      </c>
      <c r="P142" s="312"/>
      <c r="Q142" s="292" t="s">
        <v>292</v>
      </c>
      <c r="R142" s="293" t="s">
        <v>304</v>
      </c>
      <c r="S142" s="293" t="s">
        <v>294</v>
      </c>
      <c r="T142" s="313"/>
      <c r="U142" s="281" t="s">
        <v>295</v>
      </c>
      <c r="V142" s="282" t="s">
        <v>295</v>
      </c>
      <c r="W142" s="283" t="s">
        <v>295</v>
      </c>
      <c r="X142" s="284"/>
      <c r="Y142" s="281" t="s">
        <v>295</v>
      </c>
      <c r="Z142" s="282" t="s">
        <v>295</v>
      </c>
      <c r="AA142" s="283" t="s">
        <v>295</v>
      </c>
      <c r="AB142" s="284"/>
      <c r="AC142" s="281" t="s">
        <v>295</v>
      </c>
      <c r="AD142" s="282" t="s">
        <v>295</v>
      </c>
      <c r="AE142" s="283" t="s">
        <v>295</v>
      </c>
      <c r="AF142" s="285"/>
      <c r="AG142" s="281" t="s">
        <v>295</v>
      </c>
      <c r="AH142" s="282" t="s">
        <v>295</v>
      </c>
      <c r="AI142" s="283" t="s">
        <v>295</v>
      </c>
      <c r="AJ142" s="286"/>
      <c r="AK142" s="296">
        <v>2000.0</v>
      </c>
      <c r="AL142" s="298">
        <v>100000.0</v>
      </c>
      <c r="AM142" s="299">
        <v>1.0E7</v>
      </c>
      <c r="AN142" s="314"/>
      <c r="AO142" s="281" t="s">
        <v>295</v>
      </c>
      <c r="AP142" s="282" t="s">
        <v>295</v>
      </c>
      <c r="AQ142" s="283" t="s">
        <v>295</v>
      </c>
      <c r="AR142" s="291"/>
    </row>
    <row r="143" ht="15.75" customHeight="1">
      <c r="A143" s="141"/>
      <c r="B143" s="311"/>
      <c r="C143" s="311"/>
      <c r="D143" s="311"/>
      <c r="E143" s="311"/>
      <c r="F143" s="311"/>
      <c r="G143" s="311"/>
      <c r="H143" s="272"/>
      <c r="I143" s="273">
        <v>0.0</v>
      </c>
      <c r="J143" s="274">
        <v>0.0</v>
      </c>
      <c r="K143" s="275">
        <v>0.0</v>
      </c>
      <c r="L143" s="276"/>
      <c r="M143" s="273">
        <v>0.0</v>
      </c>
      <c r="N143" s="274">
        <v>0.0</v>
      </c>
      <c r="O143" s="275">
        <v>0.0</v>
      </c>
      <c r="P143" s="312"/>
      <c r="Q143" s="292" t="s">
        <v>292</v>
      </c>
      <c r="R143" s="293" t="s">
        <v>304</v>
      </c>
      <c r="S143" s="293" t="s">
        <v>294</v>
      </c>
      <c r="T143" s="313"/>
      <c r="U143" s="281" t="s">
        <v>295</v>
      </c>
      <c r="V143" s="282" t="s">
        <v>295</v>
      </c>
      <c r="W143" s="283" t="s">
        <v>295</v>
      </c>
      <c r="X143" s="284"/>
      <c r="Y143" s="281" t="s">
        <v>295</v>
      </c>
      <c r="Z143" s="282" t="s">
        <v>295</v>
      </c>
      <c r="AA143" s="283" t="s">
        <v>295</v>
      </c>
      <c r="AB143" s="284"/>
      <c r="AC143" s="281" t="s">
        <v>295</v>
      </c>
      <c r="AD143" s="282" t="s">
        <v>295</v>
      </c>
      <c r="AE143" s="283" t="s">
        <v>295</v>
      </c>
      <c r="AF143" s="285"/>
      <c r="AG143" s="281" t="s">
        <v>295</v>
      </c>
      <c r="AH143" s="282" t="s">
        <v>295</v>
      </c>
      <c r="AI143" s="283" t="s">
        <v>295</v>
      </c>
      <c r="AJ143" s="286"/>
      <c r="AK143" s="296">
        <v>2000.0</v>
      </c>
      <c r="AL143" s="298">
        <v>100000.0</v>
      </c>
      <c r="AM143" s="299">
        <v>1.0E7</v>
      </c>
      <c r="AN143" s="314"/>
      <c r="AO143" s="281" t="s">
        <v>295</v>
      </c>
      <c r="AP143" s="282" t="s">
        <v>295</v>
      </c>
      <c r="AQ143" s="283" t="s">
        <v>295</v>
      </c>
      <c r="AR143" s="291"/>
    </row>
    <row r="144" ht="15.75" customHeight="1">
      <c r="A144" s="141"/>
      <c r="B144" s="311"/>
      <c r="C144" s="311"/>
      <c r="D144" s="311"/>
      <c r="E144" s="311"/>
      <c r="F144" s="311"/>
      <c r="G144" s="311"/>
      <c r="H144" s="272"/>
      <c r="I144" s="273">
        <v>0.0</v>
      </c>
      <c r="J144" s="274">
        <v>0.0</v>
      </c>
      <c r="K144" s="275">
        <v>0.0</v>
      </c>
      <c r="L144" s="276"/>
      <c r="M144" s="273">
        <v>0.0</v>
      </c>
      <c r="N144" s="274">
        <v>0.0</v>
      </c>
      <c r="O144" s="275">
        <v>0.0</v>
      </c>
      <c r="P144" s="312"/>
      <c r="Q144" s="292" t="s">
        <v>292</v>
      </c>
      <c r="R144" s="293" t="s">
        <v>304</v>
      </c>
      <c r="S144" s="293" t="s">
        <v>294</v>
      </c>
      <c r="T144" s="313"/>
      <c r="U144" s="281" t="s">
        <v>295</v>
      </c>
      <c r="V144" s="282" t="s">
        <v>295</v>
      </c>
      <c r="W144" s="283" t="s">
        <v>295</v>
      </c>
      <c r="X144" s="284"/>
      <c r="Y144" s="281" t="s">
        <v>295</v>
      </c>
      <c r="Z144" s="282" t="s">
        <v>295</v>
      </c>
      <c r="AA144" s="283" t="s">
        <v>295</v>
      </c>
      <c r="AB144" s="284"/>
      <c r="AC144" s="281" t="s">
        <v>295</v>
      </c>
      <c r="AD144" s="282" t="s">
        <v>295</v>
      </c>
      <c r="AE144" s="283" t="s">
        <v>295</v>
      </c>
      <c r="AF144" s="285"/>
      <c r="AG144" s="281" t="s">
        <v>295</v>
      </c>
      <c r="AH144" s="282" t="s">
        <v>295</v>
      </c>
      <c r="AI144" s="283" t="s">
        <v>295</v>
      </c>
      <c r="AJ144" s="286"/>
      <c r="AK144" s="296">
        <v>2000.0</v>
      </c>
      <c r="AL144" s="298">
        <v>100000.0</v>
      </c>
      <c r="AM144" s="299">
        <v>1.0E7</v>
      </c>
      <c r="AN144" s="314"/>
      <c r="AO144" s="281" t="s">
        <v>295</v>
      </c>
      <c r="AP144" s="282" t="s">
        <v>295</v>
      </c>
      <c r="AQ144" s="283" t="s">
        <v>295</v>
      </c>
      <c r="AR144" s="291"/>
    </row>
    <row r="145" ht="15.75" customHeight="1">
      <c r="A145" s="141"/>
      <c r="B145" s="311"/>
      <c r="C145" s="311"/>
      <c r="D145" s="311"/>
      <c r="E145" s="311"/>
      <c r="F145" s="311"/>
      <c r="G145" s="311"/>
      <c r="H145" s="272"/>
      <c r="I145" s="273">
        <v>0.0</v>
      </c>
      <c r="J145" s="274">
        <v>0.0</v>
      </c>
      <c r="K145" s="275">
        <v>0.0</v>
      </c>
      <c r="L145" s="276"/>
      <c r="M145" s="273">
        <v>0.0</v>
      </c>
      <c r="N145" s="274">
        <v>0.0</v>
      </c>
      <c r="O145" s="275">
        <v>0.0</v>
      </c>
      <c r="P145" s="312"/>
      <c r="Q145" s="292" t="s">
        <v>292</v>
      </c>
      <c r="R145" s="293" t="s">
        <v>304</v>
      </c>
      <c r="S145" s="293" t="s">
        <v>294</v>
      </c>
      <c r="T145" s="313"/>
      <c r="U145" s="281" t="s">
        <v>295</v>
      </c>
      <c r="V145" s="282" t="s">
        <v>295</v>
      </c>
      <c r="W145" s="283" t="s">
        <v>295</v>
      </c>
      <c r="X145" s="284"/>
      <c r="Y145" s="281" t="s">
        <v>295</v>
      </c>
      <c r="Z145" s="282" t="s">
        <v>295</v>
      </c>
      <c r="AA145" s="283" t="s">
        <v>295</v>
      </c>
      <c r="AB145" s="284"/>
      <c r="AC145" s="281" t="s">
        <v>295</v>
      </c>
      <c r="AD145" s="282" t="s">
        <v>295</v>
      </c>
      <c r="AE145" s="283" t="s">
        <v>295</v>
      </c>
      <c r="AF145" s="285"/>
      <c r="AG145" s="281" t="s">
        <v>295</v>
      </c>
      <c r="AH145" s="282" t="s">
        <v>295</v>
      </c>
      <c r="AI145" s="283" t="s">
        <v>295</v>
      </c>
      <c r="AJ145" s="286"/>
      <c r="AK145" s="296">
        <v>2000.0</v>
      </c>
      <c r="AL145" s="298">
        <v>100000.0</v>
      </c>
      <c r="AM145" s="299">
        <v>1.0E7</v>
      </c>
      <c r="AN145" s="314"/>
      <c r="AO145" s="281" t="s">
        <v>295</v>
      </c>
      <c r="AP145" s="282" t="s">
        <v>295</v>
      </c>
      <c r="AQ145" s="283" t="s">
        <v>295</v>
      </c>
      <c r="AR145" s="291"/>
    </row>
    <row r="146" ht="15.75" customHeight="1">
      <c r="A146" s="141"/>
      <c r="B146" s="311"/>
      <c r="C146" s="311"/>
      <c r="D146" s="311"/>
      <c r="E146" s="311"/>
      <c r="F146" s="311"/>
      <c r="G146" s="311"/>
      <c r="H146" s="272"/>
      <c r="I146" s="273">
        <v>0.0</v>
      </c>
      <c r="J146" s="274">
        <v>0.0</v>
      </c>
      <c r="K146" s="275">
        <v>0.0</v>
      </c>
      <c r="L146" s="276"/>
      <c r="M146" s="273">
        <v>0.0</v>
      </c>
      <c r="N146" s="274">
        <v>0.0</v>
      </c>
      <c r="O146" s="275">
        <v>0.0</v>
      </c>
      <c r="P146" s="312"/>
      <c r="Q146" s="292" t="s">
        <v>292</v>
      </c>
      <c r="R146" s="293" t="s">
        <v>304</v>
      </c>
      <c r="S146" s="293" t="s">
        <v>294</v>
      </c>
      <c r="T146" s="313"/>
      <c r="U146" s="281" t="s">
        <v>295</v>
      </c>
      <c r="V146" s="282" t="s">
        <v>295</v>
      </c>
      <c r="W146" s="283" t="s">
        <v>295</v>
      </c>
      <c r="X146" s="284"/>
      <c r="Y146" s="281" t="s">
        <v>295</v>
      </c>
      <c r="Z146" s="282" t="s">
        <v>295</v>
      </c>
      <c r="AA146" s="283" t="s">
        <v>295</v>
      </c>
      <c r="AB146" s="284"/>
      <c r="AC146" s="281" t="s">
        <v>295</v>
      </c>
      <c r="AD146" s="282" t="s">
        <v>295</v>
      </c>
      <c r="AE146" s="283" t="s">
        <v>295</v>
      </c>
      <c r="AF146" s="285"/>
      <c r="AG146" s="281" t="s">
        <v>295</v>
      </c>
      <c r="AH146" s="282" t="s">
        <v>295</v>
      </c>
      <c r="AI146" s="283" t="s">
        <v>295</v>
      </c>
      <c r="AJ146" s="286"/>
      <c r="AK146" s="296">
        <v>2000.0</v>
      </c>
      <c r="AL146" s="298">
        <v>100000.0</v>
      </c>
      <c r="AM146" s="299">
        <v>1.0E7</v>
      </c>
      <c r="AN146" s="314"/>
      <c r="AO146" s="281" t="s">
        <v>295</v>
      </c>
      <c r="AP146" s="282" t="s">
        <v>295</v>
      </c>
      <c r="AQ146" s="283" t="s">
        <v>295</v>
      </c>
      <c r="AR146" s="291"/>
    </row>
    <row r="147" ht="15.75" customHeight="1">
      <c r="A147" s="141"/>
      <c r="B147" s="311"/>
      <c r="C147" s="311"/>
      <c r="D147" s="311"/>
      <c r="E147" s="311"/>
      <c r="F147" s="311"/>
      <c r="G147" s="311"/>
      <c r="H147" s="272"/>
      <c r="I147" s="273">
        <v>0.0</v>
      </c>
      <c r="J147" s="274">
        <v>0.0</v>
      </c>
      <c r="K147" s="275">
        <v>0.0</v>
      </c>
      <c r="L147" s="276"/>
      <c r="M147" s="273">
        <v>0.0</v>
      </c>
      <c r="N147" s="274">
        <v>0.0</v>
      </c>
      <c r="O147" s="275">
        <v>0.0</v>
      </c>
      <c r="P147" s="312"/>
      <c r="Q147" s="292" t="s">
        <v>292</v>
      </c>
      <c r="R147" s="293" t="s">
        <v>304</v>
      </c>
      <c r="S147" s="293" t="s">
        <v>294</v>
      </c>
      <c r="T147" s="313"/>
      <c r="U147" s="281" t="s">
        <v>295</v>
      </c>
      <c r="V147" s="282" t="s">
        <v>295</v>
      </c>
      <c r="W147" s="283" t="s">
        <v>295</v>
      </c>
      <c r="X147" s="284"/>
      <c r="Y147" s="281" t="s">
        <v>295</v>
      </c>
      <c r="Z147" s="282" t="s">
        <v>295</v>
      </c>
      <c r="AA147" s="283" t="s">
        <v>295</v>
      </c>
      <c r="AB147" s="284"/>
      <c r="AC147" s="281" t="s">
        <v>295</v>
      </c>
      <c r="AD147" s="282" t="s">
        <v>295</v>
      </c>
      <c r="AE147" s="283" t="s">
        <v>295</v>
      </c>
      <c r="AF147" s="285"/>
      <c r="AG147" s="281" t="s">
        <v>295</v>
      </c>
      <c r="AH147" s="282" t="s">
        <v>295</v>
      </c>
      <c r="AI147" s="283" t="s">
        <v>295</v>
      </c>
      <c r="AJ147" s="286"/>
      <c r="AK147" s="296">
        <v>2000.0</v>
      </c>
      <c r="AL147" s="298">
        <v>100000.0</v>
      </c>
      <c r="AM147" s="299">
        <v>1.0E7</v>
      </c>
      <c r="AN147" s="314"/>
      <c r="AO147" s="281" t="s">
        <v>295</v>
      </c>
      <c r="AP147" s="282" t="s">
        <v>295</v>
      </c>
      <c r="AQ147" s="283" t="s">
        <v>295</v>
      </c>
      <c r="AR147" s="291"/>
    </row>
    <row r="148" ht="15.75" customHeight="1">
      <c r="A148" s="141"/>
      <c r="B148" s="311"/>
      <c r="C148" s="311"/>
      <c r="D148" s="311"/>
      <c r="E148" s="311"/>
      <c r="F148" s="311"/>
      <c r="G148" s="311"/>
      <c r="H148" s="272"/>
      <c r="I148" s="273">
        <v>0.0</v>
      </c>
      <c r="J148" s="274">
        <v>0.0</v>
      </c>
      <c r="K148" s="275">
        <v>0.0</v>
      </c>
      <c r="L148" s="276"/>
      <c r="M148" s="273">
        <v>0.0</v>
      </c>
      <c r="N148" s="274">
        <v>0.0</v>
      </c>
      <c r="O148" s="275">
        <v>0.0</v>
      </c>
      <c r="P148" s="312"/>
      <c r="Q148" s="292" t="s">
        <v>292</v>
      </c>
      <c r="R148" s="293" t="s">
        <v>304</v>
      </c>
      <c r="S148" s="293" t="s">
        <v>294</v>
      </c>
      <c r="T148" s="313"/>
      <c r="U148" s="281" t="s">
        <v>295</v>
      </c>
      <c r="V148" s="282" t="s">
        <v>295</v>
      </c>
      <c r="W148" s="283" t="s">
        <v>295</v>
      </c>
      <c r="X148" s="284"/>
      <c r="Y148" s="281" t="s">
        <v>295</v>
      </c>
      <c r="Z148" s="282" t="s">
        <v>295</v>
      </c>
      <c r="AA148" s="283" t="s">
        <v>295</v>
      </c>
      <c r="AB148" s="284"/>
      <c r="AC148" s="281" t="s">
        <v>295</v>
      </c>
      <c r="AD148" s="282" t="s">
        <v>295</v>
      </c>
      <c r="AE148" s="283" t="s">
        <v>295</v>
      </c>
      <c r="AF148" s="285"/>
      <c r="AG148" s="281" t="s">
        <v>295</v>
      </c>
      <c r="AH148" s="282" t="s">
        <v>295</v>
      </c>
      <c r="AI148" s="283" t="s">
        <v>295</v>
      </c>
      <c r="AJ148" s="286"/>
      <c r="AK148" s="296">
        <v>2000.0</v>
      </c>
      <c r="AL148" s="298">
        <v>100000.0</v>
      </c>
      <c r="AM148" s="299">
        <v>1.0E7</v>
      </c>
      <c r="AN148" s="314"/>
      <c r="AO148" s="281" t="s">
        <v>295</v>
      </c>
      <c r="AP148" s="282" t="s">
        <v>295</v>
      </c>
      <c r="AQ148" s="283" t="s">
        <v>295</v>
      </c>
      <c r="AR148" s="291"/>
    </row>
    <row r="149" ht="15.75" customHeight="1">
      <c r="A149" s="141"/>
      <c r="B149" s="311"/>
      <c r="C149" s="311"/>
      <c r="D149" s="311"/>
      <c r="E149" s="311"/>
      <c r="F149" s="311"/>
      <c r="G149" s="311"/>
      <c r="H149" s="272"/>
      <c r="I149" s="273">
        <v>0.0</v>
      </c>
      <c r="J149" s="274">
        <v>0.0</v>
      </c>
      <c r="K149" s="275">
        <v>0.0</v>
      </c>
      <c r="L149" s="276"/>
      <c r="M149" s="273">
        <v>0.0</v>
      </c>
      <c r="N149" s="274">
        <v>0.0</v>
      </c>
      <c r="O149" s="275">
        <v>0.0</v>
      </c>
      <c r="P149" s="312"/>
      <c r="Q149" s="292" t="s">
        <v>292</v>
      </c>
      <c r="R149" s="293" t="s">
        <v>304</v>
      </c>
      <c r="S149" s="293" t="s">
        <v>294</v>
      </c>
      <c r="T149" s="313"/>
      <c r="U149" s="281" t="s">
        <v>295</v>
      </c>
      <c r="V149" s="282" t="s">
        <v>295</v>
      </c>
      <c r="W149" s="283" t="s">
        <v>295</v>
      </c>
      <c r="X149" s="284"/>
      <c r="Y149" s="281" t="s">
        <v>295</v>
      </c>
      <c r="Z149" s="282" t="s">
        <v>295</v>
      </c>
      <c r="AA149" s="283" t="s">
        <v>295</v>
      </c>
      <c r="AB149" s="284"/>
      <c r="AC149" s="281" t="s">
        <v>295</v>
      </c>
      <c r="AD149" s="282" t="s">
        <v>295</v>
      </c>
      <c r="AE149" s="283" t="s">
        <v>295</v>
      </c>
      <c r="AF149" s="285"/>
      <c r="AG149" s="281" t="s">
        <v>295</v>
      </c>
      <c r="AH149" s="282" t="s">
        <v>295</v>
      </c>
      <c r="AI149" s="283" t="s">
        <v>295</v>
      </c>
      <c r="AJ149" s="286"/>
      <c r="AK149" s="296">
        <v>2000.0</v>
      </c>
      <c r="AL149" s="298">
        <v>100000.0</v>
      </c>
      <c r="AM149" s="299">
        <v>1.0E7</v>
      </c>
      <c r="AN149" s="314"/>
      <c r="AO149" s="281" t="s">
        <v>295</v>
      </c>
      <c r="AP149" s="282" t="s">
        <v>295</v>
      </c>
      <c r="AQ149" s="283" t="s">
        <v>295</v>
      </c>
      <c r="AR149" s="291"/>
    </row>
    <row r="150" ht="15.75" customHeight="1">
      <c r="A150" s="141"/>
      <c r="B150" s="311"/>
      <c r="C150" s="311"/>
      <c r="D150" s="311"/>
      <c r="E150" s="311"/>
      <c r="F150" s="311"/>
      <c r="G150" s="311"/>
      <c r="H150" s="272"/>
      <c r="I150" s="273">
        <v>0.0</v>
      </c>
      <c r="J150" s="274">
        <v>0.0</v>
      </c>
      <c r="K150" s="275">
        <v>0.0</v>
      </c>
      <c r="L150" s="276"/>
      <c r="M150" s="273">
        <v>0.0</v>
      </c>
      <c r="N150" s="274">
        <v>0.0</v>
      </c>
      <c r="O150" s="275">
        <v>0.0</v>
      </c>
      <c r="P150" s="312"/>
      <c r="Q150" s="292" t="s">
        <v>292</v>
      </c>
      <c r="R150" s="293" t="s">
        <v>304</v>
      </c>
      <c r="S150" s="293" t="s">
        <v>294</v>
      </c>
      <c r="T150" s="313"/>
      <c r="U150" s="281" t="s">
        <v>295</v>
      </c>
      <c r="V150" s="282" t="s">
        <v>295</v>
      </c>
      <c r="W150" s="283" t="s">
        <v>295</v>
      </c>
      <c r="X150" s="284"/>
      <c r="Y150" s="281" t="s">
        <v>295</v>
      </c>
      <c r="Z150" s="282" t="s">
        <v>295</v>
      </c>
      <c r="AA150" s="283" t="s">
        <v>295</v>
      </c>
      <c r="AB150" s="284"/>
      <c r="AC150" s="281" t="s">
        <v>295</v>
      </c>
      <c r="AD150" s="282" t="s">
        <v>295</v>
      </c>
      <c r="AE150" s="283" t="s">
        <v>295</v>
      </c>
      <c r="AF150" s="285"/>
      <c r="AG150" s="281" t="s">
        <v>295</v>
      </c>
      <c r="AH150" s="282" t="s">
        <v>295</v>
      </c>
      <c r="AI150" s="283" t="s">
        <v>295</v>
      </c>
      <c r="AJ150" s="286"/>
      <c r="AK150" s="296">
        <v>2000.0</v>
      </c>
      <c r="AL150" s="298">
        <v>100000.0</v>
      </c>
      <c r="AM150" s="299">
        <v>1.0E7</v>
      </c>
      <c r="AN150" s="314"/>
      <c r="AO150" s="281" t="s">
        <v>295</v>
      </c>
      <c r="AP150" s="282" t="s">
        <v>295</v>
      </c>
      <c r="AQ150" s="283" t="s">
        <v>295</v>
      </c>
      <c r="AR150" s="291"/>
    </row>
    <row r="151" ht="15.75" customHeight="1">
      <c r="A151" s="141"/>
      <c r="B151" s="311"/>
      <c r="C151" s="311"/>
      <c r="D151" s="311"/>
      <c r="E151" s="311"/>
      <c r="F151" s="311"/>
      <c r="G151" s="311"/>
      <c r="H151" s="272"/>
      <c r="I151" s="273">
        <v>0.0</v>
      </c>
      <c r="J151" s="274">
        <v>0.0</v>
      </c>
      <c r="K151" s="275">
        <v>0.0</v>
      </c>
      <c r="L151" s="276"/>
      <c r="M151" s="273">
        <v>0.0</v>
      </c>
      <c r="N151" s="274">
        <v>0.0</v>
      </c>
      <c r="O151" s="275">
        <v>0.0</v>
      </c>
      <c r="P151" s="312"/>
      <c r="Q151" s="292" t="s">
        <v>292</v>
      </c>
      <c r="R151" s="293" t="s">
        <v>304</v>
      </c>
      <c r="S151" s="293" t="s">
        <v>294</v>
      </c>
      <c r="T151" s="313"/>
      <c r="U151" s="281" t="s">
        <v>295</v>
      </c>
      <c r="V151" s="282" t="s">
        <v>295</v>
      </c>
      <c r="W151" s="283" t="s">
        <v>295</v>
      </c>
      <c r="X151" s="284"/>
      <c r="Y151" s="281" t="s">
        <v>295</v>
      </c>
      <c r="Z151" s="282" t="s">
        <v>295</v>
      </c>
      <c r="AA151" s="283" t="s">
        <v>295</v>
      </c>
      <c r="AB151" s="284"/>
      <c r="AC151" s="281" t="s">
        <v>295</v>
      </c>
      <c r="AD151" s="282" t="s">
        <v>295</v>
      </c>
      <c r="AE151" s="283" t="s">
        <v>295</v>
      </c>
      <c r="AF151" s="285"/>
      <c r="AG151" s="281" t="s">
        <v>295</v>
      </c>
      <c r="AH151" s="282" t="s">
        <v>295</v>
      </c>
      <c r="AI151" s="283" t="s">
        <v>295</v>
      </c>
      <c r="AJ151" s="286"/>
      <c r="AK151" s="296">
        <v>2000.0</v>
      </c>
      <c r="AL151" s="298">
        <v>100000.0</v>
      </c>
      <c r="AM151" s="299">
        <v>1.0E7</v>
      </c>
      <c r="AN151" s="314"/>
      <c r="AO151" s="281" t="s">
        <v>295</v>
      </c>
      <c r="AP151" s="282" t="s">
        <v>295</v>
      </c>
      <c r="AQ151" s="283" t="s">
        <v>295</v>
      </c>
      <c r="AR151" s="291"/>
    </row>
    <row r="152" ht="15.75" customHeight="1">
      <c r="A152" s="141"/>
      <c r="B152" s="311"/>
      <c r="C152" s="311"/>
      <c r="D152" s="311"/>
      <c r="E152" s="311"/>
      <c r="F152" s="311"/>
      <c r="G152" s="311"/>
      <c r="H152" s="272"/>
      <c r="I152" s="273">
        <v>0.0</v>
      </c>
      <c r="J152" s="274">
        <v>0.0</v>
      </c>
      <c r="K152" s="275">
        <v>0.0</v>
      </c>
      <c r="L152" s="276"/>
      <c r="M152" s="273">
        <v>0.0</v>
      </c>
      <c r="N152" s="274">
        <v>0.0</v>
      </c>
      <c r="O152" s="275">
        <v>0.0</v>
      </c>
      <c r="P152" s="312"/>
      <c r="Q152" s="292" t="s">
        <v>292</v>
      </c>
      <c r="R152" s="293" t="s">
        <v>304</v>
      </c>
      <c r="S152" s="293" t="s">
        <v>294</v>
      </c>
      <c r="T152" s="313"/>
      <c r="U152" s="281" t="s">
        <v>295</v>
      </c>
      <c r="V152" s="282" t="s">
        <v>295</v>
      </c>
      <c r="W152" s="283" t="s">
        <v>295</v>
      </c>
      <c r="X152" s="284"/>
      <c r="Y152" s="281" t="s">
        <v>295</v>
      </c>
      <c r="Z152" s="282" t="s">
        <v>295</v>
      </c>
      <c r="AA152" s="283" t="s">
        <v>295</v>
      </c>
      <c r="AB152" s="284"/>
      <c r="AC152" s="281" t="s">
        <v>295</v>
      </c>
      <c r="AD152" s="282" t="s">
        <v>295</v>
      </c>
      <c r="AE152" s="283" t="s">
        <v>295</v>
      </c>
      <c r="AF152" s="285"/>
      <c r="AG152" s="281" t="s">
        <v>295</v>
      </c>
      <c r="AH152" s="282" t="s">
        <v>295</v>
      </c>
      <c r="AI152" s="283" t="s">
        <v>295</v>
      </c>
      <c r="AJ152" s="286"/>
      <c r="AK152" s="296">
        <v>2000.0</v>
      </c>
      <c r="AL152" s="298">
        <v>100000.0</v>
      </c>
      <c r="AM152" s="299">
        <v>1.0E7</v>
      </c>
      <c r="AN152" s="314"/>
      <c r="AO152" s="281" t="s">
        <v>295</v>
      </c>
      <c r="AP152" s="282" t="s">
        <v>295</v>
      </c>
      <c r="AQ152" s="283" t="s">
        <v>295</v>
      </c>
      <c r="AR152" s="291"/>
    </row>
    <row r="153" ht="15.75" customHeight="1">
      <c r="A153" s="141"/>
      <c r="B153" s="311"/>
      <c r="C153" s="311"/>
      <c r="D153" s="311"/>
      <c r="E153" s="311"/>
      <c r="F153" s="311"/>
      <c r="G153" s="311"/>
      <c r="H153" s="272"/>
      <c r="I153" s="273">
        <v>0.0</v>
      </c>
      <c r="J153" s="274">
        <v>0.0</v>
      </c>
      <c r="K153" s="275">
        <v>0.0</v>
      </c>
      <c r="L153" s="276"/>
      <c r="M153" s="273">
        <v>0.0</v>
      </c>
      <c r="N153" s="274">
        <v>0.0</v>
      </c>
      <c r="O153" s="275">
        <v>0.0</v>
      </c>
      <c r="P153" s="312"/>
      <c r="Q153" s="292" t="s">
        <v>292</v>
      </c>
      <c r="R153" s="293" t="s">
        <v>304</v>
      </c>
      <c r="S153" s="293" t="s">
        <v>294</v>
      </c>
      <c r="T153" s="313"/>
      <c r="U153" s="281" t="s">
        <v>295</v>
      </c>
      <c r="V153" s="282" t="s">
        <v>295</v>
      </c>
      <c r="W153" s="283" t="s">
        <v>295</v>
      </c>
      <c r="X153" s="284"/>
      <c r="Y153" s="281" t="s">
        <v>295</v>
      </c>
      <c r="Z153" s="282" t="s">
        <v>295</v>
      </c>
      <c r="AA153" s="283" t="s">
        <v>295</v>
      </c>
      <c r="AB153" s="284"/>
      <c r="AC153" s="281" t="s">
        <v>295</v>
      </c>
      <c r="AD153" s="282" t="s">
        <v>295</v>
      </c>
      <c r="AE153" s="283" t="s">
        <v>295</v>
      </c>
      <c r="AF153" s="285"/>
      <c r="AG153" s="281" t="s">
        <v>295</v>
      </c>
      <c r="AH153" s="282" t="s">
        <v>295</v>
      </c>
      <c r="AI153" s="283" t="s">
        <v>295</v>
      </c>
      <c r="AJ153" s="286"/>
      <c r="AK153" s="296">
        <v>2000.0</v>
      </c>
      <c r="AL153" s="298">
        <v>100000.0</v>
      </c>
      <c r="AM153" s="299">
        <v>1.0E7</v>
      </c>
      <c r="AN153" s="314"/>
      <c r="AO153" s="281" t="s">
        <v>295</v>
      </c>
      <c r="AP153" s="282" t="s">
        <v>295</v>
      </c>
      <c r="AQ153" s="283" t="s">
        <v>295</v>
      </c>
      <c r="AR153" s="291"/>
    </row>
    <row r="154" ht="15.75" customHeight="1">
      <c r="A154" s="141"/>
      <c r="B154" s="311"/>
      <c r="C154" s="311"/>
      <c r="D154" s="311"/>
      <c r="E154" s="311"/>
      <c r="F154" s="311"/>
      <c r="G154" s="311"/>
      <c r="H154" s="272"/>
      <c r="I154" s="273">
        <v>0.0</v>
      </c>
      <c r="J154" s="274">
        <v>0.0</v>
      </c>
      <c r="K154" s="275">
        <v>0.0</v>
      </c>
      <c r="L154" s="276"/>
      <c r="M154" s="273">
        <v>0.0</v>
      </c>
      <c r="N154" s="274">
        <v>0.0</v>
      </c>
      <c r="O154" s="275">
        <v>0.0</v>
      </c>
      <c r="P154" s="312"/>
      <c r="Q154" s="292" t="s">
        <v>292</v>
      </c>
      <c r="R154" s="293" t="s">
        <v>304</v>
      </c>
      <c r="S154" s="293" t="s">
        <v>294</v>
      </c>
      <c r="T154" s="313"/>
      <c r="U154" s="281" t="s">
        <v>295</v>
      </c>
      <c r="V154" s="282" t="s">
        <v>295</v>
      </c>
      <c r="W154" s="283" t="s">
        <v>295</v>
      </c>
      <c r="X154" s="284"/>
      <c r="Y154" s="281" t="s">
        <v>295</v>
      </c>
      <c r="Z154" s="282" t="s">
        <v>295</v>
      </c>
      <c r="AA154" s="283" t="s">
        <v>295</v>
      </c>
      <c r="AB154" s="284"/>
      <c r="AC154" s="281" t="s">
        <v>295</v>
      </c>
      <c r="AD154" s="282" t="s">
        <v>295</v>
      </c>
      <c r="AE154" s="283" t="s">
        <v>295</v>
      </c>
      <c r="AF154" s="285"/>
      <c r="AG154" s="281" t="s">
        <v>295</v>
      </c>
      <c r="AH154" s="282" t="s">
        <v>295</v>
      </c>
      <c r="AI154" s="283" t="s">
        <v>295</v>
      </c>
      <c r="AJ154" s="286"/>
      <c r="AK154" s="296">
        <v>2000.0</v>
      </c>
      <c r="AL154" s="298">
        <v>100000.0</v>
      </c>
      <c r="AM154" s="299">
        <v>1.0E7</v>
      </c>
      <c r="AN154" s="314"/>
      <c r="AO154" s="281" t="s">
        <v>295</v>
      </c>
      <c r="AP154" s="282" t="s">
        <v>295</v>
      </c>
      <c r="AQ154" s="283" t="s">
        <v>295</v>
      </c>
      <c r="AR154" s="291"/>
    </row>
    <row r="155" ht="15.75" customHeight="1">
      <c r="A155" s="141"/>
      <c r="B155" s="311"/>
      <c r="C155" s="311"/>
      <c r="D155" s="311"/>
      <c r="E155" s="311"/>
      <c r="F155" s="311"/>
      <c r="G155" s="311"/>
      <c r="H155" s="272"/>
      <c r="I155" s="273">
        <v>0.0</v>
      </c>
      <c r="J155" s="274">
        <v>0.0</v>
      </c>
      <c r="K155" s="275">
        <v>0.0</v>
      </c>
      <c r="L155" s="276"/>
      <c r="M155" s="273">
        <v>0.0</v>
      </c>
      <c r="N155" s="274">
        <v>0.0</v>
      </c>
      <c r="O155" s="275">
        <v>0.0</v>
      </c>
      <c r="P155" s="312"/>
      <c r="Q155" s="292" t="s">
        <v>292</v>
      </c>
      <c r="R155" s="293" t="s">
        <v>304</v>
      </c>
      <c r="S155" s="293" t="s">
        <v>294</v>
      </c>
      <c r="T155" s="313"/>
      <c r="U155" s="281" t="s">
        <v>295</v>
      </c>
      <c r="V155" s="282" t="s">
        <v>295</v>
      </c>
      <c r="W155" s="283" t="s">
        <v>295</v>
      </c>
      <c r="X155" s="284"/>
      <c r="Y155" s="281" t="s">
        <v>295</v>
      </c>
      <c r="Z155" s="282" t="s">
        <v>295</v>
      </c>
      <c r="AA155" s="283" t="s">
        <v>295</v>
      </c>
      <c r="AB155" s="284"/>
      <c r="AC155" s="281" t="s">
        <v>295</v>
      </c>
      <c r="AD155" s="282" t="s">
        <v>295</v>
      </c>
      <c r="AE155" s="283" t="s">
        <v>295</v>
      </c>
      <c r="AF155" s="285"/>
      <c r="AG155" s="281" t="s">
        <v>295</v>
      </c>
      <c r="AH155" s="282" t="s">
        <v>295</v>
      </c>
      <c r="AI155" s="283" t="s">
        <v>295</v>
      </c>
      <c r="AJ155" s="286"/>
      <c r="AK155" s="296">
        <v>2000.0</v>
      </c>
      <c r="AL155" s="298">
        <v>100000.0</v>
      </c>
      <c r="AM155" s="299">
        <v>1.0E7</v>
      </c>
      <c r="AN155" s="314"/>
      <c r="AO155" s="281" t="s">
        <v>295</v>
      </c>
      <c r="AP155" s="282" t="s">
        <v>295</v>
      </c>
      <c r="AQ155" s="283" t="s">
        <v>295</v>
      </c>
      <c r="AR155" s="291"/>
    </row>
    <row r="156" ht="15.75" customHeight="1">
      <c r="A156" s="141"/>
      <c r="B156" s="311"/>
      <c r="C156" s="311"/>
      <c r="D156" s="311"/>
      <c r="E156" s="311"/>
      <c r="F156" s="311"/>
      <c r="G156" s="311"/>
      <c r="H156" s="272"/>
      <c r="I156" s="273">
        <v>0.0</v>
      </c>
      <c r="J156" s="274">
        <v>0.0</v>
      </c>
      <c r="K156" s="275">
        <v>0.0</v>
      </c>
      <c r="L156" s="276"/>
      <c r="M156" s="273">
        <v>0.0</v>
      </c>
      <c r="N156" s="274">
        <v>0.0</v>
      </c>
      <c r="O156" s="275">
        <v>0.0</v>
      </c>
      <c r="P156" s="312"/>
      <c r="Q156" s="292" t="s">
        <v>292</v>
      </c>
      <c r="R156" s="293" t="s">
        <v>304</v>
      </c>
      <c r="S156" s="293" t="s">
        <v>294</v>
      </c>
      <c r="T156" s="313"/>
      <c r="U156" s="281" t="s">
        <v>295</v>
      </c>
      <c r="V156" s="282" t="s">
        <v>295</v>
      </c>
      <c r="W156" s="283" t="s">
        <v>295</v>
      </c>
      <c r="X156" s="284"/>
      <c r="Y156" s="281" t="s">
        <v>295</v>
      </c>
      <c r="Z156" s="282" t="s">
        <v>295</v>
      </c>
      <c r="AA156" s="283" t="s">
        <v>295</v>
      </c>
      <c r="AB156" s="284"/>
      <c r="AC156" s="281" t="s">
        <v>295</v>
      </c>
      <c r="AD156" s="282" t="s">
        <v>295</v>
      </c>
      <c r="AE156" s="283" t="s">
        <v>295</v>
      </c>
      <c r="AF156" s="285"/>
      <c r="AG156" s="281" t="s">
        <v>295</v>
      </c>
      <c r="AH156" s="282" t="s">
        <v>295</v>
      </c>
      <c r="AI156" s="283" t="s">
        <v>295</v>
      </c>
      <c r="AJ156" s="286"/>
      <c r="AK156" s="296">
        <v>2000.0</v>
      </c>
      <c r="AL156" s="298">
        <v>100000.0</v>
      </c>
      <c r="AM156" s="299">
        <v>1.0E7</v>
      </c>
      <c r="AN156" s="314"/>
      <c r="AO156" s="281" t="s">
        <v>295</v>
      </c>
      <c r="AP156" s="282" t="s">
        <v>295</v>
      </c>
      <c r="AQ156" s="283" t="s">
        <v>295</v>
      </c>
      <c r="AR156" s="291"/>
    </row>
    <row r="157" ht="15.75" customHeight="1">
      <c r="A157" s="141"/>
      <c r="B157" s="311"/>
      <c r="C157" s="311"/>
      <c r="D157" s="311"/>
      <c r="E157" s="311"/>
      <c r="F157" s="311"/>
      <c r="G157" s="311"/>
      <c r="H157" s="272"/>
      <c r="I157" s="273">
        <v>0.0</v>
      </c>
      <c r="J157" s="274">
        <v>0.0</v>
      </c>
      <c r="K157" s="275">
        <v>0.0</v>
      </c>
      <c r="L157" s="276"/>
      <c r="M157" s="273">
        <v>0.0</v>
      </c>
      <c r="N157" s="274">
        <v>0.0</v>
      </c>
      <c r="O157" s="275">
        <v>0.0</v>
      </c>
      <c r="P157" s="312"/>
      <c r="Q157" s="292" t="s">
        <v>292</v>
      </c>
      <c r="R157" s="293" t="s">
        <v>304</v>
      </c>
      <c r="S157" s="293" t="s">
        <v>294</v>
      </c>
      <c r="T157" s="313"/>
      <c r="U157" s="281" t="s">
        <v>295</v>
      </c>
      <c r="V157" s="282" t="s">
        <v>295</v>
      </c>
      <c r="W157" s="283" t="s">
        <v>295</v>
      </c>
      <c r="X157" s="284"/>
      <c r="Y157" s="281" t="s">
        <v>295</v>
      </c>
      <c r="Z157" s="282" t="s">
        <v>295</v>
      </c>
      <c r="AA157" s="283" t="s">
        <v>295</v>
      </c>
      <c r="AB157" s="284"/>
      <c r="AC157" s="281" t="s">
        <v>295</v>
      </c>
      <c r="AD157" s="282" t="s">
        <v>295</v>
      </c>
      <c r="AE157" s="283" t="s">
        <v>295</v>
      </c>
      <c r="AF157" s="285"/>
      <c r="AG157" s="281" t="s">
        <v>295</v>
      </c>
      <c r="AH157" s="282" t="s">
        <v>295</v>
      </c>
      <c r="AI157" s="283" t="s">
        <v>295</v>
      </c>
      <c r="AJ157" s="286"/>
      <c r="AK157" s="296">
        <v>2000.0</v>
      </c>
      <c r="AL157" s="298">
        <v>100000.0</v>
      </c>
      <c r="AM157" s="299">
        <v>1.0E7</v>
      </c>
      <c r="AN157" s="314"/>
      <c r="AO157" s="281" t="s">
        <v>295</v>
      </c>
      <c r="AP157" s="282" t="s">
        <v>295</v>
      </c>
      <c r="AQ157" s="283" t="s">
        <v>295</v>
      </c>
      <c r="AR157" s="291"/>
    </row>
    <row r="158" ht="15.75" customHeight="1">
      <c r="A158" s="141"/>
      <c r="B158" s="311"/>
      <c r="C158" s="311"/>
      <c r="D158" s="311"/>
      <c r="E158" s="311"/>
      <c r="F158" s="311"/>
      <c r="G158" s="311"/>
      <c r="H158" s="272"/>
      <c r="I158" s="273">
        <v>0.0</v>
      </c>
      <c r="J158" s="274">
        <v>0.0</v>
      </c>
      <c r="K158" s="275">
        <v>0.0</v>
      </c>
      <c r="L158" s="276"/>
      <c r="M158" s="273">
        <v>0.0</v>
      </c>
      <c r="N158" s="274">
        <v>0.0</v>
      </c>
      <c r="O158" s="275">
        <v>0.0</v>
      </c>
      <c r="P158" s="312"/>
      <c r="Q158" s="292" t="s">
        <v>292</v>
      </c>
      <c r="R158" s="293" t="s">
        <v>304</v>
      </c>
      <c r="S158" s="293" t="s">
        <v>294</v>
      </c>
      <c r="T158" s="313"/>
      <c r="U158" s="281" t="s">
        <v>295</v>
      </c>
      <c r="V158" s="282" t="s">
        <v>295</v>
      </c>
      <c r="W158" s="283" t="s">
        <v>295</v>
      </c>
      <c r="X158" s="284"/>
      <c r="Y158" s="281" t="s">
        <v>295</v>
      </c>
      <c r="Z158" s="282" t="s">
        <v>295</v>
      </c>
      <c r="AA158" s="283" t="s">
        <v>295</v>
      </c>
      <c r="AB158" s="284"/>
      <c r="AC158" s="281" t="s">
        <v>295</v>
      </c>
      <c r="AD158" s="282" t="s">
        <v>295</v>
      </c>
      <c r="AE158" s="283" t="s">
        <v>295</v>
      </c>
      <c r="AF158" s="285"/>
      <c r="AG158" s="281" t="s">
        <v>295</v>
      </c>
      <c r="AH158" s="282" t="s">
        <v>295</v>
      </c>
      <c r="AI158" s="283" t="s">
        <v>295</v>
      </c>
      <c r="AJ158" s="286"/>
      <c r="AK158" s="296">
        <v>750000.0</v>
      </c>
      <c r="AL158" s="298">
        <v>3000000.0</v>
      </c>
      <c r="AM158" s="299">
        <v>1.0E7</v>
      </c>
      <c r="AN158" s="314"/>
      <c r="AO158" s="281" t="s">
        <v>295</v>
      </c>
      <c r="AP158" s="282" t="s">
        <v>295</v>
      </c>
      <c r="AQ158" s="283" t="s">
        <v>295</v>
      </c>
      <c r="AR158" s="291"/>
    </row>
    <row r="159" ht="15.75" customHeight="1">
      <c r="A159" s="141"/>
      <c r="B159" s="311"/>
      <c r="C159" s="311"/>
      <c r="D159" s="311"/>
      <c r="E159" s="311"/>
      <c r="F159" s="311"/>
      <c r="G159" s="311"/>
      <c r="H159" s="272"/>
      <c r="I159" s="273">
        <v>0.0</v>
      </c>
      <c r="J159" s="274">
        <v>0.0</v>
      </c>
      <c r="K159" s="275">
        <v>0.0</v>
      </c>
      <c r="L159" s="276"/>
      <c r="M159" s="273">
        <v>0.0</v>
      </c>
      <c r="N159" s="274">
        <v>0.0</v>
      </c>
      <c r="O159" s="275">
        <v>0.0</v>
      </c>
      <c r="P159" s="312"/>
      <c r="Q159" s="292" t="s">
        <v>292</v>
      </c>
      <c r="R159" s="293" t="s">
        <v>304</v>
      </c>
      <c r="S159" s="293" t="s">
        <v>294</v>
      </c>
      <c r="T159" s="313"/>
      <c r="U159" s="281" t="s">
        <v>295</v>
      </c>
      <c r="V159" s="282" t="s">
        <v>295</v>
      </c>
      <c r="W159" s="283" t="s">
        <v>295</v>
      </c>
      <c r="X159" s="284"/>
      <c r="Y159" s="281" t="s">
        <v>295</v>
      </c>
      <c r="Z159" s="282" t="s">
        <v>295</v>
      </c>
      <c r="AA159" s="283" t="s">
        <v>295</v>
      </c>
      <c r="AB159" s="284"/>
      <c r="AC159" s="281" t="s">
        <v>295</v>
      </c>
      <c r="AD159" s="282" t="s">
        <v>295</v>
      </c>
      <c r="AE159" s="283" t="s">
        <v>295</v>
      </c>
      <c r="AF159" s="285"/>
      <c r="AG159" s="281" t="s">
        <v>295</v>
      </c>
      <c r="AH159" s="282" t="s">
        <v>295</v>
      </c>
      <c r="AI159" s="283" t="s">
        <v>295</v>
      </c>
      <c r="AJ159" s="286"/>
      <c r="AK159" s="296">
        <v>750000.0</v>
      </c>
      <c r="AL159" s="298">
        <v>3000000.0</v>
      </c>
      <c r="AM159" s="299">
        <v>1.0E7</v>
      </c>
      <c r="AN159" s="314"/>
      <c r="AO159" s="281" t="s">
        <v>295</v>
      </c>
      <c r="AP159" s="282" t="s">
        <v>295</v>
      </c>
      <c r="AQ159" s="283" t="s">
        <v>295</v>
      </c>
      <c r="AR159" s="291"/>
    </row>
    <row r="160" ht="15.75" customHeight="1">
      <c r="A160" s="141"/>
      <c r="B160" s="311"/>
      <c r="C160" s="311"/>
      <c r="D160" s="311"/>
      <c r="E160" s="311"/>
      <c r="F160" s="311"/>
      <c r="G160" s="311"/>
      <c r="H160" s="272"/>
      <c r="I160" s="273">
        <v>0.0</v>
      </c>
      <c r="J160" s="274">
        <v>0.0</v>
      </c>
      <c r="K160" s="275">
        <v>0.0</v>
      </c>
      <c r="L160" s="276"/>
      <c r="M160" s="273">
        <v>0.0</v>
      </c>
      <c r="N160" s="274">
        <v>0.0</v>
      </c>
      <c r="O160" s="275">
        <v>0.0</v>
      </c>
      <c r="P160" s="312"/>
      <c r="Q160" s="292" t="s">
        <v>292</v>
      </c>
      <c r="R160" s="293" t="s">
        <v>304</v>
      </c>
      <c r="S160" s="293" t="s">
        <v>294</v>
      </c>
      <c r="T160" s="313"/>
      <c r="U160" s="281" t="s">
        <v>295</v>
      </c>
      <c r="V160" s="282" t="s">
        <v>295</v>
      </c>
      <c r="W160" s="283" t="s">
        <v>295</v>
      </c>
      <c r="X160" s="284"/>
      <c r="Y160" s="281" t="s">
        <v>295</v>
      </c>
      <c r="Z160" s="282" t="s">
        <v>295</v>
      </c>
      <c r="AA160" s="283" t="s">
        <v>295</v>
      </c>
      <c r="AB160" s="284"/>
      <c r="AC160" s="281" t="s">
        <v>295</v>
      </c>
      <c r="AD160" s="282" t="s">
        <v>295</v>
      </c>
      <c r="AE160" s="283" t="s">
        <v>295</v>
      </c>
      <c r="AF160" s="285"/>
      <c r="AG160" s="281" t="s">
        <v>295</v>
      </c>
      <c r="AH160" s="282" t="s">
        <v>295</v>
      </c>
      <c r="AI160" s="283" t="s">
        <v>295</v>
      </c>
      <c r="AJ160" s="286"/>
      <c r="AK160" s="296">
        <v>750000.0</v>
      </c>
      <c r="AL160" s="298">
        <v>3000000.0</v>
      </c>
      <c r="AM160" s="299">
        <v>1.0E7</v>
      </c>
      <c r="AN160" s="314"/>
      <c r="AO160" s="281" t="s">
        <v>295</v>
      </c>
      <c r="AP160" s="282" t="s">
        <v>295</v>
      </c>
      <c r="AQ160" s="283" t="s">
        <v>295</v>
      </c>
      <c r="AR160" s="291"/>
    </row>
    <row r="161" ht="15.75" customHeight="1">
      <c r="A161" s="141"/>
      <c r="B161" s="311"/>
      <c r="C161" s="311"/>
      <c r="D161" s="311"/>
      <c r="E161" s="311"/>
      <c r="F161" s="311"/>
      <c r="G161" s="311"/>
      <c r="H161" s="272"/>
      <c r="I161" s="273">
        <v>0.0</v>
      </c>
      <c r="J161" s="274">
        <v>0.0</v>
      </c>
      <c r="K161" s="275">
        <v>0.0</v>
      </c>
      <c r="L161" s="276"/>
      <c r="M161" s="273">
        <v>0.0</v>
      </c>
      <c r="N161" s="274">
        <v>0.0</v>
      </c>
      <c r="O161" s="275">
        <v>0.0</v>
      </c>
      <c r="P161" s="312"/>
      <c r="Q161" s="292" t="s">
        <v>292</v>
      </c>
      <c r="R161" s="293" t="s">
        <v>304</v>
      </c>
      <c r="S161" s="293" t="s">
        <v>294</v>
      </c>
      <c r="T161" s="313"/>
      <c r="U161" s="281" t="s">
        <v>295</v>
      </c>
      <c r="V161" s="282" t="s">
        <v>295</v>
      </c>
      <c r="W161" s="283" t="s">
        <v>295</v>
      </c>
      <c r="X161" s="284"/>
      <c r="Y161" s="281" t="s">
        <v>295</v>
      </c>
      <c r="Z161" s="282" t="s">
        <v>295</v>
      </c>
      <c r="AA161" s="283" t="s">
        <v>295</v>
      </c>
      <c r="AB161" s="284"/>
      <c r="AC161" s="281" t="s">
        <v>295</v>
      </c>
      <c r="AD161" s="282" t="s">
        <v>295</v>
      </c>
      <c r="AE161" s="283" t="s">
        <v>295</v>
      </c>
      <c r="AF161" s="285"/>
      <c r="AG161" s="281" t="s">
        <v>295</v>
      </c>
      <c r="AH161" s="282" t="s">
        <v>295</v>
      </c>
      <c r="AI161" s="283" t="s">
        <v>295</v>
      </c>
      <c r="AJ161" s="286"/>
      <c r="AK161" s="296">
        <v>750000.0</v>
      </c>
      <c r="AL161" s="298">
        <v>3000000.0</v>
      </c>
      <c r="AM161" s="299">
        <v>1.0E7</v>
      </c>
      <c r="AN161" s="314"/>
      <c r="AO161" s="281" t="s">
        <v>295</v>
      </c>
      <c r="AP161" s="282" t="s">
        <v>295</v>
      </c>
      <c r="AQ161" s="283" t="s">
        <v>295</v>
      </c>
      <c r="AR161" s="291"/>
    </row>
    <row r="162" ht="15.75" customHeight="1">
      <c r="A162" s="141"/>
      <c r="B162" s="311"/>
      <c r="C162" s="311"/>
      <c r="D162" s="311"/>
      <c r="E162" s="311"/>
      <c r="F162" s="311"/>
      <c r="G162" s="311"/>
      <c r="H162" s="272"/>
      <c r="I162" s="273">
        <v>0.0</v>
      </c>
      <c r="J162" s="274">
        <v>0.0</v>
      </c>
      <c r="K162" s="275">
        <v>0.0</v>
      </c>
      <c r="L162" s="276"/>
      <c r="M162" s="273">
        <v>0.0</v>
      </c>
      <c r="N162" s="274">
        <v>0.0</v>
      </c>
      <c r="O162" s="275">
        <v>0.0</v>
      </c>
      <c r="P162" s="312"/>
      <c r="Q162" s="292" t="s">
        <v>292</v>
      </c>
      <c r="R162" s="293" t="s">
        <v>304</v>
      </c>
      <c r="S162" s="293" t="s">
        <v>294</v>
      </c>
      <c r="T162" s="313"/>
      <c r="U162" s="281" t="s">
        <v>295</v>
      </c>
      <c r="V162" s="282" t="s">
        <v>295</v>
      </c>
      <c r="W162" s="283" t="s">
        <v>295</v>
      </c>
      <c r="X162" s="284"/>
      <c r="Y162" s="281" t="s">
        <v>295</v>
      </c>
      <c r="Z162" s="282" t="s">
        <v>295</v>
      </c>
      <c r="AA162" s="283" t="s">
        <v>295</v>
      </c>
      <c r="AB162" s="284"/>
      <c r="AC162" s="281" t="s">
        <v>295</v>
      </c>
      <c r="AD162" s="282" t="s">
        <v>295</v>
      </c>
      <c r="AE162" s="283" t="s">
        <v>295</v>
      </c>
      <c r="AF162" s="285"/>
      <c r="AG162" s="281" t="s">
        <v>295</v>
      </c>
      <c r="AH162" s="282" t="s">
        <v>295</v>
      </c>
      <c r="AI162" s="283" t="s">
        <v>295</v>
      </c>
      <c r="AJ162" s="286"/>
      <c r="AK162" s="296">
        <v>750000.0</v>
      </c>
      <c r="AL162" s="298">
        <v>3000000.0</v>
      </c>
      <c r="AM162" s="299">
        <v>1.0E7</v>
      </c>
      <c r="AN162" s="314"/>
      <c r="AO162" s="281" t="s">
        <v>295</v>
      </c>
      <c r="AP162" s="282" t="s">
        <v>295</v>
      </c>
      <c r="AQ162" s="283" t="s">
        <v>295</v>
      </c>
      <c r="AR162" s="291"/>
    </row>
    <row r="163" ht="15.75" customHeight="1">
      <c r="A163" s="141"/>
      <c r="B163" s="311"/>
      <c r="C163" s="311"/>
      <c r="D163" s="311"/>
      <c r="E163" s="311"/>
      <c r="F163" s="311"/>
      <c r="G163" s="311"/>
      <c r="H163" s="272"/>
      <c r="I163" s="273">
        <v>0.0</v>
      </c>
      <c r="J163" s="274">
        <v>0.0</v>
      </c>
      <c r="K163" s="275">
        <v>0.0</v>
      </c>
      <c r="L163" s="276"/>
      <c r="M163" s="273">
        <v>0.0</v>
      </c>
      <c r="N163" s="274">
        <v>0.0</v>
      </c>
      <c r="O163" s="275">
        <v>0.0</v>
      </c>
      <c r="P163" s="312"/>
      <c r="Q163" s="292" t="s">
        <v>292</v>
      </c>
      <c r="R163" s="293" t="s">
        <v>304</v>
      </c>
      <c r="S163" s="293" t="s">
        <v>294</v>
      </c>
      <c r="T163" s="313"/>
      <c r="U163" s="281" t="s">
        <v>295</v>
      </c>
      <c r="V163" s="282" t="s">
        <v>295</v>
      </c>
      <c r="W163" s="283" t="s">
        <v>295</v>
      </c>
      <c r="X163" s="284"/>
      <c r="Y163" s="281" t="s">
        <v>295</v>
      </c>
      <c r="Z163" s="282" t="s">
        <v>295</v>
      </c>
      <c r="AA163" s="283" t="s">
        <v>295</v>
      </c>
      <c r="AB163" s="284"/>
      <c r="AC163" s="281" t="s">
        <v>295</v>
      </c>
      <c r="AD163" s="282" t="s">
        <v>295</v>
      </c>
      <c r="AE163" s="283" t="s">
        <v>295</v>
      </c>
      <c r="AF163" s="285"/>
      <c r="AG163" s="281" t="s">
        <v>295</v>
      </c>
      <c r="AH163" s="282" t="s">
        <v>295</v>
      </c>
      <c r="AI163" s="283" t="s">
        <v>295</v>
      </c>
      <c r="AJ163" s="286"/>
      <c r="AK163" s="296">
        <v>750000.0</v>
      </c>
      <c r="AL163" s="298">
        <v>3000000.0</v>
      </c>
      <c r="AM163" s="299">
        <v>1.0E7</v>
      </c>
      <c r="AN163" s="314"/>
      <c r="AO163" s="281" t="s">
        <v>295</v>
      </c>
      <c r="AP163" s="282" t="s">
        <v>295</v>
      </c>
      <c r="AQ163" s="283" t="s">
        <v>295</v>
      </c>
      <c r="AR163" s="291"/>
    </row>
    <row r="164" ht="15.75" customHeight="1">
      <c r="A164" s="141"/>
      <c r="B164" s="311"/>
      <c r="C164" s="311"/>
      <c r="D164" s="311"/>
      <c r="E164" s="311"/>
      <c r="F164" s="311"/>
      <c r="G164" s="311"/>
      <c r="H164" s="272"/>
      <c r="I164" s="273">
        <v>0.0</v>
      </c>
      <c r="J164" s="274">
        <v>0.0</v>
      </c>
      <c r="K164" s="275">
        <v>0.0</v>
      </c>
      <c r="L164" s="276"/>
      <c r="M164" s="273">
        <v>0.0</v>
      </c>
      <c r="N164" s="274">
        <v>0.0</v>
      </c>
      <c r="O164" s="275">
        <v>0.0</v>
      </c>
      <c r="P164" s="312"/>
      <c r="Q164" s="292" t="s">
        <v>292</v>
      </c>
      <c r="R164" s="293" t="s">
        <v>304</v>
      </c>
      <c r="S164" s="293" t="s">
        <v>294</v>
      </c>
      <c r="T164" s="313"/>
      <c r="U164" s="281" t="s">
        <v>295</v>
      </c>
      <c r="V164" s="282" t="s">
        <v>295</v>
      </c>
      <c r="W164" s="283" t="s">
        <v>295</v>
      </c>
      <c r="X164" s="284"/>
      <c r="Y164" s="281" t="s">
        <v>295</v>
      </c>
      <c r="Z164" s="282" t="s">
        <v>295</v>
      </c>
      <c r="AA164" s="283" t="s">
        <v>295</v>
      </c>
      <c r="AB164" s="284"/>
      <c r="AC164" s="281" t="s">
        <v>295</v>
      </c>
      <c r="AD164" s="282" t="s">
        <v>295</v>
      </c>
      <c r="AE164" s="283" t="s">
        <v>295</v>
      </c>
      <c r="AF164" s="285"/>
      <c r="AG164" s="281" t="s">
        <v>295</v>
      </c>
      <c r="AH164" s="282" t="s">
        <v>295</v>
      </c>
      <c r="AI164" s="283" t="s">
        <v>295</v>
      </c>
      <c r="AJ164" s="286"/>
      <c r="AK164" s="296">
        <v>750000.0</v>
      </c>
      <c r="AL164" s="298">
        <v>3000000.0</v>
      </c>
      <c r="AM164" s="299">
        <v>1.0E7</v>
      </c>
      <c r="AN164" s="314"/>
      <c r="AO164" s="281" t="s">
        <v>295</v>
      </c>
      <c r="AP164" s="282" t="s">
        <v>295</v>
      </c>
      <c r="AQ164" s="283" t="s">
        <v>295</v>
      </c>
      <c r="AR164" s="291"/>
    </row>
    <row r="165" ht="15.75" customHeight="1">
      <c r="A165" s="141"/>
      <c r="B165" s="311"/>
      <c r="C165" s="311"/>
      <c r="D165" s="311"/>
      <c r="E165" s="311"/>
      <c r="F165" s="311"/>
      <c r="G165" s="311"/>
      <c r="H165" s="272"/>
      <c r="I165" s="273">
        <v>0.0</v>
      </c>
      <c r="J165" s="274">
        <v>0.0</v>
      </c>
      <c r="K165" s="275">
        <v>0.0</v>
      </c>
      <c r="L165" s="276"/>
      <c r="M165" s="273">
        <v>0.0</v>
      </c>
      <c r="N165" s="274">
        <v>0.0</v>
      </c>
      <c r="O165" s="275">
        <v>0.0</v>
      </c>
      <c r="P165" s="312"/>
      <c r="Q165" s="292" t="s">
        <v>292</v>
      </c>
      <c r="R165" s="293" t="s">
        <v>304</v>
      </c>
      <c r="S165" s="293" t="s">
        <v>294</v>
      </c>
      <c r="T165" s="313"/>
      <c r="U165" s="281" t="s">
        <v>295</v>
      </c>
      <c r="V165" s="282" t="s">
        <v>295</v>
      </c>
      <c r="W165" s="283" t="s">
        <v>295</v>
      </c>
      <c r="X165" s="284"/>
      <c r="Y165" s="281" t="s">
        <v>295</v>
      </c>
      <c r="Z165" s="282" t="s">
        <v>295</v>
      </c>
      <c r="AA165" s="283" t="s">
        <v>295</v>
      </c>
      <c r="AB165" s="284"/>
      <c r="AC165" s="281" t="s">
        <v>295</v>
      </c>
      <c r="AD165" s="282" t="s">
        <v>295</v>
      </c>
      <c r="AE165" s="283" t="s">
        <v>295</v>
      </c>
      <c r="AF165" s="285"/>
      <c r="AG165" s="281" t="s">
        <v>295</v>
      </c>
      <c r="AH165" s="282" t="s">
        <v>295</v>
      </c>
      <c r="AI165" s="283" t="s">
        <v>295</v>
      </c>
      <c r="AJ165" s="286"/>
      <c r="AK165" s="296">
        <v>750000.0</v>
      </c>
      <c r="AL165" s="298">
        <v>3000000.0</v>
      </c>
      <c r="AM165" s="299">
        <v>1.0E7</v>
      </c>
      <c r="AN165" s="314"/>
      <c r="AO165" s="281" t="s">
        <v>295</v>
      </c>
      <c r="AP165" s="282" t="s">
        <v>295</v>
      </c>
      <c r="AQ165" s="283" t="s">
        <v>295</v>
      </c>
      <c r="AR165" s="291"/>
    </row>
    <row r="166" ht="15.75" customHeight="1">
      <c r="A166" s="141"/>
      <c r="B166" s="311"/>
      <c r="C166" s="311"/>
      <c r="D166" s="311"/>
      <c r="E166" s="311"/>
      <c r="F166" s="311"/>
      <c r="G166" s="311"/>
      <c r="H166" s="272"/>
      <c r="I166" s="273">
        <v>0.0</v>
      </c>
      <c r="J166" s="274">
        <v>0.0</v>
      </c>
      <c r="K166" s="275">
        <v>0.0</v>
      </c>
      <c r="L166" s="276"/>
      <c r="M166" s="273">
        <v>0.0</v>
      </c>
      <c r="N166" s="274">
        <v>0.0</v>
      </c>
      <c r="O166" s="275">
        <v>0.0</v>
      </c>
      <c r="P166" s="312"/>
      <c r="Q166" s="292" t="s">
        <v>292</v>
      </c>
      <c r="R166" s="293" t="s">
        <v>304</v>
      </c>
      <c r="S166" s="293" t="s">
        <v>294</v>
      </c>
      <c r="T166" s="313"/>
      <c r="U166" s="281" t="s">
        <v>295</v>
      </c>
      <c r="V166" s="282" t="s">
        <v>295</v>
      </c>
      <c r="W166" s="283" t="s">
        <v>295</v>
      </c>
      <c r="X166" s="284"/>
      <c r="Y166" s="281" t="s">
        <v>295</v>
      </c>
      <c r="Z166" s="282" t="s">
        <v>295</v>
      </c>
      <c r="AA166" s="283" t="s">
        <v>295</v>
      </c>
      <c r="AB166" s="284"/>
      <c r="AC166" s="281" t="s">
        <v>295</v>
      </c>
      <c r="AD166" s="282" t="s">
        <v>295</v>
      </c>
      <c r="AE166" s="283" t="s">
        <v>295</v>
      </c>
      <c r="AF166" s="285"/>
      <c r="AG166" s="281" t="s">
        <v>295</v>
      </c>
      <c r="AH166" s="282" t="s">
        <v>295</v>
      </c>
      <c r="AI166" s="283" t="s">
        <v>295</v>
      </c>
      <c r="AJ166" s="286"/>
      <c r="AK166" s="296">
        <v>750000.0</v>
      </c>
      <c r="AL166" s="298">
        <v>3000000.0</v>
      </c>
      <c r="AM166" s="299">
        <v>1.0E7</v>
      </c>
      <c r="AN166" s="314"/>
      <c r="AO166" s="281" t="s">
        <v>295</v>
      </c>
      <c r="AP166" s="282" t="s">
        <v>295</v>
      </c>
      <c r="AQ166" s="283" t="s">
        <v>295</v>
      </c>
      <c r="AR166" s="291"/>
    </row>
    <row r="167" ht="15.75" customHeight="1">
      <c r="A167" s="141"/>
      <c r="B167" s="311"/>
      <c r="C167" s="311"/>
      <c r="D167" s="311"/>
      <c r="E167" s="311"/>
      <c r="F167" s="311"/>
      <c r="G167" s="311"/>
      <c r="H167" s="272"/>
      <c r="I167" s="273">
        <v>0.0</v>
      </c>
      <c r="J167" s="274">
        <v>0.0</v>
      </c>
      <c r="K167" s="275">
        <v>0.0</v>
      </c>
      <c r="L167" s="276"/>
      <c r="M167" s="273">
        <v>0.0</v>
      </c>
      <c r="N167" s="274">
        <v>0.0</v>
      </c>
      <c r="O167" s="275">
        <v>0.0</v>
      </c>
      <c r="P167" s="312"/>
      <c r="Q167" s="292" t="s">
        <v>292</v>
      </c>
      <c r="R167" s="293" t="s">
        <v>304</v>
      </c>
      <c r="S167" s="293" t="s">
        <v>294</v>
      </c>
      <c r="T167" s="313"/>
      <c r="U167" s="281" t="s">
        <v>295</v>
      </c>
      <c r="V167" s="282" t="s">
        <v>295</v>
      </c>
      <c r="W167" s="283" t="s">
        <v>295</v>
      </c>
      <c r="X167" s="284"/>
      <c r="Y167" s="281" t="s">
        <v>295</v>
      </c>
      <c r="Z167" s="282" t="s">
        <v>295</v>
      </c>
      <c r="AA167" s="283" t="s">
        <v>295</v>
      </c>
      <c r="AB167" s="284"/>
      <c r="AC167" s="281" t="s">
        <v>295</v>
      </c>
      <c r="AD167" s="282" t="s">
        <v>295</v>
      </c>
      <c r="AE167" s="283" t="s">
        <v>295</v>
      </c>
      <c r="AF167" s="285"/>
      <c r="AG167" s="281" t="s">
        <v>295</v>
      </c>
      <c r="AH167" s="282" t="s">
        <v>295</v>
      </c>
      <c r="AI167" s="283" t="s">
        <v>295</v>
      </c>
      <c r="AJ167" s="286"/>
      <c r="AK167" s="296">
        <v>750000.0</v>
      </c>
      <c r="AL167" s="298">
        <v>3000000.0</v>
      </c>
      <c r="AM167" s="299">
        <v>1.0E7</v>
      </c>
      <c r="AN167" s="314"/>
      <c r="AO167" s="281" t="s">
        <v>295</v>
      </c>
      <c r="AP167" s="282" t="s">
        <v>295</v>
      </c>
      <c r="AQ167" s="283" t="s">
        <v>295</v>
      </c>
      <c r="AR167" s="291"/>
    </row>
    <row r="168" ht="15.75" customHeight="1">
      <c r="A168" s="141"/>
      <c r="B168" s="311"/>
      <c r="C168" s="311"/>
      <c r="D168" s="311"/>
      <c r="E168" s="311"/>
      <c r="F168" s="311"/>
      <c r="G168" s="311"/>
      <c r="H168" s="272"/>
      <c r="I168" s="273">
        <v>0.0</v>
      </c>
      <c r="J168" s="274">
        <v>0.0</v>
      </c>
      <c r="K168" s="275">
        <v>0.0</v>
      </c>
      <c r="L168" s="276"/>
      <c r="M168" s="273">
        <v>0.0</v>
      </c>
      <c r="N168" s="274">
        <v>0.0</v>
      </c>
      <c r="O168" s="275">
        <v>0.0</v>
      </c>
      <c r="P168" s="312"/>
      <c r="Q168" s="292" t="s">
        <v>292</v>
      </c>
      <c r="R168" s="293" t="s">
        <v>304</v>
      </c>
      <c r="S168" s="293" t="s">
        <v>294</v>
      </c>
      <c r="T168" s="313"/>
      <c r="U168" s="281" t="s">
        <v>295</v>
      </c>
      <c r="V168" s="282" t="s">
        <v>295</v>
      </c>
      <c r="W168" s="283" t="s">
        <v>295</v>
      </c>
      <c r="X168" s="284"/>
      <c r="Y168" s="281" t="s">
        <v>295</v>
      </c>
      <c r="Z168" s="282" t="s">
        <v>295</v>
      </c>
      <c r="AA168" s="283" t="s">
        <v>295</v>
      </c>
      <c r="AB168" s="284"/>
      <c r="AC168" s="281" t="s">
        <v>295</v>
      </c>
      <c r="AD168" s="282" t="s">
        <v>295</v>
      </c>
      <c r="AE168" s="283" t="s">
        <v>295</v>
      </c>
      <c r="AF168" s="285"/>
      <c r="AG168" s="281" t="s">
        <v>295</v>
      </c>
      <c r="AH168" s="282" t="s">
        <v>295</v>
      </c>
      <c r="AI168" s="283" t="s">
        <v>295</v>
      </c>
      <c r="AJ168" s="286"/>
      <c r="AK168" s="296">
        <v>2000.0</v>
      </c>
      <c r="AL168" s="298">
        <v>50000.0</v>
      </c>
      <c r="AM168" s="299">
        <v>1.0E7</v>
      </c>
      <c r="AN168" s="314"/>
      <c r="AO168" s="281" t="s">
        <v>295</v>
      </c>
      <c r="AP168" s="282" t="s">
        <v>295</v>
      </c>
      <c r="AQ168" s="283" t="s">
        <v>295</v>
      </c>
      <c r="AR168" s="291"/>
    </row>
    <row r="169" ht="15.75" customHeight="1">
      <c r="A169" s="141"/>
      <c r="B169" s="311"/>
      <c r="C169" s="311"/>
      <c r="D169" s="311"/>
      <c r="E169" s="311"/>
      <c r="F169" s="311"/>
      <c r="G169" s="311"/>
      <c r="H169" s="272"/>
      <c r="I169" s="273">
        <v>0.0</v>
      </c>
      <c r="J169" s="274">
        <v>0.0</v>
      </c>
      <c r="K169" s="275">
        <v>0.0</v>
      </c>
      <c r="L169" s="276"/>
      <c r="M169" s="273">
        <v>0.0</v>
      </c>
      <c r="N169" s="274">
        <v>0.0</v>
      </c>
      <c r="O169" s="275">
        <v>0.0</v>
      </c>
      <c r="P169" s="312"/>
      <c r="Q169" s="292" t="s">
        <v>292</v>
      </c>
      <c r="R169" s="293" t="s">
        <v>304</v>
      </c>
      <c r="S169" s="293" t="s">
        <v>294</v>
      </c>
      <c r="T169" s="313"/>
      <c r="U169" s="281" t="s">
        <v>295</v>
      </c>
      <c r="V169" s="282" t="s">
        <v>295</v>
      </c>
      <c r="W169" s="283" t="s">
        <v>295</v>
      </c>
      <c r="X169" s="284"/>
      <c r="Y169" s="281" t="s">
        <v>295</v>
      </c>
      <c r="Z169" s="282" t="s">
        <v>295</v>
      </c>
      <c r="AA169" s="283" t="s">
        <v>295</v>
      </c>
      <c r="AB169" s="284"/>
      <c r="AC169" s="281" t="s">
        <v>295</v>
      </c>
      <c r="AD169" s="282" t="s">
        <v>295</v>
      </c>
      <c r="AE169" s="283" t="s">
        <v>295</v>
      </c>
      <c r="AF169" s="285"/>
      <c r="AG169" s="281" t="s">
        <v>295</v>
      </c>
      <c r="AH169" s="282" t="s">
        <v>295</v>
      </c>
      <c r="AI169" s="283" t="s">
        <v>295</v>
      </c>
      <c r="AJ169" s="286"/>
      <c r="AK169" s="296">
        <v>2000.0</v>
      </c>
      <c r="AL169" s="298">
        <v>50000.0</v>
      </c>
      <c r="AM169" s="299">
        <v>1.0E7</v>
      </c>
      <c r="AN169" s="314"/>
      <c r="AO169" s="281" t="s">
        <v>295</v>
      </c>
      <c r="AP169" s="282" t="s">
        <v>295</v>
      </c>
      <c r="AQ169" s="283" t="s">
        <v>295</v>
      </c>
      <c r="AR169" s="291"/>
    </row>
    <row r="170" ht="15.75" customHeight="1">
      <c r="A170" s="141"/>
      <c r="B170" s="311"/>
      <c r="C170" s="311"/>
      <c r="D170" s="311"/>
      <c r="E170" s="311"/>
      <c r="F170" s="311"/>
      <c r="G170" s="311"/>
      <c r="H170" s="272"/>
      <c r="I170" s="273">
        <v>0.0</v>
      </c>
      <c r="J170" s="274">
        <v>0.0</v>
      </c>
      <c r="K170" s="275">
        <v>0.0</v>
      </c>
      <c r="L170" s="276"/>
      <c r="M170" s="273">
        <v>0.0</v>
      </c>
      <c r="N170" s="274">
        <v>0.0</v>
      </c>
      <c r="O170" s="275">
        <v>0.0</v>
      </c>
      <c r="P170" s="312"/>
      <c r="Q170" s="292" t="s">
        <v>292</v>
      </c>
      <c r="R170" s="293" t="s">
        <v>304</v>
      </c>
      <c r="S170" s="293" t="s">
        <v>294</v>
      </c>
      <c r="T170" s="313"/>
      <c r="U170" s="281" t="s">
        <v>295</v>
      </c>
      <c r="V170" s="282" t="s">
        <v>295</v>
      </c>
      <c r="W170" s="283" t="s">
        <v>295</v>
      </c>
      <c r="X170" s="284"/>
      <c r="Y170" s="281" t="s">
        <v>295</v>
      </c>
      <c r="Z170" s="282" t="s">
        <v>295</v>
      </c>
      <c r="AA170" s="283" t="s">
        <v>295</v>
      </c>
      <c r="AB170" s="284"/>
      <c r="AC170" s="281" t="s">
        <v>295</v>
      </c>
      <c r="AD170" s="282" t="s">
        <v>295</v>
      </c>
      <c r="AE170" s="283" t="s">
        <v>295</v>
      </c>
      <c r="AF170" s="285"/>
      <c r="AG170" s="281" t="s">
        <v>295</v>
      </c>
      <c r="AH170" s="282" t="s">
        <v>295</v>
      </c>
      <c r="AI170" s="283" t="s">
        <v>295</v>
      </c>
      <c r="AJ170" s="286"/>
      <c r="AK170" s="296">
        <v>2000.0</v>
      </c>
      <c r="AL170" s="298">
        <v>50000.0</v>
      </c>
      <c r="AM170" s="299">
        <v>1.0E7</v>
      </c>
      <c r="AN170" s="314"/>
      <c r="AO170" s="281" t="s">
        <v>295</v>
      </c>
      <c r="AP170" s="282" t="s">
        <v>295</v>
      </c>
      <c r="AQ170" s="283" t="s">
        <v>295</v>
      </c>
      <c r="AR170" s="291"/>
    </row>
    <row r="171" ht="15.75" customHeight="1">
      <c r="A171" s="141"/>
      <c r="B171" s="311"/>
      <c r="C171" s="311"/>
      <c r="D171" s="311"/>
      <c r="E171" s="311"/>
      <c r="F171" s="311"/>
      <c r="G171" s="311"/>
      <c r="H171" s="272"/>
      <c r="I171" s="273">
        <v>0.0</v>
      </c>
      <c r="J171" s="274">
        <v>0.0</v>
      </c>
      <c r="K171" s="275">
        <v>0.0</v>
      </c>
      <c r="L171" s="276"/>
      <c r="M171" s="273">
        <v>0.0</v>
      </c>
      <c r="N171" s="274">
        <v>0.0</v>
      </c>
      <c r="O171" s="275">
        <v>0.0</v>
      </c>
      <c r="P171" s="312"/>
      <c r="Q171" s="292" t="s">
        <v>292</v>
      </c>
      <c r="R171" s="293" t="s">
        <v>304</v>
      </c>
      <c r="S171" s="293" t="s">
        <v>294</v>
      </c>
      <c r="T171" s="313"/>
      <c r="U171" s="281" t="s">
        <v>295</v>
      </c>
      <c r="V171" s="282" t="s">
        <v>295</v>
      </c>
      <c r="W171" s="283" t="s">
        <v>295</v>
      </c>
      <c r="X171" s="284"/>
      <c r="Y171" s="281" t="s">
        <v>295</v>
      </c>
      <c r="Z171" s="282" t="s">
        <v>295</v>
      </c>
      <c r="AA171" s="283" t="s">
        <v>295</v>
      </c>
      <c r="AB171" s="284"/>
      <c r="AC171" s="281" t="s">
        <v>295</v>
      </c>
      <c r="AD171" s="282" t="s">
        <v>295</v>
      </c>
      <c r="AE171" s="283" t="s">
        <v>295</v>
      </c>
      <c r="AF171" s="285"/>
      <c r="AG171" s="281" t="s">
        <v>295</v>
      </c>
      <c r="AH171" s="282" t="s">
        <v>295</v>
      </c>
      <c r="AI171" s="283" t="s">
        <v>295</v>
      </c>
      <c r="AJ171" s="286"/>
      <c r="AK171" s="296">
        <v>2000.0</v>
      </c>
      <c r="AL171" s="298">
        <v>50000.0</v>
      </c>
      <c r="AM171" s="299">
        <v>1.0E7</v>
      </c>
      <c r="AN171" s="314"/>
      <c r="AO171" s="281" t="s">
        <v>295</v>
      </c>
      <c r="AP171" s="282" t="s">
        <v>295</v>
      </c>
      <c r="AQ171" s="283" t="s">
        <v>295</v>
      </c>
      <c r="AR171" s="291"/>
    </row>
    <row r="172" ht="15.75" customHeight="1">
      <c r="A172" s="141"/>
      <c r="B172" s="311"/>
      <c r="C172" s="311"/>
      <c r="D172" s="311"/>
      <c r="E172" s="311"/>
      <c r="F172" s="311"/>
      <c r="G172" s="311"/>
      <c r="H172" s="272"/>
      <c r="I172" s="273">
        <v>0.0</v>
      </c>
      <c r="J172" s="274">
        <v>0.0</v>
      </c>
      <c r="K172" s="275">
        <v>0.0</v>
      </c>
      <c r="L172" s="276"/>
      <c r="M172" s="273">
        <v>0.0</v>
      </c>
      <c r="N172" s="274">
        <v>0.0</v>
      </c>
      <c r="O172" s="275">
        <v>0.0</v>
      </c>
      <c r="P172" s="312"/>
      <c r="Q172" s="292" t="s">
        <v>292</v>
      </c>
      <c r="R172" s="293" t="s">
        <v>304</v>
      </c>
      <c r="S172" s="293" t="s">
        <v>294</v>
      </c>
      <c r="T172" s="313"/>
      <c r="U172" s="281" t="s">
        <v>295</v>
      </c>
      <c r="V172" s="282" t="s">
        <v>295</v>
      </c>
      <c r="W172" s="283" t="s">
        <v>295</v>
      </c>
      <c r="X172" s="284"/>
      <c r="Y172" s="281" t="s">
        <v>295</v>
      </c>
      <c r="Z172" s="282" t="s">
        <v>295</v>
      </c>
      <c r="AA172" s="283" t="s">
        <v>295</v>
      </c>
      <c r="AB172" s="284"/>
      <c r="AC172" s="281" t="s">
        <v>295</v>
      </c>
      <c r="AD172" s="282" t="s">
        <v>295</v>
      </c>
      <c r="AE172" s="283" t="s">
        <v>295</v>
      </c>
      <c r="AF172" s="285"/>
      <c r="AG172" s="281" t="s">
        <v>295</v>
      </c>
      <c r="AH172" s="282" t="s">
        <v>295</v>
      </c>
      <c r="AI172" s="283" t="s">
        <v>295</v>
      </c>
      <c r="AJ172" s="286"/>
      <c r="AK172" s="296">
        <v>2000.0</v>
      </c>
      <c r="AL172" s="298">
        <v>50000.0</v>
      </c>
      <c r="AM172" s="299">
        <v>1.0E7</v>
      </c>
      <c r="AN172" s="314"/>
      <c r="AO172" s="281" t="s">
        <v>295</v>
      </c>
      <c r="AP172" s="282" t="s">
        <v>295</v>
      </c>
      <c r="AQ172" s="283" t="s">
        <v>295</v>
      </c>
      <c r="AR172" s="291"/>
    </row>
    <row r="173" ht="15.75" customHeight="1">
      <c r="A173" s="141"/>
      <c r="B173" s="311"/>
      <c r="C173" s="311"/>
      <c r="D173" s="311"/>
      <c r="E173" s="311"/>
      <c r="F173" s="311"/>
      <c r="G173" s="311"/>
      <c r="H173" s="272"/>
      <c r="I173" s="273">
        <v>0.0</v>
      </c>
      <c r="J173" s="274">
        <v>0.0</v>
      </c>
      <c r="K173" s="275">
        <v>0.0</v>
      </c>
      <c r="L173" s="276"/>
      <c r="M173" s="273">
        <v>0.0</v>
      </c>
      <c r="N173" s="274">
        <v>0.0</v>
      </c>
      <c r="O173" s="275">
        <v>0.0</v>
      </c>
      <c r="P173" s="312"/>
      <c r="Q173" s="292" t="s">
        <v>292</v>
      </c>
      <c r="R173" s="293" t="s">
        <v>304</v>
      </c>
      <c r="S173" s="293" t="s">
        <v>294</v>
      </c>
      <c r="T173" s="313"/>
      <c r="U173" s="281" t="s">
        <v>295</v>
      </c>
      <c r="V173" s="282" t="s">
        <v>295</v>
      </c>
      <c r="W173" s="283" t="s">
        <v>295</v>
      </c>
      <c r="X173" s="284"/>
      <c r="Y173" s="281" t="s">
        <v>295</v>
      </c>
      <c r="Z173" s="282" t="s">
        <v>295</v>
      </c>
      <c r="AA173" s="283" t="s">
        <v>295</v>
      </c>
      <c r="AB173" s="284"/>
      <c r="AC173" s="281" t="s">
        <v>295</v>
      </c>
      <c r="AD173" s="282" t="s">
        <v>295</v>
      </c>
      <c r="AE173" s="283" t="s">
        <v>295</v>
      </c>
      <c r="AF173" s="285"/>
      <c r="AG173" s="281" t="s">
        <v>295</v>
      </c>
      <c r="AH173" s="282" t="s">
        <v>295</v>
      </c>
      <c r="AI173" s="283" t="s">
        <v>295</v>
      </c>
      <c r="AJ173" s="286"/>
      <c r="AK173" s="296">
        <v>2000.0</v>
      </c>
      <c r="AL173" s="298">
        <v>50000.0</v>
      </c>
      <c r="AM173" s="299">
        <v>1.0E7</v>
      </c>
      <c r="AN173" s="314"/>
      <c r="AO173" s="281" t="s">
        <v>295</v>
      </c>
      <c r="AP173" s="282" t="s">
        <v>295</v>
      </c>
      <c r="AQ173" s="283" t="s">
        <v>295</v>
      </c>
      <c r="AR173" s="291"/>
    </row>
    <row r="174" ht="15.75" customHeight="1">
      <c r="A174" s="141"/>
      <c r="B174" s="311"/>
      <c r="C174" s="311"/>
      <c r="D174" s="311"/>
      <c r="E174" s="311"/>
      <c r="F174" s="311"/>
      <c r="G174" s="311"/>
      <c r="H174" s="272"/>
      <c r="I174" s="273">
        <v>0.0</v>
      </c>
      <c r="J174" s="274">
        <v>0.0</v>
      </c>
      <c r="K174" s="275">
        <v>0.0</v>
      </c>
      <c r="L174" s="276"/>
      <c r="M174" s="273">
        <v>0.0</v>
      </c>
      <c r="N174" s="274">
        <v>0.0</v>
      </c>
      <c r="O174" s="275">
        <v>0.0</v>
      </c>
      <c r="P174" s="312"/>
      <c r="Q174" s="292" t="s">
        <v>292</v>
      </c>
      <c r="R174" s="293" t="s">
        <v>304</v>
      </c>
      <c r="S174" s="293" t="s">
        <v>294</v>
      </c>
      <c r="T174" s="313"/>
      <c r="U174" s="281" t="s">
        <v>295</v>
      </c>
      <c r="V174" s="282" t="s">
        <v>295</v>
      </c>
      <c r="W174" s="283" t="s">
        <v>295</v>
      </c>
      <c r="X174" s="284"/>
      <c r="Y174" s="281" t="s">
        <v>295</v>
      </c>
      <c r="Z174" s="282" t="s">
        <v>295</v>
      </c>
      <c r="AA174" s="283" t="s">
        <v>295</v>
      </c>
      <c r="AB174" s="284"/>
      <c r="AC174" s="281" t="s">
        <v>295</v>
      </c>
      <c r="AD174" s="282" t="s">
        <v>295</v>
      </c>
      <c r="AE174" s="283" t="s">
        <v>295</v>
      </c>
      <c r="AF174" s="285"/>
      <c r="AG174" s="281" t="s">
        <v>295</v>
      </c>
      <c r="AH174" s="282" t="s">
        <v>295</v>
      </c>
      <c r="AI174" s="283" t="s">
        <v>295</v>
      </c>
      <c r="AJ174" s="286"/>
      <c r="AK174" s="296">
        <v>2000.0</v>
      </c>
      <c r="AL174" s="298">
        <v>50000.0</v>
      </c>
      <c r="AM174" s="299">
        <v>1.0E7</v>
      </c>
      <c r="AN174" s="314"/>
      <c r="AO174" s="281" t="s">
        <v>295</v>
      </c>
      <c r="AP174" s="282" t="s">
        <v>295</v>
      </c>
      <c r="AQ174" s="283" t="s">
        <v>295</v>
      </c>
      <c r="AR174" s="291"/>
    </row>
    <row r="175" ht="15.75" customHeight="1">
      <c r="A175" s="141"/>
      <c r="B175" s="311"/>
      <c r="C175" s="311"/>
      <c r="D175" s="311"/>
      <c r="E175" s="311"/>
      <c r="F175" s="311"/>
      <c r="G175" s="311"/>
      <c r="H175" s="272"/>
      <c r="I175" s="273">
        <v>0.0</v>
      </c>
      <c r="J175" s="274">
        <v>0.0</v>
      </c>
      <c r="K175" s="275">
        <v>0.0</v>
      </c>
      <c r="L175" s="276"/>
      <c r="M175" s="273">
        <v>0.0</v>
      </c>
      <c r="N175" s="274">
        <v>0.0</v>
      </c>
      <c r="O175" s="275">
        <v>0.0</v>
      </c>
      <c r="P175" s="312"/>
      <c r="Q175" s="292" t="s">
        <v>292</v>
      </c>
      <c r="R175" s="293" t="s">
        <v>304</v>
      </c>
      <c r="S175" s="293" t="s">
        <v>294</v>
      </c>
      <c r="T175" s="313"/>
      <c r="U175" s="281" t="s">
        <v>295</v>
      </c>
      <c r="V175" s="282" t="s">
        <v>295</v>
      </c>
      <c r="W175" s="283" t="s">
        <v>295</v>
      </c>
      <c r="X175" s="284"/>
      <c r="Y175" s="281" t="s">
        <v>295</v>
      </c>
      <c r="Z175" s="282" t="s">
        <v>295</v>
      </c>
      <c r="AA175" s="283" t="s">
        <v>295</v>
      </c>
      <c r="AB175" s="284"/>
      <c r="AC175" s="281" t="s">
        <v>295</v>
      </c>
      <c r="AD175" s="282" t="s">
        <v>295</v>
      </c>
      <c r="AE175" s="283" t="s">
        <v>295</v>
      </c>
      <c r="AF175" s="285"/>
      <c r="AG175" s="281" t="s">
        <v>295</v>
      </c>
      <c r="AH175" s="282" t="s">
        <v>295</v>
      </c>
      <c r="AI175" s="283" t="s">
        <v>295</v>
      </c>
      <c r="AJ175" s="286"/>
      <c r="AK175" s="296">
        <v>2000.0</v>
      </c>
      <c r="AL175" s="298">
        <v>50000.0</v>
      </c>
      <c r="AM175" s="299">
        <v>1.0E7</v>
      </c>
      <c r="AN175" s="314"/>
      <c r="AO175" s="281" t="s">
        <v>295</v>
      </c>
      <c r="AP175" s="282" t="s">
        <v>295</v>
      </c>
      <c r="AQ175" s="283" t="s">
        <v>295</v>
      </c>
      <c r="AR175" s="291"/>
    </row>
    <row r="176" ht="15.75" customHeight="1">
      <c r="A176" s="141"/>
      <c r="B176" s="311"/>
      <c r="C176" s="311"/>
      <c r="D176" s="311"/>
      <c r="E176" s="311"/>
      <c r="F176" s="311"/>
      <c r="G176" s="311"/>
      <c r="H176" s="272"/>
      <c r="I176" s="273">
        <v>0.0</v>
      </c>
      <c r="J176" s="274">
        <v>0.0</v>
      </c>
      <c r="K176" s="275">
        <v>0.0</v>
      </c>
      <c r="L176" s="276"/>
      <c r="M176" s="273">
        <v>0.0</v>
      </c>
      <c r="N176" s="274">
        <v>0.0</v>
      </c>
      <c r="O176" s="275">
        <v>0.0</v>
      </c>
      <c r="P176" s="312"/>
      <c r="Q176" s="292" t="s">
        <v>292</v>
      </c>
      <c r="R176" s="293" t="s">
        <v>304</v>
      </c>
      <c r="S176" s="293" t="s">
        <v>294</v>
      </c>
      <c r="T176" s="313"/>
      <c r="U176" s="281" t="s">
        <v>295</v>
      </c>
      <c r="V176" s="282" t="s">
        <v>295</v>
      </c>
      <c r="W176" s="283" t="s">
        <v>295</v>
      </c>
      <c r="X176" s="284"/>
      <c r="Y176" s="281" t="s">
        <v>295</v>
      </c>
      <c r="Z176" s="282" t="s">
        <v>295</v>
      </c>
      <c r="AA176" s="283" t="s">
        <v>295</v>
      </c>
      <c r="AB176" s="284"/>
      <c r="AC176" s="281" t="s">
        <v>295</v>
      </c>
      <c r="AD176" s="282" t="s">
        <v>295</v>
      </c>
      <c r="AE176" s="283" t="s">
        <v>295</v>
      </c>
      <c r="AF176" s="285"/>
      <c r="AG176" s="281" t="s">
        <v>295</v>
      </c>
      <c r="AH176" s="282" t="s">
        <v>295</v>
      </c>
      <c r="AI176" s="283" t="s">
        <v>295</v>
      </c>
      <c r="AJ176" s="286"/>
      <c r="AK176" s="296">
        <v>2000.0</v>
      </c>
      <c r="AL176" s="298">
        <v>50000.0</v>
      </c>
      <c r="AM176" s="299">
        <v>1.0E7</v>
      </c>
      <c r="AN176" s="314"/>
      <c r="AO176" s="281" t="s">
        <v>295</v>
      </c>
      <c r="AP176" s="282" t="s">
        <v>295</v>
      </c>
      <c r="AQ176" s="283" t="s">
        <v>295</v>
      </c>
      <c r="AR176" s="291"/>
    </row>
    <row r="177" ht="15.75" customHeight="1">
      <c r="A177" s="141"/>
      <c r="B177" s="311"/>
      <c r="C177" s="311"/>
      <c r="D177" s="311"/>
      <c r="E177" s="311"/>
      <c r="F177" s="311"/>
      <c r="G177" s="311"/>
      <c r="H177" s="272"/>
      <c r="I177" s="273">
        <v>0.0</v>
      </c>
      <c r="J177" s="274">
        <v>0.0</v>
      </c>
      <c r="K177" s="275">
        <v>0.0</v>
      </c>
      <c r="L177" s="276"/>
      <c r="M177" s="273">
        <v>0.0</v>
      </c>
      <c r="N177" s="274">
        <v>0.0</v>
      </c>
      <c r="O177" s="275">
        <v>0.0</v>
      </c>
      <c r="P177" s="312"/>
      <c r="Q177" s="292" t="s">
        <v>292</v>
      </c>
      <c r="R177" s="293" t="s">
        <v>304</v>
      </c>
      <c r="S177" s="293" t="s">
        <v>294</v>
      </c>
      <c r="T177" s="313"/>
      <c r="U177" s="281" t="s">
        <v>295</v>
      </c>
      <c r="V177" s="282" t="s">
        <v>295</v>
      </c>
      <c r="W177" s="283" t="s">
        <v>295</v>
      </c>
      <c r="X177" s="284"/>
      <c r="Y177" s="281" t="s">
        <v>295</v>
      </c>
      <c r="Z177" s="282" t="s">
        <v>295</v>
      </c>
      <c r="AA177" s="283" t="s">
        <v>295</v>
      </c>
      <c r="AB177" s="284"/>
      <c r="AC177" s="281" t="s">
        <v>295</v>
      </c>
      <c r="AD177" s="282" t="s">
        <v>295</v>
      </c>
      <c r="AE177" s="283" t="s">
        <v>295</v>
      </c>
      <c r="AF177" s="285"/>
      <c r="AG177" s="281" t="s">
        <v>295</v>
      </c>
      <c r="AH177" s="282" t="s">
        <v>295</v>
      </c>
      <c r="AI177" s="283" t="s">
        <v>295</v>
      </c>
      <c r="AJ177" s="286"/>
      <c r="AK177" s="296">
        <v>2000.0</v>
      </c>
      <c r="AL177" s="298">
        <v>50000.0</v>
      </c>
      <c r="AM177" s="299">
        <v>1.0E7</v>
      </c>
      <c r="AN177" s="314"/>
      <c r="AO177" s="281" t="s">
        <v>295</v>
      </c>
      <c r="AP177" s="282" t="s">
        <v>295</v>
      </c>
      <c r="AQ177" s="283" t="s">
        <v>295</v>
      </c>
      <c r="AR177" s="291"/>
    </row>
    <row r="178" ht="15.75" customHeight="1">
      <c r="A178" s="141"/>
      <c r="B178" s="311"/>
      <c r="C178" s="311"/>
      <c r="D178" s="311"/>
      <c r="E178" s="311"/>
      <c r="F178" s="311"/>
      <c r="G178" s="311"/>
      <c r="H178" s="272"/>
      <c r="I178" s="273">
        <v>0.0</v>
      </c>
      <c r="J178" s="274">
        <v>0.0</v>
      </c>
      <c r="K178" s="275">
        <v>0.0</v>
      </c>
      <c r="L178" s="276"/>
      <c r="M178" s="273">
        <v>0.0</v>
      </c>
      <c r="N178" s="274">
        <v>0.0</v>
      </c>
      <c r="O178" s="275">
        <v>0.0</v>
      </c>
      <c r="P178" s="312"/>
      <c r="Q178" s="292" t="s">
        <v>292</v>
      </c>
      <c r="R178" s="293" t="s">
        <v>304</v>
      </c>
      <c r="S178" s="293" t="s">
        <v>294</v>
      </c>
      <c r="T178" s="313"/>
      <c r="U178" s="281" t="s">
        <v>295</v>
      </c>
      <c r="V178" s="282" t="s">
        <v>295</v>
      </c>
      <c r="W178" s="283" t="s">
        <v>295</v>
      </c>
      <c r="X178" s="284"/>
      <c r="Y178" s="281" t="s">
        <v>295</v>
      </c>
      <c r="Z178" s="282" t="s">
        <v>295</v>
      </c>
      <c r="AA178" s="283" t="s">
        <v>295</v>
      </c>
      <c r="AB178" s="284"/>
      <c r="AC178" s="281" t="s">
        <v>295</v>
      </c>
      <c r="AD178" s="282" t="s">
        <v>295</v>
      </c>
      <c r="AE178" s="283" t="s">
        <v>295</v>
      </c>
      <c r="AF178" s="285"/>
      <c r="AG178" s="281" t="s">
        <v>295</v>
      </c>
      <c r="AH178" s="282" t="s">
        <v>295</v>
      </c>
      <c r="AI178" s="283" t="s">
        <v>295</v>
      </c>
      <c r="AJ178" s="286"/>
      <c r="AK178" s="296">
        <v>5000.0</v>
      </c>
      <c r="AL178" s="298">
        <v>50000.0</v>
      </c>
      <c r="AM178" s="299">
        <v>1.0E7</v>
      </c>
      <c r="AN178" s="314"/>
      <c r="AO178" s="281" t="s">
        <v>295</v>
      </c>
      <c r="AP178" s="282" t="s">
        <v>295</v>
      </c>
      <c r="AQ178" s="283" t="s">
        <v>295</v>
      </c>
      <c r="AR178" s="291"/>
    </row>
    <row r="179" ht="15.75" customHeight="1">
      <c r="A179" s="141"/>
      <c r="B179" s="311"/>
      <c r="C179" s="311"/>
      <c r="D179" s="311"/>
      <c r="E179" s="311"/>
      <c r="F179" s="311"/>
      <c r="G179" s="311"/>
      <c r="H179" s="272"/>
      <c r="I179" s="273">
        <v>0.0</v>
      </c>
      <c r="J179" s="274">
        <v>0.0</v>
      </c>
      <c r="K179" s="275">
        <v>0.0</v>
      </c>
      <c r="L179" s="276"/>
      <c r="M179" s="273">
        <v>0.0</v>
      </c>
      <c r="N179" s="274">
        <v>0.0</v>
      </c>
      <c r="O179" s="275">
        <v>0.0</v>
      </c>
      <c r="P179" s="312"/>
      <c r="Q179" s="292" t="s">
        <v>292</v>
      </c>
      <c r="R179" s="293" t="s">
        <v>304</v>
      </c>
      <c r="S179" s="293" t="s">
        <v>294</v>
      </c>
      <c r="T179" s="313"/>
      <c r="U179" s="281" t="s">
        <v>295</v>
      </c>
      <c r="V179" s="282" t="s">
        <v>295</v>
      </c>
      <c r="W179" s="283" t="s">
        <v>295</v>
      </c>
      <c r="X179" s="284"/>
      <c r="Y179" s="281" t="s">
        <v>295</v>
      </c>
      <c r="Z179" s="282" t="s">
        <v>295</v>
      </c>
      <c r="AA179" s="283" t="s">
        <v>295</v>
      </c>
      <c r="AB179" s="284"/>
      <c r="AC179" s="281" t="s">
        <v>295</v>
      </c>
      <c r="AD179" s="282" t="s">
        <v>295</v>
      </c>
      <c r="AE179" s="283" t="s">
        <v>295</v>
      </c>
      <c r="AF179" s="285"/>
      <c r="AG179" s="281" t="s">
        <v>295</v>
      </c>
      <c r="AH179" s="282" t="s">
        <v>295</v>
      </c>
      <c r="AI179" s="283" t="s">
        <v>295</v>
      </c>
      <c r="AJ179" s="286"/>
      <c r="AK179" s="296">
        <v>5000.0</v>
      </c>
      <c r="AL179" s="298">
        <v>50000.0</v>
      </c>
      <c r="AM179" s="299">
        <v>1.0E7</v>
      </c>
      <c r="AN179" s="314"/>
      <c r="AO179" s="281" t="s">
        <v>295</v>
      </c>
      <c r="AP179" s="282" t="s">
        <v>295</v>
      </c>
      <c r="AQ179" s="283" t="s">
        <v>295</v>
      </c>
      <c r="AR179" s="291"/>
    </row>
    <row r="180" ht="15.75" customHeight="1">
      <c r="A180" s="141"/>
      <c r="B180" s="311"/>
      <c r="C180" s="311"/>
      <c r="D180" s="311"/>
      <c r="E180" s="311"/>
      <c r="F180" s="311"/>
      <c r="G180" s="311"/>
      <c r="H180" s="272"/>
      <c r="I180" s="273">
        <v>0.0</v>
      </c>
      <c r="J180" s="274">
        <v>0.0</v>
      </c>
      <c r="K180" s="275">
        <v>0.0</v>
      </c>
      <c r="L180" s="276"/>
      <c r="M180" s="273">
        <v>0.0</v>
      </c>
      <c r="N180" s="274">
        <v>0.0</v>
      </c>
      <c r="O180" s="275">
        <v>0.0</v>
      </c>
      <c r="P180" s="312"/>
      <c r="Q180" s="292" t="s">
        <v>292</v>
      </c>
      <c r="R180" s="293" t="s">
        <v>304</v>
      </c>
      <c r="S180" s="293" t="s">
        <v>294</v>
      </c>
      <c r="T180" s="313"/>
      <c r="U180" s="281" t="s">
        <v>295</v>
      </c>
      <c r="V180" s="282" t="s">
        <v>295</v>
      </c>
      <c r="W180" s="283" t="s">
        <v>295</v>
      </c>
      <c r="X180" s="284"/>
      <c r="Y180" s="281" t="s">
        <v>295</v>
      </c>
      <c r="Z180" s="282" t="s">
        <v>295</v>
      </c>
      <c r="AA180" s="283" t="s">
        <v>295</v>
      </c>
      <c r="AB180" s="284"/>
      <c r="AC180" s="281" t="s">
        <v>295</v>
      </c>
      <c r="AD180" s="282" t="s">
        <v>295</v>
      </c>
      <c r="AE180" s="283" t="s">
        <v>295</v>
      </c>
      <c r="AF180" s="285"/>
      <c r="AG180" s="281" t="s">
        <v>295</v>
      </c>
      <c r="AH180" s="282" t="s">
        <v>295</v>
      </c>
      <c r="AI180" s="283" t="s">
        <v>295</v>
      </c>
      <c r="AJ180" s="286"/>
      <c r="AK180" s="296">
        <v>5000.0</v>
      </c>
      <c r="AL180" s="298">
        <v>50000.0</v>
      </c>
      <c r="AM180" s="299">
        <v>1.0E7</v>
      </c>
      <c r="AN180" s="314"/>
      <c r="AO180" s="281" t="s">
        <v>295</v>
      </c>
      <c r="AP180" s="282" t="s">
        <v>295</v>
      </c>
      <c r="AQ180" s="283" t="s">
        <v>295</v>
      </c>
      <c r="AR180" s="291"/>
    </row>
    <row r="181" ht="15.75" customHeight="1">
      <c r="A181" s="141"/>
      <c r="B181" s="311"/>
      <c r="C181" s="311"/>
      <c r="D181" s="311"/>
      <c r="E181" s="311"/>
      <c r="F181" s="311"/>
      <c r="G181" s="311"/>
      <c r="H181" s="272"/>
      <c r="I181" s="273">
        <v>0.0</v>
      </c>
      <c r="J181" s="274">
        <v>0.0</v>
      </c>
      <c r="K181" s="275">
        <v>0.0</v>
      </c>
      <c r="L181" s="276"/>
      <c r="M181" s="273">
        <v>0.0</v>
      </c>
      <c r="N181" s="274">
        <v>0.0</v>
      </c>
      <c r="O181" s="275">
        <v>0.0</v>
      </c>
      <c r="P181" s="312"/>
      <c r="Q181" s="292" t="s">
        <v>292</v>
      </c>
      <c r="R181" s="293" t="s">
        <v>304</v>
      </c>
      <c r="S181" s="293" t="s">
        <v>294</v>
      </c>
      <c r="T181" s="313"/>
      <c r="U181" s="281" t="s">
        <v>295</v>
      </c>
      <c r="V181" s="282" t="s">
        <v>295</v>
      </c>
      <c r="W181" s="283" t="s">
        <v>295</v>
      </c>
      <c r="X181" s="284"/>
      <c r="Y181" s="281" t="s">
        <v>295</v>
      </c>
      <c r="Z181" s="282" t="s">
        <v>295</v>
      </c>
      <c r="AA181" s="283" t="s">
        <v>295</v>
      </c>
      <c r="AB181" s="284"/>
      <c r="AC181" s="281" t="s">
        <v>295</v>
      </c>
      <c r="AD181" s="282" t="s">
        <v>295</v>
      </c>
      <c r="AE181" s="283" t="s">
        <v>295</v>
      </c>
      <c r="AF181" s="285"/>
      <c r="AG181" s="281" t="s">
        <v>295</v>
      </c>
      <c r="AH181" s="282" t="s">
        <v>295</v>
      </c>
      <c r="AI181" s="283" t="s">
        <v>295</v>
      </c>
      <c r="AJ181" s="286"/>
      <c r="AK181" s="296">
        <v>5000.0</v>
      </c>
      <c r="AL181" s="298">
        <v>50000.0</v>
      </c>
      <c r="AM181" s="299">
        <v>1.0E7</v>
      </c>
      <c r="AN181" s="314"/>
      <c r="AO181" s="281" t="s">
        <v>295</v>
      </c>
      <c r="AP181" s="282" t="s">
        <v>295</v>
      </c>
      <c r="AQ181" s="283" t="s">
        <v>295</v>
      </c>
      <c r="AR181" s="291"/>
    </row>
    <row r="182" ht="15.75" customHeight="1">
      <c r="A182" s="141"/>
      <c r="B182" s="311"/>
      <c r="C182" s="311"/>
      <c r="D182" s="311"/>
      <c r="E182" s="311"/>
      <c r="F182" s="311"/>
      <c r="G182" s="311"/>
      <c r="H182" s="272"/>
      <c r="I182" s="273">
        <v>0.0</v>
      </c>
      <c r="J182" s="274">
        <v>0.0</v>
      </c>
      <c r="K182" s="275">
        <v>0.0</v>
      </c>
      <c r="L182" s="276"/>
      <c r="M182" s="273">
        <v>0.0</v>
      </c>
      <c r="N182" s="274">
        <v>0.0</v>
      </c>
      <c r="O182" s="275">
        <v>0.0</v>
      </c>
      <c r="P182" s="312"/>
      <c r="Q182" s="292" t="s">
        <v>292</v>
      </c>
      <c r="R182" s="293" t="s">
        <v>304</v>
      </c>
      <c r="S182" s="293" t="s">
        <v>294</v>
      </c>
      <c r="T182" s="313"/>
      <c r="U182" s="281" t="s">
        <v>295</v>
      </c>
      <c r="V182" s="282" t="s">
        <v>295</v>
      </c>
      <c r="W182" s="283" t="s">
        <v>295</v>
      </c>
      <c r="X182" s="284"/>
      <c r="Y182" s="281" t="s">
        <v>295</v>
      </c>
      <c r="Z182" s="282" t="s">
        <v>295</v>
      </c>
      <c r="AA182" s="283" t="s">
        <v>295</v>
      </c>
      <c r="AB182" s="284"/>
      <c r="AC182" s="281" t="s">
        <v>295</v>
      </c>
      <c r="AD182" s="282" t="s">
        <v>295</v>
      </c>
      <c r="AE182" s="283" t="s">
        <v>295</v>
      </c>
      <c r="AF182" s="285"/>
      <c r="AG182" s="281" t="s">
        <v>295</v>
      </c>
      <c r="AH182" s="282" t="s">
        <v>295</v>
      </c>
      <c r="AI182" s="283" t="s">
        <v>295</v>
      </c>
      <c r="AJ182" s="286"/>
      <c r="AK182" s="296">
        <v>5000.0</v>
      </c>
      <c r="AL182" s="298">
        <v>50000.0</v>
      </c>
      <c r="AM182" s="299">
        <v>1.0E7</v>
      </c>
      <c r="AN182" s="314"/>
      <c r="AO182" s="281" t="s">
        <v>295</v>
      </c>
      <c r="AP182" s="282" t="s">
        <v>295</v>
      </c>
      <c r="AQ182" s="283" t="s">
        <v>295</v>
      </c>
      <c r="AR182" s="291"/>
    </row>
    <row r="183" ht="15.75" customHeight="1">
      <c r="A183" s="141"/>
      <c r="B183" s="311"/>
      <c r="C183" s="311"/>
      <c r="D183" s="311"/>
      <c r="E183" s="311"/>
      <c r="F183" s="311"/>
      <c r="G183" s="311"/>
      <c r="H183" s="272"/>
      <c r="I183" s="273">
        <v>0.0</v>
      </c>
      <c r="J183" s="274">
        <v>0.0</v>
      </c>
      <c r="K183" s="275">
        <v>0.0</v>
      </c>
      <c r="L183" s="276"/>
      <c r="M183" s="273">
        <v>0.0</v>
      </c>
      <c r="N183" s="274">
        <v>0.0</v>
      </c>
      <c r="O183" s="275">
        <v>0.0</v>
      </c>
      <c r="P183" s="312"/>
      <c r="Q183" s="292" t="s">
        <v>292</v>
      </c>
      <c r="R183" s="293" t="s">
        <v>304</v>
      </c>
      <c r="S183" s="293" t="s">
        <v>294</v>
      </c>
      <c r="T183" s="313"/>
      <c r="U183" s="281" t="s">
        <v>295</v>
      </c>
      <c r="V183" s="282" t="s">
        <v>295</v>
      </c>
      <c r="W183" s="283" t="s">
        <v>295</v>
      </c>
      <c r="X183" s="284"/>
      <c r="Y183" s="281" t="s">
        <v>295</v>
      </c>
      <c r="Z183" s="282" t="s">
        <v>295</v>
      </c>
      <c r="AA183" s="283" t="s">
        <v>295</v>
      </c>
      <c r="AB183" s="284"/>
      <c r="AC183" s="281" t="s">
        <v>295</v>
      </c>
      <c r="AD183" s="282" t="s">
        <v>295</v>
      </c>
      <c r="AE183" s="283" t="s">
        <v>295</v>
      </c>
      <c r="AF183" s="285"/>
      <c r="AG183" s="281" t="s">
        <v>295</v>
      </c>
      <c r="AH183" s="282" t="s">
        <v>295</v>
      </c>
      <c r="AI183" s="283" t="s">
        <v>295</v>
      </c>
      <c r="AJ183" s="286"/>
      <c r="AK183" s="296">
        <v>5000.0</v>
      </c>
      <c r="AL183" s="298">
        <v>50000.0</v>
      </c>
      <c r="AM183" s="299">
        <v>1.0E7</v>
      </c>
      <c r="AN183" s="314"/>
      <c r="AO183" s="281" t="s">
        <v>295</v>
      </c>
      <c r="AP183" s="282" t="s">
        <v>295</v>
      </c>
      <c r="AQ183" s="283" t="s">
        <v>295</v>
      </c>
      <c r="AR183" s="291"/>
    </row>
    <row r="184" ht="15.75" customHeight="1">
      <c r="A184" s="141"/>
      <c r="B184" s="311"/>
      <c r="C184" s="311"/>
      <c r="D184" s="311"/>
      <c r="E184" s="311"/>
      <c r="F184" s="311"/>
      <c r="G184" s="311"/>
      <c r="H184" s="272"/>
      <c r="I184" s="273">
        <v>0.0</v>
      </c>
      <c r="J184" s="274">
        <v>0.0</v>
      </c>
      <c r="K184" s="275">
        <v>0.0</v>
      </c>
      <c r="L184" s="276"/>
      <c r="M184" s="273">
        <v>0.0</v>
      </c>
      <c r="N184" s="274">
        <v>0.0</v>
      </c>
      <c r="O184" s="275">
        <v>0.0</v>
      </c>
      <c r="P184" s="312"/>
      <c r="Q184" s="292" t="s">
        <v>292</v>
      </c>
      <c r="R184" s="293" t="s">
        <v>304</v>
      </c>
      <c r="S184" s="293" t="s">
        <v>294</v>
      </c>
      <c r="T184" s="313"/>
      <c r="U184" s="281" t="s">
        <v>295</v>
      </c>
      <c r="V184" s="282" t="s">
        <v>295</v>
      </c>
      <c r="W184" s="283" t="s">
        <v>295</v>
      </c>
      <c r="X184" s="284"/>
      <c r="Y184" s="281" t="s">
        <v>295</v>
      </c>
      <c r="Z184" s="282" t="s">
        <v>295</v>
      </c>
      <c r="AA184" s="283" t="s">
        <v>295</v>
      </c>
      <c r="AB184" s="284"/>
      <c r="AC184" s="281" t="s">
        <v>295</v>
      </c>
      <c r="AD184" s="282" t="s">
        <v>295</v>
      </c>
      <c r="AE184" s="283" t="s">
        <v>295</v>
      </c>
      <c r="AF184" s="285"/>
      <c r="AG184" s="281" t="s">
        <v>295</v>
      </c>
      <c r="AH184" s="282" t="s">
        <v>295</v>
      </c>
      <c r="AI184" s="283" t="s">
        <v>295</v>
      </c>
      <c r="AJ184" s="286"/>
      <c r="AK184" s="296">
        <v>5000.0</v>
      </c>
      <c r="AL184" s="298">
        <v>50000.0</v>
      </c>
      <c r="AM184" s="299">
        <v>1.0E7</v>
      </c>
      <c r="AN184" s="314"/>
      <c r="AO184" s="281" t="s">
        <v>295</v>
      </c>
      <c r="AP184" s="282" t="s">
        <v>295</v>
      </c>
      <c r="AQ184" s="283" t="s">
        <v>295</v>
      </c>
      <c r="AR184" s="291"/>
    </row>
    <row r="185" ht="15.75" customHeight="1">
      <c r="A185" s="141"/>
      <c r="B185" s="311"/>
      <c r="C185" s="311"/>
      <c r="D185" s="311"/>
      <c r="E185" s="311"/>
      <c r="F185" s="311"/>
      <c r="G185" s="311"/>
      <c r="H185" s="272"/>
      <c r="I185" s="273">
        <v>0.0</v>
      </c>
      <c r="J185" s="274">
        <v>0.0</v>
      </c>
      <c r="K185" s="275">
        <v>0.0</v>
      </c>
      <c r="L185" s="276"/>
      <c r="M185" s="273">
        <v>0.0</v>
      </c>
      <c r="N185" s="274">
        <v>0.0</v>
      </c>
      <c r="O185" s="275">
        <v>0.0</v>
      </c>
      <c r="P185" s="312"/>
      <c r="Q185" s="292" t="s">
        <v>292</v>
      </c>
      <c r="R185" s="293" t="s">
        <v>304</v>
      </c>
      <c r="S185" s="293" t="s">
        <v>294</v>
      </c>
      <c r="T185" s="313"/>
      <c r="U185" s="281" t="s">
        <v>295</v>
      </c>
      <c r="V185" s="282" t="s">
        <v>295</v>
      </c>
      <c r="W185" s="283" t="s">
        <v>295</v>
      </c>
      <c r="X185" s="284"/>
      <c r="Y185" s="281" t="s">
        <v>295</v>
      </c>
      <c r="Z185" s="282" t="s">
        <v>295</v>
      </c>
      <c r="AA185" s="283" t="s">
        <v>295</v>
      </c>
      <c r="AB185" s="284"/>
      <c r="AC185" s="281" t="s">
        <v>295</v>
      </c>
      <c r="AD185" s="282" t="s">
        <v>295</v>
      </c>
      <c r="AE185" s="283" t="s">
        <v>295</v>
      </c>
      <c r="AF185" s="285"/>
      <c r="AG185" s="281" t="s">
        <v>295</v>
      </c>
      <c r="AH185" s="282" t="s">
        <v>295</v>
      </c>
      <c r="AI185" s="283" t="s">
        <v>295</v>
      </c>
      <c r="AJ185" s="286"/>
      <c r="AK185" s="296">
        <v>5000.0</v>
      </c>
      <c r="AL185" s="298">
        <v>50000.0</v>
      </c>
      <c r="AM185" s="299">
        <v>1.0E7</v>
      </c>
      <c r="AN185" s="314"/>
      <c r="AO185" s="281" t="s">
        <v>295</v>
      </c>
      <c r="AP185" s="282" t="s">
        <v>295</v>
      </c>
      <c r="AQ185" s="283" t="s">
        <v>295</v>
      </c>
      <c r="AR185" s="291"/>
    </row>
    <row r="186" ht="15.75" customHeight="1">
      <c r="A186" s="141"/>
      <c r="B186" s="311"/>
      <c r="C186" s="311"/>
      <c r="D186" s="311"/>
      <c r="E186" s="311"/>
      <c r="F186" s="311"/>
      <c r="G186" s="311"/>
      <c r="H186" s="272"/>
      <c r="I186" s="273">
        <v>0.0</v>
      </c>
      <c r="J186" s="274">
        <v>0.0</v>
      </c>
      <c r="K186" s="275">
        <v>0.0</v>
      </c>
      <c r="L186" s="276"/>
      <c r="M186" s="273">
        <v>0.0</v>
      </c>
      <c r="N186" s="274">
        <v>0.0</v>
      </c>
      <c r="O186" s="275">
        <v>0.0</v>
      </c>
      <c r="P186" s="312"/>
      <c r="Q186" s="292" t="s">
        <v>292</v>
      </c>
      <c r="R186" s="293" t="s">
        <v>304</v>
      </c>
      <c r="S186" s="293" t="s">
        <v>294</v>
      </c>
      <c r="T186" s="313"/>
      <c r="U186" s="281" t="s">
        <v>295</v>
      </c>
      <c r="V186" s="282" t="s">
        <v>295</v>
      </c>
      <c r="W186" s="283" t="s">
        <v>295</v>
      </c>
      <c r="X186" s="284"/>
      <c r="Y186" s="281" t="s">
        <v>295</v>
      </c>
      <c r="Z186" s="282" t="s">
        <v>295</v>
      </c>
      <c r="AA186" s="283" t="s">
        <v>295</v>
      </c>
      <c r="AB186" s="284"/>
      <c r="AC186" s="281" t="s">
        <v>295</v>
      </c>
      <c r="AD186" s="282" t="s">
        <v>295</v>
      </c>
      <c r="AE186" s="283" t="s">
        <v>295</v>
      </c>
      <c r="AF186" s="285"/>
      <c r="AG186" s="281" t="s">
        <v>295</v>
      </c>
      <c r="AH186" s="282" t="s">
        <v>295</v>
      </c>
      <c r="AI186" s="283" t="s">
        <v>295</v>
      </c>
      <c r="AJ186" s="286"/>
      <c r="AK186" s="296">
        <v>5000.0</v>
      </c>
      <c r="AL186" s="298">
        <v>50000.0</v>
      </c>
      <c r="AM186" s="299">
        <v>1.0E7</v>
      </c>
      <c r="AN186" s="314"/>
      <c r="AO186" s="281" t="s">
        <v>295</v>
      </c>
      <c r="AP186" s="282" t="s">
        <v>295</v>
      </c>
      <c r="AQ186" s="283" t="s">
        <v>295</v>
      </c>
      <c r="AR186" s="291"/>
    </row>
    <row r="187" ht="15.75" customHeight="1">
      <c r="A187" s="141"/>
      <c r="B187" s="311"/>
      <c r="C187" s="311"/>
      <c r="D187" s="311"/>
      <c r="E187" s="311"/>
      <c r="F187" s="311"/>
      <c r="G187" s="311"/>
      <c r="H187" s="272"/>
      <c r="I187" s="273">
        <v>0.0</v>
      </c>
      <c r="J187" s="274">
        <v>0.0</v>
      </c>
      <c r="K187" s="275">
        <v>0.0</v>
      </c>
      <c r="L187" s="276"/>
      <c r="M187" s="273">
        <v>0.0</v>
      </c>
      <c r="N187" s="274">
        <v>0.0</v>
      </c>
      <c r="O187" s="275">
        <v>0.0</v>
      </c>
      <c r="P187" s="312"/>
      <c r="Q187" s="292" t="s">
        <v>292</v>
      </c>
      <c r="R187" s="293" t="s">
        <v>304</v>
      </c>
      <c r="S187" s="293" t="s">
        <v>294</v>
      </c>
      <c r="T187" s="313"/>
      <c r="U187" s="281" t="s">
        <v>295</v>
      </c>
      <c r="V187" s="282" t="s">
        <v>295</v>
      </c>
      <c r="W187" s="283" t="s">
        <v>295</v>
      </c>
      <c r="X187" s="284"/>
      <c r="Y187" s="281" t="s">
        <v>295</v>
      </c>
      <c r="Z187" s="282" t="s">
        <v>295</v>
      </c>
      <c r="AA187" s="283" t="s">
        <v>295</v>
      </c>
      <c r="AB187" s="284"/>
      <c r="AC187" s="281" t="s">
        <v>295</v>
      </c>
      <c r="AD187" s="282" t="s">
        <v>295</v>
      </c>
      <c r="AE187" s="283" t="s">
        <v>295</v>
      </c>
      <c r="AF187" s="285"/>
      <c r="AG187" s="281" t="s">
        <v>295</v>
      </c>
      <c r="AH187" s="282" t="s">
        <v>295</v>
      </c>
      <c r="AI187" s="283" t="s">
        <v>295</v>
      </c>
      <c r="AJ187" s="286"/>
      <c r="AK187" s="296">
        <v>5000.0</v>
      </c>
      <c r="AL187" s="298">
        <v>50000.0</v>
      </c>
      <c r="AM187" s="299">
        <v>1.0E7</v>
      </c>
      <c r="AN187" s="314"/>
      <c r="AO187" s="281" t="s">
        <v>295</v>
      </c>
      <c r="AP187" s="282" t="s">
        <v>295</v>
      </c>
      <c r="AQ187" s="283" t="s">
        <v>295</v>
      </c>
      <c r="AR187" s="291"/>
    </row>
  </sheetData>
  <customSheetViews>
    <customSheetView guid="{76E5695D-A577-4632-8D06-474E88456C9D}"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DCEBE272-D0CE-47AE-9276-CEEF6871B77C}" filter="1" showAutoFilter="1">
      <autoFilter ref="$A$7:$T$17"/>
    </customSheetView>
    <customSheetView guid="{4F3FE4C3-CC7E-4130-BB99-87FFFF804BB3}" filter="1" showAutoFilter="1">
      <autoFilter ref="$A$7:$T$17">
        <filterColumn colId="6">
          <customFilters>
            <customFilter val="privileged*"/>
          </customFilters>
        </filterColumn>
      </autoFilter>
    </customSheetView>
    <customSheetView guid="{6687CC98-74C2-4F9F-B903-3507D3B5A3B8}" filter="1" showAutoFilter="1">
      <autoFilter ref="$A$7:$T$17">
        <filterColumn colId="1">
          <filters>
            <filter val="Non Public Information (NPI)"/>
          </filters>
        </filterColumn>
      </autoFilter>
    </customSheetView>
    <customSheetView guid="{EF0FC726-4390-4B5B-BCFA-B05961571508}" filter="1" showAutoFilter="1">
      <autoFilter ref="$A$7:$T$17">
        <sortState ref="A7:T17">
          <sortCondition descending="1" ref="D7:D17"/>
          <sortCondition ref="C7:C17"/>
          <sortCondition ref="G7:G17"/>
          <sortCondition ref="F7:F17"/>
        </sortState>
      </autoFilter>
    </customSheetView>
    <customSheetView guid="{A1E05B64-0301-447E-8DE0-24711B639C1C}"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hidden="1" min="7" max="7" width="16.57"/>
    <col customWidth="1" min="8" max="8" width="21.71"/>
    <col customWidth="1" hidden="1" min="9" max="16" width="7.14"/>
    <col customWidth="1" min="17" max="17" width="9.29"/>
    <col customWidth="1" min="18" max="18" width="7.57"/>
    <col customWidth="1" min="19" max="19" width="6.43"/>
    <col customWidth="1" hidden="1" min="20" max="20" width="6.43"/>
    <col customWidth="1" hidden="1" min="21" max="36" width="7.14"/>
    <col customWidth="1" min="37" max="37" width="10.0"/>
    <col customWidth="1" min="38" max="38" width="11.71"/>
    <col customWidth="1" min="39" max="39" width="12.86"/>
    <col customWidth="1" hidden="1" min="40" max="44" width="7.14"/>
  </cols>
  <sheetData>
    <row r="1" ht="15.75" customHeight="1">
      <c r="A1" s="185"/>
      <c r="B1" s="186"/>
      <c r="C1" s="186"/>
      <c r="D1" s="186"/>
      <c r="E1" s="186"/>
      <c r="F1" s="186"/>
      <c r="G1" s="186"/>
      <c r="H1" s="186"/>
      <c r="I1" s="186"/>
      <c r="J1" s="186"/>
      <c r="K1" s="186"/>
      <c r="L1" s="186"/>
      <c r="M1" s="186"/>
      <c r="N1" s="186"/>
      <c r="O1" s="186"/>
      <c r="P1" s="186"/>
      <c r="Q1" s="186"/>
      <c r="R1" s="186"/>
      <c r="S1" s="188"/>
      <c r="T1" s="190"/>
      <c r="U1" s="192"/>
      <c r="V1" s="192"/>
      <c r="W1" s="192"/>
      <c r="X1" s="192"/>
      <c r="Y1" s="192"/>
      <c r="Z1" s="192"/>
      <c r="AA1" s="192"/>
      <c r="AB1" s="192"/>
      <c r="AC1" s="195"/>
      <c r="AD1" s="195"/>
      <c r="AE1" s="195"/>
      <c r="AF1" s="195"/>
      <c r="AG1" s="192"/>
      <c r="AH1" s="192"/>
      <c r="AI1" s="192"/>
      <c r="AJ1" s="192"/>
      <c r="AK1" s="198"/>
      <c r="AL1" s="186"/>
      <c r="AM1" s="188"/>
      <c r="AN1" s="192"/>
      <c r="AO1" s="192"/>
      <c r="AP1" s="192"/>
      <c r="AQ1" s="192"/>
      <c r="AR1" s="192"/>
    </row>
    <row r="2" ht="15.75" customHeight="1">
      <c r="A2" s="200"/>
      <c r="B2" s="201"/>
      <c r="C2" s="201"/>
      <c r="D2" s="201"/>
      <c r="E2" s="201"/>
      <c r="F2" s="201"/>
      <c r="G2" s="203"/>
      <c r="H2" s="204" t="s">
        <v>265</v>
      </c>
      <c r="I2" s="206"/>
      <c r="J2" s="206"/>
      <c r="K2" s="206"/>
      <c r="L2" s="206"/>
      <c r="M2" s="206"/>
      <c r="N2" s="206"/>
      <c r="O2" s="206"/>
      <c r="P2" s="207"/>
      <c r="Q2" s="207"/>
      <c r="R2" s="207"/>
      <c r="S2" s="207"/>
      <c r="T2" s="207"/>
      <c r="U2" s="207"/>
      <c r="V2" s="207"/>
      <c r="W2" s="207"/>
      <c r="X2" s="207"/>
      <c r="Y2" s="207"/>
      <c r="Z2" s="207"/>
      <c r="AA2" s="207"/>
      <c r="AB2" s="207"/>
      <c r="AC2" s="206"/>
      <c r="AD2" s="206"/>
      <c r="AE2" s="206"/>
      <c r="AF2" s="206"/>
      <c r="AG2" s="207"/>
      <c r="AH2" s="207"/>
      <c r="AI2" s="207"/>
      <c r="AJ2" s="207"/>
      <c r="AK2" s="207"/>
      <c r="AL2" s="207"/>
      <c r="AM2" s="207"/>
      <c r="AN2" s="207"/>
      <c r="AO2" s="207"/>
      <c r="AP2" s="207"/>
      <c r="AQ2" s="207"/>
      <c r="AR2" s="207"/>
    </row>
    <row r="3" ht="15.75" customHeight="1">
      <c r="A3" s="201"/>
      <c r="B3" s="201"/>
      <c r="C3" s="201"/>
      <c r="D3" s="201"/>
      <c r="E3" s="201"/>
      <c r="F3" s="201"/>
      <c r="G3" s="203"/>
      <c r="H3" s="216" t="s">
        <v>280</v>
      </c>
      <c r="I3" s="218"/>
      <c r="J3" s="218"/>
      <c r="K3" s="218"/>
      <c r="L3" s="218"/>
      <c r="M3" s="218"/>
      <c r="N3" s="218"/>
      <c r="O3" s="218"/>
      <c r="P3" s="221"/>
      <c r="Q3" s="223" t="s">
        <v>281</v>
      </c>
      <c r="R3" s="211"/>
      <c r="S3" s="211"/>
      <c r="T3" s="213"/>
      <c r="U3" s="225" t="s">
        <v>282</v>
      </c>
      <c r="V3" s="211"/>
      <c r="W3" s="211"/>
      <c r="X3" s="211"/>
      <c r="Y3" s="211"/>
      <c r="Z3" s="211"/>
      <c r="AA3" s="211"/>
      <c r="AB3" s="211"/>
      <c r="AC3" s="211"/>
      <c r="AD3" s="211"/>
      <c r="AE3" s="211"/>
      <c r="AF3" s="211"/>
      <c r="AG3" s="211"/>
      <c r="AH3" s="211"/>
      <c r="AI3" s="211"/>
      <c r="AJ3" s="211"/>
      <c r="AK3" s="211"/>
      <c r="AL3" s="211"/>
      <c r="AM3" s="211"/>
      <c r="AN3" s="211"/>
      <c r="AO3" s="211"/>
      <c r="AP3" s="211"/>
      <c r="AQ3" s="211"/>
      <c r="AR3" s="213"/>
    </row>
    <row r="4" ht="15.75" customHeight="1">
      <c r="A4" s="200"/>
      <c r="B4" s="201"/>
      <c r="C4" s="201"/>
      <c r="D4" s="201"/>
      <c r="E4" s="201"/>
      <c r="F4" s="201"/>
      <c r="G4" s="203"/>
      <c r="H4" s="230"/>
      <c r="I4" s="218"/>
      <c r="J4" s="218"/>
      <c r="K4" s="218"/>
      <c r="L4" s="218"/>
      <c r="M4" s="218"/>
      <c r="N4" s="218"/>
      <c r="O4" s="218"/>
      <c r="P4" s="221"/>
      <c r="Q4" s="232"/>
      <c r="T4" s="233"/>
      <c r="U4" s="232"/>
      <c r="AR4" s="233"/>
    </row>
    <row r="5" ht="15.75" customHeight="1">
      <c r="A5" s="201"/>
      <c r="B5" s="201"/>
      <c r="C5" s="201"/>
      <c r="D5" s="201"/>
      <c r="E5" s="201"/>
      <c r="F5" s="201"/>
      <c r="G5" s="203"/>
      <c r="H5" s="234"/>
      <c r="I5" s="218" t="s">
        <v>283</v>
      </c>
      <c r="J5" s="218"/>
      <c r="K5" s="218"/>
      <c r="L5" s="218"/>
      <c r="M5" s="235" t="s">
        <v>284</v>
      </c>
      <c r="N5" s="218"/>
      <c r="O5" s="218"/>
      <c r="P5" s="221"/>
      <c r="Q5" s="236"/>
      <c r="R5" s="24"/>
      <c r="S5" s="24"/>
      <c r="T5" s="29"/>
      <c r="U5" s="236"/>
      <c r="V5" s="24"/>
      <c r="W5" s="24"/>
      <c r="X5" s="24"/>
      <c r="Y5" s="24"/>
      <c r="Z5" s="24"/>
      <c r="AA5" s="24"/>
      <c r="AB5" s="24"/>
      <c r="AC5" s="24"/>
      <c r="AD5" s="24"/>
      <c r="AE5" s="24"/>
      <c r="AF5" s="24"/>
      <c r="AG5" s="24"/>
      <c r="AH5" s="24"/>
      <c r="AI5" s="24"/>
      <c r="AJ5" s="24"/>
      <c r="AK5" s="24"/>
      <c r="AL5" s="24"/>
      <c r="AM5" s="24"/>
      <c r="AN5" s="24"/>
      <c r="AO5" s="24"/>
      <c r="AP5" s="24"/>
      <c r="AQ5" s="24"/>
      <c r="AR5" s="29"/>
    </row>
    <row r="6" ht="15.75" customHeight="1">
      <c r="A6" s="240" t="str">
        <f t="array" ref="A6:G67">Scenarios!A2:G187</f>
        <v>Loss Events</v>
      </c>
      <c r="B6" s="242"/>
      <c r="C6" s="242"/>
      <c r="D6" s="242"/>
      <c r="E6" s="242"/>
      <c r="F6" s="242"/>
      <c r="G6" s="203"/>
      <c r="H6" s="245"/>
      <c r="I6" s="247"/>
      <c r="J6" s="247"/>
      <c r="K6" s="247"/>
      <c r="L6" s="247"/>
      <c r="M6" s="206" t="s">
        <v>291</v>
      </c>
      <c r="N6" s="247"/>
      <c r="O6" s="247"/>
      <c r="P6" s="250"/>
      <c r="Q6" s="250"/>
      <c r="R6" s="250"/>
      <c r="S6" s="250"/>
      <c r="T6" s="250"/>
      <c r="U6" s="253"/>
      <c r="V6" s="253"/>
      <c r="W6" s="253"/>
      <c r="X6" s="253"/>
      <c r="Y6" s="253"/>
      <c r="Z6" s="253"/>
      <c r="AA6" s="253"/>
      <c r="AB6" s="253"/>
      <c r="AC6" s="255"/>
      <c r="AD6" s="255"/>
      <c r="AE6" s="255"/>
      <c r="AF6" s="255"/>
      <c r="AG6" s="253"/>
      <c r="AH6" s="253"/>
      <c r="AI6" s="253"/>
      <c r="AJ6" s="253"/>
      <c r="AK6" s="253"/>
      <c r="AL6" s="253"/>
      <c r="AM6" s="253"/>
      <c r="AN6" s="253"/>
      <c r="AO6" s="253"/>
      <c r="AP6" s="253"/>
      <c r="AQ6" s="253"/>
      <c r="AR6" s="253"/>
    </row>
    <row r="7" ht="15.75" customHeight="1">
      <c r="A7" s="242" t="s">
        <v>140</v>
      </c>
      <c r="B7" s="242" t="s">
        <v>77</v>
      </c>
      <c r="C7" s="242" t="s">
        <v>79</v>
      </c>
      <c r="D7" s="242" t="s">
        <v>141</v>
      </c>
      <c r="E7" s="242" t="s">
        <v>82</v>
      </c>
      <c r="F7" s="242" t="s">
        <v>83</v>
      </c>
      <c r="G7" s="203" t="s">
        <v>264</v>
      </c>
      <c r="H7" s="294" t="str">
        <f t="array" ref="H7:H187">IF(ROW(A7:A187)=7,"Control(s)",
TRIM(substitute(SUBSTITUTE(SUBSTITUTE(
if('Plan-B'!I5:I187,'Plan-B'!I5&amp;", ")&amp;
if('Plan-B'!J5:J187,'Plan-B'!J5&amp;", ")&amp;
if('Plan-B'!K5:K187,'Plan-B'!K5&amp;", ")&amp;
if('Plan-B'!L5:L187,'Plan-B'!L5&amp;", ")&amp;
if('Plan-B'!M5:M187,'Plan-B'!M5&amp;", ")
,"FALSE",""),", , ",","),",,","")))</f>
        <v>Control(s)</v>
      </c>
      <c r="I7" s="295" t="s">
        <v>70</v>
      </c>
      <c r="J7" s="295" t="s">
        <v>71</v>
      </c>
      <c r="K7" s="295" t="s">
        <v>72</v>
      </c>
      <c r="L7" s="297" t="s">
        <v>73</v>
      </c>
      <c r="M7" s="295" t="s">
        <v>70</v>
      </c>
      <c r="N7" s="295" t="s">
        <v>71</v>
      </c>
      <c r="O7" s="295" t="s">
        <v>72</v>
      </c>
      <c r="P7" s="297" t="s">
        <v>73</v>
      </c>
      <c r="Q7" s="295" t="s">
        <v>70</v>
      </c>
      <c r="R7" s="295" t="s">
        <v>71</v>
      </c>
      <c r="S7" s="295" t="s">
        <v>72</v>
      </c>
      <c r="T7" s="297" t="s">
        <v>73</v>
      </c>
      <c r="U7" s="300" t="s">
        <v>70</v>
      </c>
      <c r="V7" s="300" t="s">
        <v>71</v>
      </c>
      <c r="W7" s="300" t="s">
        <v>72</v>
      </c>
      <c r="X7" s="301" t="s">
        <v>73</v>
      </c>
      <c r="Y7" s="300" t="s">
        <v>70</v>
      </c>
      <c r="Z7" s="300" t="s">
        <v>71</v>
      </c>
      <c r="AA7" s="300" t="s">
        <v>72</v>
      </c>
      <c r="AB7" s="301" t="s">
        <v>73</v>
      </c>
      <c r="AC7" s="300" t="s">
        <v>70</v>
      </c>
      <c r="AD7" s="300" t="s">
        <v>71</v>
      </c>
      <c r="AE7" s="300" t="s">
        <v>72</v>
      </c>
      <c r="AF7" s="301" t="s">
        <v>73</v>
      </c>
      <c r="AG7" s="300" t="s">
        <v>70</v>
      </c>
      <c r="AH7" s="300" t="s">
        <v>71</v>
      </c>
      <c r="AI7" s="300" t="s">
        <v>72</v>
      </c>
      <c r="AJ7" s="301" t="s">
        <v>73</v>
      </c>
      <c r="AK7" s="300" t="s">
        <v>70</v>
      </c>
      <c r="AL7" s="300" t="s">
        <v>71</v>
      </c>
      <c r="AM7" s="300" t="s">
        <v>72</v>
      </c>
      <c r="AN7" s="301" t="s">
        <v>73</v>
      </c>
      <c r="AO7" s="300" t="s">
        <v>70</v>
      </c>
      <c r="AP7" s="300" t="s">
        <v>71</v>
      </c>
      <c r="AQ7" s="300" t="s">
        <v>72</v>
      </c>
      <c r="AR7" s="301" t="s">
        <v>73</v>
      </c>
    </row>
    <row r="8" ht="15.75" customHeight="1">
      <c r="A8" s="137" t="s">
        <v>142</v>
      </c>
      <c r="B8" s="138" t="s">
        <v>95</v>
      </c>
      <c r="C8" s="138" t="s">
        <v>99</v>
      </c>
      <c r="D8" s="138" t="s">
        <v>108</v>
      </c>
      <c r="E8" s="138" t="s">
        <v>111</v>
      </c>
      <c r="F8" s="138" t="s">
        <v>113</v>
      </c>
      <c r="G8" s="302" t="s">
        <v>143</v>
      </c>
      <c r="H8" s="303" t="s">
        <v>296</v>
      </c>
      <c r="I8" s="304">
        <v>1500.0</v>
      </c>
      <c r="J8" s="304">
        <v>3000.0</v>
      </c>
      <c r="K8" s="304">
        <v>24000.0</v>
      </c>
      <c r="L8" s="305"/>
      <c r="M8" s="306">
        <v>0.0</v>
      </c>
      <c r="N8" s="306">
        <v>0.0</v>
      </c>
      <c r="O8" s="306">
        <v>0.0</v>
      </c>
      <c r="P8" s="305"/>
      <c r="Q8" s="307" t="s">
        <v>292</v>
      </c>
      <c r="R8" s="307" t="s">
        <v>297</v>
      </c>
      <c r="S8" s="307" t="s">
        <v>294</v>
      </c>
      <c r="T8" s="305"/>
      <c r="U8" s="308" t="s">
        <v>295</v>
      </c>
      <c r="V8" s="308" t="s">
        <v>295</v>
      </c>
      <c r="W8" s="308" t="s">
        <v>295</v>
      </c>
      <c r="X8" s="305"/>
      <c r="Y8" s="308" t="s">
        <v>295</v>
      </c>
      <c r="Z8" s="308" t="s">
        <v>295</v>
      </c>
      <c r="AA8" s="308" t="s">
        <v>295</v>
      </c>
      <c r="AB8" s="305"/>
      <c r="AC8" s="308" t="s">
        <v>295</v>
      </c>
      <c r="AD8" s="308" t="s">
        <v>295</v>
      </c>
      <c r="AE8" s="308" t="s">
        <v>295</v>
      </c>
      <c r="AF8" s="305"/>
      <c r="AG8" s="308" t="s">
        <v>295</v>
      </c>
      <c r="AH8" s="308" t="s">
        <v>295</v>
      </c>
      <c r="AI8" s="308" t="s">
        <v>295</v>
      </c>
      <c r="AJ8" s="309"/>
      <c r="AK8" s="304">
        <v>750000.0</v>
      </c>
      <c r="AL8" s="304">
        <v>3000000.0</v>
      </c>
      <c r="AM8" s="304">
        <v>1.0E7</v>
      </c>
      <c r="AN8" s="309"/>
      <c r="AO8" s="308" t="s">
        <v>295</v>
      </c>
      <c r="AP8" s="308" t="s">
        <v>295</v>
      </c>
      <c r="AQ8" s="308" t="s">
        <v>295</v>
      </c>
      <c r="AR8" s="310"/>
    </row>
    <row r="9" ht="15.75" customHeight="1">
      <c r="A9" s="137" t="s">
        <v>144</v>
      </c>
      <c r="B9" s="138" t="s">
        <v>95</v>
      </c>
      <c r="C9" s="138" t="s">
        <v>115</v>
      </c>
      <c r="D9" s="138" t="s">
        <v>108</v>
      </c>
      <c r="E9" s="138" t="s">
        <v>111</v>
      </c>
      <c r="F9" s="138" t="s">
        <v>113</v>
      </c>
      <c r="G9" s="302" t="s">
        <v>145</v>
      </c>
      <c r="H9" s="303" t="s">
        <v>296</v>
      </c>
      <c r="I9" s="304">
        <v>1500.0</v>
      </c>
      <c r="J9" s="304">
        <v>3000.0</v>
      </c>
      <c r="K9" s="304">
        <v>24000.0</v>
      </c>
      <c r="L9" s="305"/>
      <c r="M9" s="306">
        <v>0.0</v>
      </c>
      <c r="N9" s="306">
        <v>0.0</v>
      </c>
      <c r="O9" s="306">
        <v>0.0</v>
      </c>
      <c r="P9" s="305"/>
      <c r="Q9" s="307" t="s">
        <v>292</v>
      </c>
      <c r="R9" s="307" t="s">
        <v>297</v>
      </c>
      <c r="S9" s="307" t="s">
        <v>294</v>
      </c>
      <c r="T9" s="305"/>
      <c r="U9" s="308" t="s">
        <v>295</v>
      </c>
      <c r="V9" s="308" t="s">
        <v>295</v>
      </c>
      <c r="W9" s="308" t="s">
        <v>295</v>
      </c>
      <c r="X9" s="305"/>
      <c r="Y9" s="308" t="s">
        <v>295</v>
      </c>
      <c r="Z9" s="308" t="s">
        <v>295</v>
      </c>
      <c r="AA9" s="308" t="s">
        <v>295</v>
      </c>
      <c r="AB9" s="305"/>
      <c r="AC9" s="308" t="s">
        <v>295</v>
      </c>
      <c r="AD9" s="308" t="s">
        <v>295</v>
      </c>
      <c r="AE9" s="308" t="s">
        <v>295</v>
      </c>
      <c r="AF9" s="305"/>
      <c r="AG9" s="308" t="s">
        <v>295</v>
      </c>
      <c r="AH9" s="308" t="s">
        <v>295</v>
      </c>
      <c r="AI9" s="308" t="s">
        <v>295</v>
      </c>
      <c r="AJ9" s="309"/>
      <c r="AK9" s="304">
        <v>750000.0</v>
      </c>
      <c r="AL9" s="304">
        <v>3000000.0</v>
      </c>
      <c r="AM9" s="304">
        <v>1.0E7</v>
      </c>
      <c r="AN9" s="309"/>
      <c r="AO9" s="308" t="s">
        <v>295</v>
      </c>
      <c r="AP9" s="308" t="s">
        <v>295</v>
      </c>
      <c r="AQ9" s="308" t="s">
        <v>295</v>
      </c>
      <c r="AR9" s="310"/>
    </row>
    <row r="10" ht="15.75" customHeight="1">
      <c r="A10" s="137" t="s">
        <v>146</v>
      </c>
      <c r="B10" s="138" t="s">
        <v>95</v>
      </c>
      <c r="C10" s="138" t="s">
        <v>120</v>
      </c>
      <c r="D10" s="138" t="s">
        <v>108</v>
      </c>
      <c r="E10" s="138" t="s">
        <v>111</v>
      </c>
      <c r="F10" s="138" t="s">
        <v>113</v>
      </c>
      <c r="G10" s="302" t="s">
        <v>147</v>
      </c>
      <c r="H10" s="303" t="s">
        <v>296</v>
      </c>
      <c r="I10" s="304">
        <v>1500.0</v>
      </c>
      <c r="J10" s="304">
        <v>3000.0</v>
      </c>
      <c r="K10" s="304">
        <v>24000.0</v>
      </c>
      <c r="L10" s="305"/>
      <c r="M10" s="306">
        <v>0.0</v>
      </c>
      <c r="N10" s="306">
        <v>0.0</v>
      </c>
      <c r="O10" s="306">
        <v>0.0</v>
      </c>
      <c r="P10" s="305"/>
      <c r="Q10" s="307" t="s">
        <v>292</v>
      </c>
      <c r="R10" s="307" t="s">
        <v>297</v>
      </c>
      <c r="S10" s="307" t="s">
        <v>294</v>
      </c>
      <c r="T10" s="305"/>
      <c r="U10" s="308" t="s">
        <v>295</v>
      </c>
      <c r="V10" s="308" t="s">
        <v>295</v>
      </c>
      <c r="W10" s="308" t="s">
        <v>295</v>
      </c>
      <c r="X10" s="305"/>
      <c r="Y10" s="308" t="s">
        <v>295</v>
      </c>
      <c r="Z10" s="308" t="s">
        <v>295</v>
      </c>
      <c r="AA10" s="308" t="s">
        <v>295</v>
      </c>
      <c r="AB10" s="305"/>
      <c r="AC10" s="308" t="s">
        <v>295</v>
      </c>
      <c r="AD10" s="308" t="s">
        <v>295</v>
      </c>
      <c r="AE10" s="308" t="s">
        <v>295</v>
      </c>
      <c r="AF10" s="305"/>
      <c r="AG10" s="308" t="s">
        <v>295</v>
      </c>
      <c r="AH10" s="308" t="s">
        <v>295</v>
      </c>
      <c r="AI10" s="308" t="s">
        <v>295</v>
      </c>
      <c r="AJ10" s="309"/>
      <c r="AK10" s="304">
        <v>750000.0</v>
      </c>
      <c r="AL10" s="304">
        <v>3000000.0</v>
      </c>
      <c r="AM10" s="304">
        <v>1.0E7</v>
      </c>
      <c r="AN10" s="309"/>
      <c r="AO10" s="308" t="s">
        <v>295</v>
      </c>
      <c r="AP10" s="308" t="s">
        <v>295</v>
      </c>
      <c r="AQ10" s="308" t="s">
        <v>295</v>
      </c>
      <c r="AR10" s="310"/>
    </row>
    <row r="11" ht="15.75" customHeight="1">
      <c r="A11" s="137" t="s">
        <v>148</v>
      </c>
      <c r="B11" s="138" t="s">
        <v>95</v>
      </c>
      <c r="C11" s="138" t="s">
        <v>124</v>
      </c>
      <c r="D11" s="138" t="s">
        <v>108</v>
      </c>
      <c r="E11" s="138" t="s">
        <v>111</v>
      </c>
      <c r="F11" s="138" t="s">
        <v>113</v>
      </c>
      <c r="G11" s="302" t="s">
        <v>149</v>
      </c>
      <c r="H11" s="303" t="s">
        <v>296</v>
      </c>
      <c r="I11" s="304">
        <v>1500.0</v>
      </c>
      <c r="J11" s="304">
        <v>3000.0</v>
      </c>
      <c r="K11" s="304">
        <v>24000.0</v>
      </c>
      <c r="L11" s="305"/>
      <c r="M11" s="306">
        <v>0.0</v>
      </c>
      <c r="N11" s="306">
        <v>0.0</v>
      </c>
      <c r="O11" s="306">
        <v>0.0</v>
      </c>
      <c r="P11" s="305"/>
      <c r="Q11" s="307" t="s">
        <v>292</v>
      </c>
      <c r="R11" s="307" t="s">
        <v>297</v>
      </c>
      <c r="S11" s="307" t="s">
        <v>294</v>
      </c>
      <c r="T11" s="305"/>
      <c r="U11" s="308" t="s">
        <v>295</v>
      </c>
      <c r="V11" s="308" t="s">
        <v>295</v>
      </c>
      <c r="W11" s="308" t="s">
        <v>295</v>
      </c>
      <c r="X11" s="305"/>
      <c r="Y11" s="308" t="s">
        <v>295</v>
      </c>
      <c r="Z11" s="308" t="s">
        <v>295</v>
      </c>
      <c r="AA11" s="308" t="s">
        <v>295</v>
      </c>
      <c r="AB11" s="305"/>
      <c r="AC11" s="308" t="s">
        <v>295</v>
      </c>
      <c r="AD11" s="308" t="s">
        <v>295</v>
      </c>
      <c r="AE11" s="308" t="s">
        <v>295</v>
      </c>
      <c r="AF11" s="305"/>
      <c r="AG11" s="308" t="s">
        <v>295</v>
      </c>
      <c r="AH11" s="308" t="s">
        <v>295</v>
      </c>
      <c r="AI11" s="308" t="s">
        <v>295</v>
      </c>
      <c r="AJ11" s="309"/>
      <c r="AK11" s="304">
        <v>750000.0</v>
      </c>
      <c r="AL11" s="304">
        <v>3000000.0</v>
      </c>
      <c r="AM11" s="304">
        <v>1.0E7</v>
      </c>
      <c r="AN11" s="309"/>
      <c r="AO11" s="308" t="s">
        <v>295</v>
      </c>
      <c r="AP11" s="308" t="s">
        <v>295</v>
      </c>
      <c r="AQ11" s="308" t="s">
        <v>295</v>
      </c>
      <c r="AR11" s="310"/>
    </row>
    <row r="12" ht="15.75" customHeight="1">
      <c r="A12" s="137" t="s">
        <v>150</v>
      </c>
      <c r="B12" s="138" t="s">
        <v>95</v>
      </c>
      <c r="C12" s="138" t="s">
        <v>127</v>
      </c>
      <c r="D12" s="138" t="s">
        <v>108</v>
      </c>
      <c r="E12" s="138" t="s">
        <v>111</v>
      </c>
      <c r="F12" s="138" t="s">
        <v>113</v>
      </c>
      <c r="G12" s="302" t="s">
        <v>151</v>
      </c>
      <c r="H12" s="303" t="s">
        <v>296</v>
      </c>
      <c r="I12" s="304">
        <v>1500.0</v>
      </c>
      <c r="J12" s="304">
        <v>3000.0</v>
      </c>
      <c r="K12" s="304">
        <v>24000.0</v>
      </c>
      <c r="L12" s="305"/>
      <c r="M12" s="306">
        <v>0.0</v>
      </c>
      <c r="N12" s="306">
        <v>0.0</v>
      </c>
      <c r="O12" s="306">
        <v>0.0</v>
      </c>
      <c r="P12" s="305"/>
      <c r="Q12" s="307" t="s">
        <v>292</v>
      </c>
      <c r="R12" s="307" t="s">
        <v>297</v>
      </c>
      <c r="S12" s="307" t="s">
        <v>294</v>
      </c>
      <c r="T12" s="305"/>
      <c r="U12" s="308" t="s">
        <v>295</v>
      </c>
      <c r="V12" s="308" t="s">
        <v>295</v>
      </c>
      <c r="W12" s="308" t="s">
        <v>295</v>
      </c>
      <c r="X12" s="305"/>
      <c r="Y12" s="308" t="s">
        <v>295</v>
      </c>
      <c r="Z12" s="308" t="s">
        <v>295</v>
      </c>
      <c r="AA12" s="308" t="s">
        <v>295</v>
      </c>
      <c r="AB12" s="305"/>
      <c r="AC12" s="308" t="s">
        <v>295</v>
      </c>
      <c r="AD12" s="308" t="s">
        <v>295</v>
      </c>
      <c r="AE12" s="308" t="s">
        <v>295</v>
      </c>
      <c r="AF12" s="305"/>
      <c r="AG12" s="308" t="s">
        <v>295</v>
      </c>
      <c r="AH12" s="308" t="s">
        <v>295</v>
      </c>
      <c r="AI12" s="308" t="s">
        <v>295</v>
      </c>
      <c r="AJ12" s="309"/>
      <c r="AK12" s="304">
        <v>750000.0</v>
      </c>
      <c r="AL12" s="304">
        <v>3000000.0</v>
      </c>
      <c r="AM12" s="304">
        <v>1.0E7</v>
      </c>
      <c r="AN12" s="309"/>
      <c r="AO12" s="308" t="s">
        <v>295</v>
      </c>
      <c r="AP12" s="308" t="s">
        <v>295</v>
      </c>
      <c r="AQ12" s="308" t="s">
        <v>295</v>
      </c>
      <c r="AR12" s="310"/>
    </row>
    <row r="13" ht="15.75" customHeight="1">
      <c r="A13" s="137" t="s">
        <v>152</v>
      </c>
      <c r="B13" s="138" t="s">
        <v>95</v>
      </c>
      <c r="C13" s="138" t="s">
        <v>129</v>
      </c>
      <c r="D13" s="138" t="s">
        <v>108</v>
      </c>
      <c r="E13" s="138" t="s">
        <v>111</v>
      </c>
      <c r="F13" s="138" t="s">
        <v>113</v>
      </c>
      <c r="G13" s="302" t="s">
        <v>153</v>
      </c>
      <c r="H13" s="303" t="s">
        <v>296</v>
      </c>
      <c r="I13" s="304">
        <v>1500.0</v>
      </c>
      <c r="J13" s="304">
        <v>3000.0</v>
      </c>
      <c r="K13" s="304">
        <v>24000.0</v>
      </c>
      <c r="L13" s="305"/>
      <c r="M13" s="306">
        <v>0.0</v>
      </c>
      <c r="N13" s="306">
        <v>0.0</v>
      </c>
      <c r="O13" s="306">
        <v>0.0</v>
      </c>
      <c r="P13" s="305"/>
      <c r="Q13" s="307" t="s">
        <v>292</v>
      </c>
      <c r="R13" s="307" t="s">
        <v>297</v>
      </c>
      <c r="S13" s="307" t="s">
        <v>294</v>
      </c>
      <c r="T13" s="305"/>
      <c r="U13" s="308" t="s">
        <v>295</v>
      </c>
      <c r="V13" s="308" t="s">
        <v>295</v>
      </c>
      <c r="W13" s="308" t="s">
        <v>295</v>
      </c>
      <c r="X13" s="305"/>
      <c r="Y13" s="308" t="s">
        <v>295</v>
      </c>
      <c r="Z13" s="308" t="s">
        <v>295</v>
      </c>
      <c r="AA13" s="308" t="s">
        <v>295</v>
      </c>
      <c r="AB13" s="305"/>
      <c r="AC13" s="308" t="s">
        <v>295</v>
      </c>
      <c r="AD13" s="308" t="s">
        <v>295</v>
      </c>
      <c r="AE13" s="308" t="s">
        <v>295</v>
      </c>
      <c r="AF13" s="305"/>
      <c r="AG13" s="308" t="s">
        <v>295</v>
      </c>
      <c r="AH13" s="308" t="s">
        <v>295</v>
      </c>
      <c r="AI13" s="308" t="s">
        <v>295</v>
      </c>
      <c r="AJ13" s="309"/>
      <c r="AK13" s="304">
        <v>750000.0</v>
      </c>
      <c r="AL13" s="304">
        <v>3000000.0</v>
      </c>
      <c r="AM13" s="304">
        <v>1.0E7</v>
      </c>
      <c r="AN13" s="309"/>
      <c r="AO13" s="308" t="s">
        <v>295</v>
      </c>
      <c r="AP13" s="308" t="s">
        <v>295</v>
      </c>
      <c r="AQ13" s="308" t="s">
        <v>295</v>
      </c>
      <c r="AR13" s="310"/>
    </row>
    <row r="14" ht="15.75" customHeight="1">
      <c r="A14" s="137" t="s">
        <v>154</v>
      </c>
      <c r="B14" s="138" t="s">
        <v>95</v>
      </c>
      <c r="C14" s="138" t="s">
        <v>131</v>
      </c>
      <c r="D14" s="138" t="s">
        <v>108</v>
      </c>
      <c r="E14" s="138" t="s">
        <v>111</v>
      </c>
      <c r="F14" s="138" t="s">
        <v>113</v>
      </c>
      <c r="G14" s="302" t="s">
        <v>155</v>
      </c>
      <c r="H14" s="303" t="s">
        <v>296</v>
      </c>
      <c r="I14" s="304">
        <v>1500.0</v>
      </c>
      <c r="J14" s="304">
        <v>3000.0</v>
      </c>
      <c r="K14" s="304">
        <v>24000.0</v>
      </c>
      <c r="L14" s="305"/>
      <c r="M14" s="306">
        <v>0.0</v>
      </c>
      <c r="N14" s="306">
        <v>0.0</v>
      </c>
      <c r="O14" s="306">
        <v>0.0</v>
      </c>
      <c r="P14" s="305"/>
      <c r="Q14" s="307" t="s">
        <v>292</v>
      </c>
      <c r="R14" s="307" t="s">
        <v>297</v>
      </c>
      <c r="S14" s="307" t="s">
        <v>294</v>
      </c>
      <c r="T14" s="305"/>
      <c r="U14" s="308" t="s">
        <v>295</v>
      </c>
      <c r="V14" s="308" t="s">
        <v>295</v>
      </c>
      <c r="W14" s="308" t="s">
        <v>295</v>
      </c>
      <c r="X14" s="305"/>
      <c r="Y14" s="308" t="s">
        <v>295</v>
      </c>
      <c r="Z14" s="308" t="s">
        <v>295</v>
      </c>
      <c r="AA14" s="308" t="s">
        <v>295</v>
      </c>
      <c r="AB14" s="305"/>
      <c r="AC14" s="308" t="s">
        <v>295</v>
      </c>
      <c r="AD14" s="308" t="s">
        <v>295</v>
      </c>
      <c r="AE14" s="308" t="s">
        <v>295</v>
      </c>
      <c r="AF14" s="305"/>
      <c r="AG14" s="308" t="s">
        <v>295</v>
      </c>
      <c r="AH14" s="308" t="s">
        <v>295</v>
      </c>
      <c r="AI14" s="308" t="s">
        <v>295</v>
      </c>
      <c r="AJ14" s="309"/>
      <c r="AK14" s="304">
        <v>750000.0</v>
      </c>
      <c r="AL14" s="304">
        <v>3000000.0</v>
      </c>
      <c r="AM14" s="304">
        <v>1.0E7</v>
      </c>
      <c r="AN14" s="309"/>
      <c r="AO14" s="308" t="s">
        <v>295</v>
      </c>
      <c r="AP14" s="308" t="s">
        <v>295</v>
      </c>
      <c r="AQ14" s="308" t="s">
        <v>295</v>
      </c>
      <c r="AR14" s="310"/>
    </row>
    <row r="15" ht="15.75" customHeight="1">
      <c r="A15" s="137" t="s">
        <v>156</v>
      </c>
      <c r="B15" s="138" t="s">
        <v>95</v>
      </c>
      <c r="C15" s="138" t="s">
        <v>133</v>
      </c>
      <c r="D15" s="138" t="s">
        <v>108</v>
      </c>
      <c r="E15" s="138" t="s">
        <v>111</v>
      </c>
      <c r="F15" s="138" t="s">
        <v>113</v>
      </c>
      <c r="G15" s="302" t="s">
        <v>157</v>
      </c>
      <c r="H15" s="303" t="s">
        <v>296</v>
      </c>
      <c r="I15" s="304">
        <v>1500.0</v>
      </c>
      <c r="J15" s="304">
        <v>3000.0</v>
      </c>
      <c r="K15" s="304">
        <v>24000.0</v>
      </c>
      <c r="L15" s="305"/>
      <c r="M15" s="306">
        <v>0.0</v>
      </c>
      <c r="N15" s="306">
        <v>0.0</v>
      </c>
      <c r="O15" s="306">
        <v>0.0</v>
      </c>
      <c r="P15" s="305"/>
      <c r="Q15" s="307" t="s">
        <v>292</v>
      </c>
      <c r="R15" s="307" t="s">
        <v>297</v>
      </c>
      <c r="S15" s="307" t="s">
        <v>294</v>
      </c>
      <c r="T15" s="305"/>
      <c r="U15" s="308" t="s">
        <v>295</v>
      </c>
      <c r="V15" s="308" t="s">
        <v>295</v>
      </c>
      <c r="W15" s="308" t="s">
        <v>295</v>
      </c>
      <c r="X15" s="305"/>
      <c r="Y15" s="308" t="s">
        <v>295</v>
      </c>
      <c r="Z15" s="308" t="s">
        <v>295</v>
      </c>
      <c r="AA15" s="308" t="s">
        <v>295</v>
      </c>
      <c r="AB15" s="305"/>
      <c r="AC15" s="308" t="s">
        <v>295</v>
      </c>
      <c r="AD15" s="308" t="s">
        <v>295</v>
      </c>
      <c r="AE15" s="308" t="s">
        <v>295</v>
      </c>
      <c r="AF15" s="305"/>
      <c r="AG15" s="308" t="s">
        <v>295</v>
      </c>
      <c r="AH15" s="308" t="s">
        <v>295</v>
      </c>
      <c r="AI15" s="308" t="s">
        <v>295</v>
      </c>
      <c r="AJ15" s="309"/>
      <c r="AK15" s="304">
        <v>750000.0</v>
      </c>
      <c r="AL15" s="304">
        <v>3000000.0</v>
      </c>
      <c r="AM15" s="304">
        <v>1.0E7</v>
      </c>
      <c r="AN15" s="309"/>
      <c r="AO15" s="308" t="s">
        <v>295</v>
      </c>
      <c r="AP15" s="308" t="s">
        <v>295</v>
      </c>
      <c r="AQ15" s="308" t="s">
        <v>295</v>
      </c>
      <c r="AR15" s="310"/>
    </row>
    <row r="16" ht="15.75" customHeight="1">
      <c r="A16" s="137" t="s">
        <v>158</v>
      </c>
      <c r="B16" s="138" t="s">
        <v>95</v>
      </c>
      <c r="C16" s="138" t="s">
        <v>135</v>
      </c>
      <c r="D16" s="138" t="s">
        <v>108</v>
      </c>
      <c r="E16" s="138" t="s">
        <v>111</v>
      </c>
      <c r="F16" s="138" t="s">
        <v>113</v>
      </c>
      <c r="G16" s="302" t="s">
        <v>159</v>
      </c>
      <c r="H16" s="303" t="s">
        <v>296</v>
      </c>
      <c r="I16" s="304">
        <v>1500.0</v>
      </c>
      <c r="J16" s="304">
        <v>3000.0</v>
      </c>
      <c r="K16" s="304">
        <v>24000.0</v>
      </c>
      <c r="L16" s="305"/>
      <c r="M16" s="306">
        <v>0.0</v>
      </c>
      <c r="N16" s="306">
        <v>0.0</v>
      </c>
      <c r="O16" s="306">
        <v>0.0</v>
      </c>
      <c r="P16" s="305"/>
      <c r="Q16" s="307" t="s">
        <v>292</v>
      </c>
      <c r="R16" s="307" t="s">
        <v>297</v>
      </c>
      <c r="S16" s="307" t="s">
        <v>294</v>
      </c>
      <c r="T16" s="305"/>
      <c r="U16" s="308" t="s">
        <v>295</v>
      </c>
      <c r="V16" s="308" t="s">
        <v>295</v>
      </c>
      <c r="W16" s="308" t="s">
        <v>295</v>
      </c>
      <c r="X16" s="305"/>
      <c r="Y16" s="308" t="s">
        <v>295</v>
      </c>
      <c r="Z16" s="308" t="s">
        <v>295</v>
      </c>
      <c r="AA16" s="308" t="s">
        <v>295</v>
      </c>
      <c r="AB16" s="305"/>
      <c r="AC16" s="308" t="s">
        <v>295</v>
      </c>
      <c r="AD16" s="308" t="s">
        <v>295</v>
      </c>
      <c r="AE16" s="308" t="s">
        <v>295</v>
      </c>
      <c r="AF16" s="305"/>
      <c r="AG16" s="308" t="s">
        <v>295</v>
      </c>
      <c r="AH16" s="308" t="s">
        <v>295</v>
      </c>
      <c r="AI16" s="308" t="s">
        <v>295</v>
      </c>
      <c r="AJ16" s="309"/>
      <c r="AK16" s="304">
        <v>750000.0</v>
      </c>
      <c r="AL16" s="304">
        <v>3000000.0</v>
      </c>
      <c r="AM16" s="304">
        <v>1.0E7</v>
      </c>
      <c r="AN16" s="309"/>
      <c r="AO16" s="308" t="s">
        <v>295</v>
      </c>
      <c r="AP16" s="308" t="s">
        <v>295</v>
      </c>
      <c r="AQ16" s="308" t="s">
        <v>295</v>
      </c>
      <c r="AR16" s="310"/>
    </row>
    <row r="17" ht="15.75" customHeight="1">
      <c r="A17" s="137" t="s">
        <v>160</v>
      </c>
      <c r="B17" s="138" t="s">
        <v>95</v>
      </c>
      <c r="C17" s="138" t="s">
        <v>137</v>
      </c>
      <c r="D17" s="138" t="s">
        <v>108</v>
      </c>
      <c r="E17" s="138" t="s">
        <v>111</v>
      </c>
      <c r="F17" s="138" t="s">
        <v>113</v>
      </c>
      <c r="G17" s="302" t="s">
        <v>161</v>
      </c>
      <c r="H17" s="303" t="s">
        <v>296</v>
      </c>
      <c r="I17" s="304">
        <v>1500.0</v>
      </c>
      <c r="J17" s="304">
        <v>3000.0</v>
      </c>
      <c r="K17" s="304">
        <v>24000.0</v>
      </c>
      <c r="L17" s="305"/>
      <c r="M17" s="306">
        <v>0.0</v>
      </c>
      <c r="N17" s="306">
        <v>0.0</v>
      </c>
      <c r="O17" s="306">
        <v>0.0</v>
      </c>
      <c r="P17" s="305"/>
      <c r="Q17" s="307" t="s">
        <v>292</v>
      </c>
      <c r="R17" s="307" t="s">
        <v>297</v>
      </c>
      <c r="S17" s="307" t="s">
        <v>294</v>
      </c>
      <c r="T17" s="305"/>
      <c r="U17" s="308" t="s">
        <v>295</v>
      </c>
      <c r="V17" s="308" t="s">
        <v>295</v>
      </c>
      <c r="W17" s="308" t="s">
        <v>295</v>
      </c>
      <c r="X17" s="305"/>
      <c r="Y17" s="308" t="s">
        <v>295</v>
      </c>
      <c r="Z17" s="308" t="s">
        <v>295</v>
      </c>
      <c r="AA17" s="308" t="s">
        <v>295</v>
      </c>
      <c r="AB17" s="305"/>
      <c r="AC17" s="308" t="s">
        <v>295</v>
      </c>
      <c r="AD17" s="308" t="s">
        <v>295</v>
      </c>
      <c r="AE17" s="308" t="s">
        <v>295</v>
      </c>
      <c r="AF17" s="305"/>
      <c r="AG17" s="308" t="s">
        <v>295</v>
      </c>
      <c r="AH17" s="308" t="s">
        <v>295</v>
      </c>
      <c r="AI17" s="308" t="s">
        <v>295</v>
      </c>
      <c r="AJ17" s="309"/>
      <c r="AK17" s="304">
        <v>750000.0</v>
      </c>
      <c r="AL17" s="304">
        <v>3000000.0</v>
      </c>
      <c r="AM17" s="304">
        <v>1.0E7</v>
      </c>
      <c r="AN17" s="309"/>
      <c r="AO17" s="308" t="s">
        <v>295</v>
      </c>
      <c r="AP17" s="308" t="s">
        <v>295</v>
      </c>
      <c r="AQ17" s="308" t="s">
        <v>295</v>
      </c>
      <c r="AR17" s="310"/>
    </row>
    <row r="18" ht="15.75" customHeight="1">
      <c r="A18" s="137" t="s">
        <v>162</v>
      </c>
      <c r="B18" s="138" t="s">
        <v>95</v>
      </c>
      <c r="C18" s="138" t="s">
        <v>99</v>
      </c>
      <c r="D18" s="138" t="s">
        <v>117</v>
      </c>
      <c r="E18" s="138" t="s">
        <v>111</v>
      </c>
      <c r="F18" s="138" t="s">
        <v>113</v>
      </c>
      <c r="G18" s="302" t="s">
        <v>163</v>
      </c>
      <c r="H18" s="303" t="s">
        <v>296</v>
      </c>
      <c r="I18" s="304">
        <v>1500.0</v>
      </c>
      <c r="J18" s="304">
        <v>3000.0</v>
      </c>
      <c r="K18" s="304">
        <v>24000.0</v>
      </c>
      <c r="L18" s="305"/>
      <c r="M18" s="306">
        <v>0.0</v>
      </c>
      <c r="N18" s="306">
        <v>0.0</v>
      </c>
      <c r="O18" s="306">
        <v>0.0</v>
      </c>
      <c r="P18" s="305"/>
      <c r="Q18" s="307" t="s">
        <v>292</v>
      </c>
      <c r="R18" s="307" t="s">
        <v>299</v>
      </c>
      <c r="S18" s="307" t="s">
        <v>294</v>
      </c>
      <c r="T18" s="305"/>
      <c r="U18" s="308" t="s">
        <v>295</v>
      </c>
      <c r="V18" s="308" t="s">
        <v>295</v>
      </c>
      <c r="W18" s="308" t="s">
        <v>295</v>
      </c>
      <c r="X18" s="305"/>
      <c r="Y18" s="308" t="s">
        <v>295</v>
      </c>
      <c r="Z18" s="308" t="s">
        <v>295</v>
      </c>
      <c r="AA18" s="308" t="s">
        <v>295</v>
      </c>
      <c r="AB18" s="305"/>
      <c r="AC18" s="308" t="s">
        <v>295</v>
      </c>
      <c r="AD18" s="308" t="s">
        <v>295</v>
      </c>
      <c r="AE18" s="308" t="s">
        <v>295</v>
      </c>
      <c r="AF18" s="305"/>
      <c r="AG18" s="308" t="s">
        <v>295</v>
      </c>
      <c r="AH18" s="308" t="s">
        <v>295</v>
      </c>
      <c r="AI18" s="308" t="s">
        <v>295</v>
      </c>
      <c r="AJ18" s="309"/>
      <c r="AK18" s="304">
        <v>2000.0</v>
      </c>
      <c r="AL18" s="304">
        <v>200000.0</v>
      </c>
      <c r="AM18" s="304">
        <v>1.0E7</v>
      </c>
      <c r="AN18" s="309"/>
      <c r="AO18" s="308" t="s">
        <v>295</v>
      </c>
      <c r="AP18" s="308" t="s">
        <v>295</v>
      </c>
      <c r="AQ18" s="308" t="s">
        <v>295</v>
      </c>
      <c r="AR18" s="310"/>
    </row>
    <row r="19" ht="15.75" customHeight="1">
      <c r="A19" s="137" t="s">
        <v>164</v>
      </c>
      <c r="B19" s="138" t="s">
        <v>95</v>
      </c>
      <c r="C19" s="138" t="s">
        <v>115</v>
      </c>
      <c r="D19" s="138" t="s">
        <v>117</v>
      </c>
      <c r="E19" s="138" t="s">
        <v>111</v>
      </c>
      <c r="F19" s="138" t="s">
        <v>113</v>
      </c>
      <c r="G19" s="302" t="s">
        <v>165</v>
      </c>
      <c r="H19" s="303" t="s">
        <v>296</v>
      </c>
      <c r="I19" s="304">
        <v>1500.0</v>
      </c>
      <c r="J19" s="304">
        <v>3000.0</v>
      </c>
      <c r="K19" s="304">
        <v>24000.0</v>
      </c>
      <c r="L19" s="305"/>
      <c r="M19" s="306">
        <v>0.0</v>
      </c>
      <c r="N19" s="306">
        <v>0.0</v>
      </c>
      <c r="O19" s="306">
        <v>0.0</v>
      </c>
      <c r="P19" s="305"/>
      <c r="Q19" s="307" t="s">
        <v>292</v>
      </c>
      <c r="R19" s="307" t="s">
        <v>299</v>
      </c>
      <c r="S19" s="307" t="s">
        <v>294</v>
      </c>
      <c r="T19" s="305"/>
      <c r="U19" s="308" t="s">
        <v>295</v>
      </c>
      <c r="V19" s="308" t="s">
        <v>295</v>
      </c>
      <c r="W19" s="308" t="s">
        <v>295</v>
      </c>
      <c r="X19" s="305"/>
      <c r="Y19" s="308" t="s">
        <v>295</v>
      </c>
      <c r="Z19" s="308" t="s">
        <v>295</v>
      </c>
      <c r="AA19" s="308" t="s">
        <v>295</v>
      </c>
      <c r="AB19" s="305"/>
      <c r="AC19" s="308" t="s">
        <v>295</v>
      </c>
      <c r="AD19" s="308" t="s">
        <v>295</v>
      </c>
      <c r="AE19" s="308" t="s">
        <v>295</v>
      </c>
      <c r="AF19" s="305"/>
      <c r="AG19" s="308" t="s">
        <v>295</v>
      </c>
      <c r="AH19" s="308" t="s">
        <v>295</v>
      </c>
      <c r="AI19" s="308" t="s">
        <v>295</v>
      </c>
      <c r="AJ19" s="309"/>
      <c r="AK19" s="304">
        <v>2000.0</v>
      </c>
      <c r="AL19" s="304">
        <v>200000.0</v>
      </c>
      <c r="AM19" s="304">
        <v>1.0E7</v>
      </c>
      <c r="AN19" s="309"/>
      <c r="AO19" s="308" t="s">
        <v>295</v>
      </c>
      <c r="AP19" s="308" t="s">
        <v>295</v>
      </c>
      <c r="AQ19" s="308" t="s">
        <v>295</v>
      </c>
      <c r="AR19" s="310"/>
    </row>
    <row r="20" ht="15.75" customHeight="1">
      <c r="A20" s="137" t="s">
        <v>166</v>
      </c>
      <c r="B20" s="138" t="s">
        <v>95</v>
      </c>
      <c r="C20" s="138" t="s">
        <v>120</v>
      </c>
      <c r="D20" s="138" t="s">
        <v>117</v>
      </c>
      <c r="E20" s="138" t="s">
        <v>111</v>
      </c>
      <c r="F20" s="138" t="s">
        <v>113</v>
      </c>
      <c r="G20" s="302" t="s">
        <v>167</v>
      </c>
      <c r="H20" s="303" t="s">
        <v>296</v>
      </c>
      <c r="I20" s="304">
        <v>1500.0</v>
      </c>
      <c r="J20" s="304">
        <v>3000.0</v>
      </c>
      <c r="K20" s="304">
        <v>24000.0</v>
      </c>
      <c r="L20" s="305"/>
      <c r="M20" s="306">
        <v>0.0</v>
      </c>
      <c r="N20" s="306">
        <v>0.0</v>
      </c>
      <c r="O20" s="306">
        <v>0.0</v>
      </c>
      <c r="P20" s="305"/>
      <c r="Q20" s="307" t="s">
        <v>292</v>
      </c>
      <c r="R20" s="307" t="s">
        <v>299</v>
      </c>
      <c r="S20" s="307" t="s">
        <v>294</v>
      </c>
      <c r="T20" s="305"/>
      <c r="U20" s="308" t="s">
        <v>295</v>
      </c>
      <c r="V20" s="308" t="s">
        <v>295</v>
      </c>
      <c r="W20" s="308" t="s">
        <v>295</v>
      </c>
      <c r="X20" s="305"/>
      <c r="Y20" s="308" t="s">
        <v>295</v>
      </c>
      <c r="Z20" s="308" t="s">
        <v>295</v>
      </c>
      <c r="AA20" s="308" t="s">
        <v>295</v>
      </c>
      <c r="AB20" s="305"/>
      <c r="AC20" s="308" t="s">
        <v>295</v>
      </c>
      <c r="AD20" s="308" t="s">
        <v>295</v>
      </c>
      <c r="AE20" s="308" t="s">
        <v>295</v>
      </c>
      <c r="AF20" s="305"/>
      <c r="AG20" s="308" t="s">
        <v>295</v>
      </c>
      <c r="AH20" s="308" t="s">
        <v>295</v>
      </c>
      <c r="AI20" s="308" t="s">
        <v>295</v>
      </c>
      <c r="AJ20" s="309"/>
      <c r="AK20" s="304">
        <v>2000.0</v>
      </c>
      <c r="AL20" s="304">
        <v>200000.0</v>
      </c>
      <c r="AM20" s="304">
        <v>1.0E7</v>
      </c>
      <c r="AN20" s="309"/>
      <c r="AO20" s="308" t="s">
        <v>295</v>
      </c>
      <c r="AP20" s="308" t="s">
        <v>295</v>
      </c>
      <c r="AQ20" s="308" t="s">
        <v>295</v>
      </c>
      <c r="AR20" s="310"/>
    </row>
    <row r="21" ht="15.75" customHeight="1">
      <c r="A21" s="137" t="s">
        <v>168</v>
      </c>
      <c r="B21" s="138" t="s">
        <v>95</v>
      </c>
      <c r="C21" s="138" t="s">
        <v>124</v>
      </c>
      <c r="D21" s="138" t="s">
        <v>117</v>
      </c>
      <c r="E21" s="138" t="s">
        <v>111</v>
      </c>
      <c r="F21" s="138" t="s">
        <v>113</v>
      </c>
      <c r="G21" s="302" t="s">
        <v>169</v>
      </c>
      <c r="H21" s="303" t="s">
        <v>296</v>
      </c>
      <c r="I21" s="304">
        <v>1500.0</v>
      </c>
      <c r="J21" s="304">
        <v>3000.0</v>
      </c>
      <c r="K21" s="304">
        <v>24000.0</v>
      </c>
      <c r="L21" s="305"/>
      <c r="M21" s="306">
        <v>0.0</v>
      </c>
      <c r="N21" s="306">
        <v>0.0</v>
      </c>
      <c r="O21" s="306">
        <v>0.0</v>
      </c>
      <c r="P21" s="305"/>
      <c r="Q21" s="307" t="s">
        <v>292</v>
      </c>
      <c r="R21" s="307" t="s">
        <v>299</v>
      </c>
      <c r="S21" s="307" t="s">
        <v>294</v>
      </c>
      <c r="T21" s="305"/>
      <c r="U21" s="308" t="s">
        <v>295</v>
      </c>
      <c r="V21" s="308" t="s">
        <v>295</v>
      </c>
      <c r="W21" s="308" t="s">
        <v>295</v>
      </c>
      <c r="X21" s="305"/>
      <c r="Y21" s="308" t="s">
        <v>295</v>
      </c>
      <c r="Z21" s="308" t="s">
        <v>295</v>
      </c>
      <c r="AA21" s="308" t="s">
        <v>295</v>
      </c>
      <c r="AB21" s="305"/>
      <c r="AC21" s="308" t="s">
        <v>295</v>
      </c>
      <c r="AD21" s="308" t="s">
        <v>295</v>
      </c>
      <c r="AE21" s="308" t="s">
        <v>295</v>
      </c>
      <c r="AF21" s="305"/>
      <c r="AG21" s="308" t="s">
        <v>295</v>
      </c>
      <c r="AH21" s="308" t="s">
        <v>295</v>
      </c>
      <c r="AI21" s="308" t="s">
        <v>295</v>
      </c>
      <c r="AJ21" s="309"/>
      <c r="AK21" s="304">
        <v>2000.0</v>
      </c>
      <c r="AL21" s="304">
        <v>200000.0</v>
      </c>
      <c r="AM21" s="304">
        <v>1.0E7</v>
      </c>
      <c r="AN21" s="309"/>
      <c r="AO21" s="308" t="s">
        <v>295</v>
      </c>
      <c r="AP21" s="308" t="s">
        <v>295</v>
      </c>
      <c r="AQ21" s="308" t="s">
        <v>295</v>
      </c>
      <c r="AR21" s="310"/>
    </row>
    <row r="22" ht="15.75" customHeight="1">
      <c r="A22" s="137" t="s">
        <v>170</v>
      </c>
      <c r="B22" s="138" t="s">
        <v>95</v>
      </c>
      <c r="C22" s="138" t="s">
        <v>127</v>
      </c>
      <c r="D22" s="138" t="s">
        <v>117</v>
      </c>
      <c r="E22" s="138" t="s">
        <v>111</v>
      </c>
      <c r="F22" s="138" t="s">
        <v>113</v>
      </c>
      <c r="G22" s="302" t="s">
        <v>171</v>
      </c>
      <c r="H22" s="303" t="s">
        <v>296</v>
      </c>
      <c r="I22" s="304">
        <v>1500.0</v>
      </c>
      <c r="J22" s="304">
        <v>3000.0</v>
      </c>
      <c r="K22" s="304">
        <v>24000.0</v>
      </c>
      <c r="L22" s="305"/>
      <c r="M22" s="306">
        <v>0.0</v>
      </c>
      <c r="N22" s="306">
        <v>0.0</v>
      </c>
      <c r="O22" s="306">
        <v>0.0</v>
      </c>
      <c r="P22" s="305"/>
      <c r="Q22" s="307" t="s">
        <v>292</v>
      </c>
      <c r="R22" s="307" t="s">
        <v>299</v>
      </c>
      <c r="S22" s="307" t="s">
        <v>294</v>
      </c>
      <c r="T22" s="305"/>
      <c r="U22" s="308" t="s">
        <v>295</v>
      </c>
      <c r="V22" s="308" t="s">
        <v>295</v>
      </c>
      <c r="W22" s="308" t="s">
        <v>295</v>
      </c>
      <c r="X22" s="305"/>
      <c r="Y22" s="308" t="s">
        <v>295</v>
      </c>
      <c r="Z22" s="308" t="s">
        <v>295</v>
      </c>
      <c r="AA22" s="308" t="s">
        <v>295</v>
      </c>
      <c r="AB22" s="305"/>
      <c r="AC22" s="308" t="s">
        <v>295</v>
      </c>
      <c r="AD22" s="308" t="s">
        <v>295</v>
      </c>
      <c r="AE22" s="308" t="s">
        <v>295</v>
      </c>
      <c r="AF22" s="305"/>
      <c r="AG22" s="308" t="s">
        <v>295</v>
      </c>
      <c r="AH22" s="308" t="s">
        <v>295</v>
      </c>
      <c r="AI22" s="308" t="s">
        <v>295</v>
      </c>
      <c r="AJ22" s="309"/>
      <c r="AK22" s="304">
        <v>2000.0</v>
      </c>
      <c r="AL22" s="304">
        <v>200000.0</v>
      </c>
      <c r="AM22" s="304">
        <v>1.0E7</v>
      </c>
      <c r="AN22" s="309"/>
      <c r="AO22" s="308" t="s">
        <v>295</v>
      </c>
      <c r="AP22" s="308" t="s">
        <v>295</v>
      </c>
      <c r="AQ22" s="308" t="s">
        <v>295</v>
      </c>
      <c r="AR22" s="310"/>
    </row>
    <row r="23" ht="15.75" customHeight="1">
      <c r="A23" s="137" t="s">
        <v>172</v>
      </c>
      <c r="B23" s="138" t="s">
        <v>95</v>
      </c>
      <c r="C23" s="138" t="s">
        <v>129</v>
      </c>
      <c r="D23" s="138" t="s">
        <v>117</v>
      </c>
      <c r="E23" s="138" t="s">
        <v>111</v>
      </c>
      <c r="F23" s="138" t="s">
        <v>113</v>
      </c>
      <c r="G23" s="302" t="s">
        <v>173</v>
      </c>
      <c r="H23" s="303" t="s">
        <v>296</v>
      </c>
      <c r="I23" s="304">
        <v>1500.0</v>
      </c>
      <c r="J23" s="304">
        <v>3000.0</v>
      </c>
      <c r="K23" s="304">
        <v>24000.0</v>
      </c>
      <c r="L23" s="305"/>
      <c r="M23" s="306">
        <v>0.0</v>
      </c>
      <c r="N23" s="306">
        <v>0.0</v>
      </c>
      <c r="O23" s="306">
        <v>0.0</v>
      </c>
      <c r="P23" s="305"/>
      <c r="Q23" s="307" t="s">
        <v>292</v>
      </c>
      <c r="R23" s="307" t="s">
        <v>299</v>
      </c>
      <c r="S23" s="307" t="s">
        <v>294</v>
      </c>
      <c r="T23" s="305"/>
      <c r="U23" s="308" t="s">
        <v>295</v>
      </c>
      <c r="V23" s="308" t="s">
        <v>295</v>
      </c>
      <c r="W23" s="308" t="s">
        <v>295</v>
      </c>
      <c r="X23" s="305"/>
      <c r="Y23" s="308" t="s">
        <v>295</v>
      </c>
      <c r="Z23" s="308" t="s">
        <v>295</v>
      </c>
      <c r="AA23" s="308" t="s">
        <v>295</v>
      </c>
      <c r="AB23" s="305"/>
      <c r="AC23" s="308" t="s">
        <v>295</v>
      </c>
      <c r="AD23" s="308" t="s">
        <v>295</v>
      </c>
      <c r="AE23" s="308" t="s">
        <v>295</v>
      </c>
      <c r="AF23" s="305"/>
      <c r="AG23" s="308" t="s">
        <v>295</v>
      </c>
      <c r="AH23" s="308" t="s">
        <v>295</v>
      </c>
      <c r="AI23" s="308" t="s">
        <v>295</v>
      </c>
      <c r="AJ23" s="309"/>
      <c r="AK23" s="304">
        <v>2000.0</v>
      </c>
      <c r="AL23" s="304">
        <v>200000.0</v>
      </c>
      <c r="AM23" s="304">
        <v>1.0E7</v>
      </c>
      <c r="AN23" s="309"/>
      <c r="AO23" s="308" t="s">
        <v>295</v>
      </c>
      <c r="AP23" s="308" t="s">
        <v>295</v>
      </c>
      <c r="AQ23" s="308" t="s">
        <v>295</v>
      </c>
      <c r="AR23" s="310"/>
    </row>
    <row r="24" ht="15.75" customHeight="1">
      <c r="A24" s="137" t="s">
        <v>174</v>
      </c>
      <c r="B24" s="138" t="s">
        <v>95</v>
      </c>
      <c r="C24" s="138" t="s">
        <v>131</v>
      </c>
      <c r="D24" s="138" t="s">
        <v>117</v>
      </c>
      <c r="E24" s="138" t="s">
        <v>111</v>
      </c>
      <c r="F24" s="138" t="s">
        <v>113</v>
      </c>
      <c r="G24" s="302" t="s">
        <v>175</v>
      </c>
      <c r="H24" s="303" t="s">
        <v>296</v>
      </c>
      <c r="I24" s="304">
        <v>1500.0</v>
      </c>
      <c r="J24" s="304">
        <v>3000.0</v>
      </c>
      <c r="K24" s="304">
        <v>24000.0</v>
      </c>
      <c r="L24" s="305"/>
      <c r="M24" s="306">
        <v>0.0</v>
      </c>
      <c r="N24" s="306">
        <v>0.0</v>
      </c>
      <c r="O24" s="306">
        <v>0.0</v>
      </c>
      <c r="P24" s="305"/>
      <c r="Q24" s="307" t="s">
        <v>292</v>
      </c>
      <c r="R24" s="307" t="s">
        <v>299</v>
      </c>
      <c r="S24" s="307" t="s">
        <v>294</v>
      </c>
      <c r="T24" s="305"/>
      <c r="U24" s="308" t="s">
        <v>295</v>
      </c>
      <c r="V24" s="308" t="s">
        <v>295</v>
      </c>
      <c r="W24" s="308" t="s">
        <v>295</v>
      </c>
      <c r="X24" s="305"/>
      <c r="Y24" s="308" t="s">
        <v>295</v>
      </c>
      <c r="Z24" s="308" t="s">
        <v>295</v>
      </c>
      <c r="AA24" s="308" t="s">
        <v>295</v>
      </c>
      <c r="AB24" s="305"/>
      <c r="AC24" s="308" t="s">
        <v>295</v>
      </c>
      <c r="AD24" s="308" t="s">
        <v>295</v>
      </c>
      <c r="AE24" s="308" t="s">
        <v>295</v>
      </c>
      <c r="AF24" s="305"/>
      <c r="AG24" s="308" t="s">
        <v>295</v>
      </c>
      <c r="AH24" s="308" t="s">
        <v>295</v>
      </c>
      <c r="AI24" s="308" t="s">
        <v>295</v>
      </c>
      <c r="AJ24" s="309"/>
      <c r="AK24" s="304">
        <v>2000.0</v>
      </c>
      <c r="AL24" s="304">
        <v>200000.0</v>
      </c>
      <c r="AM24" s="304">
        <v>1.0E7</v>
      </c>
      <c r="AN24" s="309"/>
      <c r="AO24" s="308" t="s">
        <v>295</v>
      </c>
      <c r="AP24" s="308" t="s">
        <v>295</v>
      </c>
      <c r="AQ24" s="308" t="s">
        <v>295</v>
      </c>
      <c r="AR24" s="310"/>
    </row>
    <row r="25" ht="15.75" customHeight="1">
      <c r="A25" s="137" t="s">
        <v>176</v>
      </c>
      <c r="B25" s="138" t="s">
        <v>95</v>
      </c>
      <c r="C25" s="138" t="s">
        <v>133</v>
      </c>
      <c r="D25" s="138" t="s">
        <v>117</v>
      </c>
      <c r="E25" s="138" t="s">
        <v>111</v>
      </c>
      <c r="F25" s="138" t="s">
        <v>113</v>
      </c>
      <c r="G25" s="302" t="s">
        <v>177</v>
      </c>
      <c r="H25" s="303" t="s">
        <v>296</v>
      </c>
      <c r="I25" s="304">
        <v>1500.0</v>
      </c>
      <c r="J25" s="304">
        <v>3000.0</v>
      </c>
      <c r="K25" s="304">
        <v>24000.0</v>
      </c>
      <c r="L25" s="305"/>
      <c r="M25" s="306">
        <v>0.0</v>
      </c>
      <c r="N25" s="306">
        <v>0.0</v>
      </c>
      <c r="O25" s="306">
        <v>0.0</v>
      </c>
      <c r="P25" s="305"/>
      <c r="Q25" s="307" t="s">
        <v>292</v>
      </c>
      <c r="R25" s="307" t="s">
        <v>299</v>
      </c>
      <c r="S25" s="307" t="s">
        <v>294</v>
      </c>
      <c r="T25" s="305"/>
      <c r="U25" s="308" t="s">
        <v>295</v>
      </c>
      <c r="V25" s="308" t="s">
        <v>295</v>
      </c>
      <c r="W25" s="308" t="s">
        <v>295</v>
      </c>
      <c r="X25" s="305"/>
      <c r="Y25" s="308" t="s">
        <v>295</v>
      </c>
      <c r="Z25" s="308" t="s">
        <v>295</v>
      </c>
      <c r="AA25" s="308" t="s">
        <v>295</v>
      </c>
      <c r="AB25" s="305"/>
      <c r="AC25" s="308" t="s">
        <v>295</v>
      </c>
      <c r="AD25" s="308" t="s">
        <v>295</v>
      </c>
      <c r="AE25" s="308" t="s">
        <v>295</v>
      </c>
      <c r="AF25" s="305"/>
      <c r="AG25" s="308" t="s">
        <v>295</v>
      </c>
      <c r="AH25" s="308" t="s">
        <v>295</v>
      </c>
      <c r="AI25" s="308" t="s">
        <v>295</v>
      </c>
      <c r="AJ25" s="309"/>
      <c r="AK25" s="304">
        <v>2000.0</v>
      </c>
      <c r="AL25" s="304">
        <v>200000.0</v>
      </c>
      <c r="AM25" s="304">
        <v>1.0E7</v>
      </c>
      <c r="AN25" s="309"/>
      <c r="AO25" s="308" t="s">
        <v>295</v>
      </c>
      <c r="AP25" s="308" t="s">
        <v>295</v>
      </c>
      <c r="AQ25" s="308" t="s">
        <v>295</v>
      </c>
      <c r="AR25" s="310"/>
    </row>
    <row r="26" ht="15.75" customHeight="1">
      <c r="A26" s="137" t="s">
        <v>178</v>
      </c>
      <c r="B26" s="138" t="s">
        <v>95</v>
      </c>
      <c r="C26" s="138" t="s">
        <v>135</v>
      </c>
      <c r="D26" s="138" t="s">
        <v>117</v>
      </c>
      <c r="E26" s="138" t="s">
        <v>111</v>
      </c>
      <c r="F26" s="138" t="s">
        <v>113</v>
      </c>
      <c r="G26" s="302" t="s">
        <v>179</v>
      </c>
      <c r="H26" s="303" t="s">
        <v>296</v>
      </c>
      <c r="I26" s="304">
        <v>1500.0</v>
      </c>
      <c r="J26" s="304">
        <v>3000.0</v>
      </c>
      <c r="K26" s="304">
        <v>24000.0</v>
      </c>
      <c r="L26" s="305"/>
      <c r="M26" s="306">
        <v>0.0</v>
      </c>
      <c r="N26" s="306">
        <v>0.0</v>
      </c>
      <c r="O26" s="306">
        <v>0.0</v>
      </c>
      <c r="P26" s="305"/>
      <c r="Q26" s="307" t="s">
        <v>292</v>
      </c>
      <c r="R26" s="307" t="s">
        <v>299</v>
      </c>
      <c r="S26" s="307" t="s">
        <v>294</v>
      </c>
      <c r="T26" s="305"/>
      <c r="U26" s="308" t="s">
        <v>295</v>
      </c>
      <c r="V26" s="308" t="s">
        <v>295</v>
      </c>
      <c r="W26" s="308" t="s">
        <v>295</v>
      </c>
      <c r="X26" s="305"/>
      <c r="Y26" s="308" t="s">
        <v>295</v>
      </c>
      <c r="Z26" s="308" t="s">
        <v>295</v>
      </c>
      <c r="AA26" s="308" t="s">
        <v>295</v>
      </c>
      <c r="AB26" s="305"/>
      <c r="AC26" s="308" t="s">
        <v>295</v>
      </c>
      <c r="AD26" s="308" t="s">
        <v>295</v>
      </c>
      <c r="AE26" s="308" t="s">
        <v>295</v>
      </c>
      <c r="AF26" s="305"/>
      <c r="AG26" s="308" t="s">
        <v>295</v>
      </c>
      <c r="AH26" s="308" t="s">
        <v>295</v>
      </c>
      <c r="AI26" s="308" t="s">
        <v>295</v>
      </c>
      <c r="AJ26" s="309"/>
      <c r="AK26" s="304">
        <v>2000.0</v>
      </c>
      <c r="AL26" s="304">
        <v>200000.0</v>
      </c>
      <c r="AM26" s="304">
        <v>1.0E7</v>
      </c>
      <c r="AN26" s="309"/>
      <c r="AO26" s="308" t="s">
        <v>295</v>
      </c>
      <c r="AP26" s="308" t="s">
        <v>295</v>
      </c>
      <c r="AQ26" s="308" t="s">
        <v>295</v>
      </c>
      <c r="AR26" s="310"/>
    </row>
    <row r="27" ht="15.75" customHeight="1">
      <c r="A27" s="137" t="s">
        <v>180</v>
      </c>
      <c r="B27" s="138" t="s">
        <v>95</v>
      </c>
      <c r="C27" s="138" t="s">
        <v>137</v>
      </c>
      <c r="D27" s="138" t="s">
        <v>117</v>
      </c>
      <c r="E27" s="138" t="s">
        <v>111</v>
      </c>
      <c r="F27" s="138" t="s">
        <v>113</v>
      </c>
      <c r="G27" s="302" t="s">
        <v>181</v>
      </c>
      <c r="H27" s="303" t="s">
        <v>296</v>
      </c>
      <c r="I27" s="304">
        <v>1500.0</v>
      </c>
      <c r="J27" s="304">
        <v>3000.0</v>
      </c>
      <c r="K27" s="304">
        <v>24000.0</v>
      </c>
      <c r="L27" s="305"/>
      <c r="M27" s="306">
        <v>0.0</v>
      </c>
      <c r="N27" s="306">
        <v>0.0</v>
      </c>
      <c r="O27" s="306">
        <v>0.0</v>
      </c>
      <c r="P27" s="305"/>
      <c r="Q27" s="307" t="s">
        <v>292</v>
      </c>
      <c r="R27" s="307" t="s">
        <v>299</v>
      </c>
      <c r="S27" s="307" t="s">
        <v>294</v>
      </c>
      <c r="T27" s="305"/>
      <c r="U27" s="308" t="s">
        <v>295</v>
      </c>
      <c r="V27" s="308" t="s">
        <v>295</v>
      </c>
      <c r="W27" s="308" t="s">
        <v>295</v>
      </c>
      <c r="X27" s="305"/>
      <c r="Y27" s="308" t="s">
        <v>295</v>
      </c>
      <c r="Z27" s="308" t="s">
        <v>295</v>
      </c>
      <c r="AA27" s="308" t="s">
        <v>295</v>
      </c>
      <c r="AB27" s="305"/>
      <c r="AC27" s="308" t="s">
        <v>295</v>
      </c>
      <c r="AD27" s="308" t="s">
        <v>295</v>
      </c>
      <c r="AE27" s="308" t="s">
        <v>295</v>
      </c>
      <c r="AF27" s="305"/>
      <c r="AG27" s="308" t="s">
        <v>295</v>
      </c>
      <c r="AH27" s="308" t="s">
        <v>295</v>
      </c>
      <c r="AI27" s="308" t="s">
        <v>295</v>
      </c>
      <c r="AJ27" s="309"/>
      <c r="AK27" s="304">
        <v>2000.0</v>
      </c>
      <c r="AL27" s="304">
        <v>200000.0</v>
      </c>
      <c r="AM27" s="304">
        <v>1.0E7</v>
      </c>
      <c r="AN27" s="309"/>
      <c r="AO27" s="308" t="s">
        <v>295</v>
      </c>
      <c r="AP27" s="308" t="s">
        <v>295</v>
      </c>
      <c r="AQ27" s="308" t="s">
        <v>295</v>
      </c>
      <c r="AR27" s="310"/>
    </row>
    <row r="28" ht="15.75" customHeight="1">
      <c r="A28" s="137" t="s">
        <v>182</v>
      </c>
      <c r="B28" s="138" t="s">
        <v>95</v>
      </c>
      <c r="C28" s="138" t="s">
        <v>99</v>
      </c>
      <c r="D28" s="138" t="s">
        <v>122</v>
      </c>
      <c r="E28" s="138" t="s">
        <v>111</v>
      </c>
      <c r="F28" s="138" t="s">
        <v>113</v>
      </c>
      <c r="G28" s="302" t="s">
        <v>183</v>
      </c>
      <c r="H28" s="303" t="s">
        <v>296</v>
      </c>
      <c r="I28" s="304">
        <v>1500.0</v>
      </c>
      <c r="J28" s="304">
        <v>3000.0</v>
      </c>
      <c r="K28" s="304">
        <v>24000.0</v>
      </c>
      <c r="L28" s="305"/>
      <c r="M28" s="306">
        <v>0.0</v>
      </c>
      <c r="N28" s="306">
        <v>0.0</v>
      </c>
      <c r="O28" s="306">
        <v>0.0</v>
      </c>
      <c r="P28" s="305"/>
      <c r="Q28" s="307" t="s">
        <v>292</v>
      </c>
      <c r="R28" s="307" t="s">
        <v>301</v>
      </c>
      <c r="S28" s="307" t="s">
        <v>294</v>
      </c>
      <c r="T28" s="305"/>
      <c r="U28" s="308" t="s">
        <v>295</v>
      </c>
      <c r="V28" s="308" t="s">
        <v>295</v>
      </c>
      <c r="W28" s="308" t="s">
        <v>295</v>
      </c>
      <c r="X28" s="305"/>
      <c r="Y28" s="308" t="s">
        <v>295</v>
      </c>
      <c r="Z28" s="308" t="s">
        <v>295</v>
      </c>
      <c r="AA28" s="308" t="s">
        <v>295</v>
      </c>
      <c r="AB28" s="305"/>
      <c r="AC28" s="308" t="s">
        <v>295</v>
      </c>
      <c r="AD28" s="308" t="s">
        <v>295</v>
      </c>
      <c r="AE28" s="308" t="s">
        <v>295</v>
      </c>
      <c r="AF28" s="305"/>
      <c r="AG28" s="308" t="s">
        <v>295</v>
      </c>
      <c r="AH28" s="308" t="s">
        <v>295</v>
      </c>
      <c r="AI28" s="308" t="s">
        <v>295</v>
      </c>
      <c r="AJ28" s="309"/>
      <c r="AK28" s="304">
        <v>5000.0</v>
      </c>
      <c r="AL28" s="304">
        <v>200000.0</v>
      </c>
      <c r="AM28" s="304">
        <v>1.0E7</v>
      </c>
      <c r="AN28" s="309"/>
      <c r="AO28" s="308" t="s">
        <v>295</v>
      </c>
      <c r="AP28" s="308" t="s">
        <v>295</v>
      </c>
      <c r="AQ28" s="308" t="s">
        <v>295</v>
      </c>
      <c r="AR28" s="310"/>
    </row>
    <row r="29" ht="15.75" customHeight="1">
      <c r="A29" s="137" t="s">
        <v>184</v>
      </c>
      <c r="B29" s="138" t="s">
        <v>95</v>
      </c>
      <c r="C29" s="138" t="s">
        <v>115</v>
      </c>
      <c r="D29" s="138" t="s">
        <v>122</v>
      </c>
      <c r="E29" s="138" t="s">
        <v>111</v>
      </c>
      <c r="F29" s="138" t="s">
        <v>113</v>
      </c>
      <c r="G29" s="302" t="s">
        <v>185</v>
      </c>
      <c r="H29" s="303" t="s">
        <v>296</v>
      </c>
      <c r="I29" s="304">
        <v>1500.0</v>
      </c>
      <c r="J29" s="304">
        <v>3000.0</v>
      </c>
      <c r="K29" s="304">
        <v>24000.0</v>
      </c>
      <c r="L29" s="305"/>
      <c r="M29" s="306">
        <v>0.0</v>
      </c>
      <c r="N29" s="306">
        <v>0.0</v>
      </c>
      <c r="O29" s="306">
        <v>0.0</v>
      </c>
      <c r="P29" s="305"/>
      <c r="Q29" s="307" t="s">
        <v>292</v>
      </c>
      <c r="R29" s="307" t="s">
        <v>301</v>
      </c>
      <c r="S29" s="307" t="s">
        <v>294</v>
      </c>
      <c r="T29" s="305"/>
      <c r="U29" s="308" t="s">
        <v>295</v>
      </c>
      <c r="V29" s="308" t="s">
        <v>295</v>
      </c>
      <c r="W29" s="308" t="s">
        <v>295</v>
      </c>
      <c r="X29" s="305"/>
      <c r="Y29" s="308" t="s">
        <v>295</v>
      </c>
      <c r="Z29" s="308" t="s">
        <v>295</v>
      </c>
      <c r="AA29" s="308" t="s">
        <v>295</v>
      </c>
      <c r="AB29" s="305"/>
      <c r="AC29" s="308" t="s">
        <v>295</v>
      </c>
      <c r="AD29" s="308" t="s">
        <v>295</v>
      </c>
      <c r="AE29" s="308" t="s">
        <v>295</v>
      </c>
      <c r="AF29" s="305"/>
      <c r="AG29" s="308" t="s">
        <v>295</v>
      </c>
      <c r="AH29" s="308" t="s">
        <v>295</v>
      </c>
      <c r="AI29" s="308" t="s">
        <v>295</v>
      </c>
      <c r="AJ29" s="309"/>
      <c r="AK29" s="304">
        <v>5000.0</v>
      </c>
      <c r="AL29" s="304">
        <v>200000.0</v>
      </c>
      <c r="AM29" s="304">
        <v>1.0E7</v>
      </c>
      <c r="AN29" s="309"/>
      <c r="AO29" s="308" t="s">
        <v>295</v>
      </c>
      <c r="AP29" s="308" t="s">
        <v>295</v>
      </c>
      <c r="AQ29" s="308" t="s">
        <v>295</v>
      </c>
      <c r="AR29" s="310"/>
    </row>
    <row r="30" ht="15.75" customHeight="1">
      <c r="A30" s="137" t="s">
        <v>186</v>
      </c>
      <c r="B30" s="138" t="s">
        <v>95</v>
      </c>
      <c r="C30" s="138" t="s">
        <v>120</v>
      </c>
      <c r="D30" s="138" t="s">
        <v>122</v>
      </c>
      <c r="E30" s="138" t="s">
        <v>111</v>
      </c>
      <c r="F30" s="138" t="s">
        <v>113</v>
      </c>
      <c r="G30" s="302" t="s">
        <v>187</v>
      </c>
      <c r="H30" s="303" t="s">
        <v>296</v>
      </c>
      <c r="I30" s="304">
        <v>1500.0</v>
      </c>
      <c r="J30" s="304">
        <v>3000.0</v>
      </c>
      <c r="K30" s="304">
        <v>24000.0</v>
      </c>
      <c r="L30" s="305"/>
      <c r="M30" s="306">
        <v>0.0</v>
      </c>
      <c r="N30" s="306">
        <v>0.0</v>
      </c>
      <c r="O30" s="306">
        <v>0.0</v>
      </c>
      <c r="P30" s="305"/>
      <c r="Q30" s="307" t="s">
        <v>292</v>
      </c>
      <c r="R30" s="307" t="s">
        <v>301</v>
      </c>
      <c r="S30" s="307" t="s">
        <v>294</v>
      </c>
      <c r="T30" s="305"/>
      <c r="U30" s="308" t="s">
        <v>295</v>
      </c>
      <c r="V30" s="308" t="s">
        <v>295</v>
      </c>
      <c r="W30" s="308" t="s">
        <v>295</v>
      </c>
      <c r="X30" s="305"/>
      <c r="Y30" s="308" t="s">
        <v>295</v>
      </c>
      <c r="Z30" s="308" t="s">
        <v>295</v>
      </c>
      <c r="AA30" s="308" t="s">
        <v>295</v>
      </c>
      <c r="AB30" s="305"/>
      <c r="AC30" s="308" t="s">
        <v>295</v>
      </c>
      <c r="AD30" s="308" t="s">
        <v>295</v>
      </c>
      <c r="AE30" s="308" t="s">
        <v>295</v>
      </c>
      <c r="AF30" s="305"/>
      <c r="AG30" s="308" t="s">
        <v>295</v>
      </c>
      <c r="AH30" s="308" t="s">
        <v>295</v>
      </c>
      <c r="AI30" s="308" t="s">
        <v>295</v>
      </c>
      <c r="AJ30" s="309"/>
      <c r="AK30" s="304">
        <v>5000.0</v>
      </c>
      <c r="AL30" s="304">
        <v>200000.0</v>
      </c>
      <c r="AM30" s="304">
        <v>1.0E7</v>
      </c>
      <c r="AN30" s="309"/>
      <c r="AO30" s="308" t="s">
        <v>295</v>
      </c>
      <c r="AP30" s="308" t="s">
        <v>295</v>
      </c>
      <c r="AQ30" s="308" t="s">
        <v>295</v>
      </c>
      <c r="AR30" s="310"/>
    </row>
    <row r="31" ht="15.75" customHeight="1">
      <c r="A31" s="137" t="s">
        <v>188</v>
      </c>
      <c r="B31" s="138" t="s">
        <v>95</v>
      </c>
      <c r="C31" s="138" t="s">
        <v>124</v>
      </c>
      <c r="D31" s="138" t="s">
        <v>122</v>
      </c>
      <c r="E31" s="138" t="s">
        <v>111</v>
      </c>
      <c r="F31" s="138" t="s">
        <v>113</v>
      </c>
      <c r="G31" s="302" t="s">
        <v>189</v>
      </c>
      <c r="H31" s="303" t="s">
        <v>296</v>
      </c>
      <c r="I31" s="304">
        <v>1500.0</v>
      </c>
      <c r="J31" s="304">
        <v>3000.0</v>
      </c>
      <c r="K31" s="304">
        <v>24000.0</v>
      </c>
      <c r="L31" s="305"/>
      <c r="M31" s="306">
        <v>0.0</v>
      </c>
      <c r="N31" s="306">
        <v>0.0</v>
      </c>
      <c r="O31" s="306">
        <v>0.0</v>
      </c>
      <c r="P31" s="305"/>
      <c r="Q31" s="307" t="s">
        <v>292</v>
      </c>
      <c r="R31" s="307" t="s">
        <v>301</v>
      </c>
      <c r="S31" s="307" t="s">
        <v>294</v>
      </c>
      <c r="T31" s="305"/>
      <c r="U31" s="308" t="s">
        <v>295</v>
      </c>
      <c r="V31" s="308" t="s">
        <v>295</v>
      </c>
      <c r="W31" s="308" t="s">
        <v>295</v>
      </c>
      <c r="X31" s="305"/>
      <c r="Y31" s="308" t="s">
        <v>295</v>
      </c>
      <c r="Z31" s="308" t="s">
        <v>295</v>
      </c>
      <c r="AA31" s="308" t="s">
        <v>295</v>
      </c>
      <c r="AB31" s="305"/>
      <c r="AC31" s="308" t="s">
        <v>295</v>
      </c>
      <c r="AD31" s="308" t="s">
        <v>295</v>
      </c>
      <c r="AE31" s="308" t="s">
        <v>295</v>
      </c>
      <c r="AF31" s="305"/>
      <c r="AG31" s="308" t="s">
        <v>295</v>
      </c>
      <c r="AH31" s="308" t="s">
        <v>295</v>
      </c>
      <c r="AI31" s="308" t="s">
        <v>295</v>
      </c>
      <c r="AJ31" s="309"/>
      <c r="AK31" s="304">
        <v>5000.0</v>
      </c>
      <c r="AL31" s="304">
        <v>200000.0</v>
      </c>
      <c r="AM31" s="304">
        <v>1.0E7</v>
      </c>
      <c r="AN31" s="309"/>
      <c r="AO31" s="308" t="s">
        <v>295</v>
      </c>
      <c r="AP31" s="308" t="s">
        <v>295</v>
      </c>
      <c r="AQ31" s="308" t="s">
        <v>295</v>
      </c>
      <c r="AR31" s="310"/>
    </row>
    <row r="32" ht="15.75" customHeight="1">
      <c r="A32" s="137" t="s">
        <v>190</v>
      </c>
      <c r="B32" s="138" t="s">
        <v>95</v>
      </c>
      <c r="C32" s="138" t="s">
        <v>127</v>
      </c>
      <c r="D32" s="138" t="s">
        <v>122</v>
      </c>
      <c r="E32" s="138" t="s">
        <v>111</v>
      </c>
      <c r="F32" s="138" t="s">
        <v>113</v>
      </c>
      <c r="G32" s="302" t="s">
        <v>191</v>
      </c>
      <c r="H32" s="303" t="s">
        <v>296</v>
      </c>
      <c r="I32" s="304">
        <v>1500.0</v>
      </c>
      <c r="J32" s="304">
        <v>3000.0</v>
      </c>
      <c r="K32" s="304">
        <v>24000.0</v>
      </c>
      <c r="L32" s="305"/>
      <c r="M32" s="306">
        <v>0.0</v>
      </c>
      <c r="N32" s="306">
        <v>0.0</v>
      </c>
      <c r="O32" s="306">
        <v>0.0</v>
      </c>
      <c r="P32" s="305"/>
      <c r="Q32" s="307" t="s">
        <v>292</v>
      </c>
      <c r="R32" s="307" t="s">
        <v>301</v>
      </c>
      <c r="S32" s="307" t="s">
        <v>294</v>
      </c>
      <c r="T32" s="305"/>
      <c r="U32" s="308" t="s">
        <v>295</v>
      </c>
      <c r="V32" s="308" t="s">
        <v>295</v>
      </c>
      <c r="W32" s="308" t="s">
        <v>295</v>
      </c>
      <c r="X32" s="305"/>
      <c r="Y32" s="308" t="s">
        <v>295</v>
      </c>
      <c r="Z32" s="308" t="s">
        <v>295</v>
      </c>
      <c r="AA32" s="308" t="s">
        <v>295</v>
      </c>
      <c r="AB32" s="305"/>
      <c r="AC32" s="308" t="s">
        <v>295</v>
      </c>
      <c r="AD32" s="308" t="s">
        <v>295</v>
      </c>
      <c r="AE32" s="308" t="s">
        <v>295</v>
      </c>
      <c r="AF32" s="305"/>
      <c r="AG32" s="308" t="s">
        <v>295</v>
      </c>
      <c r="AH32" s="308" t="s">
        <v>295</v>
      </c>
      <c r="AI32" s="308" t="s">
        <v>295</v>
      </c>
      <c r="AJ32" s="309"/>
      <c r="AK32" s="304">
        <v>5000.0</v>
      </c>
      <c r="AL32" s="304">
        <v>200000.0</v>
      </c>
      <c r="AM32" s="304">
        <v>1.0E7</v>
      </c>
      <c r="AN32" s="309"/>
      <c r="AO32" s="308" t="s">
        <v>295</v>
      </c>
      <c r="AP32" s="308" t="s">
        <v>295</v>
      </c>
      <c r="AQ32" s="308" t="s">
        <v>295</v>
      </c>
      <c r="AR32" s="310"/>
    </row>
    <row r="33" ht="15.75" customHeight="1">
      <c r="A33" s="137" t="s">
        <v>192</v>
      </c>
      <c r="B33" s="138" t="s">
        <v>95</v>
      </c>
      <c r="C33" s="138" t="s">
        <v>129</v>
      </c>
      <c r="D33" s="138" t="s">
        <v>122</v>
      </c>
      <c r="E33" s="138" t="s">
        <v>111</v>
      </c>
      <c r="F33" s="138" t="s">
        <v>113</v>
      </c>
      <c r="G33" s="302" t="s">
        <v>193</v>
      </c>
      <c r="H33" s="303" t="s">
        <v>296</v>
      </c>
      <c r="I33" s="304">
        <v>1500.0</v>
      </c>
      <c r="J33" s="304">
        <v>3000.0</v>
      </c>
      <c r="K33" s="304">
        <v>24000.0</v>
      </c>
      <c r="L33" s="305"/>
      <c r="M33" s="306">
        <v>0.0</v>
      </c>
      <c r="N33" s="306">
        <v>0.0</v>
      </c>
      <c r="O33" s="306">
        <v>0.0</v>
      </c>
      <c r="P33" s="305"/>
      <c r="Q33" s="307" t="s">
        <v>292</v>
      </c>
      <c r="R33" s="307" t="s">
        <v>301</v>
      </c>
      <c r="S33" s="307" t="s">
        <v>294</v>
      </c>
      <c r="T33" s="305"/>
      <c r="U33" s="308" t="s">
        <v>295</v>
      </c>
      <c r="V33" s="308" t="s">
        <v>295</v>
      </c>
      <c r="W33" s="308" t="s">
        <v>295</v>
      </c>
      <c r="X33" s="305"/>
      <c r="Y33" s="308" t="s">
        <v>295</v>
      </c>
      <c r="Z33" s="308" t="s">
        <v>295</v>
      </c>
      <c r="AA33" s="308" t="s">
        <v>295</v>
      </c>
      <c r="AB33" s="305"/>
      <c r="AC33" s="308" t="s">
        <v>295</v>
      </c>
      <c r="AD33" s="308" t="s">
        <v>295</v>
      </c>
      <c r="AE33" s="308" t="s">
        <v>295</v>
      </c>
      <c r="AF33" s="305"/>
      <c r="AG33" s="308" t="s">
        <v>295</v>
      </c>
      <c r="AH33" s="308" t="s">
        <v>295</v>
      </c>
      <c r="AI33" s="308" t="s">
        <v>295</v>
      </c>
      <c r="AJ33" s="309"/>
      <c r="AK33" s="304">
        <v>5000.0</v>
      </c>
      <c r="AL33" s="304">
        <v>200000.0</v>
      </c>
      <c r="AM33" s="304">
        <v>1.0E7</v>
      </c>
      <c r="AN33" s="309"/>
      <c r="AO33" s="308" t="s">
        <v>295</v>
      </c>
      <c r="AP33" s="308" t="s">
        <v>295</v>
      </c>
      <c r="AQ33" s="308" t="s">
        <v>295</v>
      </c>
      <c r="AR33" s="310"/>
    </row>
    <row r="34" ht="15.75" customHeight="1">
      <c r="A34" s="137" t="s">
        <v>194</v>
      </c>
      <c r="B34" s="138" t="s">
        <v>95</v>
      </c>
      <c r="C34" s="138" t="s">
        <v>131</v>
      </c>
      <c r="D34" s="138" t="s">
        <v>122</v>
      </c>
      <c r="E34" s="138" t="s">
        <v>111</v>
      </c>
      <c r="F34" s="138" t="s">
        <v>113</v>
      </c>
      <c r="G34" s="302" t="s">
        <v>195</v>
      </c>
      <c r="H34" s="303" t="s">
        <v>296</v>
      </c>
      <c r="I34" s="304">
        <v>1500.0</v>
      </c>
      <c r="J34" s="304">
        <v>3000.0</v>
      </c>
      <c r="K34" s="304">
        <v>24000.0</v>
      </c>
      <c r="L34" s="305"/>
      <c r="M34" s="306">
        <v>0.0</v>
      </c>
      <c r="N34" s="306">
        <v>0.0</v>
      </c>
      <c r="O34" s="306">
        <v>0.0</v>
      </c>
      <c r="P34" s="305"/>
      <c r="Q34" s="307" t="s">
        <v>292</v>
      </c>
      <c r="R34" s="307" t="s">
        <v>301</v>
      </c>
      <c r="S34" s="307" t="s">
        <v>294</v>
      </c>
      <c r="T34" s="305"/>
      <c r="U34" s="308" t="s">
        <v>295</v>
      </c>
      <c r="V34" s="308" t="s">
        <v>295</v>
      </c>
      <c r="W34" s="308" t="s">
        <v>295</v>
      </c>
      <c r="X34" s="305"/>
      <c r="Y34" s="308" t="s">
        <v>295</v>
      </c>
      <c r="Z34" s="308" t="s">
        <v>295</v>
      </c>
      <c r="AA34" s="308" t="s">
        <v>295</v>
      </c>
      <c r="AB34" s="305"/>
      <c r="AC34" s="308" t="s">
        <v>295</v>
      </c>
      <c r="AD34" s="308" t="s">
        <v>295</v>
      </c>
      <c r="AE34" s="308" t="s">
        <v>295</v>
      </c>
      <c r="AF34" s="305"/>
      <c r="AG34" s="308" t="s">
        <v>295</v>
      </c>
      <c r="AH34" s="308" t="s">
        <v>295</v>
      </c>
      <c r="AI34" s="308" t="s">
        <v>295</v>
      </c>
      <c r="AJ34" s="309"/>
      <c r="AK34" s="304">
        <v>5000.0</v>
      </c>
      <c r="AL34" s="304">
        <v>200000.0</v>
      </c>
      <c r="AM34" s="304">
        <v>1.0E7</v>
      </c>
      <c r="AN34" s="309"/>
      <c r="AO34" s="308" t="s">
        <v>295</v>
      </c>
      <c r="AP34" s="308" t="s">
        <v>295</v>
      </c>
      <c r="AQ34" s="308" t="s">
        <v>295</v>
      </c>
      <c r="AR34" s="310"/>
    </row>
    <row r="35" ht="15.75" customHeight="1">
      <c r="A35" s="137" t="s">
        <v>196</v>
      </c>
      <c r="B35" s="138" t="s">
        <v>95</v>
      </c>
      <c r="C35" s="138" t="s">
        <v>133</v>
      </c>
      <c r="D35" s="138" t="s">
        <v>122</v>
      </c>
      <c r="E35" s="138" t="s">
        <v>111</v>
      </c>
      <c r="F35" s="138" t="s">
        <v>113</v>
      </c>
      <c r="G35" s="302" t="s">
        <v>197</v>
      </c>
      <c r="H35" s="303" t="s">
        <v>296</v>
      </c>
      <c r="I35" s="304">
        <v>1500.0</v>
      </c>
      <c r="J35" s="304">
        <v>3000.0</v>
      </c>
      <c r="K35" s="304">
        <v>24000.0</v>
      </c>
      <c r="L35" s="305"/>
      <c r="M35" s="306">
        <v>0.0</v>
      </c>
      <c r="N35" s="306">
        <v>0.0</v>
      </c>
      <c r="O35" s="306">
        <v>0.0</v>
      </c>
      <c r="P35" s="305"/>
      <c r="Q35" s="307" t="s">
        <v>292</v>
      </c>
      <c r="R35" s="307" t="s">
        <v>301</v>
      </c>
      <c r="S35" s="307" t="s">
        <v>294</v>
      </c>
      <c r="T35" s="305"/>
      <c r="U35" s="308" t="s">
        <v>295</v>
      </c>
      <c r="V35" s="308" t="s">
        <v>295</v>
      </c>
      <c r="W35" s="308" t="s">
        <v>295</v>
      </c>
      <c r="X35" s="305"/>
      <c r="Y35" s="308" t="s">
        <v>295</v>
      </c>
      <c r="Z35" s="308" t="s">
        <v>295</v>
      </c>
      <c r="AA35" s="308" t="s">
        <v>295</v>
      </c>
      <c r="AB35" s="305"/>
      <c r="AC35" s="308" t="s">
        <v>295</v>
      </c>
      <c r="AD35" s="308" t="s">
        <v>295</v>
      </c>
      <c r="AE35" s="308" t="s">
        <v>295</v>
      </c>
      <c r="AF35" s="305"/>
      <c r="AG35" s="308" t="s">
        <v>295</v>
      </c>
      <c r="AH35" s="308" t="s">
        <v>295</v>
      </c>
      <c r="AI35" s="308" t="s">
        <v>295</v>
      </c>
      <c r="AJ35" s="309"/>
      <c r="AK35" s="304">
        <v>5000.0</v>
      </c>
      <c r="AL35" s="304">
        <v>200000.0</v>
      </c>
      <c r="AM35" s="304">
        <v>1.0E7</v>
      </c>
      <c r="AN35" s="309"/>
      <c r="AO35" s="308" t="s">
        <v>295</v>
      </c>
      <c r="AP35" s="308" t="s">
        <v>295</v>
      </c>
      <c r="AQ35" s="308" t="s">
        <v>295</v>
      </c>
      <c r="AR35" s="310"/>
    </row>
    <row r="36" ht="15.75" customHeight="1">
      <c r="A36" s="137" t="s">
        <v>198</v>
      </c>
      <c r="B36" s="138" t="s">
        <v>95</v>
      </c>
      <c r="C36" s="138" t="s">
        <v>135</v>
      </c>
      <c r="D36" s="138" t="s">
        <v>122</v>
      </c>
      <c r="E36" s="138" t="s">
        <v>111</v>
      </c>
      <c r="F36" s="138" t="s">
        <v>113</v>
      </c>
      <c r="G36" s="302" t="s">
        <v>199</v>
      </c>
      <c r="H36" s="303" t="s">
        <v>296</v>
      </c>
      <c r="I36" s="304">
        <v>1500.0</v>
      </c>
      <c r="J36" s="304">
        <v>3000.0</v>
      </c>
      <c r="K36" s="304">
        <v>24000.0</v>
      </c>
      <c r="L36" s="305"/>
      <c r="M36" s="306">
        <v>0.0</v>
      </c>
      <c r="N36" s="306">
        <v>0.0</v>
      </c>
      <c r="O36" s="306">
        <v>0.0</v>
      </c>
      <c r="P36" s="305"/>
      <c r="Q36" s="307" t="s">
        <v>292</v>
      </c>
      <c r="R36" s="307" t="s">
        <v>301</v>
      </c>
      <c r="S36" s="307" t="s">
        <v>294</v>
      </c>
      <c r="T36" s="305"/>
      <c r="U36" s="308" t="s">
        <v>295</v>
      </c>
      <c r="V36" s="308" t="s">
        <v>295</v>
      </c>
      <c r="W36" s="308" t="s">
        <v>295</v>
      </c>
      <c r="X36" s="305"/>
      <c r="Y36" s="308" t="s">
        <v>295</v>
      </c>
      <c r="Z36" s="308" t="s">
        <v>295</v>
      </c>
      <c r="AA36" s="308" t="s">
        <v>295</v>
      </c>
      <c r="AB36" s="305"/>
      <c r="AC36" s="308" t="s">
        <v>295</v>
      </c>
      <c r="AD36" s="308" t="s">
        <v>295</v>
      </c>
      <c r="AE36" s="308" t="s">
        <v>295</v>
      </c>
      <c r="AF36" s="305"/>
      <c r="AG36" s="308" t="s">
        <v>295</v>
      </c>
      <c r="AH36" s="308" t="s">
        <v>295</v>
      </c>
      <c r="AI36" s="308" t="s">
        <v>295</v>
      </c>
      <c r="AJ36" s="309"/>
      <c r="AK36" s="304">
        <v>5000.0</v>
      </c>
      <c r="AL36" s="304">
        <v>200000.0</v>
      </c>
      <c r="AM36" s="304">
        <v>1.0E7</v>
      </c>
      <c r="AN36" s="309"/>
      <c r="AO36" s="308" t="s">
        <v>295</v>
      </c>
      <c r="AP36" s="308" t="s">
        <v>295</v>
      </c>
      <c r="AQ36" s="308" t="s">
        <v>295</v>
      </c>
      <c r="AR36" s="310"/>
    </row>
    <row r="37" ht="15.75" customHeight="1">
      <c r="A37" s="137" t="s">
        <v>200</v>
      </c>
      <c r="B37" s="138" t="s">
        <v>95</v>
      </c>
      <c r="C37" s="138" t="s">
        <v>137</v>
      </c>
      <c r="D37" s="138" t="s">
        <v>122</v>
      </c>
      <c r="E37" s="138" t="s">
        <v>111</v>
      </c>
      <c r="F37" s="138" t="s">
        <v>113</v>
      </c>
      <c r="G37" s="302" t="s">
        <v>201</v>
      </c>
      <c r="H37" s="303" t="s">
        <v>296</v>
      </c>
      <c r="I37" s="304">
        <v>1500.0</v>
      </c>
      <c r="J37" s="304">
        <v>3000.0</v>
      </c>
      <c r="K37" s="304">
        <v>24000.0</v>
      </c>
      <c r="L37" s="305"/>
      <c r="M37" s="306">
        <v>0.0</v>
      </c>
      <c r="N37" s="306">
        <v>0.0</v>
      </c>
      <c r="O37" s="306">
        <v>0.0</v>
      </c>
      <c r="P37" s="305"/>
      <c r="Q37" s="307" t="s">
        <v>292</v>
      </c>
      <c r="R37" s="307" t="s">
        <v>301</v>
      </c>
      <c r="S37" s="307" t="s">
        <v>294</v>
      </c>
      <c r="T37" s="305"/>
      <c r="U37" s="308" t="s">
        <v>295</v>
      </c>
      <c r="V37" s="308" t="s">
        <v>295</v>
      </c>
      <c r="W37" s="308" t="s">
        <v>295</v>
      </c>
      <c r="X37" s="305"/>
      <c r="Y37" s="308" t="s">
        <v>295</v>
      </c>
      <c r="Z37" s="308" t="s">
        <v>295</v>
      </c>
      <c r="AA37" s="308" t="s">
        <v>295</v>
      </c>
      <c r="AB37" s="305"/>
      <c r="AC37" s="308" t="s">
        <v>295</v>
      </c>
      <c r="AD37" s="308" t="s">
        <v>295</v>
      </c>
      <c r="AE37" s="308" t="s">
        <v>295</v>
      </c>
      <c r="AF37" s="305"/>
      <c r="AG37" s="308" t="s">
        <v>295</v>
      </c>
      <c r="AH37" s="308" t="s">
        <v>295</v>
      </c>
      <c r="AI37" s="308" t="s">
        <v>295</v>
      </c>
      <c r="AJ37" s="309"/>
      <c r="AK37" s="304">
        <v>5000.0</v>
      </c>
      <c r="AL37" s="304">
        <v>200000.0</v>
      </c>
      <c r="AM37" s="304">
        <v>1.0E7</v>
      </c>
      <c r="AN37" s="309"/>
      <c r="AO37" s="308" t="s">
        <v>295</v>
      </c>
      <c r="AP37" s="308" t="s">
        <v>295</v>
      </c>
      <c r="AQ37" s="308" t="s">
        <v>295</v>
      </c>
      <c r="AR37" s="310"/>
    </row>
    <row r="38" ht="15.75" customHeight="1">
      <c r="A38" s="137" t="s">
        <v>202</v>
      </c>
      <c r="B38" s="138" t="s">
        <v>95</v>
      </c>
      <c r="C38" s="138" t="s">
        <v>99</v>
      </c>
      <c r="D38" s="138" t="s">
        <v>108</v>
      </c>
      <c r="E38" s="138" t="s">
        <v>111</v>
      </c>
      <c r="F38" s="138" t="s">
        <v>119</v>
      </c>
      <c r="G38" s="302" t="s">
        <v>203</v>
      </c>
      <c r="H38" s="303" t="s">
        <v>303</v>
      </c>
      <c r="I38" s="304">
        <v>200.0</v>
      </c>
      <c r="J38" s="304">
        <v>500.0</v>
      </c>
      <c r="K38" s="304">
        <v>3000.0</v>
      </c>
      <c r="L38" s="305"/>
      <c r="M38" s="306">
        <v>0.0</v>
      </c>
      <c r="N38" s="306">
        <v>0.0</v>
      </c>
      <c r="O38" s="306">
        <v>0.0</v>
      </c>
      <c r="P38" s="305"/>
      <c r="Q38" s="307" t="s">
        <v>292</v>
      </c>
      <c r="R38" s="307" t="s">
        <v>304</v>
      </c>
      <c r="S38" s="307" t="s">
        <v>294</v>
      </c>
      <c r="T38" s="305"/>
      <c r="U38" s="308" t="s">
        <v>295</v>
      </c>
      <c r="V38" s="308" t="s">
        <v>295</v>
      </c>
      <c r="W38" s="308" t="s">
        <v>295</v>
      </c>
      <c r="X38" s="305"/>
      <c r="Y38" s="308" t="s">
        <v>295</v>
      </c>
      <c r="Z38" s="308" t="s">
        <v>295</v>
      </c>
      <c r="AA38" s="308" t="s">
        <v>295</v>
      </c>
      <c r="AB38" s="305"/>
      <c r="AC38" s="308" t="s">
        <v>295</v>
      </c>
      <c r="AD38" s="308" t="s">
        <v>295</v>
      </c>
      <c r="AE38" s="308" t="s">
        <v>295</v>
      </c>
      <c r="AF38" s="305"/>
      <c r="AG38" s="308" t="s">
        <v>295</v>
      </c>
      <c r="AH38" s="308" t="s">
        <v>295</v>
      </c>
      <c r="AI38" s="308" t="s">
        <v>295</v>
      </c>
      <c r="AJ38" s="309"/>
      <c r="AK38" s="304">
        <v>750000.0</v>
      </c>
      <c r="AL38" s="304">
        <v>3000000.0</v>
      </c>
      <c r="AM38" s="304">
        <v>1.0E7</v>
      </c>
      <c r="AN38" s="309"/>
      <c r="AO38" s="308" t="s">
        <v>295</v>
      </c>
      <c r="AP38" s="308" t="s">
        <v>295</v>
      </c>
      <c r="AQ38" s="308" t="s">
        <v>295</v>
      </c>
      <c r="AR38" s="310"/>
    </row>
    <row r="39" ht="15.75" customHeight="1">
      <c r="A39" s="137" t="s">
        <v>204</v>
      </c>
      <c r="B39" s="138" t="s">
        <v>95</v>
      </c>
      <c r="C39" s="138" t="s">
        <v>115</v>
      </c>
      <c r="D39" s="138" t="s">
        <v>108</v>
      </c>
      <c r="E39" s="138" t="s">
        <v>111</v>
      </c>
      <c r="F39" s="138" t="s">
        <v>119</v>
      </c>
      <c r="G39" s="302" t="s">
        <v>205</v>
      </c>
      <c r="H39" s="303" t="s">
        <v>303</v>
      </c>
      <c r="I39" s="304">
        <v>200.0</v>
      </c>
      <c r="J39" s="304">
        <v>500.0</v>
      </c>
      <c r="K39" s="304">
        <v>3000.0</v>
      </c>
      <c r="L39" s="305"/>
      <c r="M39" s="306">
        <v>0.0</v>
      </c>
      <c r="N39" s="306">
        <v>0.0</v>
      </c>
      <c r="O39" s="306">
        <v>0.0</v>
      </c>
      <c r="P39" s="305"/>
      <c r="Q39" s="307" t="s">
        <v>292</v>
      </c>
      <c r="R39" s="307" t="s">
        <v>304</v>
      </c>
      <c r="S39" s="307" t="s">
        <v>294</v>
      </c>
      <c r="T39" s="305"/>
      <c r="U39" s="308" t="s">
        <v>295</v>
      </c>
      <c r="V39" s="308" t="s">
        <v>295</v>
      </c>
      <c r="W39" s="308" t="s">
        <v>295</v>
      </c>
      <c r="X39" s="305"/>
      <c r="Y39" s="308" t="s">
        <v>295</v>
      </c>
      <c r="Z39" s="308" t="s">
        <v>295</v>
      </c>
      <c r="AA39" s="308" t="s">
        <v>295</v>
      </c>
      <c r="AB39" s="305"/>
      <c r="AC39" s="308" t="s">
        <v>295</v>
      </c>
      <c r="AD39" s="308" t="s">
        <v>295</v>
      </c>
      <c r="AE39" s="308" t="s">
        <v>295</v>
      </c>
      <c r="AF39" s="305"/>
      <c r="AG39" s="308" t="s">
        <v>295</v>
      </c>
      <c r="AH39" s="308" t="s">
        <v>295</v>
      </c>
      <c r="AI39" s="308" t="s">
        <v>295</v>
      </c>
      <c r="AJ39" s="309"/>
      <c r="AK39" s="304">
        <v>750000.0</v>
      </c>
      <c r="AL39" s="304">
        <v>3000000.0</v>
      </c>
      <c r="AM39" s="304">
        <v>1.0E7</v>
      </c>
      <c r="AN39" s="309"/>
      <c r="AO39" s="308" t="s">
        <v>295</v>
      </c>
      <c r="AP39" s="308" t="s">
        <v>295</v>
      </c>
      <c r="AQ39" s="308" t="s">
        <v>295</v>
      </c>
      <c r="AR39" s="310"/>
    </row>
    <row r="40" ht="15.75" customHeight="1">
      <c r="A40" s="137" t="s">
        <v>206</v>
      </c>
      <c r="B40" s="138" t="s">
        <v>95</v>
      </c>
      <c r="C40" s="138" t="s">
        <v>120</v>
      </c>
      <c r="D40" s="138" t="s">
        <v>108</v>
      </c>
      <c r="E40" s="138" t="s">
        <v>111</v>
      </c>
      <c r="F40" s="138" t="s">
        <v>119</v>
      </c>
      <c r="G40" s="302" t="s">
        <v>207</v>
      </c>
      <c r="H40" s="303" t="s">
        <v>303</v>
      </c>
      <c r="I40" s="304">
        <v>200.0</v>
      </c>
      <c r="J40" s="304">
        <v>500.0</v>
      </c>
      <c r="K40" s="304">
        <v>3000.0</v>
      </c>
      <c r="L40" s="305"/>
      <c r="M40" s="306">
        <v>0.0</v>
      </c>
      <c r="N40" s="306">
        <v>0.0</v>
      </c>
      <c r="O40" s="306">
        <v>0.0</v>
      </c>
      <c r="P40" s="305"/>
      <c r="Q40" s="307" t="s">
        <v>292</v>
      </c>
      <c r="R40" s="307" t="s">
        <v>304</v>
      </c>
      <c r="S40" s="307" t="s">
        <v>294</v>
      </c>
      <c r="T40" s="305"/>
      <c r="U40" s="308" t="s">
        <v>295</v>
      </c>
      <c r="V40" s="308" t="s">
        <v>295</v>
      </c>
      <c r="W40" s="308" t="s">
        <v>295</v>
      </c>
      <c r="X40" s="305"/>
      <c r="Y40" s="308" t="s">
        <v>295</v>
      </c>
      <c r="Z40" s="308" t="s">
        <v>295</v>
      </c>
      <c r="AA40" s="308" t="s">
        <v>295</v>
      </c>
      <c r="AB40" s="305"/>
      <c r="AC40" s="308" t="s">
        <v>295</v>
      </c>
      <c r="AD40" s="308" t="s">
        <v>295</v>
      </c>
      <c r="AE40" s="308" t="s">
        <v>295</v>
      </c>
      <c r="AF40" s="305"/>
      <c r="AG40" s="308" t="s">
        <v>295</v>
      </c>
      <c r="AH40" s="308" t="s">
        <v>295</v>
      </c>
      <c r="AI40" s="308" t="s">
        <v>295</v>
      </c>
      <c r="AJ40" s="309"/>
      <c r="AK40" s="304">
        <v>750000.0</v>
      </c>
      <c r="AL40" s="304">
        <v>3000000.0</v>
      </c>
      <c r="AM40" s="304">
        <v>1.0E7</v>
      </c>
      <c r="AN40" s="309"/>
      <c r="AO40" s="308" t="s">
        <v>295</v>
      </c>
      <c r="AP40" s="308" t="s">
        <v>295</v>
      </c>
      <c r="AQ40" s="308" t="s">
        <v>295</v>
      </c>
      <c r="AR40" s="310"/>
    </row>
    <row r="41" ht="15.75" customHeight="1">
      <c r="A41" s="137" t="s">
        <v>208</v>
      </c>
      <c r="B41" s="138" t="s">
        <v>95</v>
      </c>
      <c r="C41" s="138" t="s">
        <v>124</v>
      </c>
      <c r="D41" s="138" t="s">
        <v>108</v>
      </c>
      <c r="E41" s="138" t="s">
        <v>111</v>
      </c>
      <c r="F41" s="138" t="s">
        <v>119</v>
      </c>
      <c r="G41" s="302" t="s">
        <v>209</v>
      </c>
      <c r="H41" s="303" t="s">
        <v>303</v>
      </c>
      <c r="I41" s="304">
        <v>200.0</v>
      </c>
      <c r="J41" s="304">
        <v>500.0</v>
      </c>
      <c r="K41" s="304">
        <v>3000.0</v>
      </c>
      <c r="L41" s="305"/>
      <c r="M41" s="306">
        <v>0.0</v>
      </c>
      <c r="N41" s="306">
        <v>0.0</v>
      </c>
      <c r="O41" s="306">
        <v>0.0</v>
      </c>
      <c r="P41" s="305"/>
      <c r="Q41" s="307" t="s">
        <v>292</v>
      </c>
      <c r="R41" s="307" t="s">
        <v>304</v>
      </c>
      <c r="S41" s="307" t="s">
        <v>294</v>
      </c>
      <c r="T41" s="305"/>
      <c r="U41" s="308" t="s">
        <v>295</v>
      </c>
      <c r="V41" s="308" t="s">
        <v>295</v>
      </c>
      <c r="W41" s="308" t="s">
        <v>295</v>
      </c>
      <c r="X41" s="305"/>
      <c r="Y41" s="308" t="s">
        <v>295</v>
      </c>
      <c r="Z41" s="308" t="s">
        <v>295</v>
      </c>
      <c r="AA41" s="308" t="s">
        <v>295</v>
      </c>
      <c r="AB41" s="305"/>
      <c r="AC41" s="308" t="s">
        <v>295</v>
      </c>
      <c r="AD41" s="308" t="s">
        <v>295</v>
      </c>
      <c r="AE41" s="308" t="s">
        <v>295</v>
      </c>
      <c r="AF41" s="305"/>
      <c r="AG41" s="308" t="s">
        <v>295</v>
      </c>
      <c r="AH41" s="308" t="s">
        <v>295</v>
      </c>
      <c r="AI41" s="308" t="s">
        <v>295</v>
      </c>
      <c r="AJ41" s="309"/>
      <c r="AK41" s="304">
        <v>750000.0</v>
      </c>
      <c r="AL41" s="304">
        <v>3000000.0</v>
      </c>
      <c r="AM41" s="304">
        <v>1.0E7</v>
      </c>
      <c r="AN41" s="309"/>
      <c r="AO41" s="308" t="s">
        <v>295</v>
      </c>
      <c r="AP41" s="308" t="s">
        <v>295</v>
      </c>
      <c r="AQ41" s="308" t="s">
        <v>295</v>
      </c>
      <c r="AR41" s="310"/>
    </row>
    <row r="42" ht="15.75" customHeight="1">
      <c r="A42" s="137" t="s">
        <v>210</v>
      </c>
      <c r="B42" s="138" t="s">
        <v>95</v>
      </c>
      <c r="C42" s="138" t="s">
        <v>127</v>
      </c>
      <c r="D42" s="138" t="s">
        <v>108</v>
      </c>
      <c r="E42" s="138" t="s">
        <v>111</v>
      </c>
      <c r="F42" s="138" t="s">
        <v>119</v>
      </c>
      <c r="G42" s="302" t="s">
        <v>211</v>
      </c>
      <c r="H42" s="303" t="s">
        <v>303</v>
      </c>
      <c r="I42" s="304">
        <v>200.0</v>
      </c>
      <c r="J42" s="304">
        <v>500.0</v>
      </c>
      <c r="K42" s="304">
        <v>3000.0</v>
      </c>
      <c r="L42" s="305"/>
      <c r="M42" s="306">
        <v>0.0</v>
      </c>
      <c r="N42" s="306">
        <v>0.0</v>
      </c>
      <c r="O42" s="306">
        <v>0.0</v>
      </c>
      <c r="P42" s="305"/>
      <c r="Q42" s="307" t="s">
        <v>292</v>
      </c>
      <c r="R42" s="307" t="s">
        <v>304</v>
      </c>
      <c r="S42" s="307" t="s">
        <v>294</v>
      </c>
      <c r="T42" s="305"/>
      <c r="U42" s="308" t="s">
        <v>295</v>
      </c>
      <c r="V42" s="308" t="s">
        <v>295</v>
      </c>
      <c r="W42" s="308" t="s">
        <v>295</v>
      </c>
      <c r="X42" s="305"/>
      <c r="Y42" s="308" t="s">
        <v>295</v>
      </c>
      <c r="Z42" s="308" t="s">
        <v>295</v>
      </c>
      <c r="AA42" s="308" t="s">
        <v>295</v>
      </c>
      <c r="AB42" s="305"/>
      <c r="AC42" s="308" t="s">
        <v>295</v>
      </c>
      <c r="AD42" s="308" t="s">
        <v>295</v>
      </c>
      <c r="AE42" s="308" t="s">
        <v>295</v>
      </c>
      <c r="AF42" s="305"/>
      <c r="AG42" s="308" t="s">
        <v>295</v>
      </c>
      <c r="AH42" s="308" t="s">
        <v>295</v>
      </c>
      <c r="AI42" s="308" t="s">
        <v>295</v>
      </c>
      <c r="AJ42" s="309"/>
      <c r="AK42" s="304">
        <v>750000.0</v>
      </c>
      <c r="AL42" s="304">
        <v>3000000.0</v>
      </c>
      <c r="AM42" s="304">
        <v>1.0E7</v>
      </c>
      <c r="AN42" s="309"/>
      <c r="AO42" s="308" t="s">
        <v>295</v>
      </c>
      <c r="AP42" s="308" t="s">
        <v>295</v>
      </c>
      <c r="AQ42" s="308" t="s">
        <v>295</v>
      </c>
      <c r="AR42" s="310"/>
    </row>
    <row r="43" ht="15.75" customHeight="1">
      <c r="A43" s="137" t="s">
        <v>212</v>
      </c>
      <c r="B43" s="138" t="s">
        <v>95</v>
      </c>
      <c r="C43" s="138" t="s">
        <v>129</v>
      </c>
      <c r="D43" s="138" t="s">
        <v>108</v>
      </c>
      <c r="E43" s="138" t="s">
        <v>111</v>
      </c>
      <c r="F43" s="138" t="s">
        <v>119</v>
      </c>
      <c r="G43" s="302" t="s">
        <v>213</v>
      </c>
      <c r="H43" s="303" t="s">
        <v>303</v>
      </c>
      <c r="I43" s="304">
        <v>200.0</v>
      </c>
      <c r="J43" s="304">
        <v>500.0</v>
      </c>
      <c r="K43" s="304">
        <v>3000.0</v>
      </c>
      <c r="L43" s="305"/>
      <c r="M43" s="306">
        <v>0.0</v>
      </c>
      <c r="N43" s="306">
        <v>0.0</v>
      </c>
      <c r="O43" s="306">
        <v>0.0</v>
      </c>
      <c r="P43" s="305"/>
      <c r="Q43" s="307" t="s">
        <v>292</v>
      </c>
      <c r="R43" s="307" t="s">
        <v>304</v>
      </c>
      <c r="S43" s="307" t="s">
        <v>294</v>
      </c>
      <c r="T43" s="305"/>
      <c r="U43" s="308" t="s">
        <v>295</v>
      </c>
      <c r="V43" s="308" t="s">
        <v>295</v>
      </c>
      <c r="W43" s="308" t="s">
        <v>295</v>
      </c>
      <c r="X43" s="305"/>
      <c r="Y43" s="308" t="s">
        <v>295</v>
      </c>
      <c r="Z43" s="308" t="s">
        <v>295</v>
      </c>
      <c r="AA43" s="308" t="s">
        <v>295</v>
      </c>
      <c r="AB43" s="305"/>
      <c r="AC43" s="308" t="s">
        <v>295</v>
      </c>
      <c r="AD43" s="308" t="s">
        <v>295</v>
      </c>
      <c r="AE43" s="308" t="s">
        <v>295</v>
      </c>
      <c r="AF43" s="305"/>
      <c r="AG43" s="308" t="s">
        <v>295</v>
      </c>
      <c r="AH43" s="308" t="s">
        <v>295</v>
      </c>
      <c r="AI43" s="308" t="s">
        <v>295</v>
      </c>
      <c r="AJ43" s="309"/>
      <c r="AK43" s="304">
        <v>750000.0</v>
      </c>
      <c r="AL43" s="304">
        <v>3000000.0</v>
      </c>
      <c r="AM43" s="304">
        <v>1.0E7</v>
      </c>
      <c r="AN43" s="309"/>
      <c r="AO43" s="308" t="s">
        <v>295</v>
      </c>
      <c r="AP43" s="308" t="s">
        <v>295</v>
      </c>
      <c r="AQ43" s="308" t="s">
        <v>295</v>
      </c>
      <c r="AR43" s="310"/>
    </row>
    <row r="44" ht="15.75" customHeight="1">
      <c r="A44" s="137" t="s">
        <v>214</v>
      </c>
      <c r="B44" s="138" t="s">
        <v>95</v>
      </c>
      <c r="C44" s="138" t="s">
        <v>131</v>
      </c>
      <c r="D44" s="138" t="s">
        <v>108</v>
      </c>
      <c r="E44" s="138" t="s">
        <v>111</v>
      </c>
      <c r="F44" s="138" t="s">
        <v>119</v>
      </c>
      <c r="G44" s="302" t="s">
        <v>215</v>
      </c>
      <c r="H44" s="303" t="s">
        <v>303</v>
      </c>
      <c r="I44" s="304">
        <v>200.0</v>
      </c>
      <c r="J44" s="304">
        <v>500.0</v>
      </c>
      <c r="K44" s="304">
        <v>3000.0</v>
      </c>
      <c r="L44" s="305"/>
      <c r="M44" s="306">
        <v>0.0</v>
      </c>
      <c r="N44" s="306">
        <v>0.0</v>
      </c>
      <c r="O44" s="306">
        <v>0.0</v>
      </c>
      <c r="P44" s="305"/>
      <c r="Q44" s="307" t="s">
        <v>292</v>
      </c>
      <c r="R44" s="307" t="s">
        <v>304</v>
      </c>
      <c r="S44" s="307" t="s">
        <v>294</v>
      </c>
      <c r="T44" s="305"/>
      <c r="U44" s="308" t="s">
        <v>295</v>
      </c>
      <c r="V44" s="308" t="s">
        <v>295</v>
      </c>
      <c r="W44" s="308" t="s">
        <v>295</v>
      </c>
      <c r="X44" s="305"/>
      <c r="Y44" s="308" t="s">
        <v>295</v>
      </c>
      <c r="Z44" s="308" t="s">
        <v>295</v>
      </c>
      <c r="AA44" s="308" t="s">
        <v>295</v>
      </c>
      <c r="AB44" s="305"/>
      <c r="AC44" s="308" t="s">
        <v>295</v>
      </c>
      <c r="AD44" s="308" t="s">
        <v>295</v>
      </c>
      <c r="AE44" s="308" t="s">
        <v>295</v>
      </c>
      <c r="AF44" s="305"/>
      <c r="AG44" s="308" t="s">
        <v>295</v>
      </c>
      <c r="AH44" s="308" t="s">
        <v>295</v>
      </c>
      <c r="AI44" s="308" t="s">
        <v>295</v>
      </c>
      <c r="AJ44" s="309"/>
      <c r="AK44" s="304">
        <v>750000.0</v>
      </c>
      <c r="AL44" s="304">
        <v>3000000.0</v>
      </c>
      <c r="AM44" s="304">
        <v>1.0E7</v>
      </c>
      <c r="AN44" s="309"/>
      <c r="AO44" s="308" t="s">
        <v>295</v>
      </c>
      <c r="AP44" s="308" t="s">
        <v>295</v>
      </c>
      <c r="AQ44" s="308" t="s">
        <v>295</v>
      </c>
      <c r="AR44" s="310"/>
    </row>
    <row r="45" ht="15.75" customHeight="1">
      <c r="A45" s="137" t="s">
        <v>216</v>
      </c>
      <c r="B45" s="138" t="s">
        <v>95</v>
      </c>
      <c r="C45" s="138" t="s">
        <v>133</v>
      </c>
      <c r="D45" s="138" t="s">
        <v>108</v>
      </c>
      <c r="E45" s="138" t="s">
        <v>111</v>
      </c>
      <c r="F45" s="138" t="s">
        <v>119</v>
      </c>
      <c r="G45" s="302" t="s">
        <v>217</v>
      </c>
      <c r="H45" s="303" t="s">
        <v>303</v>
      </c>
      <c r="I45" s="304">
        <v>200.0</v>
      </c>
      <c r="J45" s="304">
        <v>500.0</v>
      </c>
      <c r="K45" s="304">
        <v>3000.0</v>
      </c>
      <c r="L45" s="305"/>
      <c r="M45" s="306">
        <v>0.0</v>
      </c>
      <c r="N45" s="306">
        <v>0.0</v>
      </c>
      <c r="O45" s="306">
        <v>0.0</v>
      </c>
      <c r="P45" s="305"/>
      <c r="Q45" s="307" t="s">
        <v>292</v>
      </c>
      <c r="R45" s="307" t="s">
        <v>304</v>
      </c>
      <c r="S45" s="307" t="s">
        <v>294</v>
      </c>
      <c r="T45" s="305"/>
      <c r="U45" s="308" t="s">
        <v>295</v>
      </c>
      <c r="V45" s="308" t="s">
        <v>295</v>
      </c>
      <c r="W45" s="308" t="s">
        <v>295</v>
      </c>
      <c r="X45" s="305"/>
      <c r="Y45" s="308" t="s">
        <v>295</v>
      </c>
      <c r="Z45" s="308" t="s">
        <v>295</v>
      </c>
      <c r="AA45" s="308" t="s">
        <v>295</v>
      </c>
      <c r="AB45" s="305"/>
      <c r="AC45" s="308" t="s">
        <v>295</v>
      </c>
      <c r="AD45" s="308" t="s">
        <v>295</v>
      </c>
      <c r="AE45" s="308" t="s">
        <v>295</v>
      </c>
      <c r="AF45" s="305"/>
      <c r="AG45" s="308" t="s">
        <v>295</v>
      </c>
      <c r="AH45" s="308" t="s">
        <v>295</v>
      </c>
      <c r="AI45" s="308" t="s">
        <v>295</v>
      </c>
      <c r="AJ45" s="309"/>
      <c r="AK45" s="304">
        <v>750000.0</v>
      </c>
      <c r="AL45" s="304">
        <v>3000000.0</v>
      </c>
      <c r="AM45" s="304">
        <v>1.0E7</v>
      </c>
      <c r="AN45" s="309"/>
      <c r="AO45" s="308" t="s">
        <v>295</v>
      </c>
      <c r="AP45" s="308" t="s">
        <v>295</v>
      </c>
      <c r="AQ45" s="308" t="s">
        <v>295</v>
      </c>
      <c r="AR45" s="310"/>
    </row>
    <row r="46" ht="15.75" customHeight="1">
      <c r="A46" s="137" t="s">
        <v>218</v>
      </c>
      <c r="B46" s="138" t="s">
        <v>95</v>
      </c>
      <c r="C46" s="138" t="s">
        <v>135</v>
      </c>
      <c r="D46" s="138" t="s">
        <v>108</v>
      </c>
      <c r="E46" s="138" t="s">
        <v>111</v>
      </c>
      <c r="F46" s="138" t="s">
        <v>119</v>
      </c>
      <c r="G46" s="302" t="s">
        <v>219</v>
      </c>
      <c r="H46" s="303" t="s">
        <v>303</v>
      </c>
      <c r="I46" s="304">
        <v>200.0</v>
      </c>
      <c r="J46" s="304">
        <v>500.0</v>
      </c>
      <c r="K46" s="304">
        <v>3000.0</v>
      </c>
      <c r="L46" s="305"/>
      <c r="M46" s="306">
        <v>0.0</v>
      </c>
      <c r="N46" s="306">
        <v>0.0</v>
      </c>
      <c r="O46" s="306">
        <v>0.0</v>
      </c>
      <c r="P46" s="305"/>
      <c r="Q46" s="307" t="s">
        <v>292</v>
      </c>
      <c r="R46" s="307" t="s">
        <v>304</v>
      </c>
      <c r="S46" s="307" t="s">
        <v>294</v>
      </c>
      <c r="T46" s="305"/>
      <c r="U46" s="308" t="s">
        <v>295</v>
      </c>
      <c r="V46" s="308" t="s">
        <v>295</v>
      </c>
      <c r="W46" s="308" t="s">
        <v>295</v>
      </c>
      <c r="X46" s="305"/>
      <c r="Y46" s="308" t="s">
        <v>295</v>
      </c>
      <c r="Z46" s="308" t="s">
        <v>295</v>
      </c>
      <c r="AA46" s="308" t="s">
        <v>295</v>
      </c>
      <c r="AB46" s="305"/>
      <c r="AC46" s="308" t="s">
        <v>295</v>
      </c>
      <c r="AD46" s="308" t="s">
        <v>295</v>
      </c>
      <c r="AE46" s="308" t="s">
        <v>295</v>
      </c>
      <c r="AF46" s="305"/>
      <c r="AG46" s="308" t="s">
        <v>295</v>
      </c>
      <c r="AH46" s="308" t="s">
        <v>295</v>
      </c>
      <c r="AI46" s="308" t="s">
        <v>295</v>
      </c>
      <c r="AJ46" s="309"/>
      <c r="AK46" s="304">
        <v>750000.0</v>
      </c>
      <c r="AL46" s="304">
        <v>3000000.0</v>
      </c>
      <c r="AM46" s="304">
        <v>1.0E7</v>
      </c>
      <c r="AN46" s="309"/>
      <c r="AO46" s="308" t="s">
        <v>295</v>
      </c>
      <c r="AP46" s="308" t="s">
        <v>295</v>
      </c>
      <c r="AQ46" s="308" t="s">
        <v>295</v>
      </c>
      <c r="AR46" s="310"/>
    </row>
    <row r="47" ht="15.75" customHeight="1">
      <c r="A47" s="137" t="s">
        <v>220</v>
      </c>
      <c r="B47" s="138" t="s">
        <v>95</v>
      </c>
      <c r="C47" s="138" t="s">
        <v>137</v>
      </c>
      <c r="D47" s="138" t="s">
        <v>108</v>
      </c>
      <c r="E47" s="138" t="s">
        <v>111</v>
      </c>
      <c r="F47" s="138" t="s">
        <v>119</v>
      </c>
      <c r="G47" s="302" t="s">
        <v>221</v>
      </c>
      <c r="H47" s="303" t="s">
        <v>303</v>
      </c>
      <c r="I47" s="304">
        <v>200.0</v>
      </c>
      <c r="J47" s="304">
        <v>500.0</v>
      </c>
      <c r="K47" s="304">
        <v>3000.0</v>
      </c>
      <c r="L47" s="305"/>
      <c r="M47" s="306">
        <v>0.0</v>
      </c>
      <c r="N47" s="306">
        <v>0.0</v>
      </c>
      <c r="O47" s="306">
        <v>0.0</v>
      </c>
      <c r="P47" s="305"/>
      <c r="Q47" s="307" t="s">
        <v>292</v>
      </c>
      <c r="R47" s="307" t="s">
        <v>304</v>
      </c>
      <c r="S47" s="307" t="s">
        <v>294</v>
      </c>
      <c r="T47" s="305"/>
      <c r="U47" s="308" t="s">
        <v>295</v>
      </c>
      <c r="V47" s="308" t="s">
        <v>295</v>
      </c>
      <c r="W47" s="308" t="s">
        <v>295</v>
      </c>
      <c r="X47" s="305"/>
      <c r="Y47" s="308" t="s">
        <v>295</v>
      </c>
      <c r="Z47" s="308" t="s">
        <v>295</v>
      </c>
      <c r="AA47" s="308" t="s">
        <v>295</v>
      </c>
      <c r="AB47" s="305"/>
      <c r="AC47" s="308" t="s">
        <v>295</v>
      </c>
      <c r="AD47" s="308" t="s">
        <v>295</v>
      </c>
      <c r="AE47" s="308" t="s">
        <v>295</v>
      </c>
      <c r="AF47" s="305"/>
      <c r="AG47" s="308" t="s">
        <v>295</v>
      </c>
      <c r="AH47" s="308" t="s">
        <v>295</v>
      </c>
      <c r="AI47" s="308" t="s">
        <v>295</v>
      </c>
      <c r="AJ47" s="309"/>
      <c r="AK47" s="304">
        <v>750000.0</v>
      </c>
      <c r="AL47" s="304">
        <v>3000000.0</v>
      </c>
      <c r="AM47" s="304">
        <v>1.0E7</v>
      </c>
      <c r="AN47" s="309"/>
      <c r="AO47" s="308" t="s">
        <v>295</v>
      </c>
      <c r="AP47" s="308" t="s">
        <v>295</v>
      </c>
      <c r="AQ47" s="308" t="s">
        <v>295</v>
      </c>
      <c r="AR47" s="310"/>
    </row>
    <row r="48" ht="15.75" customHeight="1">
      <c r="A48" s="137" t="s">
        <v>222</v>
      </c>
      <c r="B48" s="138" t="s">
        <v>95</v>
      </c>
      <c r="C48" s="138" t="s">
        <v>99</v>
      </c>
      <c r="D48" s="138" t="s">
        <v>117</v>
      </c>
      <c r="E48" s="138" t="s">
        <v>111</v>
      </c>
      <c r="F48" s="138" t="s">
        <v>119</v>
      </c>
      <c r="G48" s="302" t="s">
        <v>223</v>
      </c>
      <c r="H48" s="303" t="s">
        <v>303</v>
      </c>
      <c r="I48" s="304">
        <v>200.0</v>
      </c>
      <c r="J48" s="304">
        <v>500.0</v>
      </c>
      <c r="K48" s="304">
        <v>3000.0</v>
      </c>
      <c r="L48" s="305"/>
      <c r="M48" s="306">
        <v>0.0</v>
      </c>
      <c r="N48" s="306">
        <v>0.0</v>
      </c>
      <c r="O48" s="306">
        <v>0.0</v>
      </c>
      <c r="P48" s="305"/>
      <c r="Q48" s="307" t="s">
        <v>292</v>
      </c>
      <c r="R48" s="307" t="s">
        <v>305</v>
      </c>
      <c r="S48" s="307" t="s">
        <v>294</v>
      </c>
      <c r="T48" s="305"/>
      <c r="U48" s="308" t="s">
        <v>295</v>
      </c>
      <c r="V48" s="308" t="s">
        <v>295</v>
      </c>
      <c r="W48" s="308" t="s">
        <v>295</v>
      </c>
      <c r="X48" s="305"/>
      <c r="Y48" s="308" t="s">
        <v>295</v>
      </c>
      <c r="Z48" s="308" t="s">
        <v>295</v>
      </c>
      <c r="AA48" s="308" t="s">
        <v>295</v>
      </c>
      <c r="AB48" s="305"/>
      <c r="AC48" s="308" t="s">
        <v>295</v>
      </c>
      <c r="AD48" s="308" t="s">
        <v>295</v>
      </c>
      <c r="AE48" s="308" t="s">
        <v>295</v>
      </c>
      <c r="AF48" s="305"/>
      <c r="AG48" s="308" t="s">
        <v>295</v>
      </c>
      <c r="AH48" s="308" t="s">
        <v>295</v>
      </c>
      <c r="AI48" s="308" t="s">
        <v>295</v>
      </c>
      <c r="AJ48" s="309"/>
      <c r="AK48" s="304">
        <v>2000.0</v>
      </c>
      <c r="AL48" s="304">
        <v>50000.0</v>
      </c>
      <c r="AM48" s="304">
        <v>1.0E7</v>
      </c>
      <c r="AN48" s="309"/>
      <c r="AO48" s="308" t="s">
        <v>295</v>
      </c>
      <c r="AP48" s="308" t="s">
        <v>295</v>
      </c>
      <c r="AQ48" s="308" t="s">
        <v>295</v>
      </c>
      <c r="AR48" s="310"/>
    </row>
    <row r="49" ht="15.75" customHeight="1">
      <c r="A49" s="137" t="s">
        <v>224</v>
      </c>
      <c r="B49" s="138" t="s">
        <v>95</v>
      </c>
      <c r="C49" s="138" t="s">
        <v>115</v>
      </c>
      <c r="D49" s="138" t="s">
        <v>117</v>
      </c>
      <c r="E49" s="138" t="s">
        <v>111</v>
      </c>
      <c r="F49" s="138" t="s">
        <v>119</v>
      </c>
      <c r="G49" s="302" t="s">
        <v>225</v>
      </c>
      <c r="H49" s="303" t="s">
        <v>303</v>
      </c>
      <c r="I49" s="304">
        <v>200.0</v>
      </c>
      <c r="J49" s="304">
        <v>500.0</v>
      </c>
      <c r="K49" s="304">
        <v>3000.0</v>
      </c>
      <c r="L49" s="305"/>
      <c r="M49" s="306">
        <v>0.0</v>
      </c>
      <c r="N49" s="306">
        <v>0.0</v>
      </c>
      <c r="O49" s="306">
        <v>0.0</v>
      </c>
      <c r="P49" s="305"/>
      <c r="Q49" s="307" t="s">
        <v>292</v>
      </c>
      <c r="R49" s="307" t="s">
        <v>305</v>
      </c>
      <c r="S49" s="307" t="s">
        <v>294</v>
      </c>
      <c r="T49" s="305"/>
      <c r="U49" s="308" t="s">
        <v>295</v>
      </c>
      <c r="V49" s="308" t="s">
        <v>295</v>
      </c>
      <c r="W49" s="308" t="s">
        <v>295</v>
      </c>
      <c r="X49" s="305"/>
      <c r="Y49" s="308" t="s">
        <v>295</v>
      </c>
      <c r="Z49" s="308" t="s">
        <v>295</v>
      </c>
      <c r="AA49" s="308" t="s">
        <v>295</v>
      </c>
      <c r="AB49" s="305"/>
      <c r="AC49" s="308" t="s">
        <v>295</v>
      </c>
      <c r="AD49" s="308" t="s">
        <v>295</v>
      </c>
      <c r="AE49" s="308" t="s">
        <v>295</v>
      </c>
      <c r="AF49" s="305"/>
      <c r="AG49" s="308" t="s">
        <v>295</v>
      </c>
      <c r="AH49" s="308" t="s">
        <v>295</v>
      </c>
      <c r="AI49" s="308" t="s">
        <v>295</v>
      </c>
      <c r="AJ49" s="309"/>
      <c r="AK49" s="304">
        <v>2000.0</v>
      </c>
      <c r="AL49" s="304">
        <v>50000.0</v>
      </c>
      <c r="AM49" s="304">
        <v>1.0E7</v>
      </c>
      <c r="AN49" s="309"/>
      <c r="AO49" s="308" t="s">
        <v>295</v>
      </c>
      <c r="AP49" s="308" t="s">
        <v>295</v>
      </c>
      <c r="AQ49" s="308" t="s">
        <v>295</v>
      </c>
      <c r="AR49" s="310"/>
    </row>
    <row r="50" ht="15.75" customHeight="1">
      <c r="A50" s="137" t="s">
        <v>226</v>
      </c>
      <c r="B50" s="138" t="s">
        <v>95</v>
      </c>
      <c r="C50" s="138" t="s">
        <v>120</v>
      </c>
      <c r="D50" s="138" t="s">
        <v>117</v>
      </c>
      <c r="E50" s="138" t="s">
        <v>111</v>
      </c>
      <c r="F50" s="138" t="s">
        <v>119</v>
      </c>
      <c r="G50" s="302" t="s">
        <v>227</v>
      </c>
      <c r="H50" s="303" t="s">
        <v>303</v>
      </c>
      <c r="I50" s="304">
        <v>200.0</v>
      </c>
      <c r="J50" s="304">
        <v>500.0</v>
      </c>
      <c r="K50" s="304">
        <v>3000.0</v>
      </c>
      <c r="L50" s="305"/>
      <c r="M50" s="306">
        <v>0.0</v>
      </c>
      <c r="N50" s="306">
        <v>0.0</v>
      </c>
      <c r="O50" s="306">
        <v>0.0</v>
      </c>
      <c r="P50" s="305"/>
      <c r="Q50" s="307" t="s">
        <v>292</v>
      </c>
      <c r="R50" s="307" t="s">
        <v>305</v>
      </c>
      <c r="S50" s="307" t="s">
        <v>294</v>
      </c>
      <c r="T50" s="305"/>
      <c r="U50" s="308" t="s">
        <v>295</v>
      </c>
      <c r="V50" s="308" t="s">
        <v>295</v>
      </c>
      <c r="W50" s="308" t="s">
        <v>295</v>
      </c>
      <c r="X50" s="305"/>
      <c r="Y50" s="308" t="s">
        <v>295</v>
      </c>
      <c r="Z50" s="308" t="s">
        <v>295</v>
      </c>
      <c r="AA50" s="308" t="s">
        <v>295</v>
      </c>
      <c r="AB50" s="305"/>
      <c r="AC50" s="308" t="s">
        <v>295</v>
      </c>
      <c r="AD50" s="308" t="s">
        <v>295</v>
      </c>
      <c r="AE50" s="308" t="s">
        <v>295</v>
      </c>
      <c r="AF50" s="305"/>
      <c r="AG50" s="308" t="s">
        <v>295</v>
      </c>
      <c r="AH50" s="308" t="s">
        <v>295</v>
      </c>
      <c r="AI50" s="308" t="s">
        <v>295</v>
      </c>
      <c r="AJ50" s="309"/>
      <c r="AK50" s="304">
        <v>2000.0</v>
      </c>
      <c r="AL50" s="304">
        <v>50000.0</v>
      </c>
      <c r="AM50" s="304">
        <v>1.0E7</v>
      </c>
      <c r="AN50" s="309"/>
      <c r="AO50" s="308" t="s">
        <v>295</v>
      </c>
      <c r="AP50" s="308" t="s">
        <v>295</v>
      </c>
      <c r="AQ50" s="308" t="s">
        <v>295</v>
      </c>
      <c r="AR50" s="310"/>
    </row>
    <row r="51" ht="15.75" customHeight="1">
      <c r="A51" s="137" t="s">
        <v>228</v>
      </c>
      <c r="B51" s="138" t="s">
        <v>95</v>
      </c>
      <c r="C51" s="138" t="s">
        <v>124</v>
      </c>
      <c r="D51" s="138" t="s">
        <v>117</v>
      </c>
      <c r="E51" s="138" t="s">
        <v>111</v>
      </c>
      <c r="F51" s="138" t="s">
        <v>119</v>
      </c>
      <c r="G51" s="302" t="s">
        <v>229</v>
      </c>
      <c r="H51" s="303" t="s">
        <v>303</v>
      </c>
      <c r="I51" s="304">
        <v>200.0</v>
      </c>
      <c r="J51" s="304">
        <v>500.0</v>
      </c>
      <c r="K51" s="304">
        <v>3000.0</v>
      </c>
      <c r="L51" s="305"/>
      <c r="M51" s="306">
        <v>0.0</v>
      </c>
      <c r="N51" s="306">
        <v>0.0</v>
      </c>
      <c r="O51" s="306">
        <v>0.0</v>
      </c>
      <c r="P51" s="305"/>
      <c r="Q51" s="307" t="s">
        <v>292</v>
      </c>
      <c r="R51" s="307" t="s">
        <v>305</v>
      </c>
      <c r="S51" s="307" t="s">
        <v>294</v>
      </c>
      <c r="T51" s="305"/>
      <c r="U51" s="308" t="s">
        <v>295</v>
      </c>
      <c r="V51" s="308" t="s">
        <v>295</v>
      </c>
      <c r="W51" s="308" t="s">
        <v>295</v>
      </c>
      <c r="X51" s="305"/>
      <c r="Y51" s="308" t="s">
        <v>295</v>
      </c>
      <c r="Z51" s="308" t="s">
        <v>295</v>
      </c>
      <c r="AA51" s="308" t="s">
        <v>295</v>
      </c>
      <c r="AB51" s="305"/>
      <c r="AC51" s="308" t="s">
        <v>295</v>
      </c>
      <c r="AD51" s="308" t="s">
        <v>295</v>
      </c>
      <c r="AE51" s="308" t="s">
        <v>295</v>
      </c>
      <c r="AF51" s="305"/>
      <c r="AG51" s="308" t="s">
        <v>295</v>
      </c>
      <c r="AH51" s="308" t="s">
        <v>295</v>
      </c>
      <c r="AI51" s="308" t="s">
        <v>295</v>
      </c>
      <c r="AJ51" s="309"/>
      <c r="AK51" s="304">
        <v>2000.0</v>
      </c>
      <c r="AL51" s="304">
        <v>50000.0</v>
      </c>
      <c r="AM51" s="304">
        <v>1.0E7</v>
      </c>
      <c r="AN51" s="309"/>
      <c r="AO51" s="308" t="s">
        <v>295</v>
      </c>
      <c r="AP51" s="308" t="s">
        <v>295</v>
      </c>
      <c r="AQ51" s="308" t="s">
        <v>295</v>
      </c>
      <c r="AR51" s="310"/>
    </row>
    <row r="52" ht="15.75" customHeight="1">
      <c r="A52" s="137" t="s">
        <v>230</v>
      </c>
      <c r="B52" s="138" t="s">
        <v>95</v>
      </c>
      <c r="C52" s="138" t="s">
        <v>127</v>
      </c>
      <c r="D52" s="138" t="s">
        <v>117</v>
      </c>
      <c r="E52" s="138" t="s">
        <v>111</v>
      </c>
      <c r="F52" s="138" t="s">
        <v>119</v>
      </c>
      <c r="G52" s="302" t="s">
        <v>231</v>
      </c>
      <c r="H52" s="303" t="s">
        <v>303</v>
      </c>
      <c r="I52" s="304">
        <v>200.0</v>
      </c>
      <c r="J52" s="304">
        <v>500.0</v>
      </c>
      <c r="K52" s="304">
        <v>3000.0</v>
      </c>
      <c r="L52" s="305"/>
      <c r="M52" s="306">
        <v>0.0</v>
      </c>
      <c r="N52" s="306">
        <v>0.0</v>
      </c>
      <c r="O52" s="306">
        <v>0.0</v>
      </c>
      <c r="P52" s="305"/>
      <c r="Q52" s="307" t="s">
        <v>292</v>
      </c>
      <c r="R52" s="307" t="s">
        <v>305</v>
      </c>
      <c r="S52" s="307" t="s">
        <v>294</v>
      </c>
      <c r="T52" s="305"/>
      <c r="U52" s="308" t="s">
        <v>295</v>
      </c>
      <c r="V52" s="308" t="s">
        <v>295</v>
      </c>
      <c r="W52" s="308" t="s">
        <v>295</v>
      </c>
      <c r="X52" s="305"/>
      <c r="Y52" s="308" t="s">
        <v>295</v>
      </c>
      <c r="Z52" s="308" t="s">
        <v>295</v>
      </c>
      <c r="AA52" s="308" t="s">
        <v>295</v>
      </c>
      <c r="AB52" s="305"/>
      <c r="AC52" s="308" t="s">
        <v>295</v>
      </c>
      <c r="AD52" s="308" t="s">
        <v>295</v>
      </c>
      <c r="AE52" s="308" t="s">
        <v>295</v>
      </c>
      <c r="AF52" s="305"/>
      <c r="AG52" s="308" t="s">
        <v>295</v>
      </c>
      <c r="AH52" s="308" t="s">
        <v>295</v>
      </c>
      <c r="AI52" s="308" t="s">
        <v>295</v>
      </c>
      <c r="AJ52" s="309"/>
      <c r="AK52" s="304">
        <v>2000.0</v>
      </c>
      <c r="AL52" s="304">
        <v>50000.0</v>
      </c>
      <c r="AM52" s="304">
        <v>1.0E7</v>
      </c>
      <c r="AN52" s="309"/>
      <c r="AO52" s="308" t="s">
        <v>295</v>
      </c>
      <c r="AP52" s="308" t="s">
        <v>295</v>
      </c>
      <c r="AQ52" s="308" t="s">
        <v>295</v>
      </c>
      <c r="AR52" s="310"/>
    </row>
    <row r="53" ht="15.75" customHeight="1">
      <c r="A53" s="137" t="s">
        <v>232</v>
      </c>
      <c r="B53" s="138" t="s">
        <v>95</v>
      </c>
      <c r="C53" s="138" t="s">
        <v>129</v>
      </c>
      <c r="D53" s="138" t="s">
        <v>117</v>
      </c>
      <c r="E53" s="138" t="s">
        <v>111</v>
      </c>
      <c r="F53" s="138" t="s">
        <v>119</v>
      </c>
      <c r="G53" s="302" t="s">
        <v>233</v>
      </c>
      <c r="H53" s="303" t="s">
        <v>303</v>
      </c>
      <c r="I53" s="304">
        <v>200.0</v>
      </c>
      <c r="J53" s="304">
        <v>500.0</v>
      </c>
      <c r="K53" s="304">
        <v>3000.0</v>
      </c>
      <c r="L53" s="305"/>
      <c r="M53" s="306">
        <v>0.0</v>
      </c>
      <c r="N53" s="306">
        <v>0.0</v>
      </c>
      <c r="O53" s="306">
        <v>0.0</v>
      </c>
      <c r="P53" s="305"/>
      <c r="Q53" s="307" t="s">
        <v>292</v>
      </c>
      <c r="R53" s="307" t="s">
        <v>305</v>
      </c>
      <c r="S53" s="307" t="s">
        <v>294</v>
      </c>
      <c r="T53" s="305"/>
      <c r="U53" s="308" t="s">
        <v>295</v>
      </c>
      <c r="V53" s="308" t="s">
        <v>295</v>
      </c>
      <c r="W53" s="308" t="s">
        <v>295</v>
      </c>
      <c r="X53" s="305"/>
      <c r="Y53" s="308" t="s">
        <v>295</v>
      </c>
      <c r="Z53" s="308" t="s">
        <v>295</v>
      </c>
      <c r="AA53" s="308" t="s">
        <v>295</v>
      </c>
      <c r="AB53" s="305"/>
      <c r="AC53" s="308" t="s">
        <v>295</v>
      </c>
      <c r="AD53" s="308" t="s">
        <v>295</v>
      </c>
      <c r="AE53" s="308" t="s">
        <v>295</v>
      </c>
      <c r="AF53" s="305"/>
      <c r="AG53" s="308" t="s">
        <v>295</v>
      </c>
      <c r="AH53" s="308" t="s">
        <v>295</v>
      </c>
      <c r="AI53" s="308" t="s">
        <v>295</v>
      </c>
      <c r="AJ53" s="309"/>
      <c r="AK53" s="304">
        <v>2000.0</v>
      </c>
      <c r="AL53" s="304">
        <v>50000.0</v>
      </c>
      <c r="AM53" s="304">
        <v>1.0E7</v>
      </c>
      <c r="AN53" s="309"/>
      <c r="AO53" s="308" t="s">
        <v>295</v>
      </c>
      <c r="AP53" s="308" t="s">
        <v>295</v>
      </c>
      <c r="AQ53" s="308" t="s">
        <v>295</v>
      </c>
      <c r="AR53" s="310"/>
    </row>
    <row r="54" ht="15.75" customHeight="1">
      <c r="A54" s="137" t="s">
        <v>234</v>
      </c>
      <c r="B54" s="138" t="s">
        <v>95</v>
      </c>
      <c r="C54" s="138" t="s">
        <v>131</v>
      </c>
      <c r="D54" s="138" t="s">
        <v>117</v>
      </c>
      <c r="E54" s="138" t="s">
        <v>111</v>
      </c>
      <c r="F54" s="138" t="s">
        <v>119</v>
      </c>
      <c r="G54" s="302" t="s">
        <v>235</v>
      </c>
      <c r="H54" s="303" t="s">
        <v>303</v>
      </c>
      <c r="I54" s="304">
        <v>200.0</v>
      </c>
      <c r="J54" s="304">
        <v>500.0</v>
      </c>
      <c r="K54" s="304">
        <v>3000.0</v>
      </c>
      <c r="L54" s="305"/>
      <c r="M54" s="306">
        <v>0.0</v>
      </c>
      <c r="N54" s="306">
        <v>0.0</v>
      </c>
      <c r="O54" s="306">
        <v>0.0</v>
      </c>
      <c r="P54" s="305"/>
      <c r="Q54" s="307" t="s">
        <v>292</v>
      </c>
      <c r="R54" s="307" t="s">
        <v>305</v>
      </c>
      <c r="S54" s="307" t="s">
        <v>294</v>
      </c>
      <c r="T54" s="305"/>
      <c r="U54" s="308" t="s">
        <v>295</v>
      </c>
      <c r="V54" s="308" t="s">
        <v>295</v>
      </c>
      <c r="W54" s="308" t="s">
        <v>295</v>
      </c>
      <c r="X54" s="305"/>
      <c r="Y54" s="308" t="s">
        <v>295</v>
      </c>
      <c r="Z54" s="308" t="s">
        <v>295</v>
      </c>
      <c r="AA54" s="308" t="s">
        <v>295</v>
      </c>
      <c r="AB54" s="305"/>
      <c r="AC54" s="308" t="s">
        <v>295</v>
      </c>
      <c r="AD54" s="308" t="s">
        <v>295</v>
      </c>
      <c r="AE54" s="308" t="s">
        <v>295</v>
      </c>
      <c r="AF54" s="305"/>
      <c r="AG54" s="308" t="s">
        <v>295</v>
      </c>
      <c r="AH54" s="308" t="s">
        <v>295</v>
      </c>
      <c r="AI54" s="308" t="s">
        <v>295</v>
      </c>
      <c r="AJ54" s="309"/>
      <c r="AK54" s="304">
        <v>2000.0</v>
      </c>
      <c r="AL54" s="304">
        <v>50000.0</v>
      </c>
      <c r="AM54" s="304">
        <v>1.0E7</v>
      </c>
      <c r="AN54" s="309"/>
      <c r="AO54" s="308" t="s">
        <v>295</v>
      </c>
      <c r="AP54" s="308" t="s">
        <v>295</v>
      </c>
      <c r="AQ54" s="308" t="s">
        <v>295</v>
      </c>
      <c r="AR54" s="310"/>
    </row>
    <row r="55" ht="15.75" customHeight="1">
      <c r="A55" s="137" t="s">
        <v>236</v>
      </c>
      <c r="B55" s="138" t="s">
        <v>95</v>
      </c>
      <c r="C55" s="138" t="s">
        <v>133</v>
      </c>
      <c r="D55" s="138" t="s">
        <v>117</v>
      </c>
      <c r="E55" s="138" t="s">
        <v>111</v>
      </c>
      <c r="F55" s="138" t="s">
        <v>119</v>
      </c>
      <c r="G55" s="302" t="s">
        <v>237</v>
      </c>
      <c r="H55" s="303" t="s">
        <v>303</v>
      </c>
      <c r="I55" s="304">
        <v>200.0</v>
      </c>
      <c r="J55" s="304">
        <v>500.0</v>
      </c>
      <c r="K55" s="304">
        <v>3000.0</v>
      </c>
      <c r="L55" s="305"/>
      <c r="M55" s="306">
        <v>0.0</v>
      </c>
      <c r="N55" s="306">
        <v>0.0</v>
      </c>
      <c r="O55" s="306">
        <v>0.0</v>
      </c>
      <c r="P55" s="305"/>
      <c r="Q55" s="307" t="s">
        <v>292</v>
      </c>
      <c r="R55" s="307" t="s">
        <v>305</v>
      </c>
      <c r="S55" s="307" t="s">
        <v>294</v>
      </c>
      <c r="T55" s="305"/>
      <c r="U55" s="308" t="s">
        <v>295</v>
      </c>
      <c r="V55" s="308" t="s">
        <v>295</v>
      </c>
      <c r="W55" s="308" t="s">
        <v>295</v>
      </c>
      <c r="X55" s="305"/>
      <c r="Y55" s="308" t="s">
        <v>295</v>
      </c>
      <c r="Z55" s="308" t="s">
        <v>295</v>
      </c>
      <c r="AA55" s="308" t="s">
        <v>295</v>
      </c>
      <c r="AB55" s="305"/>
      <c r="AC55" s="308" t="s">
        <v>295</v>
      </c>
      <c r="AD55" s="308" t="s">
        <v>295</v>
      </c>
      <c r="AE55" s="308" t="s">
        <v>295</v>
      </c>
      <c r="AF55" s="305"/>
      <c r="AG55" s="308" t="s">
        <v>295</v>
      </c>
      <c r="AH55" s="308" t="s">
        <v>295</v>
      </c>
      <c r="AI55" s="308" t="s">
        <v>295</v>
      </c>
      <c r="AJ55" s="309"/>
      <c r="AK55" s="304">
        <v>2000.0</v>
      </c>
      <c r="AL55" s="304">
        <v>50000.0</v>
      </c>
      <c r="AM55" s="304">
        <v>1.0E7</v>
      </c>
      <c r="AN55" s="309"/>
      <c r="AO55" s="308" t="s">
        <v>295</v>
      </c>
      <c r="AP55" s="308" t="s">
        <v>295</v>
      </c>
      <c r="AQ55" s="308" t="s">
        <v>295</v>
      </c>
      <c r="AR55" s="310"/>
    </row>
    <row r="56" ht="15.75" customHeight="1">
      <c r="A56" s="137" t="s">
        <v>238</v>
      </c>
      <c r="B56" s="138" t="s">
        <v>95</v>
      </c>
      <c r="C56" s="138" t="s">
        <v>135</v>
      </c>
      <c r="D56" s="138" t="s">
        <v>117</v>
      </c>
      <c r="E56" s="138" t="s">
        <v>111</v>
      </c>
      <c r="F56" s="138" t="s">
        <v>119</v>
      </c>
      <c r="G56" s="302" t="s">
        <v>239</v>
      </c>
      <c r="H56" s="303" t="s">
        <v>303</v>
      </c>
      <c r="I56" s="304">
        <v>200.0</v>
      </c>
      <c r="J56" s="304">
        <v>500.0</v>
      </c>
      <c r="K56" s="304">
        <v>3000.0</v>
      </c>
      <c r="L56" s="305"/>
      <c r="M56" s="306">
        <v>0.0</v>
      </c>
      <c r="N56" s="306">
        <v>0.0</v>
      </c>
      <c r="O56" s="306">
        <v>0.0</v>
      </c>
      <c r="P56" s="305"/>
      <c r="Q56" s="307" t="s">
        <v>292</v>
      </c>
      <c r="R56" s="307" t="s">
        <v>305</v>
      </c>
      <c r="S56" s="307" t="s">
        <v>294</v>
      </c>
      <c r="T56" s="305"/>
      <c r="U56" s="308" t="s">
        <v>295</v>
      </c>
      <c r="V56" s="308" t="s">
        <v>295</v>
      </c>
      <c r="W56" s="308" t="s">
        <v>295</v>
      </c>
      <c r="X56" s="305"/>
      <c r="Y56" s="308" t="s">
        <v>295</v>
      </c>
      <c r="Z56" s="308" t="s">
        <v>295</v>
      </c>
      <c r="AA56" s="308" t="s">
        <v>295</v>
      </c>
      <c r="AB56" s="305"/>
      <c r="AC56" s="308" t="s">
        <v>295</v>
      </c>
      <c r="AD56" s="308" t="s">
        <v>295</v>
      </c>
      <c r="AE56" s="308" t="s">
        <v>295</v>
      </c>
      <c r="AF56" s="305"/>
      <c r="AG56" s="308" t="s">
        <v>295</v>
      </c>
      <c r="AH56" s="308" t="s">
        <v>295</v>
      </c>
      <c r="AI56" s="308" t="s">
        <v>295</v>
      </c>
      <c r="AJ56" s="309"/>
      <c r="AK56" s="304">
        <v>2000.0</v>
      </c>
      <c r="AL56" s="304">
        <v>50000.0</v>
      </c>
      <c r="AM56" s="304">
        <v>1.0E7</v>
      </c>
      <c r="AN56" s="309"/>
      <c r="AO56" s="308" t="s">
        <v>295</v>
      </c>
      <c r="AP56" s="308" t="s">
        <v>295</v>
      </c>
      <c r="AQ56" s="308" t="s">
        <v>295</v>
      </c>
      <c r="AR56" s="310"/>
    </row>
    <row r="57" ht="15.75" customHeight="1">
      <c r="A57" s="137" t="s">
        <v>240</v>
      </c>
      <c r="B57" s="138" t="s">
        <v>95</v>
      </c>
      <c r="C57" s="138" t="s">
        <v>137</v>
      </c>
      <c r="D57" s="138" t="s">
        <v>117</v>
      </c>
      <c r="E57" s="138" t="s">
        <v>111</v>
      </c>
      <c r="F57" s="138" t="s">
        <v>119</v>
      </c>
      <c r="G57" s="302" t="s">
        <v>241</v>
      </c>
      <c r="H57" s="303" t="s">
        <v>303</v>
      </c>
      <c r="I57" s="304">
        <v>200.0</v>
      </c>
      <c r="J57" s="304">
        <v>500.0</v>
      </c>
      <c r="K57" s="304">
        <v>3000.0</v>
      </c>
      <c r="L57" s="305"/>
      <c r="M57" s="306">
        <v>0.0</v>
      </c>
      <c r="N57" s="306">
        <v>0.0</v>
      </c>
      <c r="O57" s="306">
        <v>0.0</v>
      </c>
      <c r="P57" s="305"/>
      <c r="Q57" s="307" t="s">
        <v>292</v>
      </c>
      <c r="R57" s="307" t="s">
        <v>305</v>
      </c>
      <c r="S57" s="307" t="s">
        <v>294</v>
      </c>
      <c r="T57" s="305"/>
      <c r="U57" s="308" t="s">
        <v>295</v>
      </c>
      <c r="V57" s="308" t="s">
        <v>295</v>
      </c>
      <c r="W57" s="308" t="s">
        <v>295</v>
      </c>
      <c r="X57" s="305"/>
      <c r="Y57" s="308" t="s">
        <v>295</v>
      </c>
      <c r="Z57" s="308" t="s">
        <v>295</v>
      </c>
      <c r="AA57" s="308" t="s">
        <v>295</v>
      </c>
      <c r="AB57" s="305"/>
      <c r="AC57" s="308" t="s">
        <v>295</v>
      </c>
      <c r="AD57" s="308" t="s">
        <v>295</v>
      </c>
      <c r="AE57" s="308" t="s">
        <v>295</v>
      </c>
      <c r="AF57" s="305"/>
      <c r="AG57" s="308" t="s">
        <v>295</v>
      </c>
      <c r="AH57" s="308" t="s">
        <v>295</v>
      </c>
      <c r="AI57" s="308" t="s">
        <v>295</v>
      </c>
      <c r="AJ57" s="309"/>
      <c r="AK57" s="304">
        <v>2000.0</v>
      </c>
      <c r="AL57" s="304">
        <v>50000.0</v>
      </c>
      <c r="AM57" s="304">
        <v>1.0E7</v>
      </c>
      <c r="AN57" s="309"/>
      <c r="AO57" s="308" t="s">
        <v>295</v>
      </c>
      <c r="AP57" s="308" t="s">
        <v>295</v>
      </c>
      <c r="AQ57" s="308" t="s">
        <v>295</v>
      </c>
      <c r="AR57" s="310"/>
    </row>
    <row r="58" ht="15.75" customHeight="1">
      <c r="A58" s="137" t="s">
        <v>242</v>
      </c>
      <c r="B58" s="138" t="s">
        <v>95</v>
      </c>
      <c r="C58" s="138" t="s">
        <v>99</v>
      </c>
      <c r="D58" s="138" t="s">
        <v>122</v>
      </c>
      <c r="E58" s="138" t="s">
        <v>111</v>
      </c>
      <c r="F58" s="138" t="s">
        <v>119</v>
      </c>
      <c r="G58" s="302" t="s">
        <v>243</v>
      </c>
      <c r="H58" s="303" t="s">
        <v>303</v>
      </c>
      <c r="I58" s="304">
        <v>200.0</v>
      </c>
      <c r="J58" s="304">
        <v>500.0</v>
      </c>
      <c r="K58" s="304">
        <v>3000.0</v>
      </c>
      <c r="L58" s="305"/>
      <c r="M58" s="306">
        <v>0.0</v>
      </c>
      <c r="N58" s="306">
        <v>0.0</v>
      </c>
      <c r="O58" s="306">
        <v>0.0</v>
      </c>
      <c r="P58" s="305"/>
      <c r="Q58" s="307" t="s">
        <v>292</v>
      </c>
      <c r="R58" s="307" t="s">
        <v>304</v>
      </c>
      <c r="S58" s="307" t="s">
        <v>294</v>
      </c>
      <c r="T58" s="305"/>
      <c r="U58" s="308" t="s">
        <v>295</v>
      </c>
      <c r="V58" s="308" t="s">
        <v>295</v>
      </c>
      <c r="W58" s="308" t="s">
        <v>295</v>
      </c>
      <c r="X58" s="305"/>
      <c r="Y58" s="308" t="s">
        <v>295</v>
      </c>
      <c r="Z58" s="308" t="s">
        <v>295</v>
      </c>
      <c r="AA58" s="308" t="s">
        <v>295</v>
      </c>
      <c r="AB58" s="305"/>
      <c r="AC58" s="308" t="s">
        <v>295</v>
      </c>
      <c r="AD58" s="308" t="s">
        <v>295</v>
      </c>
      <c r="AE58" s="308" t="s">
        <v>295</v>
      </c>
      <c r="AF58" s="305"/>
      <c r="AG58" s="308" t="s">
        <v>295</v>
      </c>
      <c r="AH58" s="308" t="s">
        <v>295</v>
      </c>
      <c r="AI58" s="308" t="s">
        <v>295</v>
      </c>
      <c r="AJ58" s="309"/>
      <c r="AK58" s="304">
        <v>5000.0</v>
      </c>
      <c r="AL58" s="304">
        <v>50000.0</v>
      </c>
      <c r="AM58" s="304">
        <v>1.0E7</v>
      </c>
      <c r="AN58" s="309"/>
      <c r="AO58" s="308" t="s">
        <v>295</v>
      </c>
      <c r="AP58" s="308" t="s">
        <v>295</v>
      </c>
      <c r="AQ58" s="308" t="s">
        <v>295</v>
      </c>
      <c r="AR58" s="310"/>
    </row>
    <row r="59" ht="15.75" customHeight="1">
      <c r="A59" s="137" t="s">
        <v>244</v>
      </c>
      <c r="B59" s="138" t="s">
        <v>95</v>
      </c>
      <c r="C59" s="138" t="s">
        <v>115</v>
      </c>
      <c r="D59" s="138" t="s">
        <v>122</v>
      </c>
      <c r="E59" s="138" t="s">
        <v>111</v>
      </c>
      <c r="F59" s="138" t="s">
        <v>119</v>
      </c>
      <c r="G59" s="302" t="s">
        <v>245</v>
      </c>
      <c r="H59" s="303" t="s">
        <v>303</v>
      </c>
      <c r="I59" s="304">
        <v>200.0</v>
      </c>
      <c r="J59" s="304">
        <v>500.0</v>
      </c>
      <c r="K59" s="304">
        <v>3000.0</v>
      </c>
      <c r="L59" s="305"/>
      <c r="M59" s="306">
        <v>0.0</v>
      </c>
      <c r="N59" s="306">
        <v>0.0</v>
      </c>
      <c r="O59" s="306">
        <v>0.0</v>
      </c>
      <c r="P59" s="305"/>
      <c r="Q59" s="307" t="s">
        <v>292</v>
      </c>
      <c r="R59" s="307" t="s">
        <v>304</v>
      </c>
      <c r="S59" s="307" t="s">
        <v>294</v>
      </c>
      <c r="T59" s="305"/>
      <c r="U59" s="308" t="s">
        <v>295</v>
      </c>
      <c r="V59" s="308" t="s">
        <v>295</v>
      </c>
      <c r="W59" s="308" t="s">
        <v>295</v>
      </c>
      <c r="X59" s="305"/>
      <c r="Y59" s="308" t="s">
        <v>295</v>
      </c>
      <c r="Z59" s="308" t="s">
        <v>295</v>
      </c>
      <c r="AA59" s="308" t="s">
        <v>295</v>
      </c>
      <c r="AB59" s="305"/>
      <c r="AC59" s="308" t="s">
        <v>295</v>
      </c>
      <c r="AD59" s="308" t="s">
        <v>295</v>
      </c>
      <c r="AE59" s="308" t="s">
        <v>295</v>
      </c>
      <c r="AF59" s="305"/>
      <c r="AG59" s="308" t="s">
        <v>295</v>
      </c>
      <c r="AH59" s="308" t="s">
        <v>295</v>
      </c>
      <c r="AI59" s="308" t="s">
        <v>295</v>
      </c>
      <c r="AJ59" s="309"/>
      <c r="AK59" s="304">
        <v>5000.0</v>
      </c>
      <c r="AL59" s="304">
        <v>50000.0</v>
      </c>
      <c r="AM59" s="304">
        <v>1.0E7</v>
      </c>
      <c r="AN59" s="309"/>
      <c r="AO59" s="308" t="s">
        <v>295</v>
      </c>
      <c r="AP59" s="308" t="s">
        <v>295</v>
      </c>
      <c r="AQ59" s="308" t="s">
        <v>295</v>
      </c>
      <c r="AR59" s="310"/>
    </row>
    <row r="60" ht="15.75" customHeight="1">
      <c r="A60" s="137" t="s">
        <v>246</v>
      </c>
      <c r="B60" s="138" t="s">
        <v>95</v>
      </c>
      <c r="C60" s="138" t="s">
        <v>120</v>
      </c>
      <c r="D60" s="138" t="s">
        <v>122</v>
      </c>
      <c r="E60" s="138" t="s">
        <v>111</v>
      </c>
      <c r="F60" s="138" t="s">
        <v>119</v>
      </c>
      <c r="G60" s="302" t="s">
        <v>247</v>
      </c>
      <c r="H60" s="303" t="s">
        <v>303</v>
      </c>
      <c r="I60" s="304">
        <v>200.0</v>
      </c>
      <c r="J60" s="304">
        <v>500.0</v>
      </c>
      <c r="K60" s="304">
        <v>3000.0</v>
      </c>
      <c r="L60" s="305"/>
      <c r="M60" s="306">
        <v>0.0</v>
      </c>
      <c r="N60" s="306">
        <v>0.0</v>
      </c>
      <c r="O60" s="306">
        <v>0.0</v>
      </c>
      <c r="P60" s="305"/>
      <c r="Q60" s="307" t="s">
        <v>292</v>
      </c>
      <c r="R60" s="307" t="s">
        <v>304</v>
      </c>
      <c r="S60" s="307" t="s">
        <v>294</v>
      </c>
      <c r="T60" s="305"/>
      <c r="U60" s="308" t="s">
        <v>295</v>
      </c>
      <c r="V60" s="308" t="s">
        <v>295</v>
      </c>
      <c r="W60" s="308" t="s">
        <v>295</v>
      </c>
      <c r="X60" s="305"/>
      <c r="Y60" s="308" t="s">
        <v>295</v>
      </c>
      <c r="Z60" s="308" t="s">
        <v>295</v>
      </c>
      <c r="AA60" s="308" t="s">
        <v>295</v>
      </c>
      <c r="AB60" s="305"/>
      <c r="AC60" s="308" t="s">
        <v>295</v>
      </c>
      <c r="AD60" s="308" t="s">
        <v>295</v>
      </c>
      <c r="AE60" s="308" t="s">
        <v>295</v>
      </c>
      <c r="AF60" s="305"/>
      <c r="AG60" s="308" t="s">
        <v>295</v>
      </c>
      <c r="AH60" s="308" t="s">
        <v>295</v>
      </c>
      <c r="AI60" s="308" t="s">
        <v>295</v>
      </c>
      <c r="AJ60" s="309"/>
      <c r="AK60" s="304">
        <v>5000.0</v>
      </c>
      <c r="AL60" s="304">
        <v>50000.0</v>
      </c>
      <c r="AM60" s="304">
        <v>1.0E7</v>
      </c>
      <c r="AN60" s="309"/>
      <c r="AO60" s="308" t="s">
        <v>295</v>
      </c>
      <c r="AP60" s="308" t="s">
        <v>295</v>
      </c>
      <c r="AQ60" s="308" t="s">
        <v>295</v>
      </c>
      <c r="AR60" s="310"/>
    </row>
    <row r="61" ht="15.75" customHeight="1">
      <c r="A61" s="137" t="s">
        <v>248</v>
      </c>
      <c r="B61" s="138" t="s">
        <v>95</v>
      </c>
      <c r="C61" s="138" t="s">
        <v>124</v>
      </c>
      <c r="D61" s="138" t="s">
        <v>122</v>
      </c>
      <c r="E61" s="138" t="s">
        <v>111</v>
      </c>
      <c r="F61" s="138" t="s">
        <v>119</v>
      </c>
      <c r="G61" s="302" t="s">
        <v>249</v>
      </c>
      <c r="H61" s="303" t="s">
        <v>303</v>
      </c>
      <c r="I61" s="304">
        <v>200.0</v>
      </c>
      <c r="J61" s="304">
        <v>500.0</v>
      </c>
      <c r="K61" s="304">
        <v>3000.0</v>
      </c>
      <c r="L61" s="305"/>
      <c r="M61" s="306">
        <v>0.0</v>
      </c>
      <c r="N61" s="306">
        <v>0.0</v>
      </c>
      <c r="O61" s="306">
        <v>0.0</v>
      </c>
      <c r="P61" s="305"/>
      <c r="Q61" s="307" t="s">
        <v>292</v>
      </c>
      <c r="R61" s="307" t="s">
        <v>304</v>
      </c>
      <c r="S61" s="307" t="s">
        <v>294</v>
      </c>
      <c r="T61" s="305"/>
      <c r="U61" s="308" t="s">
        <v>295</v>
      </c>
      <c r="V61" s="308" t="s">
        <v>295</v>
      </c>
      <c r="W61" s="308" t="s">
        <v>295</v>
      </c>
      <c r="X61" s="305"/>
      <c r="Y61" s="308" t="s">
        <v>295</v>
      </c>
      <c r="Z61" s="308" t="s">
        <v>295</v>
      </c>
      <c r="AA61" s="308" t="s">
        <v>295</v>
      </c>
      <c r="AB61" s="305"/>
      <c r="AC61" s="308" t="s">
        <v>295</v>
      </c>
      <c r="AD61" s="308" t="s">
        <v>295</v>
      </c>
      <c r="AE61" s="308" t="s">
        <v>295</v>
      </c>
      <c r="AF61" s="305"/>
      <c r="AG61" s="308" t="s">
        <v>295</v>
      </c>
      <c r="AH61" s="308" t="s">
        <v>295</v>
      </c>
      <c r="AI61" s="308" t="s">
        <v>295</v>
      </c>
      <c r="AJ61" s="309"/>
      <c r="AK61" s="304">
        <v>5000.0</v>
      </c>
      <c r="AL61" s="304">
        <v>50000.0</v>
      </c>
      <c r="AM61" s="304">
        <v>1.0E7</v>
      </c>
      <c r="AN61" s="309"/>
      <c r="AO61" s="308" t="s">
        <v>295</v>
      </c>
      <c r="AP61" s="308" t="s">
        <v>295</v>
      </c>
      <c r="AQ61" s="308" t="s">
        <v>295</v>
      </c>
      <c r="AR61" s="310"/>
    </row>
    <row r="62" ht="15.75" customHeight="1">
      <c r="A62" s="137" t="s">
        <v>250</v>
      </c>
      <c r="B62" s="138" t="s">
        <v>95</v>
      </c>
      <c r="C62" s="138" t="s">
        <v>127</v>
      </c>
      <c r="D62" s="138" t="s">
        <v>122</v>
      </c>
      <c r="E62" s="138" t="s">
        <v>111</v>
      </c>
      <c r="F62" s="138" t="s">
        <v>119</v>
      </c>
      <c r="G62" s="302" t="s">
        <v>251</v>
      </c>
      <c r="H62" s="303" t="s">
        <v>303</v>
      </c>
      <c r="I62" s="304">
        <v>200.0</v>
      </c>
      <c r="J62" s="304">
        <v>500.0</v>
      </c>
      <c r="K62" s="304">
        <v>3000.0</v>
      </c>
      <c r="L62" s="305"/>
      <c r="M62" s="306">
        <v>0.0</v>
      </c>
      <c r="N62" s="306">
        <v>0.0</v>
      </c>
      <c r="O62" s="306">
        <v>0.0</v>
      </c>
      <c r="P62" s="305"/>
      <c r="Q62" s="307" t="s">
        <v>292</v>
      </c>
      <c r="R62" s="307" t="s">
        <v>304</v>
      </c>
      <c r="S62" s="307" t="s">
        <v>294</v>
      </c>
      <c r="T62" s="305"/>
      <c r="U62" s="308" t="s">
        <v>295</v>
      </c>
      <c r="V62" s="308" t="s">
        <v>295</v>
      </c>
      <c r="W62" s="308" t="s">
        <v>295</v>
      </c>
      <c r="X62" s="305"/>
      <c r="Y62" s="308" t="s">
        <v>295</v>
      </c>
      <c r="Z62" s="308" t="s">
        <v>295</v>
      </c>
      <c r="AA62" s="308" t="s">
        <v>295</v>
      </c>
      <c r="AB62" s="305"/>
      <c r="AC62" s="308" t="s">
        <v>295</v>
      </c>
      <c r="AD62" s="308" t="s">
        <v>295</v>
      </c>
      <c r="AE62" s="308" t="s">
        <v>295</v>
      </c>
      <c r="AF62" s="305"/>
      <c r="AG62" s="308" t="s">
        <v>295</v>
      </c>
      <c r="AH62" s="308" t="s">
        <v>295</v>
      </c>
      <c r="AI62" s="308" t="s">
        <v>295</v>
      </c>
      <c r="AJ62" s="309"/>
      <c r="AK62" s="304">
        <v>5000.0</v>
      </c>
      <c r="AL62" s="304">
        <v>50000.0</v>
      </c>
      <c r="AM62" s="304">
        <v>1.0E7</v>
      </c>
      <c r="AN62" s="309"/>
      <c r="AO62" s="308" t="s">
        <v>295</v>
      </c>
      <c r="AP62" s="308" t="s">
        <v>295</v>
      </c>
      <c r="AQ62" s="308" t="s">
        <v>295</v>
      </c>
      <c r="AR62" s="310"/>
    </row>
    <row r="63" ht="15.75" customHeight="1">
      <c r="A63" s="137" t="s">
        <v>252</v>
      </c>
      <c r="B63" s="138" t="s">
        <v>95</v>
      </c>
      <c r="C63" s="138" t="s">
        <v>129</v>
      </c>
      <c r="D63" s="138" t="s">
        <v>122</v>
      </c>
      <c r="E63" s="138" t="s">
        <v>111</v>
      </c>
      <c r="F63" s="138" t="s">
        <v>119</v>
      </c>
      <c r="G63" s="302" t="s">
        <v>253</v>
      </c>
      <c r="H63" s="303" t="s">
        <v>303</v>
      </c>
      <c r="I63" s="304">
        <v>200.0</v>
      </c>
      <c r="J63" s="304">
        <v>500.0</v>
      </c>
      <c r="K63" s="304">
        <v>3000.0</v>
      </c>
      <c r="L63" s="305"/>
      <c r="M63" s="306">
        <v>0.0</v>
      </c>
      <c r="N63" s="306">
        <v>0.0</v>
      </c>
      <c r="O63" s="306">
        <v>0.0</v>
      </c>
      <c r="P63" s="305"/>
      <c r="Q63" s="307" t="s">
        <v>292</v>
      </c>
      <c r="R63" s="307" t="s">
        <v>304</v>
      </c>
      <c r="S63" s="307" t="s">
        <v>294</v>
      </c>
      <c r="T63" s="305"/>
      <c r="U63" s="308" t="s">
        <v>295</v>
      </c>
      <c r="V63" s="308" t="s">
        <v>295</v>
      </c>
      <c r="W63" s="308" t="s">
        <v>295</v>
      </c>
      <c r="X63" s="305"/>
      <c r="Y63" s="308" t="s">
        <v>295</v>
      </c>
      <c r="Z63" s="308" t="s">
        <v>295</v>
      </c>
      <c r="AA63" s="308" t="s">
        <v>295</v>
      </c>
      <c r="AB63" s="305"/>
      <c r="AC63" s="308" t="s">
        <v>295</v>
      </c>
      <c r="AD63" s="308" t="s">
        <v>295</v>
      </c>
      <c r="AE63" s="308" t="s">
        <v>295</v>
      </c>
      <c r="AF63" s="305"/>
      <c r="AG63" s="308" t="s">
        <v>295</v>
      </c>
      <c r="AH63" s="308" t="s">
        <v>295</v>
      </c>
      <c r="AI63" s="308" t="s">
        <v>295</v>
      </c>
      <c r="AJ63" s="309"/>
      <c r="AK63" s="304">
        <v>5000.0</v>
      </c>
      <c r="AL63" s="304">
        <v>50000.0</v>
      </c>
      <c r="AM63" s="304">
        <v>1.0E7</v>
      </c>
      <c r="AN63" s="309"/>
      <c r="AO63" s="308" t="s">
        <v>295</v>
      </c>
      <c r="AP63" s="308" t="s">
        <v>295</v>
      </c>
      <c r="AQ63" s="308" t="s">
        <v>295</v>
      </c>
      <c r="AR63" s="310"/>
    </row>
    <row r="64" ht="15.75" customHeight="1">
      <c r="A64" s="137" t="s">
        <v>254</v>
      </c>
      <c r="B64" s="138" t="s">
        <v>95</v>
      </c>
      <c r="C64" s="138" t="s">
        <v>131</v>
      </c>
      <c r="D64" s="138" t="s">
        <v>122</v>
      </c>
      <c r="E64" s="138" t="s">
        <v>111</v>
      </c>
      <c r="F64" s="138" t="s">
        <v>119</v>
      </c>
      <c r="G64" s="302" t="s">
        <v>255</v>
      </c>
      <c r="H64" s="303" t="s">
        <v>303</v>
      </c>
      <c r="I64" s="304">
        <v>200.0</v>
      </c>
      <c r="J64" s="304">
        <v>500.0</v>
      </c>
      <c r="K64" s="304">
        <v>3000.0</v>
      </c>
      <c r="L64" s="305"/>
      <c r="M64" s="306">
        <v>0.0</v>
      </c>
      <c r="N64" s="306">
        <v>0.0</v>
      </c>
      <c r="O64" s="306">
        <v>0.0</v>
      </c>
      <c r="P64" s="305"/>
      <c r="Q64" s="307" t="s">
        <v>292</v>
      </c>
      <c r="R64" s="307" t="s">
        <v>304</v>
      </c>
      <c r="S64" s="307" t="s">
        <v>294</v>
      </c>
      <c r="T64" s="305"/>
      <c r="U64" s="308" t="s">
        <v>295</v>
      </c>
      <c r="V64" s="308" t="s">
        <v>295</v>
      </c>
      <c r="W64" s="308" t="s">
        <v>295</v>
      </c>
      <c r="X64" s="305"/>
      <c r="Y64" s="308" t="s">
        <v>295</v>
      </c>
      <c r="Z64" s="308" t="s">
        <v>295</v>
      </c>
      <c r="AA64" s="308" t="s">
        <v>295</v>
      </c>
      <c r="AB64" s="305"/>
      <c r="AC64" s="308" t="s">
        <v>295</v>
      </c>
      <c r="AD64" s="308" t="s">
        <v>295</v>
      </c>
      <c r="AE64" s="308" t="s">
        <v>295</v>
      </c>
      <c r="AF64" s="305"/>
      <c r="AG64" s="308" t="s">
        <v>295</v>
      </c>
      <c r="AH64" s="308" t="s">
        <v>295</v>
      </c>
      <c r="AI64" s="308" t="s">
        <v>295</v>
      </c>
      <c r="AJ64" s="309"/>
      <c r="AK64" s="304">
        <v>5000.0</v>
      </c>
      <c r="AL64" s="304">
        <v>50000.0</v>
      </c>
      <c r="AM64" s="304">
        <v>1.0E7</v>
      </c>
      <c r="AN64" s="309"/>
      <c r="AO64" s="308" t="s">
        <v>295</v>
      </c>
      <c r="AP64" s="308" t="s">
        <v>295</v>
      </c>
      <c r="AQ64" s="308" t="s">
        <v>295</v>
      </c>
      <c r="AR64" s="310"/>
    </row>
    <row r="65" ht="15.75" customHeight="1">
      <c r="A65" s="137" t="s">
        <v>256</v>
      </c>
      <c r="B65" s="138" t="s">
        <v>95</v>
      </c>
      <c r="C65" s="138" t="s">
        <v>133</v>
      </c>
      <c r="D65" s="138" t="s">
        <v>122</v>
      </c>
      <c r="E65" s="138" t="s">
        <v>111</v>
      </c>
      <c r="F65" s="138" t="s">
        <v>119</v>
      </c>
      <c r="G65" s="302" t="s">
        <v>257</v>
      </c>
      <c r="H65" s="303" t="s">
        <v>303</v>
      </c>
      <c r="I65" s="304">
        <v>200.0</v>
      </c>
      <c r="J65" s="304">
        <v>500.0</v>
      </c>
      <c r="K65" s="304">
        <v>3000.0</v>
      </c>
      <c r="L65" s="305"/>
      <c r="M65" s="306">
        <v>0.0</v>
      </c>
      <c r="N65" s="306">
        <v>0.0</v>
      </c>
      <c r="O65" s="306">
        <v>0.0</v>
      </c>
      <c r="P65" s="305"/>
      <c r="Q65" s="307" t="s">
        <v>292</v>
      </c>
      <c r="R65" s="307" t="s">
        <v>304</v>
      </c>
      <c r="S65" s="307" t="s">
        <v>294</v>
      </c>
      <c r="T65" s="305"/>
      <c r="U65" s="308" t="s">
        <v>295</v>
      </c>
      <c r="V65" s="308" t="s">
        <v>295</v>
      </c>
      <c r="W65" s="308" t="s">
        <v>295</v>
      </c>
      <c r="X65" s="305"/>
      <c r="Y65" s="308" t="s">
        <v>295</v>
      </c>
      <c r="Z65" s="308" t="s">
        <v>295</v>
      </c>
      <c r="AA65" s="308" t="s">
        <v>295</v>
      </c>
      <c r="AB65" s="305"/>
      <c r="AC65" s="308" t="s">
        <v>295</v>
      </c>
      <c r="AD65" s="308" t="s">
        <v>295</v>
      </c>
      <c r="AE65" s="308" t="s">
        <v>295</v>
      </c>
      <c r="AF65" s="305"/>
      <c r="AG65" s="308" t="s">
        <v>295</v>
      </c>
      <c r="AH65" s="308" t="s">
        <v>295</v>
      </c>
      <c r="AI65" s="308" t="s">
        <v>295</v>
      </c>
      <c r="AJ65" s="309"/>
      <c r="AK65" s="304">
        <v>5000.0</v>
      </c>
      <c r="AL65" s="304">
        <v>50000.0</v>
      </c>
      <c r="AM65" s="304">
        <v>1.0E7</v>
      </c>
      <c r="AN65" s="309"/>
      <c r="AO65" s="308" t="s">
        <v>295</v>
      </c>
      <c r="AP65" s="308" t="s">
        <v>295</v>
      </c>
      <c r="AQ65" s="308" t="s">
        <v>295</v>
      </c>
      <c r="AR65" s="310"/>
    </row>
    <row r="66" ht="15.75" customHeight="1">
      <c r="A66" s="137" t="s">
        <v>258</v>
      </c>
      <c r="B66" s="138" t="s">
        <v>95</v>
      </c>
      <c r="C66" s="138" t="s">
        <v>135</v>
      </c>
      <c r="D66" s="138" t="s">
        <v>122</v>
      </c>
      <c r="E66" s="138" t="s">
        <v>111</v>
      </c>
      <c r="F66" s="138" t="s">
        <v>119</v>
      </c>
      <c r="G66" s="302" t="s">
        <v>259</v>
      </c>
      <c r="H66" s="303" t="s">
        <v>303</v>
      </c>
      <c r="I66" s="304">
        <v>200.0</v>
      </c>
      <c r="J66" s="304">
        <v>500.0</v>
      </c>
      <c r="K66" s="304">
        <v>3000.0</v>
      </c>
      <c r="L66" s="305"/>
      <c r="M66" s="306">
        <v>0.0</v>
      </c>
      <c r="N66" s="306">
        <v>0.0</v>
      </c>
      <c r="O66" s="306">
        <v>0.0</v>
      </c>
      <c r="P66" s="305"/>
      <c r="Q66" s="307" t="s">
        <v>292</v>
      </c>
      <c r="R66" s="307" t="s">
        <v>304</v>
      </c>
      <c r="S66" s="307" t="s">
        <v>294</v>
      </c>
      <c r="T66" s="305"/>
      <c r="U66" s="308" t="s">
        <v>295</v>
      </c>
      <c r="V66" s="308" t="s">
        <v>295</v>
      </c>
      <c r="W66" s="308" t="s">
        <v>295</v>
      </c>
      <c r="X66" s="305"/>
      <c r="Y66" s="308" t="s">
        <v>295</v>
      </c>
      <c r="Z66" s="308" t="s">
        <v>295</v>
      </c>
      <c r="AA66" s="308" t="s">
        <v>295</v>
      </c>
      <c r="AB66" s="305"/>
      <c r="AC66" s="308" t="s">
        <v>295</v>
      </c>
      <c r="AD66" s="308" t="s">
        <v>295</v>
      </c>
      <c r="AE66" s="308" t="s">
        <v>295</v>
      </c>
      <c r="AF66" s="305"/>
      <c r="AG66" s="308" t="s">
        <v>295</v>
      </c>
      <c r="AH66" s="308" t="s">
        <v>295</v>
      </c>
      <c r="AI66" s="308" t="s">
        <v>295</v>
      </c>
      <c r="AJ66" s="309"/>
      <c r="AK66" s="304">
        <v>5000.0</v>
      </c>
      <c r="AL66" s="304">
        <v>50000.0</v>
      </c>
      <c r="AM66" s="304">
        <v>1.0E7</v>
      </c>
      <c r="AN66" s="309"/>
      <c r="AO66" s="308" t="s">
        <v>295</v>
      </c>
      <c r="AP66" s="308" t="s">
        <v>295</v>
      </c>
      <c r="AQ66" s="308" t="s">
        <v>295</v>
      </c>
      <c r="AR66" s="310"/>
    </row>
    <row r="67" ht="15.75" customHeight="1">
      <c r="A67" s="137" t="s">
        <v>260</v>
      </c>
      <c r="B67" s="138" t="s">
        <v>95</v>
      </c>
      <c r="C67" s="138" t="s">
        <v>137</v>
      </c>
      <c r="D67" s="138" t="s">
        <v>122</v>
      </c>
      <c r="E67" s="138" t="s">
        <v>111</v>
      </c>
      <c r="F67" s="138" t="s">
        <v>119</v>
      </c>
      <c r="G67" s="302" t="s">
        <v>261</v>
      </c>
      <c r="H67" s="303" t="s">
        <v>303</v>
      </c>
      <c r="I67" s="304">
        <v>200.0</v>
      </c>
      <c r="J67" s="304">
        <v>500.0</v>
      </c>
      <c r="K67" s="304">
        <v>3000.0</v>
      </c>
      <c r="L67" s="305"/>
      <c r="M67" s="306">
        <v>0.0</v>
      </c>
      <c r="N67" s="306">
        <v>0.0</v>
      </c>
      <c r="O67" s="306">
        <v>0.0</v>
      </c>
      <c r="P67" s="305"/>
      <c r="Q67" s="307" t="s">
        <v>292</v>
      </c>
      <c r="R67" s="307" t="s">
        <v>304</v>
      </c>
      <c r="S67" s="307" t="s">
        <v>294</v>
      </c>
      <c r="T67" s="305"/>
      <c r="U67" s="308" t="s">
        <v>295</v>
      </c>
      <c r="V67" s="308" t="s">
        <v>295</v>
      </c>
      <c r="W67" s="308" t="s">
        <v>295</v>
      </c>
      <c r="X67" s="305"/>
      <c r="Y67" s="308" t="s">
        <v>295</v>
      </c>
      <c r="Z67" s="308" t="s">
        <v>295</v>
      </c>
      <c r="AA67" s="308" t="s">
        <v>295</v>
      </c>
      <c r="AB67" s="305"/>
      <c r="AC67" s="308" t="s">
        <v>295</v>
      </c>
      <c r="AD67" s="308" t="s">
        <v>295</v>
      </c>
      <c r="AE67" s="308" t="s">
        <v>295</v>
      </c>
      <c r="AF67" s="305"/>
      <c r="AG67" s="308" t="s">
        <v>295</v>
      </c>
      <c r="AH67" s="308" t="s">
        <v>295</v>
      </c>
      <c r="AI67" s="308" t="s">
        <v>295</v>
      </c>
      <c r="AJ67" s="309"/>
      <c r="AK67" s="304">
        <v>5000.0</v>
      </c>
      <c r="AL67" s="304">
        <v>50000.0</v>
      </c>
      <c r="AM67" s="304">
        <v>1.0E7</v>
      </c>
      <c r="AN67" s="309"/>
      <c r="AO67" s="308" t="s">
        <v>295</v>
      </c>
      <c r="AP67" s="308" t="s">
        <v>295</v>
      </c>
      <c r="AQ67" s="308" t="s">
        <v>295</v>
      </c>
      <c r="AR67" s="310"/>
    </row>
    <row r="68" ht="15.75" customHeight="1">
      <c r="A68" s="137"/>
      <c r="B68" s="138"/>
      <c r="C68" s="138"/>
      <c r="D68" s="138"/>
      <c r="E68" s="138"/>
      <c r="F68" s="138"/>
      <c r="G68" s="302"/>
      <c r="H68" s="303" t="s">
        <v>306</v>
      </c>
      <c r="I68" s="304">
        <v>0.0</v>
      </c>
      <c r="J68" s="304">
        <v>0.0</v>
      </c>
      <c r="K68" s="304">
        <v>0.0</v>
      </c>
      <c r="L68" s="305"/>
      <c r="M68" s="306">
        <v>0.0</v>
      </c>
      <c r="N68" s="306">
        <v>0.0</v>
      </c>
      <c r="O68" s="306">
        <v>0.0</v>
      </c>
      <c r="P68" s="305"/>
      <c r="Q68" s="307" t="s">
        <v>292</v>
      </c>
      <c r="R68" s="307" t="s">
        <v>304</v>
      </c>
      <c r="S68" s="307" t="s">
        <v>294</v>
      </c>
      <c r="T68" s="305"/>
      <c r="U68" s="308" t="s">
        <v>295</v>
      </c>
      <c r="V68" s="308" t="s">
        <v>295</v>
      </c>
      <c r="W68" s="308" t="s">
        <v>295</v>
      </c>
      <c r="X68" s="305"/>
      <c r="Y68" s="308" t="s">
        <v>295</v>
      </c>
      <c r="Z68" s="308" t="s">
        <v>295</v>
      </c>
      <c r="AA68" s="308" t="s">
        <v>295</v>
      </c>
      <c r="AB68" s="305"/>
      <c r="AC68" s="308" t="s">
        <v>295</v>
      </c>
      <c r="AD68" s="308" t="s">
        <v>295</v>
      </c>
      <c r="AE68" s="308" t="s">
        <v>295</v>
      </c>
      <c r="AF68" s="305"/>
      <c r="AG68" s="308" t="s">
        <v>295</v>
      </c>
      <c r="AH68" s="308" t="s">
        <v>295</v>
      </c>
      <c r="AI68" s="308" t="s">
        <v>295</v>
      </c>
      <c r="AJ68" s="309"/>
      <c r="AK68" s="304">
        <v>2000.0</v>
      </c>
      <c r="AL68" s="304">
        <v>3000000.0</v>
      </c>
      <c r="AM68" s="304">
        <v>1.0E7</v>
      </c>
      <c r="AN68" s="309"/>
      <c r="AO68" s="308" t="s">
        <v>295</v>
      </c>
      <c r="AP68" s="308" t="s">
        <v>295</v>
      </c>
      <c r="AQ68" s="308" t="s">
        <v>295</v>
      </c>
      <c r="AR68" s="310"/>
    </row>
    <row r="69" ht="15.75" customHeight="1">
      <c r="A69" s="137"/>
      <c r="B69" s="138"/>
      <c r="C69" s="138"/>
      <c r="D69" s="138"/>
      <c r="E69" s="138"/>
      <c r="F69" s="138"/>
      <c r="G69" s="302"/>
      <c r="H69" s="303" t="s">
        <v>306</v>
      </c>
      <c r="I69" s="304">
        <v>0.0</v>
      </c>
      <c r="J69" s="304">
        <v>0.0</v>
      </c>
      <c r="K69" s="304">
        <v>0.0</v>
      </c>
      <c r="L69" s="305"/>
      <c r="M69" s="306">
        <v>0.0</v>
      </c>
      <c r="N69" s="306">
        <v>0.0</v>
      </c>
      <c r="O69" s="306">
        <v>0.0</v>
      </c>
      <c r="P69" s="305"/>
      <c r="Q69" s="307" t="s">
        <v>292</v>
      </c>
      <c r="R69" s="307" t="s">
        <v>304</v>
      </c>
      <c r="S69" s="307" t="s">
        <v>294</v>
      </c>
      <c r="T69" s="305"/>
      <c r="U69" s="308" t="s">
        <v>295</v>
      </c>
      <c r="V69" s="308" t="s">
        <v>295</v>
      </c>
      <c r="W69" s="308" t="s">
        <v>295</v>
      </c>
      <c r="X69" s="305"/>
      <c r="Y69" s="308" t="s">
        <v>295</v>
      </c>
      <c r="Z69" s="308" t="s">
        <v>295</v>
      </c>
      <c r="AA69" s="308" t="s">
        <v>295</v>
      </c>
      <c r="AB69" s="305"/>
      <c r="AC69" s="308" t="s">
        <v>295</v>
      </c>
      <c r="AD69" s="308" t="s">
        <v>295</v>
      </c>
      <c r="AE69" s="308" t="s">
        <v>295</v>
      </c>
      <c r="AF69" s="305"/>
      <c r="AG69" s="308" t="s">
        <v>295</v>
      </c>
      <c r="AH69" s="308" t="s">
        <v>295</v>
      </c>
      <c r="AI69" s="308" t="s">
        <v>295</v>
      </c>
      <c r="AJ69" s="309"/>
      <c r="AK69" s="304">
        <v>2000.0</v>
      </c>
      <c r="AL69" s="304">
        <v>3000000.0</v>
      </c>
      <c r="AM69" s="304">
        <v>1.0E7</v>
      </c>
      <c r="AN69" s="309"/>
      <c r="AO69" s="308" t="s">
        <v>295</v>
      </c>
      <c r="AP69" s="308" t="s">
        <v>295</v>
      </c>
      <c r="AQ69" s="308" t="s">
        <v>295</v>
      </c>
      <c r="AR69" s="310"/>
    </row>
    <row r="70" ht="15.75" customHeight="1">
      <c r="A70" s="137"/>
      <c r="B70" s="138"/>
      <c r="C70" s="138"/>
      <c r="D70" s="138"/>
      <c r="E70" s="138"/>
      <c r="F70" s="138"/>
      <c r="G70" s="302"/>
      <c r="H70" s="303" t="s">
        <v>306</v>
      </c>
      <c r="I70" s="304">
        <v>0.0</v>
      </c>
      <c r="J70" s="304">
        <v>0.0</v>
      </c>
      <c r="K70" s="304">
        <v>0.0</v>
      </c>
      <c r="L70" s="305"/>
      <c r="M70" s="306">
        <v>0.0</v>
      </c>
      <c r="N70" s="306">
        <v>0.0</v>
      </c>
      <c r="O70" s="306">
        <v>0.0</v>
      </c>
      <c r="P70" s="305"/>
      <c r="Q70" s="307" t="s">
        <v>292</v>
      </c>
      <c r="R70" s="307" t="s">
        <v>304</v>
      </c>
      <c r="S70" s="307" t="s">
        <v>294</v>
      </c>
      <c r="T70" s="305"/>
      <c r="U70" s="308" t="s">
        <v>295</v>
      </c>
      <c r="V70" s="308" t="s">
        <v>295</v>
      </c>
      <c r="W70" s="308" t="s">
        <v>295</v>
      </c>
      <c r="X70" s="305"/>
      <c r="Y70" s="308" t="s">
        <v>295</v>
      </c>
      <c r="Z70" s="308" t="s">
        <v>295</v>
      </c>
      <c r="AA70" s="308" t="s">
        <v>295</v>
      </c>
      <c r="AB70" s="305"/>
      <c r="AC70" s="308" t="s">
        <v>295</v>
      </c>
      <c r="AD70" s="308" t="s">
        <v>295</v>
      </c>
      <c r="AE70" s="308" t="s">
        <v>295</v>
      </c>
      <c r="AF70" s="305"/>
      <c r="AG70" s="308" t="s">
        <v>295</v>
      </c>
      <c r="AH70" s="308" t="s">
        <v>295</v>
      </c>
      <c r="AI70" s="308" t="s">
        <v>295</v>
      </c>
      <c r="AJ70" s="309"/>
      <c r="AK70" s="304">
        <v>2000.0</v>
      </c>
      <c r="AL70" s="304">
        <v>3000000.0</v>
      </c>
      <c r="AM70" s="304">
        <v>1.0E7</v>
      </c>
      <c r="AN70" s="309"/>
      <c r="AO70" s="308" t="s">
        <v>295</v>
      </c>
      <c r="AP70" s="308" t="s">
        <v>295</v>
      </c>
      <c r="AQ70" s="308" t="s">
        <v>295</v>
      </c>
      <c r="AR70" s="310"/>
    </row>
    <row r="71" ht="15.75" customHeight="1">
      <c r="A71" s="137"/>
      <c r="B71" s="138"/>
      <c r="C71" s="138"/>
      <c r="D71" s="138"/>
      <c r="E71" s="138"/>
      <c r="F71" s="138"/>
      <c r="G71" s="302"/>
      <c r="H71" s="303" t="s">
        <v>306</v>
      </c>
      <c r="I71" s="304">
        <v>0.0</v>
      </c>
      <c r="J71" s="304">
        <v>0.0</v>
      </c>
      <c r="K71" s="304">
        <v>0.0</v>
      </c>
      <c r="L71" s="305"/>
      <c r="M71" s="306">
        <v>0.0</v>
      </c>
      <c r="N71" s="306">
        <v>0.0</v>
      </c>
      <c r="O71" s="306">
        <v>0.0</v>
      </c>
      <c r="P71" s="305"/>
      <c r="Q71" s="307" t="s">
        <v>292</v>
      </c>
      <c r="R71" s="307" t="s">
        <v>304</v>
      </c>
      <c r="S71" s="307" t="s">
        <v>294</v>
      </c>
      <c r="T71" s="305"/>
      <c r="U71" s="308" t="s">
        <v>295</v>
      </c>
      <c r="V71" s="308" t="s">
        <v>295</v>
      </c>
      <c r="W71" s="308" t="s">
        <v>295</v>
      </c>
      <c r="X71" s="305"/>
      <c r="Y71" s="308" t="s">
        <v>295</v>
      </c>
      <c r="Z71" s="308" t="s">
        <v>295</v>
      </c>
      <c r="AA71" s="308" t="s">
        <v>295</v>
      </c>
      <c r="AB71" s="305"/>
      <c r="AC71" s="308" t="s">
        <v>295</v>
      </c>
      <c r="AD71" s="308" t="s">
        <v>295</v>
      </c>
      <c r="AE71" s="308" t="s">
        <v>295</v>
      </c>
      <c r="AF71" s="305"/>
      <c r="AG71" s="308" t="s">
        <v>295</v>
      </c>
      <c r="AH71" s="308" t="s">
        <v>295</v>
      </c>
      <c r="AI71" s="308" t="s">
        <v>295</v>
      </c>
      <c r="AJ71" s="309"/>
      <c r="AK71" s="304">
        <v>2000.0</v>
      </c>
      <c r="AL71" s="304">
        <v>3000000.0</v>
      </c>
      <c r="AM71" s="304">
        <v>1.0E7</v>
      </c>
      <c r="AN71" s="309"/>
      <c r="AO71" s="308" t="s">
        <v>295</v>
      </c>
      <c r="AP71" s="308" t="s">
        <v>295</v>
      </c>
      <c r="AQ71" s="308" t="s">
        <v>295</v>
      </c>
      <c r="AR71" s="310"/>
    </row>
    <row r="72" ht="15.75" customHeight="1">
      <c r="A72" s="137"/>
      <c r="B72" s="138"/>
      <c r="C72" s="138"/>
      <c r="D72" s="138"/>
      <c r="E72" s="138"/>
      <c r="F72" s="138"/>
      <c r="G72" s="302"/>
      <c r="H72" s="303" t="s">
        <v>306</v>
      </c>
      <c r="I72" s="304">
        <v>0.0</v>
      </c>
      <c r="J72" s="304">
        <v>0.0</v>
      </c>
      <c r="K72" s="304">
        <v>0.0</v>
      </c>
      <c r="L72" s="305"/>
      <c r="M72" s="306">
        <v>0.0</v>
      </c>
      <c r="N72" s="306">
        <v>0.0</v>
      </c>
      <c r="O72" s="306">
        <v>0.0</v>
      </c>
      <c r="P72" s="305"/>
      <c r="Q72" s="307" t="s">
        <v>292</v>
      </c>
      <c r="R72" s="307" t="s">
        <v>304</v>
      </c>
      <c r="S72" s="307" t="s">
        <v>294</v>
      </c>
      <c r="T72" s="305"/>
      <c r="U72" s="308" t="s">
        <v>295</v>
      </c>
      <c r="V72" s="308" t="s">
        <v>295</v>
      </c>
      <c r="W72" s="308" t="s">
        <v>295</v>
      </c>
      <c r="X72" s="305"/>
      <c r="Y72" s="308" t="s">
        <v>295</v>
      </c>
      <c r="Z72" s="308" t="s">
        <v>295</v>
      </c>
      <c r="AA72" s="308" t="s">
        <v>295</v>
      </c>
      <c r="AB72" s="305"/>
      <c r="AC72" s="308" t="s">
        <v>295</v>
      </c>
      <c r="AD72" s="308" t="s">
        <v>295</v>
      </c>
      <c r="AE72" s="308" t="s">
        <v>295</v>
      </c>
      <c r="AF72" s="305"/>
      <c r="AG72" s="308" t="s">
        <v>295</v>
      </c>
      <c r="AH72" s="308" t="s">
        <v>295</v>
      </c>
      <c r="AI72" s="308" t="s">
        <v>295</v>
      </c>
      <c r="AJ72" s="309"/>
      <c r="AK72" s="304">
        <v>2000.0</v>
      </c>
      <c r="AL72" s="304">
        <v>3000000.0</v>
      </c>
      <c r="AM72" s="304">
        <v>1.0E7</v>
      </c>
      <c r="AN72" s="309"/>
      <c r="AO72" s="308" t="s">
        <v>295</v>
      </c>
      <c r="AP72" s="308" t="s">
        <v>295</v>
      </c>
      <c r="AQ72" s="308" t="s">
        <v>295</v>
      </c>
      <c r="AR72" s="310"/>
    </row>
    <row r="73" ht="15.75" customHeight="1">
      <c r="A73" s="137"/>
      <c r="B73" s="138"/>
      <c r="C73" s="138"/>
      <c r="D73" s="138"/>
      <c r="E73" s="138"/>
      <c r="F73" s="138"/>
      <c r="G73" s="302"/>
      <c r="H73" s="303" t="s">
        <v>306</v>
      </c>
      <c r="I73" s="304">
        <v>0.0</v>
      </c>
      <c r="J73" s="304">
        <v>0.0</v>
      </c>
      <c r="K73" s="304">
        <v>0.0</v>
      </c>
      <c r="L73" s="305"/>
      <c r="M73" s="306">
        <v>0.0</v>
      </c>
      <c r="N73" s="306">
        <v>0.0</v>
      </c>
      <c r="O73" s="306">
        <v>0.0</v>
      </c>
      <c r="P73" s="305"/>
      <c r="Q73" s="307" t="s">
        <v>292</v>
      </c>
      <c r="R73" s="307" t="s">
        <v>304</v>
      </c>
      <c r="S73" s="307" t="s">
        <v>294</v>
      </c>
      <c r="T73" s="305"/>
      <c r="U73" s="308" t="s">
        <v>295</v>
      </c>
      <c r="V73" s="308" t="s">
        <v>295</v>
      </c>
      <c r="W73" s="308" t="s">
        <v>295</v>
      </c>
      <c r="X73" s="305"/>
      <c r="Y73" s="308" t="s">
        <v>295</v>
      </c>
      <c r="Z73" s="308" t="s">
        <v>295</v>
      </c>
      <c r="AA73" s="308" t="s">
        <v>295</v>
      </c>
      <c r="AB73" s="305"/>
      <c r="AC73" s="308" t="s">
        <v>295</v>
      </c>
      <c r="AD73" s="308" t="s">
        <v>295</v>
      </c>
      <c r="AE73" s="308" t="s">
        <v>295</v>
      </c>
      <c r="AF73" s="305"/>
      <c r="AG73" s="308" t="s">
        <v>295</v>
      </c>
      <c r="AH73" s="308" t="s">
        <v>295</v>
      </c>
      <c r="AI73" s="308" t="s">
        <v>295</v>
      </c>
      <c r="AJ73" s="309"/>
      <c r="AK73" s="304">
        <v>2000.0</v>
      </c>
      <c r="AL73" s="304">
        <v>3000000.0</v>
      </c>
      <c r="AM73" s="304">
        <v>1.0E7</v>
      </c>
      <c r="AN73" s="309"/>
      <c r="AO73" s="308" t="s">
        <v>295</v>
      </c>
      <c r="AP73" s="308" t="s">
        <v>295</v>
      </c>
      <c r="AQ73" s="308" t="s">
        <v>295</v>
      </c>
      <c r="AR73" s="310"/>
    </row>
    <row r="74" ht="15.75" customHeight="1">
      <c r="A74" s="137"/>
      <c r="B74" s="138"/>
      <c r="C74" s="138"/>
      <c r="D74" s="138"/>
      <c r="E74" s="138"/>
      <c r="F74" s="138"/>
      <c r="G74" s="302"/>
      <c r="H74" s="303" t="s">
        <v>306</v>
      </c>
      <c r="I74" s="304">
        <v>0.0</v>
      </c>
      <c r="J74" s="304">
        <v>0.0</v>
      </c>
      <c r="K74" s="304">
        <v>0.0</v>
      </c>
      <c r="L74" s="305"/>
      <c r="M74" s="306">
        <v>0.0</v>
      </c>
      <c r="N74" s="306">
        <v>0.0</v>
      </c>
      <c r="O74" s="306">
        <v>0.0</v>
      </c>
      <c r="P74" s="305"/>
      <c r="Q74" s="307" t="s">
        <v>292</v>
      </c>
      <c r="R74" s="307" t="s">
        <v>304</v>
      </c>
      <c r="S74" s="307" t="s">
        <v>294</v>
      </c>
      <c r="T74" s="305"/>
      <c r="U74" s="308" t="s">
        <v>295</v>
      </c>
      <c r="V74" s="308" t="s">
        <v>295</v>
      </c>
      <c r="W74" s="308" t="s">
        <v>295</v>
      </c>
      <c r="X74" s="305"/>
      <c r="Y74" s="308" t="s">
        <v>295</v>
      </c>
      <c r="Z74" s="308" t="s">
        <v>295</v>
      </c>
      <c r="AA74" s="308" t="s">
        <v>295</v>
      </c>
      <c r="AB74" s="305"/>
      <c r="AC74" s="308" t="s">
        <v>295</v>
      </c>
      <c r="AD74" s="308" t="s">
        <v>295</v>
      </c>
      <c r="AE74" s="308" t="s">
        <v>295</v>
      </c>
      <c r="AF74" s="305"/>
      <c r="AG74" s="308" t="s">
        <v>295</v>
      </c>
      <c r="AH74" s="308" t="s">
        <v>295</v>
      </c>
      <c r="AI74" s="308" t="s">
        <v>295</v>
      </c>
      <c r="AJ74" s="309"/>
      <c r="AK74" s="304">
        <v>2000.0</v>
      </c>
      <c r="AL74" s="304">
        <v>3000000.0</v>
      </c>
      <c r="AM74" s="304">
        <v>1.0E7</v>
      </c>
      <c r="AN74" s="309"/>
      <c r="AO74" s="308" t="s">
        <v>295</v>
      </c>
      <c r="AP74" s="308" t="s">
        <v>295</v>
      </c>
      <c r="AQ74" s="308" t="s">
        <v>295</v>
      </c>
      <c r="AR74" s="310"/>
    </row>
    <row r="75" ht="15.75" customHeight="1">
      <c r="A75" s="137"/>
      <c r="B75" s="138"/>
      <c r="C75" s="138"/>
      <c r="D75" s="138"/>
      <c r="E75" s="138"/>
      <c r="F75" s="138"/>
      <c r="G75" s="302"/>
      <c r="H75" s="303" t="s">
        <v>306</v>
      </c>
      <c r="I75" s="304">
        <v>0.0</v>
      </c>
      <c r="J75" s="304">
        <v>0.0</v>
      </c>
      <c r="K75" s="304">
        <v>0.0</v>
      </c>
      <c r="L75" s="305"/>
      <c r="M75" s="306">
        <v>0.0</v>
      </c>
      <c r="N75" s="306">
        <v>0.0</v>
      </c>
      <c r="O75" s="306">
        <v>0.0</v>
      </c>
      <c r="P75" s="305"/>
      <c r="Q75" s="307" t="s">
        <v>292</v>
      </c>
      <c r="R75" s="307" t="s">
        <v>304</v>
      </c>
      <c r="S75" s="307" t="s">
        <v>294</v>
      </c>
      <c r="T75" s="305"/>
      <c r="U75" s="308" t="s">
        <v>295</v>
      </c>
      <c r="V75" s="308" t="s">
        <v>295</v>
      </c>
      <c r="W75" s="308" t="s">
        <v>295</v>
      </c>
      <c r="X75" s="305"/>
      <c r="Y75" s="308" t="s">
        <v>295</v>
      </c>
      <c r="Z75" s="308" t="s">
        <v>295</v>
      </c>
      <c r="AA75" s="308" t="s">
        <v>295</v>
      </c>
      <c r="AB75" s="305"/>
      <c r="AC75" s="308" t="s">
        <v>295</v>
      </c>
      <c r="AD75" s="308" t="s">
        <v>295</v>
      </c>
      <c r="AE75" s="308" t="s">
        <v>295</v>
      </c>
      <c r="AF75" s="305"/>
      <c r="AG75" s="308" t="s">
        <v>295</v>
      </c>
      <c r="AH75" s="308" t="s">
        <v>295</v>
      </c>
      <c r="AI75" s="308" t="s">
        <v>295</v>
      </c>
      <c r="AJ75" s="309"/>
      <c r="AK75" s="304">
        <v>2000.0</v>
      </c>
      <c r="AL75" s="304">
        <v>3000000.0</v>
      </c>
      <c r="AM75" s="304">
        <v>1.0E7</v>
      </c>
      <c r="AN75" s="309"/>
      <c r="AO75" s="308" t="s">
        <v>295</v>
      </c>
      <c r="AP75" s="308" t="s">
        <v>295</v>
      </c>
      <c r="AQ75" s="308" t="s">
        <v>295</v>
      </c>
      <c r="AR75" s="310"/>
    </row>
    <row r="76" ht="15.75" customHeight="1">
      <c r="A76" s="137"/>
      <c r="B76" s="138"/>
      <c r="C76" s="138"/>
      <c r="D76" s="138"/>
      <c r="E76" s="138"/>
      <c r="F76" s="138"/>
      <c r="G76" s="302"/>
      <c r="H76" s="303" t="s">
        <v>306</v>
      </c>
      <c r="I76" s="304">
        <v>0.0</v>
      </c>
      <c r="J76" s="304">
        <v>0.0</v>
      </c>
      <c r="K76" s="304">
        <v>0.0</v>
      </c>
      <c r="L76" s="305"/>
      <c r="M76" s="306">
        <v>0.0</v>
      </c>
      <c r="N76" s="306">
        <v>0.0</v>
      </c>
      <c r="O76" s="306">
        <v>0.0</v>
      </c>
      <c r="P76" s="305"/>
      <c r="Q76" s="307" t="s">
        <v>292</v>
      </c>
      <c r="R76" s="307" t="s">
        <v>304</v>
      </c>
      <c r="S76" s="307" t="s">
        <v>294</v>
      </c>
      <c r="T76" s="305"/>
      <c r="U76" s="308" t="s">
        <v>295</v>
      </c>
      <c r="V76" s="308" t="s">
        <v>295</v>
      </c>
      <c r="W76" s="308" t="s">
        <v>295</v>
      </c>
      <c r="X76" s="305"/>
      <c r="Y76" s="308" t="s">
        <v>295</v>
      </c>
      <c r="Z76" s="308" t="s">
        <v>295</v>
      </c>
      <c r="AA76" s="308" t="s">
        <v>295</v>
      </c>
      <c r="AB76" s="305"/>
      <c r="AC76" s="308" t="s">
        <v>295</v>
      </c>
      <c r="AD76" s="308" t="s">
        <v>295</v>
      </c>
      <c r="AE76" s="308" t="s">
        <v>295</v>
      </c>
      <c r="AF76" s="305"/>
      <c r="AG76" s="308" t="s">
        <v>295</v>
      </c>
      <c r="AH76" s="308" t="s">
        <v>295</v>
      </c>
      <c r="AI76" s="308" t="s">
        <v>295</v>
      </c>
      <c r="AJ76" s="309"/>
      <c r="AK76" s="304">
        <v>2000.0</v>
      </c>
      <c r="AL76" s="304">
        <v>3000000.0</v>
      </c>
      <c r="AM76" s="304">
        <v>1.0E7</v>
      </c>
      <c r="AN76" s="309"/>
      <c r="AO76" s="308" t="s">
        <v>295</v>
      </c>
      <c r="AP76" s="308" t="s">
        <v>295</v>
      </c>
      <c r="AQ76" s="308" t="s">
        <v>295</v>
      </c>
      <c r="AR76" s="310"/>
    </row>
    <row r="77" ht="15.75" customHeight="1">
      <c r="A77" s="137"/>
      <c r="B77" s="138"/>
      <c r="C77" s="138"/>
      <c r="D77" s="138"/>
      <c r="E77" s="138"/>
      <c r="F77" s="138"/>
      <c r="G77" s="302"/>
      <c r="H77" s="303" t="s">
        <v>306</v>
      </c>
      <c r="I77" s="304">
        <v>0.0</v>
      </c>
      <c r="J77" s="304">
        <v>0.0</v>
      </c>
      <c r="K77" s="304">
        <v>0.0</v>
      </c>
      <c r="L77" s="305"/>
      <c r="M77" s="306">
        <v>0.0</v>
      </c>
      <c r="N77" s="306">
        <v>0.0</v>
      </c>
      <c r="O77" s="306">
        <v>0.0</v>
      </c>
      <c r="P77" s="305"/>
      <c r="Q77" s="307" t="s">
        <v>292</v>
      </c>
      <c r="R77" s="307" t="s">
        <v>304</v>
      </c>
      <c r="S77" s="307" t="s">
        <v>294</v>
      </c>
      <c r="T77" s="305"/>
      <c r="U77" s="308" t="s">
        <v>295</v>
      </c>
      <c r="V77" s="308" t="s">
        <v>295</v>
      </c>
      <c r="W77" s="308" t="s">
        <v>295</v>
      </c>
      <c r="X77" s="305"/>
      <c r="Y77" s="308" t="s">
        <v>295</v>
      </c>
      <c r="Z77" s="308" t="s">
        <v>295</v>
      </c>
      <c r="AA77" s="308" t="s">
        <v>295</v>
      </c>
      <c r="AB77" s="305"/>
      <c r="AC77" s="308" t="s">
        <v>295</v>
      </c>
      <c r="AD77" s="308" t="s">
        <v>295</v>
      </c>
      <c r="AE77" s="308" t="s">
        <v>295</v>
      </c>
      <c r="AF77" s="305"/>
      <c r="AG77" s="308" t="s">
        <v>295</v>
      </c>
      <c r="AH77" s="308" t="s">
        <v>295</v>
      </c>
      <c r="AI77" s="308" t="s">
        <v>295</v>
      </c>
      <c r="AJ77" s="309"/>
      <c r="AK77" s="304">
        <v>2000.0</v>
      </c>
      <c r="AL77" s="304">
        <v>3000000.0</v>
      </c>
      <c r="AM77" s="304">
        <v>1.0E7</v>
      </c>
      <c r="AN77" s="309"/>
      <c r="AO77" s="308" t="s">
        <v>295</v>
      </c>
      <c r="AP77" s="308" t="s">
        <v>295</v>
      </c>
      <c r="AQ77" s="308" t="s">
        <v>295</v>
      </c>
      <c r="AR77" s="310"/>
    </row>
    <row r="78" ht="15.75" customHeight="1">
      <c r="A78" s="137"/>
      <c r="B78" s="138"/>
      <c r="C78" s="138"/>
      <c r="D78" s="138"/>
      <c r="E78" s="138"/>
      <c r="F78" s="138"/>
      <c r="G78" s="302"/>
      <c r="H78" s="303" t="s">
        <v>306</v>
      </c>
      <c r="I78" s="304">
        <v>0.0</v>
      </c>
      <c r="J78" s="304">
        <v>0.0</v>
      </c>
      <c r="K78" s="304">
        <v>0.0</v>
      </c>
      <c r="L78" s="305"/>
      <c r="M78" s="306">
        <v>0.0</v>
      </c>
      <c r="N78" s="306">
        <v>0.0</v>
      </c>
      <c r="O78" s="306">
        <v>0.0</v>
      </c>
      <c r="P78" s="305"/>
      <c r="Q78" s="307" t="s">
        <v>292</v>
      </c>
      <c r="R78" s="307" t="s">
        <v>304</v>
      </c>
      <c r="S78" s="307" t="s">
        <v>294</v>
      </c>
      <c r="T78" s="305"/>
      <c r="U78" s="308" t="s">
        <v>295</v>
      </c>
      <c r="V78" s="308" t="s">
        <v>295</v>
      </c>
      <c r="W78" s="308" t="s">
        <v>295</v>
      </c>
      <c r="X78" s="305"/>
      <c r="Y78" s="308" t="s">
        <v>295</v>
      </c>
      <c r="Z78" s="308" t="s">
        <v>295</v>
      </c>
      <c r="AA78" s="308" t="s">
        <v>295</v>
      </c>
      <c r="AB78" s="305"/>
      <c r="AC78" s="308" t="s">
        <v>295</v>
      </c>
      <c r="AD78" s="308" t="s">
        <v>295</v>
      </c>
      <c r="AE78" s="308" t="s">
        <v>295</v>
      </c>
      <c r="AF78" s="305"/>
      <c r="AG78" s="308" t="s">
        <v>295</v>
      </c>
      <c r="AH78" s="308" t="s">
        <v>295</v>
      </c>
      <c r="AI78" s="308" t="s">
        <v>295</v>
      </c>
      <c r="AJ78" s="309"/>
      <c r="AK78" s="304">
        <v>2000.0</v>
      </c>
      <c r="AL78" s="304">
        <v>100000.0</v>
      </c>
      <c r="AM78" s="304">
        <v>1.0E7</v>
      </c>
      <c r="AN78" s="309"/>
      <c r="AO78" s="308" t="s">
        <v>295</v>
      </c>
      <c r="AP78" s="308" t="s">
        <v>295</v>
      </c>
      <c r="AQ78" s="308" t="s">
        <v>295</v>
      </c>
      <c r="AR78" s="310"/>
    </row>
    <row r="79" ht="15.75" customHeight="1">
      <c r="A79" s="137"/>
      <c r="B79" s="138"/>
      <c r="C79" s="138"/>
      <c r="D79" s="138"/>
      <c r="E79" s="138"/>
      <c r="F79" s="138"/>
      <c r="G79" s="302"/>
      <c r="H79" s="303" t="s">
        <v>306</v>
      </c>
      <c r="I79" s="304">
        <v>0.0</v>
      </c>
      <c r="J79" s="304">
        <v>0.0</v>
      </c>
      <c r="K79" s="304">
        <v>0.0</v>
      </c>
      <c r="L79" s="305"/>
      <c r="M79" s="306">
        <v>0.0</v>
      </c>
      <c r="N79" s="306">
        <v>0.0</v>
      </c>
      <c r="O79" s="306">
        <v>0.0</v>
      </c>
      <c r="P79" s="305"/>
      <c r="Q79" s="307" t="s">
        <v>292</v>
      </c>
      <c r="R79" s="307" t="s">
        <v>304</v>
      </c>
      <c r="S79" s="307" t="s">
        <v>294</v>
      </c>
      <c r="T79" s="305"/>
      <c r="U79" s="308" t="s">
        <v>295</v>
      </c>
      <c r="V79" s="308" t="s">
        <v>295</v>
      </c>
      <c r="W79" s="308" t="s">
        <v>295</v>
      </c>
      <c r="X79" s="305"/>
      <c r="Y79" s="308" t="s">
        <v>295</v>
      </c>
      <c r="Z79" s="308" t="s">
        <v>295</v>
      </c>
      <c r="AA79" s="308" t="s">
        <v>295</v>
      </c>
      <c r="AB79" s="305"/>
      <c r="AC79" s="308" t="s">
        <v>295</v>
      </c>
      <c r="AD79" s="308" t="s">
        <v>295</v>
      </c>
      <c r="AE79" s="308" t="s">
        <v>295</v>
      </c>
      <c r="AF79" s="305"/>
      <c r="AG79" s="308" t="s">
        <v>295</v>
      </c>
      <c r="AH79" s="308" t="s">
        <v>295</v>
      </c>
      <c r="AI79" s="308" t="s">
        <v>295</v>
      </c>
      <c r="AJ79" s="309"/>
      <c r="AK79" s="304">
        <v>2000.0</v>
      </c>
      <c r="AL79" s="304">
        <v>100000.0</v>
      </c>
      <c r="AM79" s="304">
        <v>1.0E7</v>
      </c>
      <c r="AN79" s="309"/>
      <c r="AO79" s="308" t="s">
        <v>295</v>
      </c>
      <c r="AP79" s="308" t="s">
        <v>295</v>
      </c>
      <c r="AQ79" s="308" t="s">
        <v>295</v>
      </c>
      <c r="AR79" s="310"/>
    </row>
    <row r="80" ht="15.75" customHeight="1">
      <c r="A80" s="137"/>
      <c r="B80" s="138"/>
      <c r="C80" s="138"/>
      <c r="D80" s="138"/>
      <c r="E80" s="138"/>
      <c r="F80" s="138"/>
      <c r="G80" s="302"/>
      <c r="H80" s="303" t="s">
        <v>306</v>
      </c>
      <c r="I80" s="304">
        <v>0.0</v>
      </c>
      <c r="J80" s="304">
        <v>0.0</v>
      </c>
      <c r="K80" s="304">
        <v>0.0</v>
      </c>
      <c r="L80" s="305"/>
      <c r="M80" s="306">
        <v>0.0</v>
      </c>
      <c r="N80" s="306">
        <v>0.0</v>
      </c>
      <c r="O80" s="306">
        <v>0.0</v>
      </c>
      <c r="P80" s="305"/>
      <c r="Q80" s="307" t="s">
        <v>292</v>
      </c>
      <c r="R80" s="307" t="s">
        <v>304</v>
      </c>
      <c r="S80" s="307" t="s">
        <v>294</v>
      </c>
      <c r="T80" s="305"/>
      <c r="U80" s="308" t="s">
        <v>295</v>
      </c>
      <c r="V80" s="308" t="s">
        <v>295</v>
      </c>
      <c r="W80" s="308" t="s">
        <v>295</v>
      </c>
      <c r="X80" s="305"/>
      <c r="Y80" s="308" t="s">
        <v>295</v>
      </c>
      <c r="Z80" s="308" t="s">
        <v>295</v>
      </c>
      <c r="AA80" s="308" t="s">
        <v>295</v>
      </c>
      <c r="AB80" s="305"/>
      <c r="AC80" s="308" t="s">
        <v>295</v>
      </c>
      <c r="AD80" s="308" t="s">
        <v>295</v>
      </c>
      <c r="AE80" s="308" t="s">
        <v>295</v>
      </c>
      <c r="AF80" s="305"/>
      <c r="AG80" s="308" t="s">
        <v>295</v>
      </c>
      <c r="AH80" s="308" t="s">
        <v>295</v>
      </c>
      <c r="AI80" s="308" t="s">
        <v>295</v>
      </c>
      <c r="AJ80" s="309"/>
      <c r="AK80" s="304">
        <v>2000.0</v>
      </c>
      <c r="AL80" s="304">
        <v>100000.0</v>
      </c>
      <c r="AM80" s="304">
        <v>1.0E7</v>
      </c>
      <c r="AN80" s="309"/>
      <c r="AO80" s="308" t="s">
        <v>295</v>
      </c>
      <c r="AP80" s="308" t="s">
        <v>295</v>
      </c>
      <c r="AQ80" s="308" t="s">
        <v>295</v>
      </c>
      <c r="AR80" s="310"/>
    </row>
    <row r="81" ht="15.75" customHeight="1">
      <c r="A81" s="137"/>
      <c r="B81" s="138"/>
      <c r="C81" s="138"/>
      <c r="D81" s="138"/>
      <c r="E81" s="138"/>
      <c r="F81" s="138"/>
      <c r="G81" s="302"/>
      <c r="H81" s="303" t="s">
        <v>306</v>
      </c>
      <c r="I81" s="304">
        <v>0.0</v>
      </c>
      <c r="J81" s="304">
        <v>0.0</v>
      </c>
      <c r="K81" s="304">
        <v>0.0</v>
      </c>
      <c r="L81" s="305"/>
      <c r="M81" s="306">
        <v>0.0</v>
      </c>
      <c r="N81" s="306">
        <v>0.0</v>
      </c>
      <c r="O81" s="306">
        <v>0.0</v>
      </c>
      <c r="P81" s="305"/>
      <c r="Q81" s="307" t="s">
        <v>292</v>
      </c>
      <c r="R81" s="307" t="s">
        <v>304</v>
      </c>
      <c r="S81" s="307" t="s">
        <v>294</v>
      </c>
      <c r="T81" s="305"/>
      <c r="U81" s="308" t="s">
        <v>295</v>
      </c>
      <c r="V81" s="308" t="s">
        <v>295</v>
      </c>
      <c r="W81" s="308" t="s">
        <v>295</v>
      </c>
      <c r="X81" s="305"/>
      <c r="Y81" s="308" t="s">
        <v>295</v>
      </c>
      <c r="Z81" s="308" t="s">
        <v>295</v>
      </c>
      <c r="AA81" s="308" t="s">
        <v>295</v>
      </c>
      <c r="AB81" s="305"/>
      <c r="AC81" s="308" t="s">
        <v>295</v>
      </c>
      <c r="AD81" s="308" t="s">
        <v>295</v>
      </c>
      <c r="AE81" s="308" t="s">
        <v>295</v>
      </c>
      <c r="AF81" s="305"/>
      <c r="AG81" s="308" t="s">
        <v>295</v>
      </c>
      <c r="AH81" s="308" t="s">
        <v>295</v>
      </c>
      <c r="AI81" s="308" t="s">
        <v>295</v>
      </c>
      <c r="AJ81" s="309"/>
      <c r="AK81" s="304">
        <v>2000.0</v>
      </c>
      <c r="AL81" s="304">
        <v>100000.0</v>
      </c>
      <c r="AM81" s="304">
        <v>1.0E7</v>
      </c>
      <c r="AN81" s="309"/>
      <c r="AO81" s="308" t="s">
        <v>295</v>
      </c>
      <c r="AP81" s="308" t="s">
        <v>295</v>
      </c>
      <c r="AQ81" s="308" t="s">
        <v>295</v>
      </c>
      <c r="AR81" s="310"/>
    </row>
    <row r="82" ht="15.75" customHeight="1">
      <c r="A82" s="137"/>
      <c r="B82" s="138"/>
      <c r="C82" s="138"/>
      <c r="D82" s="138"/>
      <c r="E82" s="138"/>
      <c r="F82" s="138"/>
      <c r="G82" s="302"/>
      <c r="H82" s="303" t="s">
        <v>306</v>
      </c>
      <c r="I82" s="304">
        <v>0.0</v>
      </c>
      <c r="J82" s="304">
        <v>0.0</v>
      </c>
      <c r="K82" s="304">
        <v>0.0</v>
      </c>
      <c r="L82" s="305"/>
      <c r="M82" s="306">
        <v>0.0</v>
      </c>
      <c r="N82" s="306">
        <v>0.0</v>
      </c>
      <c r="O82" s="306">
        <v>0.0</v>
      </c>
      <c r="P82" s="305"/>
      <c r="Q82" s="307" t="s">
        <v>292</v>
      </c>
      <c r="R82" s="307" t="s">
        <v>304</v>
      </c>
      <c r="S82" s="307" t="s">
        <v>294</v>
      </c>
      <c r="T82" s="305"/>
      <c r="U82" s="308" t="s">
        <v>295</v>
      </c>
      <c r="V82" s="308" t="s">
        <v>295</v>
      </c>
      <c r="W82" s="308" t="s">
        <v>295</v>
      </c>
      <c r="X82" s="305"/>
      <c r="Y82" s="308" t="s">
        <v>295</v>
      </c>
      <c r="Z82" s="308" t="s">
        <v>295</v>
      </c>
      <c r="AA82" s="308" t="s">
        <v>295</v>
      </c>
      <c r="AB82" s="305"/>
      <c r="AC82" s="308" t="s">
        <v>295</v>
      </c>
      <c r="AD82" s="308" t="s">
        <v>295</v>
      </c>
      <c r="AE82" s="308" t="s">
        <v>295</v>
      </c>
      <c r="AF82" s="305"/>
      <c r="AG82" s="308" t="s">
        <v>295</v>
      </c>
      <c r="AH82" s="308" t="s">
        <v>295</v>
      </c>
      <c r="AI82" s="308" t="s">
        <v>295</v>
      </c>
      <c r="AJ82" s="309"/>
      <c r="AK82" s="304">
        <v>2000.0</v>
      </c>
      <c r="AL82" s="304">
        <v>100000.0</v>
      </c>
      <c r="AM82" s="304">
        <v>1.0E7</v>
      </c>
      <c r="AN82" s="309"/>
      <c r="AO82" s="308" t="s">
        <v>295</v>
      </c>
      <c r="AP82" s="308" t="s">
        <v>295</v>
      </c>
      <c r="AQ82" s="308" t="s">
        <v>295</v>
      </c>
      <c r="AR82" s="310"/>
    </row>
    <row r="83" ht="15.75" customHeight="1">
      <c r="A83" s="137"/>
      <c r="B83" s="138"/>
      <c r="C83" s="138"/>
      <c r="D83" s="138"/>
      <c r="E83" s="138"/>
      <c r="F83" s="138"/>
      <c r="G83" s="302"/>
      <c r="H83" s="303" t="s">
        <v>306</v>
      </c>
      <c r="I83" s="304">
        <v>0.0</v>
      </c>
      <c r="J83" s="304">
        <v>0.0</v>
      </c>
      <c r="K83" s="304">
        <v>0.0</v>
      </c>
      <c r="L83" s="305"/>
      <c r="M83" s="306">
        <v>0.0</v>
      </c>
      <c r="N83" s="306">
        <v>0.0</v>
      </c>
      <c r="O83" s="306">
        <v>0.0</v>
      </c>
      <c r="P83" s="305"/>
      <c r="Q83" s="307" t="s">
        <v>292</v>
      </c>
      <c r="R83" s="307" t="s">
        <v>304</v>
      </c>
      <c r="S83" s="307" t="s">
        <v>294</v>
      </c>
      <c r="T83" s="305"/>
      <c r="U83" s="308" t="s">
        <v>295</v>
      </c>
      <c r="V83" s="308" t="s">
        <v>295</v>
      </c>
      <c r="W83" s="308" t="s">
        <v>295</v>
      </c>
      <c r="X83" s="305"/>
      <c r="Y83" s="308" t="s">
        <v>295</v>
      </c>
      <c r="Z83" s="308" t="s">
        <v>295</v>
      </c>
      <c r="AA83" s="308" t="s">
        <v>295</v>
      </c>
      <c r="AB83" s="305"/>
      <c r="AC83" s="308" t="s">
        <v>295</v>
      </c>
      <c r="AD83" s="308" t="s">
        <v>295</v>
      </c>
      <c r="AE83" s="308" t="s">
        <v>295</v>
      </c>
      <c r="AF83" s="305"/>
      <c r="AG83" s="308" t="s">
        <v>295</v>
      </c>
      <c r="AH83" s="308" t="s">
        <v>295</v>
      </c>
      <c r="AI83" s="308" t="s">
        <v>295</v>
      </c>
      <c r="AJ83" s="309"/>
      <c r="AK83" s="304">
        <v>2000.0</v>
      </c>
      <c r="AL83" s="304">
        <v>100000.0</v>
      </c>
      <c r="AM83" s="304">
        <v>1.0E7</v>
      </c>
      <c r="AN83" s="309"/>
      <c r="AO83" s="308" t="s">
        <v>295</v>
      </c>
      <c r="AP83" s="308" t="s">
        <v>295</v>
      </c>
      <c r="AQ83" s="308" t="s">
        <v>295</v>
      </c>
      <c r="AR83" s="310"/>
    </row>
    <row r="84" ht="15.75" customHeight="1">
      <c r="A84" s="137"/>
      <c r="B84" s="138"/>
      <c r="C84" s="138"/>
      <c r="D84" s="138"/>
      <c r="E84" s="138"/>
      <c r="F84" s="138"/>
      <c r="G84" s="302"/>
      <c r="H84" s="303" t="s">
        <v>306</v>
      </c>
      <c r="I84" s="304">
        <v>0.0</v>
      </c>
      <c r="J84" s="304">
        <v>0.0</v>
      </c>
      <c r="K84" s="304">
        <v>0.0</v>
      </c>
      <c r="L84" s="305"/>
      <c r="M84" s="306">
        <v>0.0</v>
      </c>
      <c r="N84" s="306">
        <v>0.0</v>
      </c>
      <c r="O84" s="306">
        <v>0.0</v>
      </c>
      <c r="P84" s="305"/>
      <c r="Q84" s="307" t="s">
        <v>292</v>
      </c>
      <c r="R84" s="307" t="s">
        <v>304</v>
      </c>
      <c r="S84" s="307" t="s">
        <v>294</v>
      </c>
      <c r="T84" s="305"/>
      <c r="U84" s="308" t="s">
        <v>295</v>
      </c>
      <c r="V84" s="308" t="s">
        <v>295</v>
      </c>
      <c r="W84" s="308" t="s">
        <v>295</v>
      </c>
      <c r="X84" s="305"/>
      <c r="Y84" s="308" t="s">
        <v>295</v>
      </c>
      <c r="Z84" s="308" t="s">
        <v>295</v>
      </c>
      <c r="AA84" s="308" t="s">
        <v>295</v>
      </c>
      <c r="AB84" s="305"/>
      <c r="AC84" s="308" t="s">
        <v>295</v>
      </c>
      <c r="AD84" s="308" t="s">
        <v>295</v>
      </c>
      <c r="AE84" s="308" t="s">
        <v>295</v>
      </c>
      <c r="AF84" s="305"/>
      <c r="AG84" s="308" t="s">
        <v>295</v>
      </c>
      <c r="AH84" s="308" t="s">
        <v>295</v>
      </c>
      <c r="AI84" s="308" t="s">
        <v>295</v>
      </c>
      <c r="AJ84" s="309"/>
      <c r="AK84" s="304">
        <v>2000.0</v>
      </c>
      <c r="AL84" s="304">
        <v>100000.0</v>
      </c>
      <c r="AM84" s="304">
        <v>1.0E7</v>
      </c>
      <c r="AN84" s="309"/>
      <c r="AO84" s="308" t="s">
        <v>295</v>
      </c>
      <c r="AP84" s="308" t="s">
        <v>295</v>
      </c>
      <c r="AQ84" s="308" t="s">
        <v>295</v>
      </c>
      <c r="AR84" s="310"/>
    </row>
    <row r="85" ht="15.75" customHeight="1">
      <c r="A85" s="137"/>
      <c r="B85" s="138"/>
      <c r="C85" s="138"/>
      <c r="D85" s="138"/>
      <c r="E85" s="138"/>
      <c r="F85" s="138"/>
      <c r="G85" s="302"/>
      <c r="H85" s="303" t="s">
        <v>306</v>
      </c>
      <c r="I85" s="304">
        <v>0.0</v>
      </c>
      <c r="J85" s="304">
        <v>0.0</v>
      </c>
      <c r="K85" s="304">
        <v>0.0</v>
      </c>
      <c r="L85" s="305"/>
      <c r="M85" s="306">
        <v>0.0</v>
      </c>
      <c r="N85" s="306">
        <v>0.0</v>
      </c>
      <c r="O85" s="306">
        <v>0.0</v>
      </c>
      <c r="P85" s="305"/>
      <c r="Q85" s="307" t="s">
        <v>292</v>
      </c>
      <c r="R85" s="307" t="s">
        <v>304</v>
      </c>
      <c r="S85" s="307" t="s">
        <v>294</v>
      </c>
      <c r="T85" s="305"/>
      <c r="U85" s="308" t="s">
        <v>295</v>
      </c>
      <c r="V85" s="308" t="s">
        <v>295</v>
      </c>
      <c r="W85" s="308" t="s">
        <v>295</v>
      </c>
      <c r="X85" s="305"/>
      <c r="Y85" s="308" t="s">
        <v>295</v>
      </c>
      <c r="Z85" s="308" t="s">
        <v>295</v>
      </c>
      <c r="AA85" s="308" t="s">
        <v>295</v>
      </c>
      <c r="AB85" s="305"/>
      <c r="AC85" s="308" t="s">
        <v>295</v>
      </c>
      <c r="AD85" s="308" t="s">
        <v>295</v>
      </c>
      <c r="AE85" s="308" t="s">
        <v>295</v>
      </c>
      <c r="AF85" s="305"/>
      <c r="AG85" s="308" t="s">
        <v>295</v>
      </c>
      <c r="AH85" s="308" t="s">
        <v>295</v>
      </c>
      <c r="AI85" s="308" t="s">
        <v>295</v>
      </c>
      <c r="AJ85" s="309"/>
      <c r="AK85" s="304">
        <v>2000.0</v>
      </c>
      <c r="AL85" s="304">
        <v>100000.0</v>
      </c>
      <c r="AM85" s="304">
        <v>1.0E7</v>
      </c>
      <c r="AN85" s="309"/>
      <c r="AO85" s="308" t="s">
        <v>295</v>
      </c>
      <c r="AP85" s="308" t="s">
        <v>295</v>
      </c>
      <c r="AQ85" s="308" t="s">
        <v>295</v>
      </c>
      <c r="AR85" s="310"/>
    </row>
    <row r="86" ht="15.75" customHeight="1">
      <c r="A86" s="137"/>
      <c r="B86" s="138"/>
      <c r="C86" s="138"/>
      <c r="D86" s="138"/>
      <c r="E86" s="138"/>
      <c r="F86" s="138"/>
      <c r="G86" s="302"/>
      <c r="H86" s="303" t="s">
        <v>306</v>
      </c>
      <c r="I86" s="304">
        <v>0.0</v>
      </c>
      <c r="J86" s="304">
        <v>0.0</v>
      </c>
      <c r="K86" s="304">
        <v>0.0</v>
      </c>
      <c r="L86" s="305"/>
      <c r="M86" s="306">
        <v>0.0</v>
      </c>
      <c r="N86" s="306">
        <v>0.0</v>
      </c>
      <c r="O86" s="306">
        <v>0.0</v>
      </c>
      <c r="P86" s="305"/>
      <c r="Q86" s="307" t="s">
        <v>292</v>
      </c>
      <c r="R86" s="307" t="s">
        <v>304</v>
      </c>
      <c r="S86" s="307" t="s">
        <v>294</v>
      </c>
      <c r="T86" s="305"/>
      <c r="U86" s="308" t="s">
        <v>295</v>
      </c>
      <c r="V86" s="308" t="s">
        <v>295</v>
      </c>
      <c r="W86" s="308" t="s">
        <v>295</v>
      </c>
      <c r="X86" s="305"/>
      <c r="Y86" s="308" t="s">
        <v>295</v>
      </c>
      <c r="Z86" s="308" t="s">
        <v>295</v>
      </c>
      <c r="AA86" s="308" t="s">
        <v>295</v>
      </c>
      <c r="AB86" s="305"/>
      <c r="AC86" s="308" t="s">
        <v>295</v>
      </c>
      <c r="AD86" s="308" t="s">
        <v>295</v>
      </c>
      <c r="AE86" s="308" t="s">
        <v>295</v>
      </c>
      <c r="AF86" s="305"/>
      <c r="AG86" s="308" t="s">
        <v>295</v>
      </c>
      <c r="AH86" s="308" t="s">
        <v>295</v>
      </c>
      <c r="AI86" s="308" t="s">
        <v>295</v>
      </c>
      <c r="AJ86" s="309"/>
      <c r="AK86" s="304">
        <v>2000.0</v>
      </c>
      <c r="AL86" s="304">
        <v>100000.0</v>
      </c>
      <c r="AM86" s="304">
        <v>1.0E7</v>
      </c>
      <c r="AN86" s="309"/>
      <c r="AO86" s="308" t="s">
        <v>295</v>
      </c>
      <c r="AP86" s="308" t="s">
        <v>295</v>
      </c>
      <c r="AQ86" s="308" t="s">
        <v>295</v>
      </c>
      <c r="AR86" s="310"/>
    </row>
    <row r="87" ht="15.75" customHeight="1">
      <c r="A87" s="137"/>
      <c r="B87" s="138"/>
      <c r="C87" s="138"/>
      <c r="D87" s="138"/>
      <c r="E87" s="138"/>
      <c r="F87" s="138"/>
      <c r="G87" s="302"/>
      <c r="H87" s="303" t="s">
        <v>306</v>
      </c>
      <c r="I87" s="304">
        <v>0.0</v>
      </c>
      <c r="J87" s="304">
        <v>0.0</v>
      </c>
      <c r="K87" s="304">
        <v>0.0</v>
      </c>
      <c r="L87" s="305"/>
      <c r="M87" s="306">
        <v>0.0</v>
      </c>
      <c r="N87" s="306">
        <v>0.0</v>
      </c>
      <c r="O87" s="306">
        <v>0.0</v>
      </c>
      <c r="P87" s="305"/>
      <c r="Q87" s="307" t="s">
        <v>292</v>
      </c>
      <c r="R87" s="307" t="s">
        <v>304</v>
      </c>
      <c r="S87" s="307" t="s">
        <v>294</v>
      </c>
      <c r="T87" s="305"/>
      <c r="U87" s="308" t="s">
        <v>295</v>
      </c>
      <c r="V87" s="308" t="s">
        <v>295</v>
      </c>
      <c r="W87" s="308" t="s">
        <v>295</v>
      </c>
      <c r="X87" s="305"/>
      <c r="Y87" s="308" t="s">
        <v>295</v>
      </c>
      <c r="Z87" s="308" t="s">
        <v>295</v>
      </c>
      <c r="AA87" s="308" t="s">
        <v>295</v>
      </c>
      <c r="AB87" s="305"/>
      <c r="AC87" s="308" t="s">
        <v>295</v>
      </c>
      <c r="AD87" s="308" t="s">
        <v>295</v>
      </c>
      <c r="AE87" s="308" t="s">
        <v>295</v>
      </c>
      <c r="AF87" s="305"/>
      <c r="AG87" s="308" t="s">
        <v>295</v>
      </c>
      <c r="AH87" s="308" t="s">
        <v>295</v>
      </c>
      <c r="AI87" s="308" t="s">
        <v>295</v>
      </c>
      <c r="AJ87" s="309"/>
      <c r="AK87" s="304">
        <v>2000.0</v>
      </c>
      <c r="AL87" s="304">
        <v>100000.0</v>
      </c>
      <c r="AM87" s="304">
        <v>1.0E7</v>
      </c>
      <c r="AN87" s="309"/>
      <c r="AO87" s="308" t="s">
        <v>295</v>
      </c>
      <c r="AP87" s="308" t="s">
        <v>295</v>
      </c>
      <c r="AQ87" s="308" t="s">
        <v>295</v>
      </c>
      <c r="AR87" s="310"/>
    </row>
    <row r="88" ht="15.75" customHeight="1">
      <c r="A88" s="137"/>
      <c r="B88" s="138"/>
      <c r="C88" s="138"/>
      <c r="D88" s="138"/>
      <c r="E88" s="138"/>
      <c r="F88" s="138"/>
      <c r="G88" s="302"/>
      <c r="H88" s="303" t="s">
        <v>306</v>
      </c>
      <c r="I88" s="304">
        <v>0.0</v>
      </c>
      <c r="J88" s="304">
        <v>0.0</v>
      </c>
      <c r="K88" s="304">
        <v>0.0</v>
      </c>
      <c r="L88" s="305"/>
      <c r="M88" s="306">
        <v>0.0</v>
      </c>
      <c r="N88" s="306">
        <v>0.0</v>
      </c>
      <c r="O88" s="306">
        <v>0.0</v>
      </c>
      <c r="P88" s="305"/>
      <c r="Q88" s="307" t="s">
        <v>292</v>
      </c>
      <c r="R88" s="307" t="s">
        <v>304</v>
      </c>
      <c r="S88" s="307" t="s">
        <v>294</v>
      </c>
      <c r="T88" s="305"/>
      <c r="U88" s="308" t="s">
        <v>295</v>
      </c>
      <c r="V88" s="308" t="s">
        <v>295</v>
      </c>
      <c r="W88" s="308" t="s">
        <v>295</v>
      </c>
      <c r="X88" s="305"/>
      <c r="Y88" s="308" t="s">
        <v>295</v>
      </c>
      <c r="Z88" s="308" t="s">
        <v>295</v>
      </c>
      <c r="AA88" s="308" t="s">
        <v>295</v>
      </c>
      <c r="AB88" s="305"/>
      <c r="AC88" s="308" t="s">
        <v>295</v>
      </c>
      <c r="AD88" s="308" t="s">
        <v>295</v>
      </c>
      <c r="AE88" s="308" t="s">
        <v>295</v>
      </c>
      <c r="AF88" s="305"/>
      <c r="AG88" s="308" t="s">
        <v>295</v>
      </c>
      <c r="AH88" s="308" t="s">
        <v>295</v>
      </c>
      <c r="AI88" s="308" t="s">
        <v>295</v>
      </c>
      <c r="AJ88" s="309"/>
      <c r="AK88" s="304">
        <v>2000.0</v>
      </c>
      <c r="AL88" s="304">
        <v>100000.0</v>
      </c>
      <c r="AM88" s="304">
        <v>1.0E7</v>
      </c>
      <c r="AN88" s="309"/>
      <c r="AO88" s="308" t="s">
        <v>295</v>
      </c>
      <c r="AP88" s="308" t="s">
        <v>295</v>
      </c>
      <c r="AQ88" s="308" t="s">
        <v>295</v>
      </c>
      <c r="AR88" s="310"/>
    </row>
    <row r="89" ht="15.75" customHeight="1">
      <c r="A89" s="137"/>
      <c r="B89" s="138"/>
      <c r="C89" s="138"/>
      <c r="D89" s="138"/>
      <c r="E89" s="138"/>
      <c r="F89" s="138"/>
      <c r="G89" s="302"/>
      <c r="H89" s="303" t="s">
        <v>306</v>
      </c>
      <c r="I89" s="304">
        <v>0.0</v>
      </c>
      <c r="J89" s="304">
        <v>0.0</v>
      </c>
      <c r="K89" s="304">
        <v>0.0</v>
      </c>
      <c r="L89" s="305"/>
      <c r="M89" s="306">
        <v>0.0</v>
      </c>
      <c r="N89" s="306">
        <v>0.0</v>
      </c>
      <c r="O89" s="306">
        <v>0.0</v>
      </c>
      <c r="P89" s="305"/>
      <c r="Q89" s="307" t="s">
        <v>292</v>
      </c>
      <c r="R89" s="307" t="s">
        <v>304</v>
      </c>
      <c r="S89" s="307" t="s">
        <v>294</v>
      </c>
      <c r="T89" s="305"/>
      <c r="U89" s="308" t="s">
        <v>295</v>
      </c>
      <c r="V89" s="308" t="s">
        <v>295</v>
      </c>
      <c r="W89" s="308" t="s">
        <v>295</v>
      </c>
      <c r="X89" s="305"/>
      <c r="Y89" s="308" t="s">
        <v>295</v>
      </c>
      <c r="Z89" s="308" t="s">
        <v>295</v>
      </c>
      <c r="AA89" s="308" t="s">
        <v>295</v>
      </c>
      <c r="AB89" s="305"/>
      <c r="AC89" s="308" t="s">
        <v>295</v>
      </c>
      <c r="AD89" s="308" t="s">
        <v>295</v>
      </c>
      <c r="AE89" s="308" t="s">
        <v>295</v>
      </c>
      <c r="AF89" s="305"/>
      <c r="AG89" s="308" t="s">
        <v>295</v>
      </c>
      <c r="AH89" s="308" t="s">
        <v>295</v>
      </c>
      <c r="AI89" s="308" t="s">
        <v>295</v>
      </c>
      <c r="AJ89" s="309"/>
      <c r="AK89" s="304">
        <v>2000.0</v>
      </c>
      <c r="AL89" s="304">
        <v>100000.0</v>
      </c>
      <c r="AM89" s="304">
        <v>1.0E7</v>
      </c>
      <c r="AN89" s="309"/>
      <c r="AO89" s="308" t="s">
        <v>295</v>
      </c>
      <c r="AP89" s="308" t="s">
        <v>295</v>
      </c>
      <c r="AQ89" s="308" t="s">
        <v>295</v>
      </c>
      <c r="AR89" s="310"/>
    </row>
    <row r="90" ht="15.75" customHeight="1">
      <c r="A90" s="137"/>
      <c r="B90" s="138"/>
      <c r="C90" s="138"/>
      <c r="D90" s="138"/>
      <c r="E90" s="138"/>
      <c r="F90" s="138"/>
      <c r="G90" s="302"/>
      <c r="H90" s="303" t="s">
        <v>306</v>
      </c>
      <c r="I90" s="304">
        <v>0.0</v>
      </c>
      <c r="J90" s="304">
        <v>0.0</v>
      </c>
      <c r="K90" s="304">
        <v>0.0</v>
      </c>
      <c r="L90" s="305"/>
      <c r="M90" s="306">
        <v>0.0</v>
      </c>
      <c r="N90" s="306">
        <v>0.0</v>
      </c>
      <c r="O90" s="306">
        <v>0.0</v>
      </c>
      <c r="P90" s="305"/>
      <c r="Q90" s="307" t="s">
        <v>292</v>
      </c>
      <c r="R90" s="307" t="s">
        <v>304</v>
      </c>
      <c r="S90" s="307" t="s">
        <v>294</v>
      </c>
      <c r="T90" s="305"/>
      <c r="U90" s="308" t="s">
        <v>295</v>
      </c>
      <c r="V90" s="308" t="s">
        <v>295</v>
      </c>
      <c r="W90" s="308" t="s">
        <v>295</v>
      </c>
      <c r="X90" s="305"/>
      <c r="Y90" s="308" t="s">
        <v>295</v>
      </c>
      <c r="Z90" s="308" t="s">
        <v>295</v>
      </c>
      <c r="AA90" s="308" t="s">
        <v>295</v>
      </c>
      <c r="AB90" s="305"/>
      <c r="AC90" s="308" t="s">
        <v>295</v>
      </c>
      <c r="AD90" s="308" t="s">
        <v>295</v>
      </c>
      <c r="AE90" s="308" t="s">
        <v>295</v>
      </c>
      <c r="AF90" s="305"/>
      <c r="AG90" s="308" t="s">
        <v>295</v>
      </c>
      <c r="AH90" s="308" t="s">
        <v>295</v>
      </c>
      <c r="AI90" s="308" t="s">
        <v>295</v>
      </c>
      <c r="AJ90" s="309"/>
      <c r="AK90" s="304">
        <v>2000.0</v>
      </c>
      <c r="AL90" s="304">
        <v>100000.0</v>
      </c>
      <c r="AM90" s="304">
        <v>1.0E7</v>
      </c>
      <c r="AN90" s="309"/>
      <c r="AO90" s="308" t="s">
        <v>295</v>
      </c>
      <c r="AP90" s="308" t="s">
        <v>295</v>
      </c>
      <c r="AQ90" s="308" t="s">
        <v>295</v>
      </c>
      <c r="AR90" s="310"/>
    </row>
    <row r="91" ht="15.75" customHeight="1">
      <c r="A91" s="137"/>
      <c r="B91" s="138"/>
      <c r="C91" s="138"/>
      <c r="D91" s="138"/>
      <c r="E91" s="138"/>
      <c r="F91" s="138"/>
      <c r="G91" s="302"/>
      <c r="H91" s="303" t="s">
        <v>306</v>
      </c>
      <c r="I91" s="304">
        <v>0.0</v>
      </c>
      <c r="J91" s="304">
        <v>0.0</v>
      </c>
      <c r="K91" s="304">
        <v>0.0</v>
      </c>
      <c r="L91" s="305"/>
      <c r="M91" s="306">
        <v>0.0</v>
      </c>
      <c r="N91" s="306">
        <v>0.0</v>
      </c>
      <c r="O91" s="306">
        <v>0.0</v>
      </c>
      <c r="P91" s="305"/>
      <c r="Q91" s="307" t="s">
        <v>292</v>
      </c>
      <c r="R91" s="307" t="s">
        <v>304</v>
      </c>
      <c r="S91" s="307" t="s">
        <v>294</v>
      </c>
      <c r="T91" s="305"/>
      <c r="U91" s="308" t="s">
        <v>295</v>
      </c>
      <c r="V91" s="308" t="s">
        <v>295</v>
      </c>
      <c r="W91" s="308" t="s">
        <v>295</v>
      </c>
      <c r="X91" s="305"/>
      <c r="Y91" s="308" t="s">
        <v>295</v>
      </c>
      <c r="Z91" s="308" t="s">
        <v>295</v>
      </c>
      <c r="AA91" s="308" t="s">
        <v>295</v>
      </c>
      <c r="AB91" s="305"/>
      <c r="AC91" s="308" t="s">
        <v>295</v>
      </c>
      <c r="AD91" s="308" t="s">
        <v>295</v>
      </c>
      <c r="AE91" s="308" t="s">
        <v>295</v>
      </c>
      <c r="AF91" s="305"/>
      <c r="AG91" s="308" t="s">
        <v>295</v>
      </c>
      <c r="AH91" s="308" t="s">
        <v>295</v>
      </c>
      <c r="AI91" s="308" t="s">
        <v>295</v>
      </c>
      <c r="AJ91" s="309"/>
      <c r="AK91" s="304">
        <v>2000.0</v>
      </c>
      <c r="AL91" s="304">
        <v>100000.0</v>
      </c>
      <c r="AM91" s="304">
        <v>1.0E7</v>
      </c>
      <c r="AN91" s="309"/>
      <c r="AO91" s="308" t="s">
        <v>295</v>
      </c>
      <c r="AP91" s="308" t="s">
        <v>295</v>
      </c>
      <c r="AQ91" s="308" t="s">
        <v>295</v>
      </c>
      <c r="AR91" s="310"/>
    </row>
    <row r="92" ht="15.75" customHeight="1">
      <c r="A92" s="137"/>
      <c r="B92" s="138"/>
      <c r="C92" s="138"/>
      <c r="D92" s="138"/>
      <c r="E92" s="138"/>
      <c r="F92" s="138"/>
      <c r="G92" s="302"/>
      <c r="H92" s="303" t="s">
        <v>306</v>
      </c>
      <c r="I92" s="304">
        <v>0.0</v>
      </c>
      <c r="J92" s="304">
        <v>0.0</v>
      </c>
      <c r="K92" s="304">
        <v>0.0</v>
      </c>
      <c r="L92" s="305"/>
      <c r="M92" s="306">
        <v>0.0</v>
      </c>
      <c r="N92" s="306">
        <v>0.0</v>
      </c>
      <c r="O92" s="306">
        <v>0.0</v>
      </c>
      <c r="P92" s="305"/>
      <c r="Q92" s="307" t="s">
        <v>292</v>
      </c>
      <c r="R92" s="307" t="s">
        <v>304</v>
      </c>
      <c r="S92" s="307" t="s">
        <v>294</v>
      </c>
      <c r="T92" s="305"/>
      <c r="U92" s="308" t="s">
        <v>295</v>
      </c>
      <c r="V92" s="308" t="s">
        <v>295</v>
      </c>
      <c r="W92" s="308" t="s">
        <v>295</v>
      </c>
      <c r="X92" s="305"/>
      <c r="Y92" s="308" t="s">
        <v>295</v>
      </c>
      <c r="Z92" s="308" t="s">
        <v>295</v>
      </c>
      <c r="AA92" s="308" t="s">
        <v>295</v>
      </c>
      <c r="AB92" s="305"/>
      <c r="AC92" s="308" t="s">
        <v>295</v>
      </c>
      <c r="AD92" s="308" t="s">
        <v>295</v>
      </c>
      <c r="AE92" s="308" t="s">
        <v>295</v>
      </c>
      <c r="AF92" s="305"/>
      <c r="AG92" s="308" t="s">
        <v>295</v>
      </c>
      <c r="AH92" s="308" t="s">
        <v>295</v>
      </c>
      <c r="AI92" s="308" t="s">
        <v>295</v>
      </c>
      <c r="AJ92" s="309"/>
      <c r="AK92" s="304">
        <v>2000.0</v>
      </c>
      <c r="AL92" s="304">
        <v>100000.0</v>
      </c>
      <c r="AM92" s="304">
        <v>1.0E7</v>
      </c>
      <c r="AN92" s="309"/>
      <c r="AO92" s="308" t="s">
        <v>295</v>
      </c>
      <c r="AP92" s="308" t="s">
        <v>295</v>
      </c>
      <c r="AQ92" s="308" t="s">
        <v>295</v>
      </c>
      <c r="AR92" s="310"/>
    </row>
    <row r="93" ht="15.75" customHeight="1">
      <c r="A93" s="137"/>
      <c r="B93" s="138"/>
      <c r="C93" s="138"/>
      <c r="D93" s="138"/>
      <c r="E93" s="138"/>
      <c r="F93" s="138"/>
      <c r="G93" s="302"/>
      <c r="H93" s="303" t="s">
        <v>306</v>
      </c>
      <c r="I93" s="304">
        <v>0.0</v>
      </c>
      <c r="J93" s="304">
        <v>0.0</v>
      </c>
      <c r="K93" s="304">
        <v>0.0</v>
      </c>
      <c r="L93" s="305"/>
      <c r="M93" s="306">
        <v>0.0</v>
      </c>
      <c r="N93" s="306">
        <v>0.0</v>
      </c>
      <c r="O93" s="306">
        <v>0.0</v>
      </c>
      <c r="P93" s="305"/>
      <c r="Q93" s="307" t="s">
        <v>292</v>
      </c>
      <c r="R93" s="307" t="s">
        <v>304</v>
      </c>
      <c r="S93" s="307" t="s">
        <v>294</v>
      </c>
      <c r="T93" s="305"/>
      <c r="U93" s="308" t="s">
        <v>295</v>
      </c>
      <c r="V93" s="308" t="s">
        <v>295</v>
      </c>
      <c r="W93" s="308" t="s">
        <v>295</v>
      </c>
      <c r="X93" s="305"/>
      <c r="Y93" s="308" t="s">
        <v>295</v>
      </c>
      <c r="Z93" s="308" t="s">
        <v>295</v>
      </c>
      <c r="AA93" s="308" t="s">
        <v>295</v>
      </c>
      <c r="AB93" s="305"/>
      <c r="AC93" s="308" t="s">
        <v>295</v>
      </c>
      <c r="AD93" s="308" t="s">
        <v>295</v>
      </c>
      <c r="AE93" s="308" t="s">
        <v>295</v>
      </c>
      <c r="AF93" s="305"/>
      <c r="AG93" s="308" t="s">
        <v>295</v>
      </c>
      <c r="AH93" s="308" t="s">
        <v>295</v>
      </c>
      <c r="AI93" s="308" t="s">
        <v>295</v>
      </c>
      <c r="AJ93" s="309"/>
      <c r="AK93" s="304">
        <v>2000.0</v>
      </c>
      <c r="AL93" s="304">
        <v>100000.0</v>
      </c>
      <c r="AM93" s="304">
        <v>1.0E7</v>
      </c>
      <c r="AN93" s="309"/>
      <c r="AO93" s="308" t="s">
        <v>295</v>
      </c>
      <c r="AP93" s="308" t="s">
        <v>295</v>
      </c>
      <c r="AQ93" s="308" t="s">
        <v>295</v>
      </c>
      <c r="AR93" s="310"/>
    </row>
    <row r="94" ht="15.75" customHeight="1">
      <c r="A94" s="137"/>
      <c r="B94" s="138"/>
      <c r="C94" s="138"/>
      <c r="D94" s="138"/>
      <c r="E94" s="138"/>
      <c r="F94" s="138"/>
      <c r="G94" s="302"/>
      <c r="H94" s="303" t="s">
        <v>306</v>
      </c>
      <c r="I94" s="304">
        <v>0.0</v>
      </c>
      <c r="J94" s="304">
        <v>0.0</v>
      </c>
      <c r="K94" s="304">
        <v>0.0</v>
      </c>
      <c r="L94" s="305"/>
      <c r="M94" s="306">
        <v>0.0</v>
      </c>
      <c r="N94" s="306">
        <v>0.0</v>
      </c>
      <c r="O94" s="306">
        <v>0.0</v>
      </c>
      <c r="P94" s="305"/>
      <c r="Q94" s="307" t="s">
        <v>292</v>
      </c>
      <c r="R94" s="307" t="s">
        <v>304</v>
      </c>
      <c r="S94" s="307" t="s">
        <v>294</v>
      </c>
      <c r="T94" s="305"/>
      <c r="U94" s="308" t="s">
        <v>295</v>
      </c>
      <c r="V94" s="308" t="s">
        <v>295</v>
      </c>
      <c r="W94" s="308" t="s">
        <v>295</v>
      </c>
      <c r="X94" s="305"/>
      <c r="Y94" s="308" t="s">
        <v>295</v>
      </c>
      <c r="Z94" s="308" t="s">
        <v>295</v>
      </c>
      <c r="AA94" s="308" t="s">
        <v>295</v>
      </c>
      <c r="AB94" s="305"/>
      <c r="AC94" s="308" t="s">
        <v>295</v>
      </c>
      <c r="AD94" s="308" t="s">
        <v>295</v>
      </c>
      <c r="AE94" s="308" t="s">
        <v>295</v>
      </c>
      <c r="AF94" s="305"/>
      <c r="AG94" s="308" t="s">
        <v>295</v>
      </c>
      <c r="AH94" s="308" t="s">
        <v>295</v>
      </c>
      <c r="AI94" s="308" t="s">
        <v>295</v>
      </c>
      <c r="AJ94" s="309"/>
      <c r="AK94" s="304">
        <v>2000.0</v>
      </c>
      <c r="AL94" s="304">
        <v>100000.0</v>
      </c>
      <c r="AM94" s="304">
        <v>1.0E7</v>
      </c>
      <c r="AN94" s="309"/>
      <c r="AO94" s="308" t="s">
        <v>295</v>
      </c>
      <c r="AP94" s="308" t="s">
        <v>295</v>
      </c>
      <c r="AQ94" s="308" t="s">
        <v>295</v>
      </c>
      <c r="AR94" s="310"/>
    </row>
    <row r="95" ht="15.75" customHeight="1">
      <c r="A95" s="137"/>
      <c r="B95" s="138"/>
      <c r="C95" s="138"/>
      <c r="D95" s="138"/>
      <c r="E95" s="138"/>
      <c r="F95" s="138"/>
      <c r="G95" s="302"/>
      <c r="H95" s="303" t="s">
        <v>306</v>
      </c>
      <c r="I95" s="304">
        <v>0.0</v>
      </c>
      <c r="J95" s="304">
        <v>0.0</v>
      </c>
      <c r="K95" s="304">
        <v>0.0</v>
      </c>
      <c r="L95" s="305"/>
      <c r="M95" s="306">
        <v>0.0</v>
      </c>
      <c r="N95" s="306">
        <v>0.0</v>
      </c>
      <c r="O95" s="306">
        <v>0.0</v>
      </c>
      <c r="P95" s="305"/>
      <c r="Q95" s="307" t="s">
        <v>292</v>
      </c>
      <c r="R95" s="307" t="s">
        <v>304</v>
      </c>
      <c r="S95" s="307" t="s">
        <v>294</v>
      </c>
      <c r="T95" s="305"/>
      <c r="U95" s="308" t="s">
        <v>295</v>
      </c>
      <c r="V95" s="308" t="s">
        <v>295</v>
      </c>
      <c r="W95" s="308" t="s">
        <v>295</v>
      </c>
      <c r="X95" s="305"/>
      <c r="Y95" s="308" t="s">
        <v>295</v>
      </c>
      <c r="Z95" s="308" t="s">
        <v>295</v>
      </c>
      <c r="AA95" s="308" t="s">
        <v>295</v>
      </c>
      <c r="AB95" s="305"/>
      <c r="AC95" s="308" t="s">
        <v>295</v>
      </c>
      <c r="AD95" s="308" t="s">
        <v>295</v>
      </c>
      <c r="AE95" s="308" t="s">
        <v>295</v>
      </c>
      <c r="AF95" s="305"/>
      <c r="AG95" s="308" t="s">
        <v>295</v>
      </c>
      <c r="AH95" s="308" t="s">
        <v>295</v>
      </c>
      <c r="AI95" s="308" t="s">
        <v>295</v>
      </c>
      <c r="AJ95" s="309"/>
      <c r="AK95" s="304">
        <v>2000.0</v>
      </c>
      <c r="AL95" s="304">
        <v>100000.0</v>
      </c>
      <c r="AM95" s="304">
        <v>1.0E7</v>
      </c>
      <c r="AN95" s="309"/>
      <c r="AO95" s="308" t="s">
        <v>295</v>
      </c>
      <c r="AP95" s="308" t="s">
        <v>295</v>
      </c>
      <c r="AQ95" s="308" t="s">
        <v>295</v>
      </c>
      <c r="AR95" s="310"/>
    </row>
    <row r="96" ht="15.75" customHeight="1">
      <c r="A96" s="137"/>
      <c r="B96" s="138"/>
      <c r="C96" s="138"/>
      <c r="D96" s="138"/>
      <c r="E96" s="138"/>
      <c r="F96" s="138"/>
      <c r="G96" s="302"/>
      <c r="H96" s="303" t="s">
        <v>306</v>
      </c>
      <c r="I96" s="304">
        <v>0.0</v>
      </c>
      <c r="J96" s="304">
        <v>0.0</v>
      </c>
      <c r="K96" s="304">
        <v>0.0</v>
      </c>
      <c r="L96" s="305"/>
      <c r="M96" s="306">
        <v>0.0</v>
      </c>
      <c r="N96" s="306">
        <v>0.0</v>
      </c>
      <c r="O96" s="306">
        <v>0.0</v>
      </c>
      <c r="P96" s="305"/>
      <c r="Q96" s="307" t="s">
        <v>292</v>
      </c>
      <c r="R96" s="307" t="s">
        <v>304</v>
      </c>
      <c r="S96" s="307" t="s">
        <v>294</v>
      </c>
      <c r="T96" s="305"/>
      <c r="U96" s="308" t="s">
        <v>295</v>
      </c>
      <c r="V96" s="308" t="s">
        <v>295</v>
      </c>
      <c r="W96" s="308" t="s">
        <v>295</v>
      </c>
      <c r="X96" s="305"/>
      <c r="Y96" s="308" t="s">
        <v>295</v>
      </c>
      <c r="Z96" s="308" t="s">
        <v>295</v>
      </c>
      <c r="AA96" s="308" t="s">
        <v>295</v>
      </c>
      <c r="AB96" s="305"/>
      <c r="AC96" s="308" t="s">
        <v>295</v>
      </c>
      <c r="AD96" s="308" t="s">
        <v>295</v>
      </c>
      <c r="AE96" s="308" t="s">
        <v>295</v>
      </c>
      <c r="AF96" s="305"/>
      <c r="AG96" s="308" t="s">
        <v>295</v>
      </c>
      <c r="AH96" s="308" t="s">
        <v>295</v>
      </c>
      <c r="AI96" s="308" t="s">
        <v>295</v>
      </c>
      <c r="AJ96" s="309"/>
      <c r="AK96" s="304">
        <v>2000.0</v>
      </c>
      <c r="AL96" s="304">
        <v>100000.0</v>
      </c>
      <c r="AM96" s="304">
        <v>1.0E7</v>
      </c>
      <c r="AN96" s="309"/>
      <c r="AO96" s="308" t="s">
        <v>295</v>
      </c>
      <c r="AP96" s="308" t="s">
        <v>295</v>
      </c>
      <c r="AQ96" s="308" t="s">
        <v>295</v>
      </c>
      <c r="AR96" s="310"/>
    </row>
    <row r="97" ht="15.75" customHeight="1">
      <c r="A97" s="137"/>
      <c r="B97" s="138"/>
      <c r="C97" s="138"/>
      <c r="D97" s="138"/>
      <c r="E97" s="138"/>
      <c r="F97" s="138"/>
      <c r="G97" s="302"/>
      <c r="H97" s="303" t="s">
        <v>306</v>
      </c>
      <c r="I97" s="304">
        <v>0.0</v>
      </c>
      <c r="J97" s="304">
        <v>0.0</v>
      </c>
      <c r="K97" s="304">
        <v>0.0</v>
      </c>
      <c r="L97" s="305"/>
      <c r="M97" s="306">
        <v>0.0</v>
      </c>
      <c r="N97" s="306">
        <v>0.0</v>
      </c>
      <c r="O97" s="306">
        <v>0.0</v>
      </c>
      <c r="P97" s="305"/>
      <c r="Q97" s="307" t="s">
        <v>292</v>
      </c>
      <c r="R97" s="307" t="s">
        <v>304</v>
      </c>
      <c r="S97" s="307" t="s">
        <v>294</v>
      </c>
      <c r="T97" s="305"/>
      <c r="U97" s="308" t="s">
        <v>295</v>
      </c>
      <c r="V97" s="308" t="s">
        <v>295</v>
      </c>
      <c r="W97" s="308" t="s">
        <v>295</v>
      </c>
      <c r="X97" s="305"/>
      <c r="Y97" s="308" t="s">
        <v>295</v>
      </c>
      <c r="Z97" s="308" t="s">
        <v>295</v>
      </c>
      <c r="AA97" s="308" t="s">
        <v>295</v>
      </c>
      <c r="AB97" s="305"/>
      <c r="AC97" s="308" t="s">
        <v>295</v>
      </c>
      <c r="AD97" s="308" t="s">
        <v>295</v>
      </c>
      <c r="AE97" s="308" t="s">
        <v>295</v>
      </c>
      <c r="AF97" s="305"/>
      <c r="AG97" s="308" t="s">
        <v>295</v>
      </c>
      <c r="AH97" s="308" t="s">
        <v>295</v>
      </c>
      <c r="AI97" s="308" t="s">
        <v>295</v>
      </c>
      <c r="AJ97" s="309"/>
      <c r="AK97" s="304">
        <v>2000.0</v>
      </c>
      <c r="AL97" s="304">
        <v>100000.0</v>
      </c>
      <c r="AM97" s="304">
        <v>1.0E7</v>
      </c>
      <c r="AN97" s="309"/>
      <c r="AO97" s="308" t="s">
        <v>295</v>
      </c>
      <c r="AP97" s="308" t="s">
        <v>295</v>
      </c>
      <c r="AQ97" s="308" t="s">
        <v>295</v>
      </c>
      <c r="AR97" s="310"/>
    </row>
    <row r="98" ht="15.75" customHeight="1">
      <c r="A98" s="137"/>
      <c r="B98" s="138"/>
      <c r="C98" s="138"/>
      <c r="D98" s="138"/>
      <c r="E98" s="138"/>
      <c r="F98" s="138"/>
      <c r="G98" s="302"/>
      <c r="H98" s="303" t="s">
        <v>307</v>
      </c>
      <c r="I98" s="304">
        <v>1500.0</v>
      </c>
      <c r="J98" s="304">
        <v>3000.0</v>
      </c>
      <c r="K98" s="304">
        <v>24000.0</v>
      </c>
      <c r="L98" s="305"/>
      <c r="M98" s="306">
        <v>0.0</v>
      </c>
      <c r="N98" s="306">
        <v>0.0</v>
      </c>
      <c r="O98" s="306">
        <v>0.0</v>
      </c>
      <c r="P98" s="305"/>
      <c r="Q98" s="307" t="s">
        <v>292</v>
      </c>
      <c r="R98" s="307" t="s">
        <v>305</v>
      </c>
      <c r="S98" s="307" t="s">
        <v>294</v>
      </c>
      <c r="T98" s="305"/>
      <c r="U98" s="308" t="s">
        <v>295</v>
      </c>
      <c r="V98" s="308" t="s">
        <v>295</v>
      </c>
      <c r="W98" s="308" t="s">
        <v>295</v>
      </c>
      <c r="X98" s="305"/>
      <c r="Y98" s="308" t="s">
        <v>295</v>
      </c>
      <c r="Z98" s="308" t="s">
        <v>295</v>
      </c>
      <c r="AA98" s="308" t="s">
        <v>295</v>
      </c>
      <c r="AB98" s="305"/>
      <c r="AC98" s="308" t="s">
        <v>295</v>
      </c>
      <c r="AD98" s="308" t="s">
        <v>295</v>
      </c>
      <c r="AE98" s="308" t="s">
        <v>295</v>
      </c>
      <c r="AF98" s="305"/>
      <c r="AG98" s="308" t="s">
        <v>295</v>
      </c>
      <c r="AH98" s="308" t="s">
        <v>295</v>
      </c>
      <c r="AI98" s="308" t="s">
        <v>295</v>
      </c>
      <c r="AJ98" s="309"/>
      <c r="AK98" s="304">
        <v>750000.0</v>
      </c>
      <c r="AL98" s="304">
        <v>3000000.0</v>
      </c>
      <c r="AM98" s="304">
        <v>1.0E7</v>
      </c>
      <c r="AN98" s="309"/>
      <c r="AO98" s="308" t="s">
        <v>295</v>
      </c>
      <c r="AP98" s="308" t="s">
        <v>295</v>
      </c>
      <c r="AQ98" s="308" t="s">
        <v>295</v>
      </c>
      <c r="AR98" s="310"/>
    </row>
    <row r="99" ht="15.75" customHeight="1">
      <c r="A99" s="137"/>
      <c r="B99" s="138"/>
      <c r="C99" s="138"/>
      <c r="D99" s="138"/>
      <c r="E99" s="138"/>
      <c r="F99" s="138"/>
      <c r="G99" s="302"/>
      <c r="H99" s="303" t="s">
        <v>307</v>
      </c>
      <c r="I99" s="304">
        <v>1500.0</v>
      </c>
      <c r="J99" s="304">
        <v>3000.0</v>
      </c>
      <c r="K99" s="304">
        <v>24000.0</v>
      </c>
      <c r="L99" s="305"/>
      <c r="M99" s="306">
        <v>0.0</v>
      </c>
      <c r="N99" s="306">
        <v>0.0</v>
      </c>
      <c r="O99" s="306">
        <v>0.0</v>
      </c>
      <c r="P99" s="305"/>
      <c r="Q99" s="307" t="s">
        <v>292</v>
      </c>
      <c r="R99" s="307" t="s">
        <v>305</v>
      </c>
      <c r="S99" s="307" t="s">
        <v>294</v>
      </c>
      <c r="T99" s="305"/>
      <c r="U99" s="308" t="s">
        <v>295</v>
      </c>
      <c r="V99" s="308" t="s">
        <v>295</v>
      </c>
      <c r="W99" s="308" t="s">
        <v>295</v>
      </c>
      <c r="X99" s="305"/>
      <c r="Y99" s="308" t="s">
        <v>295</v>
      </c>
      <c r="Z99" s="308" t="s">
        <v>295</v>
      </c>
      <c r="AA99" s="308" t="s">
        <v>295</v>
      </c>
      <c r="AB99" s="305"/>
      <c r="AC99" s="308" t="s">
        <v>295</v>
      </c>
      <c r="AD99" s="308" t="s">
        <v>295</v>
      </c>
      <c r="AE99" s="308" t="s">
        <v>295</v>
      </c>
      <c r="AF99" s="305"/>
      <c r="AG99" s="308" t="s">
        <v>295</v>
      </c>
      <c r="AH99" s="308" t="s">
        <v>295</v>
      </c>
      <c r="AI99" s="308" t="s">
        <v>295</v>
      </c>
      <c r="AJ99" s="309"/>
      <c r="AK99" s="304">
        <v>750000.0</v>
      </c>
      <c r="AL99" s="304">
        <v>3000000.0</v>
      </c>
      <c r="AM99" s="304">
        <v>1.0E7</v>
      </c>
      <c r="AN99" s="309"/>
      <c r="AO99" s="308" t="s">
        <v>295</v>
      </c>
      <c r="AP99" s="308" t="s">
        <v>295</v>
      </c>
      <c r="AQ99" s="308" t="s">
        <v>295</v>
      </c>
      <c r="AR99" s="310"/>
    </row>
    <row r="100" ht="15.75" customHeight="1">
      <c r="A100" s="137"/>
      <c r="B100" s="138"/>
      <c r="C100" s="138"/>
      <c r="D100" s="138"/>
      <c r="E100" s="138"/>
      <c r="F100" s="138"/>
      <c r="G100" s="302"/>
      <c r="H100" s="303" t="s">
        <v>307</v>
      </c>
      <c r="I100" s="304">
        <v>1500.0</v>
      </c>
      <c r="J100" s="304">
        <v>3000.0</v>
      </c>
      <c r="K100" s="304">
        <v>24000.0</v>
      </c>
      <c r="L100" s="305"/>
      <c r="M100" s="306">
        <v>0.0</v>
      </c>
      <c r="N100" s="306">
        <v>0.0</v>
      </c>
      <c r="O100" s="306">
        <v>0.0</v>
      </c>
      <c r="P100" s="305"/>
      <c r="Q100" s="307" t="s">
        <v>292</v>
      </c>
      <c r="R100" s="307" t="s">
        <v>305</v>
      </c>
      <c r="S100" s="307" t="s">
        <v>294</v>
      </c>
      <c r="T100" s="305"/>
      <c r="U100" s="308" t="s">
        <v>295</v>
      </c>
      <c r="V100" s="308" t="s">
        <v>295</v>
      </c>
      <c r="W100" s="308" t="s">
        <v>295</v>
      </c>
      <c r="X100" s="305"/>
      <c r="Y100" s="308" t="s">
        <v>295</v>
      </c>
      <c r="Z100" s="308" t="s">
        <v>295</v>
      </c>
      <c r="AA100" s="308" t="s">
        <v>295</v>
      </c>
      <c r="AB100" s="305"/>
      <c r="AC100" s="308" t="s">
        <v>295</v>
      </c>
      <c r="AD100" s="308" t="s">
        <v>295</v>
      </c>
      <c r="AE100" s="308" t="s">
        <v>295</v>
      </c>
      <c r="AF100" s="305"/>
      <c r="AG100" s="308" t="s">
        <v>295</v>
      </c>
      <c r="AH100" s="308" t="s">
        <v>295</v>
      </c>
      <c r="AI100" s="308" t="s">
        <v>295</v>
      </c>
      <c r="AJ100" s="309"/>
      <c r="AK100" s="304">
        <v>750000.0</v>
      </c>
      <c r="AL100" s="304">
        <v>3000000.0</v>
      </c>
      <c r="AM100" s="304">
        <v>1.0E7</v>
      </c>
      <c r="AN100" s="309"/>
      <c r="AO100" s="308" t="s">
        <v>295</v>
      </c>
      <c r="AP100" s="308" t="s">
        <v>295</v>
      </c>
      <c r="AQ100" s="308" t="s">
        <v>295</v>
      </c>
      <c r="AR100" s="310"/>
    </row>
    <row r="101" ht="15.75" customHeight="1">
      <c r="A101" s="137"/>
      <c r="B101" s="138"/>
      <c r="C101" s="138"/>
      <c r="D101" s="138"/>
      <c r="E101" s="138"/>
      <c r="F101" s="138"/>
      <c r="G101" s="302"/>
      <c r="H101" s="303" t="s">
        <v>307</v>
      </c>
      <c r="I101" s="304">
        <v>1500.0</v>
      </c>
      <c r="J101" s="304">
        <v>3000.0</v>
      </c>
      <c r="K101" s="304">
        <v>24000.0</v>
      </c>
      <c r="L101" s="305"/>
      <c r="M101" s="306">
        <v>0.0</v>
      </c>
      <c r="N101" s="306">
        <v>0.0</v>
      </c>
      <c r="O101" s="306">
        <v>0.0</v>
      </c>
      <c r="P101" s="305"/>
      <c r="Q101" s="307" t="s">
        <v>292</v>
      </c>
      <c r="R101" s="307" t="s">
        <v>305</v>
      </c>
      <c r="S101" s="307" t="s">
        <v>294</v>
      </c>
      <c r="T101" s="305"/>
      <c r="U101" s="308" t="s">
        <v>295</v>
      </c>
      <c r="V101" s="308" t="s">
        <v>295</v>
      </c>
      <c r="W101" s="308" t="s">
        <v>295</v>
      </c>
      <c r="X101" s="305"/>
      <c r="Y101" s="308" t="s">
        <v>295</v>
      </c>
      <c r="Z101" s="308" t="s">
        <v>295</v>
      </c>
      <c r="AA101" s="308" t="s">
        <v>295</v>
      </c>
      <c r="AB101" s="305"/>
      <c r="AC101" s="308" t="s">
        <v>295</v>
      </c>
      <c r="AD101" s="308" t="s">
        <v>295</v>
      </c>
      <c r="AE101" s="308" t="s">
        <v>295</v>
      </c>
      <c r="AF101" s="305"/>
      <c r="AG101" s="308" t="s">
        <v>295</v>
      </c>
      <c r="AH101" s="308" t="s">
        <v>295</v>
      </c>
      <c r="AI101" s="308" t="s">
        <v>295</v>
      </c>
      <c r="AJ101" s="309"/>
      <c r="AK101" s="304">
        <v>750000.0</v>
      </c>
      <c r="AL101" s="304">
        <v>3000000.0</v>
      </c>
      <c r="AM101" s="304">
        <v>1.0E7</v>
      </c>
      <c r="AN101" s="309"/>
      <c r="AO101" s="308" t="s">
        <v>295</v>
      </c>
      <c r="AP101" s="308" t="s">
        <v>295</v>
      </c>
      <c r="AQ101" s="308" t="s">
        <v>295</v>
      </c>
      <c r="AR101" s="310"/>
    </row>
    <row r="102" ht="15.75" customHeight="1">
      <c r="A102" s="137"/>
      <c r="B102" s="138"/>
      <c r="C102" s="138"/>
      <c r="D102" s="138"/>
      <c r="E102" s="138"/>
      <c r="F102" s="138"/>
      <c r="G102" s="302"/>
      <c r="H102" s="303" t="s">
        <v>307</v>
      </c>
      <c r="I102" s="304">
        <v>1500.0</v>
      </c>
      <c r="J102" s="304">
        <v>3000.0</v>
      </c>
      <c r="K102" s="304">
        <v>24000.0</v>
      </c>
      <c r="L102" s="305"/>
      <c r="M102" s="306">
        <v>0.0</v>
      </c>
      <c r="N102" s="306">
        <v>0.0</v>
      </c>
      <c r="O102" s="306">
        <v>0.0</v>
      </c>
      <c r="P102" s="305"/>
      <c r="Q102" s="307" t="s">
        <v>292</v>
      </c>
      <c r="R102" s="307" t="s">
        <v>305</v>
      </c>
      <c r="S102" s="307" t="s">
        <v>294</v>
      </c>
      <c r="T102" s="305"/>
      <c r="U102" s="308" t="s">
        <v>295</v>
      </c>
      <c r="V102" s="308" t="s">
        <v>295</v>
      </c>
      <c r="W102" s="308" t="s">
        <v>295</v>
      </c>
      <c r="X102" s="305"/>
      <c r="Y102" s="308" t="s">
        <v>295</v>
      </c>
      <c r="Z102" s="308" t="s">
        <v>295</v>
      </c>
      <c r="AA102" s="308" t="s">
        <v>295</v>
      </c>
      <c r="AB102" s="305"/>
      <c r="AC102" s="308" t="s">
        <v>295</v>
      </c>
      <c r="AD102" s="308" t="s">
        <v>295</v>
      </c>
      <c r="AE102" s="308" t="s">
        <v>295</v>
      </c>
      <c r="AF102" s="305"/>
      <c r="AG102" s="308" t="s">
        <v>295</v>
      </c>
      <c r="AH102" s="308" t="s">
        <v>295</v>
      </c>
      <c r="AI102" s="308" t="s">
        <v>295</v>
      </c>
      <c r="AJ102" s="309"/>
      <c r="AK102" s="304">
        <v>750000.0</v>
      </c>
      <c r="AL102" s="304">
        <v>3000000.0</v>
      </c>
      <c r="AM102" s="304">
        <v>1.0E7</v>
      </c>
      <c r="AN102" s="309"/>
      <c r="AO102" s="308" t="s">
        <v>295</v>
      </c>
      <c r="AP102" s="308" t="s">
        <v>295</v>
      </c>
      <c r="AQ102" s="308" t="s">
        <v>295</v>
      </c>
      <c r="AR102" s="310"/>
    </row>
    <row r="103" ht="15.75" customHeight="1">
      <c r="A103" s="137"/>
      <c r="B103" s="138"/>
      <c r="C103" s="138"/>
      <c r="D103" s="138"/>
      <c r="E103" s="138"/>
      <c r="F103" s="138"/>
      <c r="G103" s="302"/>
      <c r="H103" s="303" t="s">
        <v>307</v>
      </c>
      <c r="I103" s="304">
        <v>1500.0</v>
      </c>
      <c r="J103" s="304">
        <v>3000.0</v>
      </c>
      <c r="K103" s="304">
        <v>24000.0</v>
      </c>
      <c r="L103" s="305"/>
      <c r="M103" s="306">
        <v>0.0</v>
      </c>
      <c r="N103" s="306">
        <v>0.0</v>
      </c>
      <c r="O103" s="306">
        <v>0.0</v>
      </c>
      <c r="P103" s="305"/>
      <c r="Q103" s="307" t="s">
        <v>292</v>
      </c>
      <c r="R103" s="307" t="s">
        <v>305</v>
      </c>
      <c r="S103" s="307" t="s">
        <v>294</v>
      </c>
      <c r="T103" s="305"/>
      <c r="U103" s="308" t="s">
        <v>295</v>
      </c>
      <c r="V103" s="308" t="s">
        <v>295</v>
      </c>
      <c r="W103" s="308" t="s">
        <v>295</v>
      </c>
      <c r="X103" s="305"/>
      <c r="Y103" s="308" t="s">
        <v>295</v>
      </c>
      <c r="Z103" s="308" t="s">
        <v>295</v>
      </c>
      <c r="AA103" s="308" t="s">
        <v>295</v>
      </c>
      <c r="AB103" s="305"/>
      <c r="AC103" s="308" t="s">
        <v>295</v>
      </c>
      <c r="AD103" s="308" t="s">
        <v>295</v>
      </c>
      <c r="AE103" s="308" t="s">
        <v>295</v>
      </c>
      <c r="AF103" s="305"/>
      <c r="AG103" s="308" t="s">
        <v>295</v>
      </c>
      <c r="AH103" s="308" t="s">
        <v>295</v>
      </c>
      <c r="AI103" s="308" t="s">
        <v>295</v>
      </c>
      <c r="AJ103" s="309"/>
      <c r="AK103" s="304">
        <v>750000.0</v>
      </c>
      <c r="AL103" s="304">
        <v>3000000.0</v>
      </c>
      <c r="AM103" s="304">
        <v>1.0E7</v>
      </c>
      <c r="AN103" s="309"/>
      <c r="AO103" s="308" t="s">
        <v>295</v>
      </c>
      <c r="AP103" s="308" t="s">
        <v>295</v>
      </c>
      <c r="AQ103" s="308" t="s">
        <v>295</v>
      </c>
      <c r="AR103" s="310"/>
    </row>
    <row r="104" ht="15.75" customHeight="1">
      <c r="A104" s="137"/>
      <c r="B104" s="138"/>
      <c r="C104" s="138"/>
      <c r="D104" s="138"/>
      <c r="E104" s="138"/>
      <c r="F104" s="138"/>
      <c r="G104" s="302"/>
      <c r="H104" s="303" t="s">
        <v>307</v>
      </c>
      <c r="I104" s="304">
        <v>1500.0</v>
      </c>
      <c r="J104" s="304">
        <v>3000.0</v>
      </c>
      <c r="K104" s="304">
        <v>24000.0</v>
      </c>
      <c r="L104" s="305"/>
      <c r="M104" s="306">
        <v>0.0</v>
      </c>
      <c r="N104" s="306">
        <v>0.0</v>
      </c>
      <c r="O104" s="306">
        <v>0.0</v>
      </c>
      <c r="P104" s="305"/>
      <c r="Q104" s="307" t="s">
        <v>292</v>
      </c>
      <c r="R104" s="307" t="s">
        <v>305</v>
      </c>
      <c r="S104" s="307" t="s">
        <v>294</v>
      </c>
      <c r="T104" s="305"/>
      <c r="U104" s="308" t="s">
        <v>295</v>
      </c>
      <c r="V104" s="308" t="s">
        <v>295</v>
      </c>
      <c r="W104" s="308" t="s">
        <v>295</v>
      </c>
      <c r="X104" s="305"/>
      <c r="Y104" s="308" t="s">
        <v>295</v>
      </c>
      <c r="Z104" s="308" t="s">
        <v>295</v>
      </c>
      <c r="AA104" s="308" t="s">
        <v>295</v>
      </c>
      <c r="AB104" s="305"/>
      <c r="AC104" s="308" t="s">
        <v>295</v>
      </c>
      <c r="AD104" s="308" t="s">
        <v>295</v>
      </c>
      <c r="AE104" s="308" t="s">
        <v>295</v>
      </c>
      <c r="AF104" s="305"/>
      <c r="AG104" s="308" t="s">
        <v>295</v>
      </c>
      <c r="AH104" s="308" t="s">
        <v>295</v>
      </c>
      <c r="AI104" s="308" t="s">
        <v>295</v>
      </c>
      <c r="AJ104" s="309"/>
      <c r="AK104" s="304">
        <v>750000.0</v>
      </c>
      <c r="AL104" s="304">
        <v>3000000.0</v>
      </c>
      <c r="AM104" s="304">
        <v>1.0E7</v>
      </c>
      <c r="AN104" s="309"/>
      <c r="AO104" s="308" t="s">
        <v>295</v>
      </c>
      <c r="AP104" s="308" t="s">
        <v>295</v>
      </c>
      <c r="AQ104" s="308" t="s">
        <v>295</v>
      </c>
      <c r="AR104" s="310"/>
    </row>
    <row r="105" ht="15.75" customHeight="1">
      <c r="A105" s="137"/>
      <c r="B105" s="138"/>
      <c r="C105" s="138"/>
      <c r="D105" s="138"/>
      <c r="E105" s="138"/>
      <c r="F105" s="138"/>
      <c r="G105" s="302"/>
      <c r="H105" s="303" t="s">
        <v>307</v>
      </c>
      <c r="I105" s="304">
        <v>1500.0</v>
      </c>
      <c r="J105" s="304">
        <v>3000.0</v>
      </c>
      <c r="K105" s="304">
        <v>24000.0</v>
      </c>
      <c r="L105" s="305"/>
      <c r="M105" s="306">
        <v>0.0</v>
      </c>
      <c r="N105" s="306">
        <v>0.0</v>
      </c>
      <c r="O105" s="306">
        <v>0.0</v>
      </c>
      <c r="P105" s="305"/>
      <c r="Q105" s="307" t="s">
        <v>292</v>
      </c>
      <c r="R105" s="307" t="s">
        <v>305</v>
      </c>
      <c r="S105" s="307" t="s">
        <v>294</v>
      </c>
      <c r="T105" s="305"/>
      <c r="U105" s="308" t="s">
        <v>295</v>
      </c>
      <c r="V105" s="308" t="s">
        <v>295</v>
      </c>
      <c r="W105" s="308" t="s">
        <v>295</v>
      </c>
      <c r="X105" s="305"/>
      <c r="Y105" s="308" t="s">
        <v>295</v>
      </c>
      <c r="Z105" s="308" t="s">
        <v>295</v>
      </c>
      <c r="AA105" s="308" t="s">
        <v>295</v>
      </c>
      <c r="AB105" s="305"/>
      <c r="AC105" s="308" t="s">
        <v>295</v>
      </c>
      <c r="AD105" s="308" t="s">
        <v>295</v>
      </c>
      <c r="AE105" s="308" t="s">
        <v>295</v>
      </c>
      <c r="AF105" s="305"/>
      <c r="AG105" s="308" t="s">
        <v>295</v>
      </c>
      <c r="AH105" s="308" t="s">
        <v>295</v>
      </c>
      <c r="AI105" s="308" t="s">
        <v>295</v>
      </c>
      <c r="AJ105" s="309"/>
      <c r="AK105" s="304">
        <v>750000.0</v>
      </c>
      <c r="AL105" s="304">
        <v>3000000.0</v>
      </c>
      <c r="AM105" s="304">
        <v>1.0E7</v>
      </c>
      <c r="AN105" s="309"/>
      <c r="AO105" s="308" t="s">
        <v>295</v>
      </c>
      <c r="AP105" s="308" t="s">
        <v>295</v>
      </c>
      <c r="AQ105" s="308" t="s">
        <v>295</v>
      </c>
      <c r="AR105" s="310"/>
    </row>
    <row r="106" ht="15.75" customHeight="1">
      <c r="A106" s="137"/>
      <c r="B106" s="138"/>
      <c r="C106" s="138"/>
      <c r="D106" s="138"/>
      <c r="E106" s="138"/>
      <c r="F106" s="138"/>
      <c r="G106" s="302"/>
      <c r="H106" s="303" t="s">
        <v>307</v>
      </c>
      <c r="I106" s="304">
        <v>1500.0</v>
      </c>
      <c r="J106" s="304">
        <v>3000.0</v>
      </c>
      <c r="K106" s="304">
        <v>24000.0</v>
      </c>
      <c r="L106" s="305"/>
      <c r="M106" s="306">
        <v>0.0</v>
      </c>
      <c r="N106" s="306">
        <v>0.0</v>
      </c>
      <c r="O106" s="306">
        <v>0.0</v>
      </c>
      <c r="P106" s="305"/>
      <c r="Q106" s="307" t="s">
        <v>292</v>
      </c>
      <c r="R106" s="307" t="s">
        <v>305</v>
      </c>
      <c r="S106" s="307" t="s">
        <v>294</v>
      </c>
      <c r="T106" s="305"/>
      <c r="U106" s="308" t="s">
        <v>295</v>
      </c>
      <c r="V106" s="308" t="s">
        <v>295</v>
      </c>
      <c r="W106" s="308" t="s">
        <v>295</v>
      </c>
      <c r="X106" s="305"/>
      <c r="Y106" s="308" t="s">
        <v>295</v>
      </c>
      <c r="Z106" s="308" t="s">
        <v>295</v>
      </c>
      <c r="AA106" s="308" t="s">
        <v>295</v>
      </c>
      <c r="AB106" s="305"/>
      <c r="AC106" s="308" t="s">
        <v>295</v>
      </c>
      <c r="AD106" s="308" t="s">
        <v>295</v>
      </c>
      <c r="AE106" s="308" t="s">
        <v>295</v>
      </c>
      <c r="AF106" s="305"/>
      <c r="AG106" s="308" t="s">
        <v>295</v>
      </c>
      <c r="AH106" s="308" t="s">
        <v>295</v>
      </c>
      <c r="AI106" s="308" t="s">
        <v>295</v>
      </c>
      <c r="AJ106" s="309"/>
      <c r="AK106" s="304">
        <v>750000.0</v>
      </c>
      <c r="AL106" s="304">
        <v>3000000.0</v>
      </c>
      <c r="AM106" s="304">
        <v>1.0E7</v>
      </c>
      <c r="AN106" s="309"/>
      <c r="AO106" s="308" t="s">
        <v>295</v>
      </c>
      <c r="AP106" s="308" t="s">
        <v>295</v>
      </c>
      <c r="AQ106" s="308" t="s">
        <v>295</v>
      </c>
      <c r="AR106" s="310"/>
    </row>
    <row r="107" ht="15.75" customHeight="1">
      <c r="A107" s="137"/>
      <c r="B107" s="138"/>
      <c r="C107" s="138"/>
      <c r="D107" s="138"/>
      <c r="E107" s="138"/>
      <c r="F107" s="138"/>
      <c r="G107" s="302"/>
      <c r="H107" s="303" t="s">
        <v>307</v>
      </c>
      <c r="I107" s="304">
        <v>1500.0</v>
      </c>
      <c r="J107" s="304">
        <v>3000.0</v>
      </c>
      <c r="K107" s="304">
        <v>24000.0</v>
      </c>
      <c r="L107" s="305"/>
      <c r="M107" s="306">
        <v>0.0</v>
      </c>
      <c r="N107" s="306">
        <v>0.0</v>
      </c>
      <c r="O107" s="306">
        <v>0.0</v>
      </c>
      <c r="P107" s="305"/>
      <c r="Q107" s="307" t="s">
        <v>292</v>
      </c>
      <c r="R107" s="307" t="s">
        <v>305</v>
      </c>
      <c r="S107" s="307" t="s">
        <v>294</v>
      </c>
      <c r="T107" s="305"/>
      <c r="U107" s="308" t="s">
        <v>295</v>
      </c>
      <c r="V107" s="308" t="s">
        <v>295</v>
      </c>
      <c r="W107" s="308" t="s">
        <v>295</v>
      </c>
      <c r="X107" s="305"/>
      <c r="Y107" s="308" t="s">
        <v>295</v>
      </c>
      <c r="Z107" s="308" t="s">
        <v>295</v>
      </c>
      <c r="AA107" s="308" t="s">
        <v>295</v>
      </c>
      <c r="AB107" s="305"/>
      <c r="AC107" s="308" t="s">
        <v>295</v>
      </c>
      <c r="AD107" s="308" t="s">
        <v>295</v>
      </c>
      <c r="AE107" s="308" t="s">
        <v>295</v>
      </c>
      <c r="AF107" s="305"/>
      <c r="AG107" s="308" t="s">
        <v>295</v>
      </c>
      <c r="AH107" s="308" t="s">
        <v>295</v>
      </c>
      <c r="AI107" s="308" t="s">
        <v>295</v>
      </c>
      <c r="AJ107" s="309"/>
      <c r="AK107" s="304">
        <v>750000.0</v>
      </c>
      <c r="AL107" s="304">
        <v>3000000.0</v>
      </c>
      <c r="AM107" s="304">
        <v>1.0E7</v>
      </c>
      <c r="AN107" s="309"/>
      <c r="AO107" s="308" t="s">
        <v>295</v>
      </c>
      <c r="AP107" s="308" t="s">
        <v>295</v>
      </c>
      <c r="AQ107" s="308" t="s">
        <v>295</v>
      </c>
      <c r="AR107" s="310"/>
    </row>
    <row r="108" ht="15.75" customHeight="1">
      <c r="A108" s="137"/>
      <c r="B108" s="138"/>
      <c r="C108" s="138"/>
      <c r="D108" s="138"/>
      <c r="E108" s="138"/>
      <c r="F108" s="138"/>
      <c r="G108" s="302"/>
      <c r="H108" s="303" t="s">
        <v>307</v>
      </c>
      <c r="I108" s="304">
        <v>1500.0</v>
      </c>
      <c r="J108" s="304">
        <v>3000.0</v>
      </c>
      <c r="K108" s="304">
        <v>24000.0</v>
      </c>
      <c r="L108" s="305"/>
      <c r="M108" s="306">
        <v>0.0</v>
      </c>
      <c r="N108" s="306">
        <v>0.0</v>
      </c>
      <c r="O108" s="306">
        <v>0.0</v>
      </c>
      <c r="P108" s="305"/>
      <c r="Q108" s="307" t="s">
        <v>292</v>
      </c>
      <c r="R108" s="307" t="s">
        <v>308</v>
      </c>
      <c r="S108" s="307" t="s">
        <v>294</v>
      </c>
      <c r="T108" s="305"/>
      <c r="U108" s="308" t="s">
        <v>295</v>
      </c>
      <c r="V108" s="308" t="s">
        <v>295</v>
      </c>
      <c r="W108" s="308" t="s">
        <v>295</v>
      </c>
      <c r="X108" s="305"/>
      <c r="Y108" s="308" t="s">
        <v>295</v>
      </c>
      <c r="Z108" s="308" t="s">
        <v>295</v>
      </c>
      <c r="AA108" s="308" t="s">
        <v>295</v>
      </c>
      <c r="AB108" s="305"/>
      <c r="AC108" s="308" t="s">
        <v>295</v>
      </c>
      <c r="AD108" s="308" t="s">
        <v>295</v>
      </c>
      <c r="AE108" s="308" t="s">
        <v>295</v>
      </c>
      <c r="AF108" s="305"/>
      <c r="AG108" s="308" t="s">
        <v>295</v>
      </c>
      <c r="AH108" s="308" t="s">
        <v>295</v>
      </c>
      <c r="AI108" s="308" t="s">
        <v>295</v>
      </c>
      <c r="AJ108" s="309"/>
      <c r="AK108" s="304">
        <v>2000.0</v>
      </c>
      <c r="AL108" s="304">
        <v>50000.0</v>
      </c>
      <c r="AM108" s="304">
        <v>1.0E7</v>
      </c>
      <c r="AN108" s="309"/>
      <c r="AO108" s="308" t="s">
        <v>295</v>
      </c>
      <c r="AP108" s="308" t="s">
        <v>295</v>
      </c>
      <c r="AQ108" s="308" t="s">
        <v>295</v>
      </c>
      <c r="AR108" s="310"/>
    </row>
    <row r="109" ht="15.75" customHeight="1">
      <c r="A109" s="137"/>
      <c r="B109" s="138"/>
      <c r="C109" s="138"/>
      <c r="D109" s="138"/>
      <c r="E109" s="138"/>
      <c r="F109" s="138"/>
      <c r="G109" s="302"/>
      <c r="H109" s="303" t="s">
        <v>307</v>
      </c>
      <c r="I109" s="304">
        <v>1500.0</v>
      </c>
      <c r="J109" s="304">
        <v>3000.0</v>
      </c>
      <c r="K109" s="304">
        <v>24000.0</v>
      </c>
      <c r="L109" s="305"/>
      <c r="M109" s="306">
        <v>0.0</v>
      </c>
      <c r="N109" s="306">
        <v>0.0</v>
      </c>
      <c r="O109" s="306">
        <v>0.0</v>
      </c>
      <c r="P109" s="305"/>
      <c r="Q109" s="307" t="s">
        <v>292</v>
      </c>
      <c r="R109" s="307" t="s">
        <v>308</v>
      </c>
      <c r="S109" s="307" t="s">
        <v>294</v>
      </c>
      <c r="T109" s="305"/>
      <c r="U109" s="308" t="s">
        <v>295</v>
      </c>
      <c r="V109" s="308" t="s">
        <v>295</v>
      </c>
      <c r="W109" s="308" t="s">
        <v>295</v>
      </c>
      <c r="X109" s="305"/>
      <c r="Y109" s="308" t="s">
        <v>295</v>
      </c>
      <c r="Z109" s="308" t="s">
        <v>295</v>
      </c>
      <c r="AA109" s="308" t="s">
        <v>295</v>
      </c>
      <c r="AB109" s="305"/>
      <c r="AC109" s="308" t="s">
        <v>295</v>
      </c>
      <c r="AD109" s="308" t="s">
        <v>295</v>
      </c>
      <c r="AE109" s="308" t="s">
        <v>295</v>
      </c>
      <c r="AF109" s="305"/>
      <c r="AG109" s="308" t="s">
        <v>295</v>
      </c>
      <c r="AH109" s="308" t="s">
        <v>295</v>
      </c>
      <c r="AI109" s="308" t="s">
        <v>295</v>
      </c>
      <c r="AJ109" s="309"/>
      <c r="AK109" s="304">
        <v>2000.0</v>
      </c>
      <c r="AL109" s="304">
        <v>50000.0</v>
      </c>
      <c r="AM109" s="304">
        <v>1.0E7</v>
      </c>
      <c r="AN109" s="309"/>
      <c r="AO109" s="308" t="s">
        <v>295</v>
      </c>
      <c r="AP109" s="308" t="s">
        <v>295</v>
      </c>
      <c r="AQ109" s="308" t="s">
        <v>295</v>
      </c>
      <c r="AR109" s="310"/>
    </row>
    <row r="110" ht="15.75" customHeight="1">
      <c r="A110" s="137"/>
      <c r="B110" s="138"/>
      <c r="C110" s="138"/>
      <c r="D110" s="138"/>
      <c r="E110" s="138"/>
      <c r="F110" s="138"/>
      <c r="G110" s="302"/>
      <c r="H110" s="303" t="s">
        <v>307</v>
      </c>
      <c r="I110" s="304">
        <v>1500.0</v>
      </c>
      <c r="J110" s="304">
        <v>3000.0</v>
      </c>
      <c r="K110" s="304">
        <v>24000.0</v>
      </c>
      <c r="L110" s="305"/>
      <c r="M110" s="306">
        <v>0.0</v>
      </c>
      <c r="N110" s="306">
        <v>0.0</v>
      </c>
      <c r="O110" s="306">
        <v>0.0</v>
      </c>
      <c r="P110" s="305"/>
      <c r="Q110" s="307" t="s">
        <v>292</v>
      </c>
      <c r="R110" s="307" t="s">
        <v>308</v>
      </c>
      <c r="S110" s="307" t="s">
        <v>294</v>
      </c>
      <c r="T110" s="305"/>
      <c r="U110" s="308" t="s">
        <v>295</v>
      </c>
      <c r="V110" s="308" t="s">
        <v>295</v>
      </c>
      <c r="W110" s="308" t="s">
        <v>295</v>
      </c>
      <c r="X110" s="305"/>
      <c r="Y110" s="308" t="s">
        <v>295</v>
      </c>
      <c r="Z110" s="308" t="s">
        <v>295</v>
      </c>
      <c r="AA110" s="308" t="s">
        <v>295</v>
      </c>
      <c r="AB110" s="305"/>
      <c r="AC110" s="308" t="s">
        <v>295</v>
      </c>
      <c r="AD110" s="308" t="s">
        <v>295</v>
      </c>
      <c r="AE110" s="308" t="s">
        <v>295</v>
      </c>
      <c r="AF110" s="305"/>
      <c r="AG110" s="308" t="s">
        <v>295</v>
      </c>
      <c r="AH110" s="308" t="s">
        <v>295</v>
      </c>
      <c r="AI110" s="308" t="s">
        <v>295</v>
      </c>
      <c r="AJ110" s="309"/>
      <c r="AK110" s="304">
        <v>2000.0</v>
      </c>
      <c r="AL110" s="304">
        <v>50000.0</v>
      </c>
      <c r="AM110" s="304">
        <v>1.0E7</v>
      </c>
      <c r="AN110" s="309"/>
      <c r="AO110" s="308" t="s">
        <v>295</v>
      </c>
      <c r="AP110" s="308" t="s">
        <v>295</v>
      </c>
      <c r="AQ110" s="308" t="s">
        <v>295</v>
      </c>
      <c r="AR110" s="310"/>
    </row>
    <row r="111" ht="15.75" customHeight="1">
      <c r="A111" s="137"/>
      <c r="B111" s="138"/>
      <c r="C111" s="138"/>
      <c r="D111" s="138"/>
      <c r="E111" s="138"/>
      <c r="F111" s="138"/>
      <c r="G111" s="302"/>
      <c r="H111" s="303" t="s">
        <v>307</v>
      </c>
      <c r="I111" s="304">
        <v>1500.0</v>
      </c>
      <c r="J111" s="304">
        <v>3000.0</v>
      </c>
      <c r="K111" s="304">
        <v>24000.0</v>
      </c>
      <c r="L111" s="305"/>
      <c r="M111" s="306">
        <v>0.0</v>
      </c>
      <c r="N111" s="306">
        <v>0.0</v>
      </c>
      <c r="O111" s="306">
        <v>0.0</v>
      </c>
      <c r="P111" s="305"/>
      <c r="Q111" s="307" t="s">
        <v>292</v>
      </c>
      <c r="R111" s="307" t="s">
        <v>308</v>
      </c>
      <c r="S111" s="307" t="s">
        <v>294</v>
      </c>
      <c r="T111" s="305"/>
      <c r="U111" s="308" t="s">
        <v>295</v>
      </c>
      <c r="V111" s="308" t="s">
        <v>295</v>
      </c>
      <c r="W111" s="308" t="s">
        <v>295</v>
      </c>
      <c r="X111" s="305"/>
      <c r="Y111" s="308" t="s">
        <v>295</v>
      </c>
      <c r="Z111" s="308" t="s">
        <v>295</v>
      </c>
      <c r="AA111" s="308" t="s">
        <v>295</v>
      </c>
      <c r="AB111" s="305"/>
      <c r="AC111" s="308" t="s">
        <v>295</v>
      </c>
      <c r="AD111" s="308" t="s">
        <v>295</v>
      </c>
      <c r="AE111" s="308" t="s">
        <v>295</v>
      </c>
      <c r="AF111" s="305"/>
      <c r="AG111" s="308" t="s">
        <v>295</v>
      </c>
      <c r="AH111" s="308" t="s">
        <v>295</v>
      </c>
      <c r="AI111" s="308" t="s">
        <v>295</v>
      </c>
      <c r="AJ111" s="309"/>
      <c r="AK111" s="304">
        <v>2000.0</v>
      </c>
      <c r="AL111" s="304">
        <v>50000.0</v>
      </c>
      <c r="AM111" s="304">
        <v>1.0E7</v>
      </c>
      <c r="AN111" s="309"/>
      <c r="AO111" s="308" t="s">
        <v>295</v>
      </c>
      <c r="AP111" s="308" t="s">
        <v>295</v>
      </c>
      <c r="AQ111" s="308" t="s">
        <v>295</v>
      </c>
      <c r="AR111" s="310"/>
    </row>
    <row r="112" ht="15.75" customHeight="1">
      <c r="A112" s="137"/>
      <c r="B112" s="138"/>
      <c r="C112" s="138"/>
      <c r="D112" s="138"/>
      <c r="E112" s="138"/>
      <c r="F112" s="138"/>
      <c r="G112" s="302"/>
      <c r="H112" s="303" t="s">
        <v>307</v>
      </c>
      <c r="I112" s="304">
        <v>1500.0</v>
      </c>
      <c r="J112" s="304">
        <v>3000.0</v>
      </c>
      <c r="K112" s="304">
        <v>24000.0</v>
      </c>
      <c r="L112" s="305"/>
      <c r="M112" s="306">
        <v>0.0</v>
      </c>
      <c r="N112" s="306">
        <v>0.0</v>
      </c>
      <c r="O112" s="306">
        <v>0.0</v>
      </c>
      <c r="P112" s="305"/>
      <c r="Q112" s="307" t="s">
        <v>292</v>
      </c>
      <c r="R112" s="307" t="s">
        <v>308</v>
      </c>
      <c r="S112" s="307" t="s">
        <v>294</v>
      </c>
      <c r="T112" s="305"/>
      <c r="U112" s="308" t="s">
        <v>295</v>
      </c>
      <c r="V112" s="308" t="s">
        <v>295</v>
      </c>
      <c r="W112" s="308" t="s">
        <v>295</v>
      </c>
      <c r="X112" s="305"/>
      <c r="Y112" s="308" t="s">
        <v>295</v>
      </c>
      <c r="Z112" s="308" t="s">
        <v>295</v>
      </c>
      <c r="AA112" s="308" t="s">
        <v>295</v>
      </c>
      <c r="AB112" s="305"/>
      <c r="AC112" s="308" t="s">
        <v>295</v>
      </c>
      <c r="AD112" s="308" t="s">
        <v>295</v>
      </c>
      <c r="AE112" s="308" t="s">
        <v>295</v>
      </c>
      <c r="AF112" s="305"/>
      <c r="AG112" s="308" t="s">
        <v>295</v>
      </c>
      <c r="AH112" s="308" t="s">
        <v>295</v>
      </c>
      <c r="AI112" s="308" t="s">
        <v>295</v>
      </c>
      <c r="AJ112" s="309"/>
      <c r="AK112" s="304">
        <v>2000.0</v>
      </c>
      <c r="AL112" s="304">
        <v>50000.0</v>
      </c>
      <c r="AM112" s="304">
        <v>1.0E7</v>
      </c>
      <c r="AN112" s="309"/>
      <c r="AO112" s="308" t="s">
        <v>295</v>
      </c>
      <c r="AP112" s="308" t="s">
        <v>295</v>
      </c>
      <c r="AQ112" s="308" t="s">
        <v>295</v>
      </c>
      <c r="AR112" s="310"/>
    </row>
    <row r="113" ht="15.75" customHeight="1">
      <c r="A113" s="137"/>
      <c r="B113" s="138"/>
      <c r="C113" s="138"/>
      <c r="D113" s="138"/>
      <c r="E113" s="138"/>
      <c r="F113" s="138"/>
      <c r="G113" s="302"/>
      <c r="H113" s="303" t="s">
        <v>307</v>
      </c>
      <c r="I113" s="304">
        <v>1500.0</v>
      </c>
      <c r="J113" s="304">
        <v>3000.0</v>
      </c>
      <c r="K113" s="304">
        <v>24000.0</v>
      </c>
      <c r="L113" s="305"/>
      <c r="M113" s="306">
        <v>0.0</v>
      </c>
      <c r="N113" s="306">
        <v>0.0</v>
      </c>
      <c r="O113" s="306">
        <v>0.0</v>
      </c>
      <c r="P113" s="305"/>
      <c r="Q113" s="307" t="s">
        <v>292</v>
      </c>
      <c r="R113" s="307" t="s">
        <v>308</v>
      </c>
      <c r="S113" s="307" t="s">
        <v>294</v>
      </c>
      <c r="T113" s="305"/>
      <c r="U113" s="308" t="s">
        <v>295</v>
      </c>
      <c r="V113" s="308" t="s">
        <v>295</v>
      </c>
      <c r="W113" s="308" t="s">
        <v>295</v>
      </c>
      <c r="X113" s="305"/>
      <c r="Y113" s="308" t="s">
        <v>295</v>
      </c>
      <c r="Z113" s="308" t="s">
        <v>295</v>
      </c>
      <c r="AA113" s="308" t="s">
        <v>295</v>
      </c>
      <c r="AB113" s="305"/>
      <c r="AC113" s="308" t="s">
        <v>295</v>
      </c>
      <c r="AD113" s="308" t="s">
        <v>295</v>
      </c>
      <c r="AE113" s="308" t="s">
        <v>295</v>
      </c>
      <c r="AF113" s="305"/>
      <c r="AG113" s="308" t="s">
        <v>295</v>
      </c>
      <c r="AH113" s="308" t="s">
        <v>295</v>
      </c>
      <c r="AI113" s="308" t="s">
        <v>295</v>
      </c>
      <c r="AJ113" s="309"/>
      <c r="AK113" s="304">
        <v>2000.0</v>
      </c>
      <c r="AL113" s="304">
        <v>50000.0</v>
      </c>
      <c r="AM113" s="304">
        <v>1.0E7</v>
      </c>
      <c r="AN113" s="309"/>
      <c r="AO113" s="308" t="s">
        <v>295</v>
      </c>
      <c r="AP113" s="308" t="s">
        <v>295</v>
      </c>
      <c r="AQ113" s="308" t="s">
        <v>295</v>
      </c>
      <c r="AR113" s="310"/>
    </row>
    <row r="114" ht="15.75" customHeight="1">
      <c r="A114" s="137"/>
      <c r="B114" s="138"/>
      <c r="C114" s="138"/>
      <c r="D114" s="138"/>
      <c r="E114" s="138"/>
      <c r="F114" s="138"/>
      <c r="G114" s="302"/>
      <c r="H114" s="303" t="s">
        <v>307</v>
      </c>
      <c r="I114" s="304">
        <v>1500.0</v>
      </c>
      <c r="J114" s="304">
        <v>3000.0</v>
      </c>
      <c r="K114" s="304">
        <v>24000.0</v>
      </c>
      <c r="L114" s="305"/>
      <c r="M114" s="306">
        <v>0.0</v>
      </c>
      <c r="N114" s="306">
        <v>0.0</v>
      </c>
      <c r="O114" s="306">
        <v>0.0</v>
      </c>
      <c r="P114" s="305"/>
      <c r="Q114" s="307" t="s">
        <v>292</v>
      </c>
      <c r="R114" s="307" t="s">
        <v>308</v>
      </c>
      <c r="S114" s="307" t="s">
        <v>294</v>
      </c>
      <c r="T114" s="305"/>
      <c r="U114" s="308" t="s">
        <v>295</v>
      </c>
      <c r="V114" s="308" t="s">
        <v>295</v>
      </c>
      <c r="W114" s="308" t="s">
        <v>295</v>
      </c>
      <c r="X114" s="305"/>
      <c r="Y114" s="308" t="s">
        <v>295</v>
      </c>
      <c r="Z114" s="308" t="s">
        <v>295</v>
      </c>
      <c r="AA114" s="308" t="s">
        <v>295</v>
      </c>
      <c r="AB114" s="305"/>
      <c r="AC114" s="308" t="s">
        <v>295</v>
      </c>
      <c r="AD114" s="308" t="s">
        <v>295</v>
      </c>
      <c r="AE114" s="308" t="s">
        <v>295</v>
      </c>
      <c r="AF114" s="305"/>
      <c r="AG114" s="308" t="s">
        <v>295</v>
      </c>
      <c r="AH114" s="308" t="s">
        <v>295</v>
      </c>
      <c r="AI114" s="308" t="s">
        <v>295</v>
      </c>
      <c r="AJ114" s="309"/>
      <c r="AK114" s="304">
        <v>2000.0</v>
      </c>
      <c r="AL114" s="304">
        <v>50000.0</v>
      </c>
      <c r="AM114" s="304">
        <v>1.0E7</v>
      </c>
      <c r="AN114" s="309"/>
      <c r="AO114" s="308" t="s">
        <v>295</v>
      </c>
      <c r="AP114" s="308" t="s">
        <v>295</v>
      </c>
      <c r="AQ114" s="308" t="s">
        <v>295</v>
      </c>
      <c r="AR114" s="310"/>
    </row>
    <row r="115" ht="15.75" customHeight="1">
      <c r="A115" s="137"/>
      <c r="B115" s="138"/>
      <c r="C115" s="138"/>
      <c r="D115" s="138"/>
      <c r="E115" s="138"/>
      <c r="F115" s="138"/>
      <c r="G115" s="302"/>
      <c r="H115" s="303" t="s">
        <v>307</v>
      </c>
      <c r="I115" s="304">
        <v>1500.0</v>
      </c>
      <c r="J115" s="304">
        <v>3000.0</v>
      </c>
      <c r="K115" s="304">
        <v>24000.0</v>
      </c>
      <c r="L115" s="305"/>
      <c r="M115" s="306">
        <v>0.0</v>
      </c>
      <c r="N115" s="306">
        <v>0.0</v>
      </c>
      <c r="O115" s="306">
        <v>0.0</v>
      </c>
      <c r="P115" s="305"/>
      <c r="Q115" s="307" t="s">
        <v>292</v>
      </c>
      <c r="R115" s="307" t="s">
        <v>308</v>
      </c>
      <c r="S115" s="307" t="s">
        <v>294</v>
      </c>
      <c r="T115" s="305"/>
      <c r="U115" s="308" t="s">
        <v>295</v>
      </c>
      <c r="V115" s="308" t="s">
        <v>295</v>
      </c>
      <c r="W115" s="308" t="s">
        <v>295</v>
      </c>
      <c r="X115" s="305"/>
      <c r="Y115" s="308" t="s">
        <v>295</v>
      </c>
      <c r="Z115" s="308" t="s">
        <v>295</v>
      </c>
      <c r="AA115" s="308" t="s">
        <v>295</v>
      </c>
      <c r="AB115" s="305"/>
      <c r="AC115" s="308" t="s">
        <v>295</v>
      </c>
      <c r="AD115" s="308" t="s">
        <v>295</v>
      </c>
      <c r="AE115" s="308" t="s">
        <v>295</v>
      </c>
      <c r="AF115" s="305"/>
      <c r="AG115" s="308" t="s">
        <v>295</v>
      </c>
      <c r="AH115" s="308" t="s">
        <v>295</v>
      </c>
      <c r="AI115" s="308" t="s">
        <v>295</v>
      </c>
      <c r="AJ115" s="309"/>
      <c r="AK115" s="304">
        <v>2000.0</v>
      </c>
      <c r="AL115" s="304">
        <v>50000.0</v>
      </c>
      <c r="AM115" s="304">
        <v>1.0E7</v>
      </c>
      <c r="AN115" s="309"/>
      <c r="AO115" s="308" t="s">
        <v>295</v>
      </c>
      <c r="AP115" s="308" t="s">
        <v>295</v>
      </c>
      <c r="AQ115" s="308" t="s">
        <v>295</v>
      </c>
      <c r="AR115" s="310"/>
    </row>
    <row r="116" ht="15.75" customHeight="1">
      <c r="A116" s="137"/>
      <c r="B116" s="138"/>
      <c r="C116" s="138"/>
      <c r="D116" s="138"/>
      <c r="E116" s="138"/>
      <c r="F116" s="138"/>
      <c r="G116" s="302"/>
      <c r="H116" s="303" t="s">
        <v>307</v>
      </c>
      <c r="I116" s="304">
        <v>1500.0</v>
      </c>
      <c r="J116" s="304">
        <v>3000.0</v>
      </c>
      <c r="K116" s="304">
        <v>24000.0</v>
      </c>
      <c r="L116" s="305"/>
      <c r="M116" s="306">
        <v>0.0</v>
      </c>
      <c r="N116" s="306">
        <v>0.0</v>
      </c>
      <c r="O116" s="306">
        <v>0.0</v>
      </c>
      <c r="P116" s="305"/>
      <c r="Q116" s="307" t="s">
        <v>292</v>
      </c>
      <c r="R116" s="307" t="s">
        <v>308</v>
      </c>
      <c r="S116" s="307" t="s">
        <v>294</v>
      </c>
      <c r="T116" s="305"/>
      <c r="U116" s="308" t="s">
        <v>295</v>
      </c>
      <c r="V116" s="308" t="s">
        <v>295</v>
      </c>
      <c r="W116" s="308" t="s">
        <v>295</v>
      </c>
      <c r="X116" s="305"/>
      <c r="Y116" s="308" t="s">
        <v>295</v>
      </c>
      <c r="Z116" s="308" t="s">
        <v>295</v>
      </c>
      <c r="AA116" s="308" t="s">
        <v>295</v>
      </c>
      <c r="AB116" s="305"/>
      <c r="AC116" s="308" t="s">
        <v>295</v>
      </c>
      <c r="AD116" s="308" t="s">
        <v>295</v>
      </c>
      <c r="AE116" s="308" t="s">
        <v>295</v>
      </c>
      <c r="AF116" s="305"/>
      <c r="AG116" s="308" t="s">
        <v>295</v>
      </c>
      <c r="AH116" s="308" t="s">
        <v>295</v>
      </c>
      <c r="AI116" s="308" t="s">
        <v>295</v>
      </c>
      <c r="AJ116" s="309"/>
      <c r="AK116" s="304">
        <v>2000.0</v>
      </c>
      <c r="AL116" s="304">
        <v>50000.0</v>
      </c>
      <c r="AM116" s="304">
        <v>1.0E7</v>
      </c>
      <c r="AN116" s="309"/>
      <c r="AO116" s="308" t="s">
        <v>295</v>
      </c>
      <c r="AP116" s="308" t="s">
        <v>295</v>
      </c>
      <c r="AQ116" s="308" t="s">
        <v>295</v>
      </c>
      <c r="AR116" s="310"/>
    </row>
    <row r="117" ht="15.75" customHeight="1">
      <c r="A117" s="137"/>
      <c r="B117" s="138"/>
      <c r="C117" s="138"/>
      <c r="D117" s="138"/>
      <c r="E117" s="138"/>
      <c r="F117" s="138"/>
      <c r="G117" s="302"/>
      <c r="H117" s="303" t="s">
        <v>307</v>
      </c>
      <c r="I117" s="304">
        <v>1500.0</v>
      </c>
      <c r="J117" s="304">
        <v>3000.0</v>
      </c>
      <c r="K117" s="304">
        <v>24000.0</v>
      </c>
      <c r="L117" s="305"/>
      <c r="M117" s="306">
        <v>0.0</v>
      </c>
      <c r="N117" s="306">
        <v>0.0</v>
      </c>
      <c r="O117" s="306">
        <v>0.0</v>
      </c>
      <c r="P117" s="305"/>
      <c r="Q117" s="307" t="s">
        <v>292</v>
      </c>
      <c r="R117" s="307" t="s">
        <v>308</v>
      </c>
      <c r="S117" s="307" t="s">
        <v>294</v>
      </c>
      <c r="T117" s="305"/>
      <c r="U117" s="308" t="s">
        <v>295</v>
      </c>
      <c r="V117" s="308" t="s">
        <v>295</v>
      </c>
      <c r="W117" s="308" t="s">
        <v>295</v>
      </c>
      <c r="X117" s="305"/>
      <c r="Y117" s="308" t="s">
        <v>295</v>
      </c>
      <c r="Z117" s="308" t="s">
        <v>295</v>
      </c>
      <c r="AA117" s="308" t="s">
        <v>295</v>
      </c>
      <c r="AB117" s="305"/>
      <c r="AC117" s="308" t="s">
        <v>295</v>
      </c>
      <c r="AD117" s="308" t="s">
        <v>295</v>
      </c>
      <c r="AE117" s="308" t="s">
        <v>295</v>
      </c>
      <c r="AF117" s="305"/>
      <c r="AG117" s="308" t="s">
        <v>295</v>
      </c>
      <c r="AH117" s="308" t="s">
        <v>295</v>
      </c>
      <c r="AI117" s="308" t="s">
        <v>295</v>
      </c>
      <c r="AJ117" s="309"/>
      <c r="AK117" s="304">
        <v>2000.0</v>
      </c>
      <c r="AL117" s="304">
        <v>50000.0</v>
      </c>
      <c r="AM117" s="304">
        <v>1.0E7</v>
      </c>
      <c r="AN117" s="309"/>
      <c r="AO117" s="308" t="s">
        <v>295</v>
      </c>
      <c r="AP117" s="308" t="s">
        <v>295</v>
      </c>
      <c r="AQ117" s="308" t="s">
        <v>295</v>
      </c>
      <c r="AR117" s="310"/>
    </row>
    <row r="118" ht="15.75" customHeight="1">
      <c r="A118" s="137"/>
      <c r="B118" s="138"/>
      <c r="C118" s="138"/>
      <c r="D118" s="138"/>
      <c r="E118" s="138"/>
      <c r="F118" s="138"/>
      <c r="G118" s="302"/>
      <c r="H118" s="303" t="s">
        <v>307</v>
      </c>
      <c r="I118" s="304">
        <v>1500.0</v>
      </c>
      <c r="J118" s="304">
        <v>3000.0</v>
      </c>
      <c r="K118" s="304">
        <v>24000.0</v>
      </c>
      <c r="L118" s="305"/>
      <c r="M118" s="306">
        <v>0.0</v>
      </c>
      <c r="N118" s="306">
        <v>0.0</v>
      </c>
      <c r="O118" s="306">
        <v>0.0</v>
      </c>
      <c r="P118" s="305"/>
      <c r="Q118" s="307" t="s">
        <v>292</v>
      </c>
      <c r="R118" s="307" t="s">
        <v>304</v>
      </c>
      <c r="S118" s="307" t="s">
        <v>294</v>
      </c>
      <c r="T118" s="305"/>
      <c r="U118" s="308" t="s">
        <v>295</v>
      </c>
      <c r="V118" s="308" t="s">
        <v>295</v>
      </c>
      <c r="W118" s="308" t="s">
        <v>295</v>
      </c>
      <c r="X118" s="305"/>
      <c r="Y118" s="308" t="s">
        <v>295</v>
      </c>
      <c r="Z118" s="308" t="s">
        <v>295</v>
      </c>
      <c r="AA118" s="308" t="s">
        <v>295</v>
      </c>
      <c r="AB118" s="305"/>
      <c r="AC118" s="308" t="s">
        <v>295</v>
      </c>
      <c r="AD118" s="308" t="s">
        <v>295</v>
      </c>
      <c r="AE118" s="308" t="s">
        <v>295</v>
      </c>
      <c r="AF118" s="305"/>
      <c r="AG118" s="308" t="s">
        <v>295</v>
      </c>
      <c r="AH118" s="308" t="s">
        <v>295</v>
      </c>
      <c r="AI118" s="308" t="s">
        <v>295</v>
      </c>
      <c r="AJ118" s="309"/>
      <c r="AK118" s="304">
        <v>5000.0</v>
      </c>
      <c r="AL118" s="304">
        <v>50000.0</v>
      </c>
      <c r="AM118" s="304">
        <v>1.0E7</v>
      </c>
      <c r="AN118" s="309"/>
      <c r="AO118" s="308" t="s">
        <v>295</v>
      </c>
      <c r="AP118" s="308" t="s">
        <v>295</v>
      </c>
      <c r="AQ118" s="308" t="s">
        <v>295</v>
      </c>
      <c r="AR118" s="310"/>
    </row>
    <row r="119" ht="15.75" customHeight="1">
      <c r="A119" s="137"/>
      <c r="B119" s="138"/>
      <c r="C119" s="138"/>
      <c r="D119" s="138"/>
      <c r="E119" s="138"/>
      <c r="F119" s="138"/>
      <c r="G119" s="302"/>
      <c r="H119" s="303" t="s">
        <v>307</v>
      </c>
      <c r="I119" s="304">
        <v>1500.0</v>
      </c>
      <c r="J119" s="304">
        <v>3000.0</v>
      </c>
      <c r="K119" s="304">
        <v>24000.0</v>
      </c>
      <c r="L119" s="305"/>
      <c r="M119" s="306">
        <v>0.0</v>
      </c>
      <c r="N119" s="306">
        <v>0.0</v>
      </c>
      <c r="O119" s="306">
        <v>0.0</v>
      </c>
      <c r="P119" s="305"/>
      <c r="Q119" s="307" t="s">
        <v>292</v>
      </c>
      <c r="R119" s="307" t="s">
        <v>304</v>
      </c>
      <c r="S119" s="307" t="s">
        <v>294</v>
      </c>
      <c r="T119" s="305"/>
      <c r="U119" s="308" t="s">
        <v>295</v>
      </c>
      <c r="V119" s="308" t="s">
        <v>295</v>
      </c>
      <c r="W119" s="308" t="s">
        <v>295</v>
      </c>
      <c r="X119" s="305"/>
      <c r="Y119" s="308" t="s">
        <v>295</v>
      </c>
      <c r="Z119" s="308" t="s">
        <v>295</v>
      </c>
      <c r="AA119" s="308" t="s">
        <v>295</v>
      </c>
      <c r="AB119" s="305"/>
      <c r="AC119" s="308" t="s">
        <v>295</v>
      </c>
      <c r="AD119" s="308" t="s">
        <v>295</v>
      </c>
      <c r="AE119" s="308" t="s">
        <v>295</v>
      </c>
      <c r="AF119" s="305"/>
      <c r="AG119" s="308" t="s">
        <v>295</v>
      </c>
      <c r="AH119" s="308" t="s">
        <v>295</v>
      </c>
      <c r="AI119" s="308" t="s">
        <v>295</v>
      </c>
      <c r="AJ119" s="309"/>
      <c r="AK119" s="304">
        <v>5000.0</v>
      </c>
      <c r="AL119" s="304">
        <v>50000.0</v>
      </c>
      <c r="AM119" s="304">
        <v>1.0E7</v>
      </c>
      <c r="AN119" s="309"/>
      <c r="AO119" s="308" t="s">
        <v>295</v>
      </c>
      <c r="AP119" s="308" t="s">
        <v>295</v>
      </c>
      <c r="AQ119" s="308" t="s">
        <v>295</v>
      </c>
      <c r="AR119" s="310"/>
    </row>
    <row r="120" ht="15.75" customHeight="1">
      <c r="A120" s="137"/>
      <c r="B120" s="138"/>
      <c r="C120" s="138"/>
      <c r="D120" s="138"/>
      <c r="E120" s="138"/>
      <c r="F120" s="138"/>
      <c r="G120" s="302"/>
      <c r="H120" s="303" t="s">
        <v>307</v>
      </c>
      <c r="I120" s="304">
        <v>1500.0</v>
      </c>
      <c r="J120" s="304">
        <v>3000.0</v>
      </c>
      <c r="K120" s="304">
        <v>24000.0</v>
      </c>
      <c r="L120" s="305"/>
      <c r="M120" s="306">
        <v>0.0</v>
      </c>
      <c r="N120" s="306">
        <v>0.0</v>
      </c>
      <c r="O120" s="306">
        <v>0.0</v>
      </c>
      <c r="P120" s="305"/>
      <c r="Q120" s="307" t="s">
        <v>292</v>
      </c>
      <c r="R120" s="307" t="s">
        <v>304</v>
      </c>
      <c r="S120" s="307" t="s">
        <v>294</v>
      </c>
      <c r="T120" s="305"/>
      <c r="U120" s="308" t="s">
        <v>295</v>
      </c>
      <c r="V120" s="308" t="s">
        <v>295</v>
      </c>
      <c r="W120" s="308" t="s">
        <v>295</v>
      </c>
      <c r="X120" s="305"/>
      <c r="Y120" s="308" t="s">
        <v>295</v>
      </c>
      <c r="Z120" s="308" t="s">
        <v>295</v>
      </c>
      <c r="AA120" s="308" t="s">
        <v>295</v>
      </c>
      <c r="AB120" s="305"/>
      <c r="AC120" s="308" t="s">
        <v>295</v>
      </c>
      <c r="AD120" s="308" t="s">
        <v>295</v>
      </c>
      <c r="AE120" s="308" t="s">
        <v>295</v>
      </c>
      <c r="AF120" s="305"/>
      <c r="AG120" s="308" t="s">
        <v>295</v>
      </c>
      <c r="AH120" s="308" t="s">
        <v>295</v>
      </c>
      <c r="AI120" s="308" t="s">
        <v>295</v>
      </c>
      <c r="AJ120" s="309"/>
      <c r="AK120" s="304">
        <v>5000.0</v>
      </c>
      <c r="AL120" s="304">
        <v>50000.0</v>
      </c>
      <c r="AM120" s="304">
        <v>1.0E7</v>
      </c>
      <c r="AN120" s="309"/>
      <c r="AO120" s="308" t="s">
        <v>295</v>
      </c>
      <c r="AP120" s="308" t="s">
        <v>295</v>
      </c>
      <c r="AQ120" s="308" t="s">
        <v>295</v>
      </c>
      <c r="AR120" s="310"/>
    </row>
    <row r="121" ht="15.75" customHeight="1">
      <c r="A121" s="137"/>
      <c r="B121" s="138"/>
      <c r="C121" s="138"/>
      <c r="D121" s="138"/>
      <c r="E121" s="138"/>
      <c r="F121" s="138"/>
      <c r="G121" s="302"/>
      <c r="H121" s="303" t="s">
        <v>307</v>
      </c>
      <c r="I121" s="304">
        <v>1500.0</v>
      </c>
      <c r="J121" s="304">
        <v>3000.0</v>
      </c>
      <c r="K121" s="304">
        <v>24000.0</v>
      </c>
      <c r="L121" s="305"/>
      <c r="M121" s="306">
        <v>0.0</v>
      </c>
      <c r="N121" s="306">
        <v>0.0</v>
      </c>
      <c r="O121" s="306">
        <v>0.0</v>
      </c>
      <c r="P121" s="305"/>
      <c r="Q121" s="307" t="s">
        <v>292</v>
      </c>
      <c r="R121" s="307" t="s">
        <v>304</v>
      </c>
      <c r="S121" s="307" t="s">
        <v>294</v>
      </c>
      <c r="T121" s="305"/>
      <c r="U121" s="308" t="s">
        <v>295</v>
      </c>
      <c r="V121" s="308" t="s">
        <v>295</v>
      </c>
      <c r="W121" s="308" t="s">
        <v>295</v>
      </c>
      <c r="X121" s="305"/>
      <c r="Y121" s="308" t="s">
        <v>295</v>
      </c>
      <c r="Z121" s="308" t="s">
        <v>295</v>
      </c>
      <c r="AA121" s="308" t="s">
        <v>295</v>
      </c>
      <c r="AB121" s="305"/>
      <c r="AC121" s="308" t="s">
        <v>295</v>
      </c>
      <c r="AD121" s="308" t="s">
        <v>295</v>
      </c>
      <c r="AE121" s="308" t="s">
        <v>295</v>
      </c>
      <c r="AF121" s="305"/>
      <c r="AG121" s="308" t="s">
        <v>295</v>
      </c>
      <c r="AH121" s="308" t="s">
        <v>295</v>
      </c>
      <c r="AI121" s="308" t="s">
        <v>295</v>
      </c>
      <c r="AJ121" s="309"/>
      <c r="AK121" s="304">
        <v>5000.0</v>
      </c>
      <c r="AL121" s="304">
        <v>50000.0</v>
      </c>
      <c r="AM121" s="304">
        <v>1.0E7</v>
      </c>
      <c r="AN121" s="309"/>
      <c r="AO121" s="308" t="s">
        <v>295</v>
      </c>
      <c r="AP121" s="308" t="s">
        <v>295</v>
      </c>
      <c r="AQ121" s="308" t="s">
        <v>295</v>
      </c>
      <c r="AR121" s="310"/>
    </row>
    <row r="122" ht="15.75" customHeight="1">
      <c r="A122" s="137"/>
      <c r="B122" s="138"/>
      <c r="C122" s="138"/>
      <c r="D122" s="138"/>
      <c r="E122" s="138"/>
      <c r="F122" s="138"/>
      <c r="G122" s="302"/>
      <c r="H122" s="303" t="s">
        <v>307</v>
      </c>
      <c r="I122" s="304">
        <v>1500.0</v>
      </c>
      <c r="J122" s="304">
        <v>3000.0</v>
      </c>
      <c r="K122" s="304">
        <v>24000.0</v>
      </c>
      <c r="L122" s="305"/>
      <c r="M122" s="306">
        <v>0.0</v>
      </c>
      <c r="N122" s="306">
        <v>0.0</v>
      </c>
      <c r="O122" s="306">
        <v>0.0</v>
      </c>
      <c r="P122" s="305"/>
      <c r="Q122" s="307" t="s">
        <v>292</v>
      </c>
      <c r="R122" s="307" t="s">
        <v>304</v>
      </c>
      <c r="S122" s="307" t="s">
        <v>294</v>
      </c>
      <c r="T122" s="305"/>
      <c r="U122" s="308" t="s">
        <v>295</v>
      </c>
      <c r="V122" s="308" t="s">
        <v>295</v>
      </c>
      <c r="W122" s="308" t="s">
        <v>295</v>
      </c>
      <c r="X122" s="305"/>
      <c r="Y122" s="308" t="s">
        <v>295</v>
      </c>
      <c r="Z122" s="308" t="s">
        <v>295</v>
      </c>
      <c r="AA122" s="308" t="s">
        <v>295</v>
      </c>
      <c r="AB122" s="305"/>
      <c r="AC122" s="308" t="s">
        <v>295</v>
      </c>
      <c r="AD122" s="308" t="s">
        <v>295</v>
      </c>
      <c r="AE122" s="308" t="s">
        <v>295</v>
      </c>
      <c r="AF122" s="305"/>
      <c r="AG122" s="308" t="s">
        <v>295</v>
      </c>
      <c r="AH122" s="308" t="s">
        <v>295</v>
      </c>
      <c r="AI122" s="308" t="s">
        <v>295</v>
      </c>
      <c r="AJ122" s="309"/>
      <c r="AK122" s="304">
        <v>5000.0</v>
      </c>
      <c r="AL122" s="304">
        <v>50000.0</v>
      </c>
      <c r="AM122" s="304">
        <v>1.0E7</v>
      </c>
      <c r="AN122" s="309"/>
      <c r="AO122" s="308" t="s">
        <v>295</v>
      </c>
      <c r="AP122" s="308" t="s">
        <v>295</v>
      </c>
      <c r="AQ122" s="308" t="s">
        <v>295</v>
      </c>
      <c r="AR122" s="310"/>
    </row>
    <row r="123" ht="15.75" customHeight="1">
      <c r="A123" s="137"/>
      <c r="B123" s="138"/>
      <c r="C123" s="138"/>
      <c r="D123" s="138"/>
      <c r="E123" s="138"/>
      <c r="F123" s="138"/>
      <c r="G123" s="302"/>
      <c r="H123" s="303" t="s">
        <v>307</v>
      </c>
      <c r="I123" s="304">
        <v>1500.0</v>
      </c>
      <c r="J123" s="304">
        <v>3000.0</v>
      </c>
      <c r="K123" s="304">
        <v>24000.0</v>
      </c>
      <c r="L123" s="305"/>
      <c r="M123" s="306">
        <v>0.0</v>
      </c>
      <c r="N123" s="306">
        <v>0.0</v>
      </c>
      <c r="O123" s="306">
        <v>0.0</v>
      </c>
      <c r="P123" s="305"/>
      <c r="Q123" s="307" t="s">
        <v>292</v>
      </c>
      <c r="R123" s="307" t="s">
        <v>304</v>
      </c>
      <c r="S123" s="307" t="s">
        <v>294</v>
      </c>
      <c r="T123" s="305"/>
      <c r="U123" s="308" t="s">
        <v>295</v>
      </c>
      <c r="V123" s="308" t="s">
        <v>295</v>
      </c>
      <c r="W123" s="308" t="s">
        <v>295</v>
      </c>
      <c r="X123" s="305"/>
      <c r="Y123" s="308" t="s">
        <v>295</v>
      </c>
      <c r="Z123" s="308" t="s">
        <v>295</v>
      </c>
      <c r="AA123" s="308" t="s">
        <v>295</v>
      </c>
      <c r="AB123" s="305"/>
      <c r="AC123" s="308" t="s">
        <v>295</v>
      </c>
      <c r="AD123" s="308" t="s">
        <v>295</v>
      </c>
      <c r="AE123" s="308" t="s">
        <v>295</v>
      </c>
      <c r="AF123" s="305"/>
      <c r="AG123" s="308" t="s">
        <v>295</v>
      </c>
      <c r="AH123" s="308" t="s">
        <v>295</v>
      </c>
      <c r="AI123" s="308" t="s">
        <v>295</v>
      </c>
      <c r="AJ123" s="309"/>
      <c r="AK123" s="304">
        <v>5000.0</v>
      </c>
      <c r="AL123" s="304">
        <v>50000.0</v>
      </c>
      <c r="AM123" s="304">
        <v>1.0E7</v>
      </c>
      <c r="AN123" s="309"/>
      <c r="AO123" s="308" t="s">
        <v>295</v>
      </c>
      <c r="AP123" s="308" t="s">
        <v>295</v>
      </c>
      <c r="AQ123" s="308" t="s">
        <v>295</v>
      </c>
      <c r="AR123" s="310"/>
    </row>
    <row r="124" ht="15.75" customHeight="1">
      <c r="A124" s="137"/>
      <c r="B124" s="138"/>
      <c r="C124" s="138"/>
      <c r="D124" s="138"/>
      <c r="E124" s="138"/>
      <c r="F124" s="138"/>
      <c r="G124" s="302"/>
      <c r="H124" s="303" t="s">
        <v>307</v>
      </c>
      <c r="I124" s="304">
        <v>1500.0</v>
      </c>
      <c r="J124" s="304">
        <v>3000.0</v>
      </c>
      <c r="K124" s="304">
        <v>24000.0</v>
      </c>
      <c r="L124" s="305"/>
      <c r="M124" s="306">
        <v>0.0</v>
      </c>
      <c r="N124" s="306">
        <v>0.0</v>
      </c>
      <c r="O124" s="306">
        <v>0.0</v>
      </c>
      <c r="P124" s="305"/>
      <c r="Q124" s="307" t="s">
        <v>292</v>
      </c>
      <c r="R124" s="307" t="s">
        <v>304</v>
      </c>
      <c r="S124" s="307" t="s">
        <v>294</v>
      </c>
      <c r="T124" s="305"/>
      <c r="U124" s="308" t="s">
        <v>295</v>
      </c>
      <c r="V124" s="308" t="s">
        <v>295</v>
      </c>
      <c r="W124" s="308" t="s">
        <v>295</v>
      </c>
      <c r="X124" s="305"/>
      <c r="Y124" s="308" t="s">
        <v>295</v>
      </c>
      <c r="Z124" s="308" t="s">
        <v>295</v>
      </c>
      <c r="AA124" s="308" t="s">
        <v>295</v>
      </c>
      <c r="AB124" s="305"/>
      <c r="AC124" s="308" t="s">
        <v>295</v>
      </c>
      <c r="AD124" s="308" t="s">
        <v>295</v>
      </c>
      <c r="AE124" s="308" t="s">
        <v>295</v>
      </c>
      <c r="AF124" s="305"/>
      <c r="AG124" s="308" t="s">
        <v>295</v>
      </c>
      <c r="AH124" s="308" t="s">
        <v>295</v>
      </c>
      <c r="AI124" s="308" t="s">
        <v>295</v>
      </c>
      <c r="AJ124" s="309"/>
      <c r="AK124" s="304">
        <v>5000.0</v>
      </c>
      <c r="AL124" s="304">
        <v>50000.0</v>
      </c>
      <c r="AM124" s="304">
        <v>1.0E7</v>
      </c>
      <c r="AN124" s="309"/>
      <c r="AO124" s="308" t="s">
        <v>295</v>
      </c>
      <c r="AP124" s="308" t="s">
        <v>295</v>
      </c>
      <c r="AQ124" s="308" t="s">
        <v>295</v>
      </c>
      <c r="AR124" s="310"/>
    </row>
    <row r="125" ht="15.75" customHeight="1">
      <c r="A125" s="137"/>
      <c r="B125" s="138"/>
      <c r="C125" s="138"/>
      <c r="D125" s="138"/>
      <c r="E125" s="138"/>
      <c r="F125" s="138"/>
      <c r="G125" s="302"/>
      <c r="H125" s="303" t="s">
        <v>307</v>
      </c>
      <c r="I125" s="304">
        <v>1500.0</v>
      </c>
      <c r="J125" s="304">
        <v>3000.0</v>
      </c>
      <c r="K125" s="304">
        <v>24000.0</v>
      </c>
      <c r="L125" s="305"/>
      <c r="M125" s="306">
        <v>0.0</v>
      </c>
      <c r="N125" s="306">
        <v>0.0</v>
      </c>
      <c r="O125" s="306">
        <v>0.0</v>
      </c>
      <c r="P125" s="305"/>
      <c r="Q125" s="307" t="s">
        <v>292</v>
      </c>
      <c r="R125" s="307" t="s">
        <v>304</v>
      </c>
      <c r="S125" s="307" t="s">
        <v>294</v>
      </c>
      <c r="T125" s="305"/>
      <c r="U125" s="308" t="s">
        <v>295</v>
      </c>
      <c r="V125" s="308" t="s">
        <v>295</v>
      </c>
      <c r="W125" s="308" t="s">
        <v>295</v>
      </c>
      <c r="X125" s="305"/>
      <c r="Y125" s="308" t="s">
        <v>295</v>
      </c>
      <c r="Z125" s="308" t="s">
        <v>295</v>
      </c>
      <c r="AA125" s="308" t="s">
        <v>295</v>
      </c>
      <c r="AB125" s="305"/>
      <c r="AC125" s="308" t="s">
        <v>295</v>
      </c>
      <c r="AD125" s="308" t="s">
        <v>295</v>
      </c>
      <c r="AE125" s="308" t="s">
        <v>295</v>
      </c>
      <c r="AF125" s="305"/>
      <c r="AG125" s="308" t="s">
        <v>295</v>
      </c>
      <c r="AH125" s="308" t="s">
        <v>295</v>
      </c>
      <c r="AI125" s="308" t="s">
        <v>295</v>
      </c>
      <c r="AJ125" s="309"/>
      <c r="AK125" s="304">
        <v>5000.0</v>
      </c>
      <c r="AL125" s="304">
        <v>50000.0</v>
      </c>
      <c r="AM125" s="304">
        <v>1.0E7</v>
      </c>
      <c r="AN125" s="309"/>
      <c r="AO125" s="308" t="s">
        <v>295</v>
      </c>
      <c r="AP125" s="308" t="s">
        <v>295</v>
      </c>
      <c r="AQ125" s="308" t="s">
        <v>295</v>
      </c>
      <c r="AR125" s="310"/>
    </row>
    <row r="126" ht="15.75" customHeight="1">
      <c r="A126" s="137"/>
      <c r="B126" s="138"/>
      <c r="C126" s="138"/>
      <c r="D126" s="138"/>
      <c r="E126" s="138"/>
      <c r="F126" s="138"/>
      <c r="G126" s="302"/>
      <c r="H126" s="303" t="s">
        <v>307</v>
      </c>
      <c r="I126" s="304">
        <v>1500.0</v>
      </c>
      <c r="J126" s="304">
        <v>3000.0</v>
      </c>
      <c r="K126" s="304">
        <v>24000.0</v>
      </c>
      <c r="L126" s="305"/>
      <c r="M126" s="306">
        <v>0.0</v>
      </c>
      <c r="N126" s="306">
        <v>0.0</v>
      </c>
      <c r="O126" s="306">
        <v>0.0</v>
      </c>
      <c r="P126" s="305"/>
      <c r="Q126" s="307" t="s">
        <v>292</v>
      </c>
      <c r="R126" s="307" t="s">
        <v>304</v>
      </c>
      <c r="S126" s="307" t="s">
        <v>294</v>
      </c>
      <c r="T126" s="305"/>
      <c r="U126" s="308" t="s">
        <v>295</v>
      </c>
      <c r="V126" s="308" t="s">
        <v>295</v>
      </c>
      <c r="W126" s="308" t="s">
        <v>295</v>
      </c>
      <c r="X126" s="305"/>
      <c r="Y126" s="308" t="s">
        <v>295</v>
      </c>
      <c r="Z126" s="308" t="s">
        <v>295</v>
      </c>
      <c r="AA126" s="308" t="s">
        <v>295</v>
      </c>
      <c r="AB126" s="305"/>
      <c r="AC126" s="308" t="s">
        <v>295</v>
      </c>
      <c r="AD126" s="308" t="s">
        <v>295</v>
      </c>
      <c r="AE126" s="308" t="s">
        <v>295</v>
      </c>
      <c r="AF126" s="305"/>
      <c r="AG126" s="308" t="s">
        <v>295</v>
      </c>
      <c r="AH126" s="308" t="s">
        <v>295</v>
      </c>
      <c r="AI126" s="308" t="s">
        <v>295</v>
      </c>
      <c r="AJ126" s="309"/>
      <c r="AK126" s="304">
        <v>5000.0</v>
      </c>
      <c r="AL126" s="304">
        <v>50000.0</v>
      </c>
      <c r="AM126" s="304">
        <v>1.0E7</v>
      </c>
      <c r="AN126" s="309"/>
      <c r="AO126" s="308" t="s">
        <v>295</v>
      </c>
      <c r="AP126" s="308" t="s">
        <v>295</v>
      </c>
      <c r="AQ126" s="308" t="s">
        <v>295</v>
      </c>
      <c r="AR126" s="310"/>
    </row>
    <row r="127" ht="15.75" customHeight="1">
      <c r="A127" s="137"/>
      <c r="B127" s="138"/>
      <c r="C127" s="138"/>
      <c r="D127" s="138"/>
      <c r="E127" s="138"/>
      <c r="F127" s="138"/>
      <c r="G127" s="302"/>
      <c r="H127" s="303" t="s">
        <v>307</v>
      </c>
      <c r="I127" s="304">
        <v>1500.0</v>
      </c>
      <c r="J127" s="304">
        <v>3000.0</v>
      </c>
      <c r="K127" s="304">
        <v>24000.0</v>
      </c>
      <c r="L127" s="305"/>
      <c r="M127" s="306">
        <v>0.0</v>
      </c>
      <c r="N127" s="306">
        <v>0.0</v>
      </c>
      <c r="O127" s="306">
        <v>0.0</v>
      </c>
      <c r="P127" s="305"/>
      <c r="Q127" s="307" t="s">
        <v>292</v>
      </c>
      <c r="R127" s="307" t="s">
        <v>304</v>
      </c>
      <c r="S127" s="307" t="s">
        <v>294</v>
      </c>
      <c r="T127" s="305"/>
      <c r="U127" s="308" t="s">
        <v>295</v>
      </c>
      <c r="V127" s="308" t="s">
        <v>295</v>
      </c>
      <c r="W127" s="308" t="s">
        <v>295</v>
      </c>
      <c r="X127" s="305"/>
      <c r="Y127" s="308" t="s">
        <v>295</v>
      </c>
      <c r="Z127" s="308" t="s">
        <v>295</v>
      </c>
      <c r="AA127" s="308" t="s">
        <v>295</v>
      </c>
      <c r="AB127" s="305"/>
      <c r="AC127" s="308" t="s">
        <v>295</v>
      </c>
      <c r="AD127" s="308" t="s">
        <v>295</v>
      </c>
      <c r="AE127" s="308" t="s">
        <v>295</v>
      </c>
      <c r="AF127" s="305"/>
      <c r="AG127" s="308" t="s">
        <v>295</v>
      </c>
      <c r="AH127" s="308" t="s">
        <v>295</v>
      </c>
      <c r="AI127" s="308" t="s">
        <v>295</v>
      </c>
      <c r="AJ127" s="309"/>
      <c r="AK127" s="304">
        <v>5000.0</v>
      </c>
      <c r="AL127" s="304">
        <v>50000.0</v>
      </c>
      <c r="AM127" s="304">
        <v>1.0E7</v>
      </c>
      <c r="AN127" s="309"/>
      <c r="AO127" s="308" t="s">
        <v>295</v>
      </c>
      <c r="AP127" s="308" t="s">
        <v>295</v>
      </c>
      <c r="AQ127" s="308" t="s">
        <v>295</v>
      </c>
      <c r="AR127" s="310"/>
    </row>
    <row r="128" ht="15.75" customHeight="1">
      <c r="A128" s="137"/>
      <c r="B128" s="138"/>
      <c r="C128" s="138"/>
      <c r="D128" s="138"/>
      <c r="E128" s="138"/>
      <c r="F128" s="138"/>
      <c r="G128" s="302"/>
      <c r="H128" s="303" t="s">
        <v>311</v>
      </c>
      <c r="I128" s="304">
        <v>0.0</v>
      </c>
      <c r="J128" s="304">
        <v>0.0</v>
      </c>
      <c r="K128" s="304">
        <v>0.0</v>
      </c>
      <c r="L128" s="305"/>
      <c r="M128" s="306">
        <v>0.0</v>
      </c>
      <c r="N128" s="306">
        <v>0.0</v>
      </c>
      <c r="O128" s="306">
        <v>0.0</v>
      </c>
      <c r="P128" s="305"/>
      <c r="Q128" s="307" t="s">
        <v>292</v>
      </c>
      <c r="R128" s="307" t="s">
        <v>304</v>
      </c>
      <c r="S128" s="307" t="s">
        <v>294</v>
      </c>
      <c r="T128" s="305"/>
      <c r="U128" s="308" t="s">
        <v>295</v>
      </c>
      <c r="V128" s="308" t="s">
        <v>295</v>
      </c>
      <c r="W128" s="308" t="s">
        <v>295</v>
      </c>
      <c r="X128" s="305"/>
      <c r="Y128" s="308" t="s">
        <v>295</v>
      </c>
      <c r="Z128" s="308" t="s">
        <v>295</v>
      </c>
      <c r="AA128" s="308" t="s">
        <v>295</v>
      </c>
      <c r="AB128" s="305"/>
      <c r="AC128" s="308" t="s">
        <v>295</v>
      </c>
      <c r="AD128" s="308" t="s">
        <v>295</v>
      </c>
      <c r="AE128" s="308" t="s">
        <v>295</v>
      </c>
      <c r="AF128" s="305"/>
      <c r="AG128" s="308" t="s">
        <v>295</v>
      </c>
      <c r="AH128" s="308" t="s">
        <v>295</v>
      </c>
      <c r="AI128" s="308" t="s">
        <v>295</v>
      </c>
      <c r="AJ128" s="309"/>
      <c r="AK128" s="304">
        <v>2000.0</v>
      </c>
      <c r="AL128" s="304">
        <v>3000000.0</v>
      </c>
      <c r="AM128" s="304">
        <v>1.0E7</v>
      </c>
      <c r="AN128" s="309"/>
      <c r="AO128" s="308" t="s">
        <v>295</v>
      </c>
      <c r="AP128" s="308" t="s">
        <v>295</v>
      </c>
      <c r="AQ128" s="308" t="s">
        <v>295</v>
      </c>
      <c r="AR128" s="310"/>
    </row>
    <row r="129" ht="15.75" customHeight="1">
      <c r="A129" s="137"/>
      <c r="B129" s="138"/>
      <c r="C129" s="138"/>
      <c r="D129" s="138"/>
      <c r="E129" s="138"/>
      <c r="F129" s="138"/>
      <c r="G129" s="302"/>
      <c r="H129" s="303" t="s">
        <v>311</v>
      </c>
      <c r="I129" s="304">
        <v>0.0</v>
      </c>
      <c r="J129" s="304">
        <v>0.0</v>
      </c>
      <c r="K129" s="304">
        <v>0.0</v>
      </c>
      <c r="L129" s="305"/>
      <c r="M129" s="306">
        <v>0.0</v>
      </c>
      <c r="N129" s="306">
        <v>0.0</v>
      </c>
      <c r="O129" s="306">
        <v>0.0</v>
      </c>
      <c r="P129" s="305"/>
      <c r="Q129" s="307" t="s">
        <v>292</v>
      </c>
      <c r="R129" s="307" t="s">
        <v>304</v>
      </c>
      <c r="S129" s="307" t="s">
        <v>294</v>
      </c>
      <c r="T129" s="305"/>
      <c r="U129" s="308" t="s">
        <v>295</v>
      </c>
      <c r="V129" s="308" t="s">
        <v>295</v>
      </c>
      <c r="W129" s="308" t="s">
        <v>295</v>
      </c>
      <c r="X129" s="305"/>
      <c r="Y129" s="308" t="s">
        <v>295</v>
      </c>
      <c r="Z129" s="308" t="s">
        <v>295</v>
      </c>
      <c r="AA129" s="308" t="s">
        <v>295</v>
      </c>
      <c r="AB129" s="305"/>
      <c r="AC129" s="308" t="s">
        <v>295</v>
      </c>
      <c r="AD129" s="308" t="s">
        <v>295</v>
      </c>
      <c r="AE129" s="308" t="s">
        <v>295</v>
      </c>
      <c r="AF129" s="305"/>
      <c r="AG129" s="308" t="s">
        <v>295</v>
      </c>
      <c r="AH129" s="308" t="s">
        <v>295</v>
      </c>
      <c r="AI129" s="308" t="s">
        <v>295</v>
      </c>
      <c r="AJ129" s="309"/>
      <c r="AK129" s="304">
        <v>2000.0</v>
      </c>
      <c r="AL129" s="304">
        <v>3000000.0</v>
      </c>
      <c r="AM129" s="304">
        <v>1.0E7</v>
      </c>
      <c r="AN129" s="309"/>
      <c r="AO129" s="308" t="s">
        <v>295</v>
      </c>
      <c r="AP129" s="308" t="s">
        <v>295</v>
      </c>
      <c r="AQ129" s="308" t="s">
        <v>295</v>
      </c>
      <c r="AR129" s="310"/>
    </row>
    <row r="130" ht="15.75" customHeight="1">
      <c r="A130" s="137"/>
      <c r="B130" s="138"/>
      <c r="C130" s="138"/>
      <c r="D130" s="138"/>
      <c r="E130" s="138"/>
      <c r="F130" s="138"/>
      <c r="G130" s="302"/>
      <c r="H130" s="303" t="s">
        <v>311</v>
      </c>
      <c r="I130" s="304">
        <v>0.0</v>
      </c>
      <c r="J130" s="304">
        <v>0.0</v>
      </c>
      <c r="K130" s="304">
        <v>0.0</v>
      </c>
      <c r="L130" s="305"/>
      <c r="M130" s="306">
        <v>0.0</v>
      </c>
      <c r="N130" s="306">
        <v>0.0</v>
      </c>
      <c r="O130" s="306">
        <v>0.0</v>
      </c>
      <c r="P130" s="305"/>
      <c r="Q130" s="307" t="s">
        <v>292</v>
      </c>
      <c r="R130" s="307" t="s">
        <v>304</v>
      </c>
      <c r="S130" s="307" t="s">
        <v>294</v>
      </c>
      <c r="T130" s="305"/>
      <c r="U130" s="308" t="s">
        <v>295</v>
      </c>
      <c r="V130" s="308" t="s">
        <v>295</v>
      </c>
      <c r="W130" s="308" t="s">
        <v>295</v>
      </c>
      <c r="X130" s="305"/>
      <c r="Y130" s="308" t="s">
        <v>295</v>
      </c>
      <c r="Z130" s="308" t="s">
        <v>295</v>
      </c>
      <c r="AA130" s="308" t="s">
        <v>295</v>
      </c>
      <c r="AB130" s="305"/>
      <c r="AC130" s="308" t="s">
        <v>295</v>
      </c>
      <c r="AD130" s="308" t="s">
        <v>295</v>
      </c>
      <c r="AE130" s="308" t="s">
        <v>295</v>
      </c>
      <c r="AF130" s="305"/>
      <c r="AG130" s="308" t="s">
        <v>295</v>
      </c>
      <c r="AH130" s="308" t="s">
        <v>295</v>
      </c>
      <c r="AI130" s="308" t="s">
        <v>295</v>
      </c>
      <c r="AJ130" s="309"/>
      <c r="AK130" s="304">
        <v>2000.0</v>
      </c>
      <c r="AL130" s="304">
        <v>3000000.0</v>
      </c>
      <c r="AM130" s="304">
        <v>1.0E7</v>
      </c>
      <c r="AN130" s="309"/>
      <c r="AO130" s="308" t="s">
        <v>295</v>
      </c>
      <c r="AP130" s="308" t="s">
        <v>295</v>
      </c>
      <c r="AQ130" s="308" t="s">
        <v>295</v>
      </c>
      <c r="AR130" s="310"/>
    </row>
    <row r="131" ht="15.75" customHeight="1">
      <c r="A131" s="137"/>
      <c r="B131" s="138"/>
      <c r="C131" s="138"/>
      <c r="D131" s="138"/>
      <c r="E131" s="138"/>
      <c r="F131" s="138"/>
      <c r="G131" s="302"/>
      <c r="H131" s="303" t="s">
        <v>311</v>
      </c>
      <c r="I131" s="304">
        <v>0.0</v>
      </c>
      <c r="J131" s="304">
        <v>0.0</v>
      </c>
      <c r="K131" s="304">
        <v>0.0</v>
      </c>
      <c r="L131" s="305"/>
      <c r="M131" s="306">
        <v>0.0</v>
      </c>
      <c r="N131" s="306">
        <v>0.0</v>
      </c>
      <c r="O131" s="306">
        <v>0.0</v>
      </c>
      <c r="P131" s="305"/>
      <c r="Q131" s="307" t="s">
        <v>292</v>
      </c>
      <c r="R131" s="307" t="s">
        <v>304</v>
      </c>
      <c r="S131" s="307" t="s">
        <v>294</v>
      </c>
      <c r="T131" s="305"/>
      <c r="U131" s="308" t="s">
        <v>295</v>
      </c>
      <c r="V131" s="308" t="s">
        <v>295</v>
      </c>
      <c r="W131" s="308" t="s">
        <v>295</v>
      </c>
      <c r="X131" s="305"/>
      <c r="Y131" s="308" t="s">
        <v>295</v>
      </c>
      <c r="Z131" s="308" t="s">
        <v>295</v>
      </c>
      <c r="AA131" s="308" t="s">
        <v>295</v>
      </c>
      <c r="AB131" s="305"/>
      <c r="AC131" s="308" t="s">
        <v>295</v>
      </c>
      <c r="AD131" s="308" t="s">
        <v>295</v>
      </c>
      <c r="AE131" s="308" t="s">
        <v>295</v>
      </c>
      <c r="AF131" s="305"/>
      <c r="AG131" s="308" t="s">
        <v>295</v>
      </c>
      <c r="AH131" s="308" t="s">
        <v>295</v>
      </c>
      <c r="AI131" s="308" t="s">
        <v>295</v>
      </c>
      <c r="AJ131" s="309"/>
      <c r="AK131" s="304">
        <v>2000.0</v>
      </c>
      <c r="AL131" s="304">
        <v>3000000.0</v>
      </c>
      <c r="AM131" s="304">
        <v>1.0E7</v>
      </c>
      <c r="AN131" s="309"/>
      <c r="AO131" s="308" t="s">
        <v>295</v>
      </c>
      <c r="AP131" s="308" t="s">
        <v>295</v>
      </c>
      <c r="AQ131" s="308" t="s">
        <v>295</v>
      </c>
      <c r="AR131" s="310"/>
    </row>
    <row r="132" ht="15.75" customHeight="1">
      <c r="A132" s="137"/>
      <c r="B132" s="138"/>
      <c r="C132" s="138"/>
      <c r="D132" s="138"/>
      <c r="E132" s="138"/>
      <c r="F132" s="138"/>
      <c r="G132" s="302"/>
      <c r="H132" s="303" t="s">
        <v>311</v>
      </c>
      <c r="I132" s="304">
        <v>0.0</v>
      </c>
      <c r="J132" s="304">
        <v>0.0</v>
      </c>
      <c r="K132" s="304">
        <v>0.0</v>
      </c>
      <c r="L132" s="305"/>
      <c r="M132" s="306">
        <v>0.0</v>
      </c>
      <c r="N132" s="306">
        <v>0.0</v>
      </c>
      <c r="O132" s="306">
        <v>0.0</v>
      </c>
      <c r="P132" s="305"/>
      <c r="Q132" s="307" t="s">
        <v>292</v>
      </c>
      <c r="R132" s="307" t="s">
        <v>304</v>
      </c>
      <c r="S132" s="307" t="s">
        <v>294</v>
      </c>
      <c r="T132" s="305"/>
      <c r="U132" s="308" t="s">
        <v>295</v>
      </c>
      <c r="V132" s="308" t="s">
        <v>295</v>
      </c>
      <c r="W132" s="308" t="s">
        <v>295</v>
      </c>
      <c r="X132" s="305"/>
      <c r="Y132" s="308" t="s">
        <v>295</v>
      </c>
      <c r="Z132" s="308" t="s">
        <v>295</v>
      </c>
      <c r="AA132" s="308" t="s">
        <v>295</v>
      </c>
      <c r="AB132" s="305"/>
      <c r="AC132" s="308" t="s">
        <v>295</v>
      </c>
      <c r="AD132" s="308" t="s">
        <v>295</v>
      </c>
      <c r="AE132" s="308" t="s">
        <v>295</v>
      </c>
      <c r="AF132" s="305"/>
      <c r="AG132" s="308" t="s">
        <v>295</v>
      </c>
      <c r="AH132" s="308" t="s">
        <v>295</v>
      </c>
      <c r="AI132" s="308" t="s">
        <v>295</v>
      </c>
      <c r="AJ132" s="309"/>
      <c r="AK132" s="304">
        <v>2000.0</v>
      </c>
      <c r="AL132" s="304">
        <v>3000000.0</v>
      </c>
      <c r="AM132" s="304">
        <v>1.0E7</v>
      </c>
      <c r="AN132" s="309"/>
      <c r="AO132" s="308" t="s">
        <v>295</v>
      </c>
      <c r="AP132" s="308" t="s">
        <v>295</v>
      </c>
      <c r="AQ132" s="308" t="s">
        <v>295</v>
      </c>
      <c r="AR132" s="310"/>
    </row>
    <row r="133" ht="15.75" customHeight="1">
      <c r="A133" s="137"/>
      <c r="B133" s="138"/>
      <c r="C133" s="138"/>
      <c r="D133" s="138"/>
      <c r="E133" s="138"/>
      <c r="F133" s="138"/>
      <c r="G133" s="302"/>
      <c r="H133" s="303" t="s">
        <v>311</v>
      </c>
      <c r="I133" s="304">
        <v>0.0</v>
      </c>
      <c r="J133" s="304">
        <v>0.0</v>
      </c>
      <c r="K133" s="304">
        <v>0.0</v>
      </c>
      <c r="L133" s="305"/>
      <c r="M133" s="306">
        <v>0.0</v>
      </c>
      <c r="N133" s="306">
        <v>0.0</v>
      </c>
      <c r="O133" s="306">
        <v>0.0</v>
      </c>
      <c r="P133" s="305"/>
      <c r="Q133" s="307" t="s">
        <v>292</v>
      </c>
      <c r="R133" s="307" t="s">
        <v>304</v>
      </c>
      <c r="S133" s="307" t="s">
        <v>294</v>
      </c>
      <c r="T133" s="305"/>
      <c r="U133" s="308" t="s">
        <v>295</v>
      </c>
      <c r="V133" s="308" t="s">
        <v>295</v>
      </c>
      <c r="W133" s="308" t="s">
        <v>295</v>
      </c>
      <c r="X133" s="305"/>
      <c r="Y133" s="308" t="s">
        <v>295</v>
      </c>
      <c r="Z133" s="308" t="s">
        <v>295</v>
      </c>
      <c r="AA133" s="308" t="s">
        <v>295</v>
      </c>
      <c r="AB133" s="305"/>
      <c r="AC133" s="308" t="s">
        <v>295</v>
      </c>
      <c r="AD133" s="308" t="s">
        <v>295</v>
      </c>
      <c r="AE133" s="308" t="s">
        <v>295</v>
      </c>
      <c r="AF133" s="305"/>
      <c r="AG133" s="308" t="s">
        <v>295</v>
      </c>
      <c r="AH133" s="308" t="s">
        <v>295</v>
      </c>
      <c r="AI133" s="308" t="s">
        <v>295</v>
      </c>
      <c r="AJ133" s="309"/>
      <c r="AK133" s="304">
        <v>2000.0</v>
      </c>
      <c r="AL133" s="304">
        <v>3000000.0</v>
      </c>
      <c r="AM133" s="304">
        <v>1.0E7</v>
      </c>
      <c r="AN133" s="309"/>
      <c r="AO133" s="308" t="s">
        <v>295</v>
      </c>
      <c r="AP133" s="308" t="s">
        <v>295</v>
      </c>
      <c r="AQ133" s="308" t="s">
        <v>295</v>
      </c>
      <c r="AR133" s="310"/>
    </row>
    <row r="134" ht="15.75" customHeight="1">
      <c r="A134" s="137"/>
      <c r="B134" s="138"/>
      <c r="C134" s="138"/>
      <c r="D134" s="138"/>
      <c r="E134" s="138"/>
      <c r="F134" s="138"/>
      <c r="G134" s="302"/>
      <c r="H134" s="303" t="s">
        <v>311</v>
      </c>
      <c r="I134" s="304">
        <v>0.0</v>
      </c>
      <c r="J134" s="304">
        <v>0.0</v>
      </c>
      <c r="K134" s="304">
        <v>0.0</v>
      </c>
      <c r="L134" s="305"/>
      <c r="M134" s="306">
        <v>0.0</v>
      </c>
      <c r="N134" s="306">
        <v>0.0</v>
      </c>
      <c r="O134" s="306">
        <v>0.0</v>
      </c>
      <c r="P134" s="305"/>
      <c r="Q134" s="307" t="s">
        <v>292</v>
      </c>
      <c r="R134" s="307" t="s">
        <v>304</v>
      </c>
      <c r="S134" s="307" t="s">
        <v>294</v>
      </c>
      <c r="T134" s="305"/>
      <c r="U134" s="308" t="s">
        <v>295</v>
      </c>
      <c r="V134" s="308" t="s">
        <v>295</v>
      </c>
      <c r="W134" s="308" t="s">
        <v>295</v>
      </c>
      <c r="X134" s="305"/>
      <c r="Y134" s="308" t="s">
        <v>295</v>
      </c>
      <c r="Z134" s="308" t="s">
        <v>295</v>
      </c>
      <c r="AA134" s="308" t="s">
        <v>295</v>
      </c>
      <c r="AB134" s="305"/>
      <c r="AC134" s="308" t="s">
        <v>295</v>
      </c>
      <c r="AD134" s="308" t="s">
        <v>295</v>
      </c>
      <c r="AE134" s="308" t="s">
        <v>295</v>
      </c>
      <c r="AF134" s="305"/>
      <c r="AG134" s="308" t="s">
        <v>295</v>
      </c>
      <c r="AH134" s="308" t="s">
        <v>295</v>
      </c>
      <c r="AI134" s="308" t="s">
        <v>295</v>
      </c>
      <c r="AJ134" s="309"/>
      <c r="AK134" s="304">
        <v>2000.0</v>
      </c>
      <c r="AL134" s="304">
        <v>3000000.0</v>
      </c>
      <c r="AM134" s="304">
        <v>1.0E7</v>
      </c>
      <c r="AN134" s="309"/>
      <c r="AO134" s="308" t="s">
        <v>295</v>
      </c>
      <c r="AP134" s="308" t="s">
        <v>295</v>
      </c>
      <c r="AQ134" s="308" t="s">
        <v>295</v>
      </c>
      <c r="AR134" s="310"/>
    </row>
    <row r="135" ht="15.75" customHeight="1">
      <c r="A135" s="137"/>
      <c r="B135" s="138"/>
      <c r="C135" s="138"/>
      <c r="D135" s="138"/>
      <c r="E135" s="138"/>
      <c r="F135" s="138"/>
      <c r="G135" s="302"/>
      <c r="H135" s="303" t="s">
        <v>311</v>
      </c>
      <c r="I135" s="304">
        <v>0.0</v>
      </c>
      <c r="J135" s="304">
        <v>0.0</v>
      </c>
      <c r="K135" s="304">
        <v>0.0</v>
      </c>
      <c r="L135" s="305"/>
      <c r="M135" s="306">
        <v>0.0</v>
      </c>
      <c r="N135" s="306">
        <v>0.0</v>
      </c>
      <c r="O135" s="306">
        <v>0.0</v>
      </c>
      <c r="P135" s="305"/>
      <c r="Q135" s="307" t="s">
        <v>292</v>
      </c>
      <c r="R135" s="307" t="s">
        <v>304</v>
      </c>
      <c r="S135" s="307" t="s">
        <v>294</v>
      </c>
      <c r="T135" s="305"/>
      <c r="U135" s="308" t="s">
        <v>295</v>
      </c>
      <c r="V135" s="308" t="s">
        <v>295</v>
      </c>
      <c r="W135" s="308" t="s">
        <v>295</v>
      </c>
      <c r="X135" s="305"/>
      <c r="Y135" s="308" t="s">
        <v>295</v>
      </c>
      <c r="Z135" s="308" t="s">
        <v>295</v>
      </c>
      <c r="AA135" s="308" t="s">
        <v>295</v>
      </c>
      <c r="AB135" s="305"/>
      <c r="AC135" s="308" t="s">
        <v>295</v>
      </c>
      <c r="AD135" s="308" t="s">
        <v>295</v>
      </c>
      <c r="AE135" s="308" t="s">
        <v>295</v>
      </c>
      <c r="AF135" s="305"/>
      <c r="AG135" s="308" t="s">
        <v>295</v>
      </c>
      <c r="AH135" s="308" t="s">
        <v>295</v>
      </c>
      <c r="AI135" s="308" t="s">
        <v>295</v>
      </c>
      <c r="AJ135" s="309"/>
      <c r="AK135" s="304">
        <v>2000.0</v>
      </c>
      <c r="AL135" s="304">
        <v>3000000.0</v>
      </c>
      <c r="AM135" s="304">
        <v>1.0E7</v>
      </c>
      <c r="AN135" s="309"/>
      <c r="AO135" s="308" t="s">
        <v>295</v>
      </c>
      <c r="AP135" s="308" t="s">
        <v>295</v>
      </c>
      <c r="AQ135" s="308" t="s">
        <v>295</v>
      </c>
      <c r="AR135" s="310"/>
    </row>
    <row r="136" ht="15.75" customHeight="1">
      <c r="A136" s="137"/>
      <c r="B136" s="138"/>
      <c r="C136" s="138"/>
      <c r="D136" s="138"/>
      <c r="E136" s="138"/>
      <c r="F136" s="138"/>
      <c r="G136" s="302"/>
      <c r="H136" s="303" t="s">
        <v>311</v>
      </c>
      <c r="I136" s="304">
        <v>0.0</v>
      </c>
      <c r="J136" s="304">
        <v>0.0</v>
      </c>
      <c r="K136" s="304">
        <v>0.0</v>
      </c>
      <c r="L136" s="305"/>
      <c r="M136" s="306">
        <v>0.0</v>
      </c>
      <c r="N136" s="306">
        <v>0.0</v>
      </c>
      <c r="O136" s="306">
        <v>0.0</v>
      </c>
      <c r="P136" s="305"/>
      <c r="Q136" s="307" t="s">
        <v>292</v>
      </c>
      <c r="R136" s="307" t="s">
        <v>304</v>
      </c>
      <c r="S136" s="307" t="s">
        <v>294</v>
      </c>
      <c r="T136" s="305"/>
      <c r="U136" s="308" t="s">
        <v>295</v>
      </c>
      <c r="V136" s="308" t="s">
        <v>295</v>
      </c>
      <c r="W136" s="308" t="s">
        <v>295</v>
      </c>
      <c r="X136" s="305"/>
      <c r="Y136" s="308" t="s">
        <v>295</v>
      </c>
      <c r="Z136" s="308" t="s">
        <v>295</v>
      </c>
      <c r="AA136" s="308" t="s">
        <v>295</v>
      </c>
      <c r="AB136" s="305"/>
      <c r="AC136" s="308" t="s">
        <v>295</v>
      </c>
      <c r="AD136" s="308" t="s">
        <v>295</v>
      </c>
      <c r="AE136" s="308" t="s">
        <v>295</v>
      </c>
      <c r="AF136" s="305"/>
      <c r="AG136" s="308" t="s">
        <v>295</v>
      </c>
      <c r="AH136" s="308" t="s">
        <v>295</v>
      </c>
      <c r="AI136" s="308" t="s">
        <v>295</v>
      </c>
      <c r="AJ136" s="309"/>
      <c r="AK136" s="304">
        <v>2000.0</v>
      </c>
      <c r="AL136" s="304">
        <v>3000000.0</v>
      </c>
      <c r="AM136" s="304">
        <v>1.0E7</v>
      </c>
      <c r="AN136" s="309"/>
      <c r="AO136" s="308" t="s">
        <v>295</v>
      </c>
      <c r="AP136" s="308" t="s">
        <v>295</v>
      </c>
      <c r="AQ136" s="308" t="s">
        <v>295</v>
      </c>
      <c r="AR136" s="310"/>
    </row>
    <row r="137" ht="15.75" customHeight="1">
      <c r="A137" s="137"/>
      <c r="B137" s="138"/>
      <c r="C137" s="138"/>
      <c r="D137" s="138"/>
      <c r="E137" s="138"/>
      <c r="F137" s="138"/>
      <c r="G137" s="302"/>
      <c r="H137" s="303" t="s">
        <v>311</v>
      </c>
      <c r="I137" s="304">
        <v>0.0</v>
      </c>
      <c r="J137" s="304">
        <v>0.0</v>
      </c>
      <c r="K137" s="304">
        <v>0.0</v>
      </c>
      <c r="L137" s="305"/>
      <c r="M137" s="306">
        <v>0.0</v>
      </c>
      <c r="N137" s="306">
        <v>0.0</v>
      </c>
      <c r="O137" s="306">
        <v>0.0</v>
      </c>
      <c r="P137" s="305"/>
      <c r="Q137" s="307" t="s">
        <v>292</v>
      </c>
      <c r="R137" s="307" t="s">
        <v>304</v>
      </c>
      <c r="S137" s="307" t="s">
        <v>294</v>
      </c>
      <c r="T137" s="305"/>
      <c r="U137" s="308" t="s">
        <v>295</v>
      </c>
      <c r="V137" s="308" t="s">
        <v>295</v>
      </c>
      <c r="W137" s="308" t="s">
        <v>295</v>
      </c>
      <c r="X137" s="305"/>
      <c r="Y137" s="308" t="s">
        <v>295</v>
      </c>
      <c r="Z137" s="308" t="s">
        <v>295</v>
      </c>
      <c r="AA137" s="308" t="s">
        <v>295</v>
      </c>
      <c r="AB137" s="305"/>
      <c r="AC137" s="308" t="s">
        <v>295</v>
      </c>
      <c r="AD137" s="308" t="s">
        <v>295</v>
      </c>
      <c r="AE137" s="308" t="s">
        <v>295</v>
      </c>
      <c r="AF137" s="305"/>
      <c r="AG137" s="308" t="s">
        <v>295</v>
      </c>
      <c r="AH137" s="308" t="s">
        <v>295</v>
      </c>
      <c r="AI137" s="308" t="s">
        <v>295</v>
      </c>
      <c r="AJ137" s="309"/>
      <c r="AK137" s="304">
        <v>2000.0</v>
      </c>
      <c r="AL137" s="304">
        <v>3000000.0</v>
      </c>
      <c r="AM137" s="304">
        <v>1.0E7</v>
      </c>
      <c r="AN137" s="309"/>
      <c r="AO137" s="308" t="s">
        <v>295</v>
      </c>
      <c r="AP137" s="308" t="s">
        <v>295</v>
      </c>
      <c r="AQ137" s="308" t="s">
        <v>295</v>
      </c>
      <c r="AR137" s="310"/>
    </row>
    <row r="138" ht="15.75" customHeight="1">
      <c r="A138" s="137"/>
      <c r="B138" s="138"/>
      <c r="C138" s="138"/>
      <c r="D138" s="138"/>
      <c r="E138" s="138"/>
      <c r="F138" s="138"/>
      <c r="G138" s="302"/>
      <c r="H138" s="303" t="s">
        <v>311</v>
      </c>
      <c r="I138" s="304">
        <v>0.0</v>
      </c>
      <c r="J138" s="304">
        <v>0.0</v>
      </c>
      <c r="K138" s="304">
        <v>0.0</v>
      </c>
      <c r="L138" s="305"/>
      <c r="M138" s="306">
        <v>0.0</v>
      </c>
      <c r="N138" s="306">
        <v>0.0</v>
      </c>
      <c r="O138" s="306">
        <v>0.0</v>
      </c>
      <c r="P138" s="305"/>
      <c r="Q138" s="307" t="s">
        <v>292</v>
      </c>
      <c r="R138" s="307" t="s">
        <v>304</v>
      </c>
      <c r="S138" s="307" t="s">
        <v>294</v>
      </c>
      <c r="T138" s="305"/>
      <c r="U138" s="308" t="s">
        <v>295</v>
      </c>
      <c r="V138" s="308" t="s">
        <v>295</v>
      </c>
      <c r="W138" s="308" t="s">
        <v>295</v>
      </c>
      <c r="X138" s="305"/>
      <c r="Y138" s="308" t="s">
        <v>295</v>
      </c>
      <c r="Z138" s="308" t="s">
        <v>295</v>
      </c>
      <c r="AA138" s="308" t="s">
        <v>295</v>
      </c>
      <c r="AB138" s="305"/>
      <c r="AC138" s="308" t="s">
        <v>295</v>
      </c>
      <c r="AD138" s="308" t="s">
        <v>295</v>
      </c>
      <c r="AE138" s="308" t="s">
        <v>295</v>
      </c>
      <c r="AF138" s="305"/>
      <c r="AG138" s="308" t="s">
        <v>295</v>
      </c>
      <c r="AH138" s="308" t="s">
        <v>295</v>
      </c>
      <c r="AI138" s="308" t="s">
        <v>295</v>
      </c>
      <c r="AJ138" s="309"/>
      <c r="AK138" s="304">
        <v>2000.0</v>
      </c>
      <c r="AL138" s="304">
        <v>100000.0</v>
      </c>
      <c r="AM138" s="304">
        <v>1.0E7</v>
      </c>
      <c r="AN138" s="309"/>
      <c r="AO138" s="308" t="s">
        <v>295</v>
      </c>
      <c r="AP138" s="308" t="s">
        <v>295</v>
      </c>
      <c r="AQ138" s="308" t="s">
        <v>295</v>
      </c>
      <c r="AR138" s="310"/>
    </row>
    <row r="139" ht="15.75" customHeight="1">
      <c r="A139" s="137"/>
      <c r="B139" s="138"/>
      <c r="C139" s="138"/>
      <c r="D139" s="138"/>
      <c r="E139" s="138"/>
      <c r="F139" s="138"/>
      <c r="G139" s="302"/>
      <c r="H139" s="303" t="s">
        <v>311</v>
      </c>
      <c r="I139" s="304">
        <v>0.0</v>
      </c>
      <c r="J139" s="304">
        <v>0.0</v>
      </c>
      <c r="K139" s="304">
        <v>0.0</v>
      </c>
      <c r="L139" s="305"/>
      <c r="M139" s="306">
        <v>0.0</v>
      </c>
      <c r="N139" s="306">
        <v>0.0</v>
      </c>
      <c r="O139" s="306">
        <v>0.0</v>
      </c>
      <c r="P139" s="305"/>
      <c r="Q139" s="307" t="s">
        <v>292</v>
      </c>
      <c r="R139" s="307" t="s">
        <v>304</v>
      </c>
      <c r="S139" s="307" t="s">
        <v>294</v>
      </c>
      <c r="T139" s="305"/>
      <c r="U139" s="308" t="s">
        <v>295</v>
      </c>
      <c r="V139" s="308" t="s">
        <v>295</v>
      </c>
      <c r="W139" s="308" t="s">
        <v>295</v>
      </c>
      <c r="X139" s="305"/>
      <c r="Y139" s="308" t="s">
        <v>295</v>
      </c>
      <c r="Z139" s="308" t="s">
        <v>295</v>
      </c>
      <c r="AA139" s="308" t="s">
        <v>295</v>
      </c>
      <c r="AB139" s="305"/>
      <c r="AC139" s="308" t="s">
        <v>295</v>
      </c>
      <c r="AD139" s="308" t="s">
        <v>295</v>
      </c>
      <c r="AE139" s="308" t="s">
        <v>295</v>
      </c>
      <c r="AF139" s="305"/>
      <c r="AG139" s="308" t="s">
        <v>295</v>
      </c>
      <c r="AH139" s="308" t="s">
        <v>295</v>
      </c>
      <c r="AI139" s="308" t="s">
        <v>295</v>
      </c>
      <c r="AJ139" s="309"/>
      <c r="AK139" s="304">
        <v>2000.0</v>
      </c>
      <c r="AL139" s="304">
        <v>100000.0</v>
      </c>
      <c r="AM139" s="304">
        <v>1.0E7</v>
      </c>
      <c r="AN139" s="309"/>
      <c r="AO139" s="308" t="s">
        <v>295</v>
      </c>
      <c r="AP139" s="308" t="s">
        <v>295</v>
      </c>
      <c r="AQ139" s="308" t="s">
        <v>295</v>
      </c>
      <c r="AR139" s="310"/>
    </row>
    <row r="140" ht="15.75" customHeight="1">
      <c r="A140" s="137"/>
      <c r="B140" s="138"/>
      <c r="C140" s="138"/>
      <c r="D140" s="138"/>
      <c r="E140" s="138"/>
      <c r="F140" s="138"/>
      <c r="G140" s="302"/>
      <c r="H140" s="303" t="s">
        <v>311</v>
      </c>
      <c r="I140" s="304">
        <v>0.0</v>
      </c>
      <c r="J140" s="304">
        <v>0.0</v>
      </c>
      <c r="K140" s="304">
        <v>0.0</v>
      </c>
      <c r="L140" s="305"/>
      <c r="M140" s="306">
        <v>0.0</v>
      </c>
      <c r="N140" s="306">
        <v>0.0</v>
      </c>
      <c r="O140" s="306">
        <v>0.0</v>
      </c>
      <c r="P140" s="305"/>
      <c r="Q140" s="307" t="s">
        <v>292</v>
      </c>
      <c r="R140" s="307" t="s">
        <v>304</v>
      </c>
      <c r="S140" s="307" t="s">
        <v>294</v>
      </c>
      <c r="T140" s="305"/>
      <c r="U140" s="308" t="s">
        <v>295</v>
      </c>
      <c r="V140" s="308" t="s">
        <v>295</v>
      </c>
      <c r="W140" s="308" t="s">
        <v>295</v>
      </c>
      <c r="X140" s="305"/>
      <c r="Y140" s="308" t="s">
        <v>295</v>
      </c>
      <c r="Z140" s="308" t="s">
        <v>295</v>
      </c>
      <c r="AA140" s="308" t="s">
        <v>295</v>
      </c>
      <c r="AB140" s="305"/>
      <c r="AC140" s="308" t="s">
        <v>295</v>
      </c>
      <c r="AD140" s="308" t="s">
        <v>295</v>
      </c>
      <c r="AE140" s="308" t="s">
        <v>295</v>
      </c>
      <c r="AF140" s="305"/>
      <c r="AG140" s="308" t="s">
        <v>295</v>
      </c>
      <c r="AH140" s="308" t="s">
        <v>295</v>
      </c>
      <c r="AI140" s="308" t="s">
        <v>295</v>
      </c>
      <c r="AJ140" s="309"/>
      <c r="AK140" s="304">
        <v>2000.0</v>
      </c>
      <c r="AL140" s="304">
        <v>100000.0</v>
      </c>
      <c r="AM140" s="304">
        <v>1.0E7</v>
      </c>
      <c r="AN140" s="309"/>
      <c r="AO140" s="308" t="s">
        <v>295</v>
      </c>
      <c r="AP140" s="308" t="s">
        <v>295</v>
      </c>
      <c r="AQ140" s="308" t="s">
        <v>295</v>
      </c>
      <c r="AR140" s="310"/>
    </row>
    <row r="141" ht="15.75" customHeight="1">
      <c r="A141" s="137"/>
      <c r="B141" s="138"/>
      <c r="C141" s="138"/>
      <c r="D141" s="138"/>
      <c r="E141" s="138"/>
      <c r="F141" s="138"/>
      <c r="G141" s="302"/>
      <c r="H141" s="303" t="s">
        <v>311</v>
      </c>
      <c r="I141" s="304">
        <v>0.0</v>
      </c>
      <c r="J141" s="304">
        <v>0.0</v>
      </c>
      <c r="K141" s="304">
        <v>0.0</v>
      </c>
      <c r="L141" s="305"/>
      <c r="M141" s="306">
        <v>0.0</v>
      </c>
      <c r="N141" s="306">
        <v>0.0</v>
      </c>
      <c r="O141" s="306">
        <v>0.0</v>
      </c>
      <c r="P141" s="305"/>
      <c r="Q141" s="307" t="s">
        <v>292</v>
      </c>
      <c r="R141" s="307" t="s">
        <v>304</v>
      </c>
      <c r="S141" s="307" t="s">
        <v>294</v>
      </c>
      <c r="T141" s="305"/>
      <c r="U141" s="308" t="s">
        <v>295</v>
      </c>
      <c r="V141" s="308" t="s">
        <v>295</v>
      </c>
      <c r="W141" s="308" t="s">
        <v>295</v>
      </c>
      <c r="X141" s="305"/>
      <c r="Y141" s="308" t="s">
        <v>295</v>
      </c>
      <c r="Z141" s="308" t="s">
        <v>295</v>
      </c>
      <c r="AA141" s="308" t="s">
        <v>295</v>
      </c>
      <c r="AB141" s="305"/>
      <c r="AC141" s="308" t="s">
        <v>295</v>
      </c>
      <c r="AD141" s="308" t="s">
        <v>295</v>
      </c>
      <c r="AE141" s="308" t="s">
        <v>295</v>
      </c>
      <c r="AF141" s="305"/>
      <c r="AG141" s="308" t="s">
        <v>295</v>
      </c>
      <c r="AH141" s="308" t="s">
        <v>295</v>
      </c>
      <c r="AI141" s="308" t="s">
        <v>295</v>
      </c>
      <c r="AJ141" s="309"/>
      <c r="AK141" s="304">
        <v>2000.0</v>
      </c>
      <c r="AL141" s="304">
        <v>100000.0</v>
      </c>
      <c r="AM141" s="304">
        <v>1.0E7</v>
      </c>
      <c r="AN141" s="309"/>
      <c r="AO141" s="308" t="s">
        <v>295</v>
      </c>
      <c r="AP141" s="308" t="s">
        <v>295</v>
      </c>
      <c r="AQ141" s="308" t="s">
        <v>295</v>
      </c>
      <c r="AR141" s="310"/>
    </row>
    <row r="142" ht="15.75" customHeight="1">
      <c r="A142" s="137"/>
      <c r="B142" s="138"/>
      <c r="C142" s="138"/>
      <c r="D142" s="138"/>
      <c r="E142" s="138"/>
      <c r="F142" s="138"/>
      <c r="G142" s="302"/>
      <c r="H142" s="303" t="s">
        <v>311</v>
      </c>
      <c r="I142" s="304">
        <v>0.0</v>
      </c>
      <c r="J142" s="304">
        <v>0.0</v>
      </c>
      <c r="K142" s="304">
        <v>0.0</v>
      </c>
      <c r="L142" s="305"/>
      <c r="M142" s="306">
        <v>0.0</v>
      </c>
      <c r="N142" s="306">
        <v>0.0</v>
      </c>
      <c r="O142" s="306">
        <v>0.0</v>
      </c>
      <c r="P142" s="305"/>
      <c r="Q142" s="307" t="s">
        <v>292</v>
      </c>
      <c r="R142" s="307" t="s">
        <v>304</v>
      </c>
      <c r="S142" s="307" t="s">
        <v>294</v>
      </c>
      <c r="T142" s="305"/>
      <c r="U142" s="308" t="s">
        <v>295</v>
      </c>
      <c r="V142" s="308" t="s">
        <v>295</v>
      </c>
      <c r="W142" s="308" t="s">
        <v>295</v>
      </c>
      <c r="X142" s="305"/>
      <c r="Y142" s="308" t="s">
        <v>295</v>
      </c>
      <c r="Z142" s="308" t="s">
        <v>295</v>
      </c>
      <c r="AA142" s="308" t="s">
        <v>295</v>
      </c>
      <c r="AB142" s="305"/>
      <c r="AC142" s="308" t="s">
        <v>295</v>
      </c>
      <c r="AD142" s="308" t="s">
        <v>295</v>
      </c>
      <c r="AE142" s="308" t="s">
        <v>295</v>
      </c>
      <c r="AF142" s="305"/>
      <c r="AG142" s="308" t="s">
        <v>295</v>
      </c>
      <c r="AH142" s="308" t="s">
        <v>295</v>
      </c>
      <c r="AI142" s="308" t="s">
        <v>295</v>
      </c>
      <c r="AJ142" s="309"/>
      <c r="AK142" s="304">
        <v>2000.0</v>
      </c>
      <c r="AL142" s="304">
        <v>100000.0</v>
      </c>
      <c r="AM142" s="304">
        <v>1.0E7</v>
      </c>
      <c r="AN142" s="309"/>
      <c r="AO142" s="308" t="s">
        <v>295</v>
      </c>
      <c r="AP142" s="308" t="s">
        <v>295</v>
      </c>
      <c r="AQ142" s="308" t="s">
        <v>295</v>
      </c>
      <c r="AR142" s="310"/>
    </row>
    <row r="143" ht="15.75" customHeight="1">
      <c r="A143" s="137"/>
      <c r="B143" s="138"/>
      <c r="C143" s="138"/>
      <c r="D143" s="138"/>
      <c r="E143" s="138"/>
      <c r="F143" s="138"/>
      <c r="G143" s="302"/>
      <c r="H143" s="303" t="s">
        <v>311</v>
      </c>
      <c r="I143" s="304">
        <v>0.0</v>
      </c>
      <c r="J143" s="304">
        <v>0.0</v>
      </c>
      <c r="K143" s="304">
        <v>0.0</v>
      </c>
      <c r="L143" s="305"/>
      <c r="M143" s="306">
        <v>0.0</v>
      </c>
      <c r="N143" s="306">
        <v>0.0</v>
      </c>
      <c r="O143" s="306">
        <v>0.0</v>
      </c>
      <c r="P143" s="305"/>
      <c r="Q143" s="307" t="s">
        <v>292</v>
      </c>
      <c r="R143" s="307" t="s">
        <v>304</v>
      </c>
      <c r="S143" s="307" t="s">
        <v>294</v>
      </c>
      <c r="T143" s="305"/>
      <c r="U143" s="308" t="s">
        <v>295</v>
      </c>
      <c r="V143" s="308" t="s">
        <v>295</v>
      </c>
      <c r="W143" s="308" t="s">
        <v>295</v>
      </c>
      <c r="X143" s="305"/>
      <c r="Y143" s="308" t="s">
        <v>295</v>
      </c>
      <c r="Z143" s="308" t="s">
        <v>295</v>
      </c>
      <c r="AA143" s="308" t="s">
        <v>295</v>
      </c>
      <c r="AB143" s="305"/>
      <c r="AC143" s="308" t="s">
        <v>295</v>
      </c>
      <c r="AD143" s="308" t="s">
        <v>295</v>
      </c>
      <c r="AE143" s="308" t="s">
        <v>295</v>
      </c>
      <c r="AF143" s="305"/>
      <c r="AG143" s="308" t="s">
        <v>295</v>
      </c>
      <c r="AH143" s="308" t="s">
        <v>295</v>
      </c>
      <c r="AI143" s="308" t="s">
        <v>295</v>
      </c>
      <c r="AJ143" s="309"/>
      <c r="AK143" s="304">
        <v>2000.0</v>
      </c>
      <c r="AL143" s="304">
        <v>100000.0</v>
      </c>
      <c r="AM143" s="304">
        <v>1.0E7</v>
      </c>
      <c r="AN143" s="309"/>
      <c r="AO143" s="308" t="s">
        <v>295</v>
      </c>
      <c r="AP143" s="308" t="s">
        <v>295</v>
      </c>
      <c r="AQ143" s="308" t="s">
        <v>295</v>
      </c>
      <c r="AR143" s="310"/>
    </row>
    <row r="144" ht="15.75" customHeight="1">
      <c r="A144" s="137"/>
      <c r="B144" s="138"/>
      <c r="C144" s="138"/>
      <c r="D144" s="138"/>
      <c r="E144" s="138"/>
      <c r="F144" s="138"/>
      <c r="G144" s="302"/>
      <c r="H144" s="303" t="s">
        <v>315</v>
      </c>
      <c r="I144" s="304">
        <v>0.0</v>
      </c>
      <c r="J144" s="304">
        <v>0.0</v>
      </c>
      <c r="K144" s="304">
        <v>0.0</v>
      </c>
      <c r="L144" s="305"/>
      <c r="M144" s="306">
        <v>0.0</v>
      </c>
      <c r="N144" s="306">
        <v>0.0</v>
      </c>
      <c r="O144" s="306">
        <v>0.0</v>
      </c>
      <c r="P144" s="305"/>
      <c r="Q144" s="307" t="s">
        <v>292</v>
      </c>
      <c r="R144" s="307" t="s">
        <v>304</v>
      </c>
      <c r="S144" s="307" t="s">
        <v>294</v>
      </c>
      <c r="T144" s="305"/>
      <c r="U144" s="308" t="s">
        <v>295</v>
      </c>
      <c r="V144" s="308" t="s">
        <v>295</v>
      </c>
      <c r="W144" s="308" t="s">
        <v>295</v>
      </c>
      <c r="X144" s="305"/>
      <c r="Y144" s="308" t="s">
        <v>295</v>
      </c>
      <c r="Z144" s="308" t="s">
        <v>295</v>
      </c>
      <c r="AA144" s="308" t="s">
        <v>295</v>
      </c>
      <c r="AB144" s="305"/>
      <c r="AC144" s="308" t="s">
        <v>295</v>
      </c>
      <c r="AD144" s="308" t="s">
        <v>295</v>
      </c>
      <c r="AE144" s="308" t="s">
        <v>295</v>
      </c>
      <c r="AF144" s="305"/>
      <c r="AG144" s="308" t="s">
        <v>295</v>
      </c>
      <c r="AH144" s="308" t="s">
        <v>295</v>
      </c>
      <c r="AI144" s="308" t="s">
        <v>295</v>
      </c>
      <c r="AJ144" s="309"/>
      <c r="AK144" s="304">
        <v>2000.0</v>
      </c>
      <c r="AL144" s="304">
        <v>100000.0</v>
      </c>
      <c r="AM144" s="304">
        <v>1.0E7</v>
      </c>
      <c r="AN144" s="309"/>
      <c r="AO144" s="308" t="s">
        <v>295</v>
      </c>
      <c r="AP144" s="308" t="s">
        <v>295</v>
      </c>
      <c r="AQ144" s="308" t="s">
        <v>295</v>
      </c>
      <c r="AR144" s="310"/>
    </row>
    <row r="145" ht="15.75" customHeight="1">
      <c r="A145" s="137"/>
      <c r="B145" s="138"/>
      <c r="C145" s="138"/>
      <c r="D145" s="138"/>
      <c r="E145" s="138"/>
      <c r="F145" s="138"/>
      <c r="G145" s="302"/>
      <c r="H145" s="303" t="s">
        <v>315</v>
      </c>
      <c r="I145" s="304">
        <v>0.0</v>
      </c>
      <c r="J145" s="304">
        <v>0.0</v>
      </c>
      <c r="K145" s="304">
        <v>0.0</v>
      </c>
      <c r="L145" s="305"/>
      <c r="M145" s="306">
        <v>0.0</v>
      </c>
      <c r="N145" s="306">
        <v>0.0</v>
      </c>
      <c r="O145" s="306">
        <v>0.0</v>
      </c>
      <c r="P145" s="305"/>
      <c r="Q145" s="307" t="s">
        <v>292</v>
      </c>
      <c r="R145" s="307" t="s">
        <v>304</v>
      </c>
      <c r="S145" s="307" t="s">
        <v>294</v>
      </c>
      <c r="T145" s="305"/>
      <c r="U145" s="308" t="s">
        <v>295</v>
      </c>
      <c r="V145" s="308" t="s">
        <v>295</v>
      </c>
      <c r="W145" s="308" t="s">
        <v>295</v>
      </c>
      <c r="X145" s="305"/>
      <c r="Y145" s="308" t="s">
        <v>295</v>
      </c>
      <c r="Z145" s="308" t="s">
        <v>295</v>
      </c>
      <c r="AA145" s="308" t="s">
        <v>295</v>
      </c>
      <c r="AB145" s="305"/>
      <c r="AC145" s="308" t="s">
        <v>295</v>
      </c>
      <c r="AD145" s="308" t="s">
        <v>295</v>
      </c>
      <c r="AE145" s="308" t="s">
        <v>295</v>
      </c>
      <c r="AF145" s="305"/>
      <c r="AG145" s="308" t="s">
        <v>295</v>
      </c>
      <c r="AH145" s="308" t="s">
        <v>295</v>
      </c>
      <c r="AI145" s="308" t="s">
        <v>295</v>
      </c>
      <c r="AJ145" s="309"/>
      <c r="AK145" s="304">
        <v>2000.0</v>
      </c>
      <c r="AL145" s="304">
        <v>100000.0</v>
      </c>
      <c r="AM145" s="304">
        <v>1.0E7</v>
      </c>
      <c r="AN145" s="309"/>
      <c r="AO145" s="308" t="s">
        <v>295</v>
      </c>
      <c r="AP145" s="308" t="s">
        <v>295</v>
      </c>
      <c r="AQ145" s="308" t="s">
        <v>295</v>
      </c>
      <c r="AR145" s="310"/>
    </row>
    <row r="146" ht="15.75" customHeight="1">
      <c r="A146" s="137"/>
      <c r="B146" s="138"/>
      <c r="C146" s="138"/>
      <c r="D146" s="138"/>
      <c r="E146" s="138"/>
      <c r="F146" s="138"/>
      <c r="G146" s="302"/>
      <c r="H146" s="303" t="s">
        <v>315</v>
      </c>
      <c r="I146" s="304">
        <v>0.0</v>
      </c>
      <c r="J146" s="304">
        <v>0.0</v>
      </c>
      <c r="K146" s="304">
        <v>0.0</v>
      </c>
      <c r="L146" s="305"/>
      <c r="M146" s="306">
        <v>0.0</v>
      </c>
      <c r="N146" s="306">
        <v>0.0</v>
      </c>
      <c r="O146" s="306">
        <v>0.0</v>
      </c>
      <c r="P146" s="305"/>
      <c r="Q146" s="307" t="s">
        <v>292</v>
      </c>
      <c r="R146" s="307" t="s">
        <v>304</v>
      </c>
      <c r="S146" s="307" t="s">
        <v>294</v>
      </c>
      <c r="T146" s="305"/>
      <c r="U146" s="308" t="s">
        <v>295</v>
      </c>
      <c r="V146" s="308" t="s">
        <v>295</v>
      </c>
      <c r="W146" s="308" t="s">
        <v>295</v>
      </c>
      <c r="X146" s="305"/>
      <c r="Y146" s="308" t="s">
        <v>295</v>
      </c>
      <c r="Z146" s="308" t="s">
        <v>295</v>
      </c>
      <c r="AA146" s="308" t="s">
        <v>295</v>
      </c>
      <c r="AB146" s="305"/>
      <c r="AC146" s="308" t="s">
        <v>295</v>
      </c>
      <c r="AD146" s="308" t="s">
        <v>295</v>
      </c>
      <c r="AE146" s="308" t="s">
        <v>295</v>
      </c>
      <c r="AF146" s="305"/>
      <c r="AG146" s="308" t="s">
        <v>295</v>
      </c>
      <c r="AH146" s="308" t="s">
        <v>295</v>
      </c>
      <c r="AI146" s="308" t="s">
        <v>295</v>
      </c>
      <c r="AJ146" s="309"/>
      <c r="AK146" s="304">
        <v>2000.0</v>
      </c>
      <c r="AL146" s="304">
        <v>100000.0</v>
      </c>
      <c r="AM146" s="304">
        <v>1.0E7</v>
      </c>
      <c r="AN146" s="309"/>
      <c r="AO146" s="308" t="s">
        <v>295</v>
      </c>
      <c r="AP146" s="308" t="s">
        <v>295</v>
      </c>
      <c r="AQ146" s="308" t="s">
        <v>295</v>
      </c>
      <c r="AR146" s="310"/>
    </row>
    <row r="147" ht="15.75" customHeight="1">
      <c r="A147" s="137"/>
      <c r="B147" s="138"/>
      <c r="C147" s="138"/>
      <c r="D147" s="138"/>
      <c r="E147" s="138"/>
      <c r="F147" s="138"/>
      <c r="G147" s="302"/>
      <c r="H147" s="303" t="s">
        <v>315</v>
      </c>
      <c r="I147" s="304">
        <v>0.0</v>
      </c>
      <c r="J147" s="304">
        <v>0.0</v>
      </c>
      <c r="K147" s="304">
        <v>0.0</v>
      </c>
      <c r="L147" s="305"/>
      <c r="M147" s="306">
        <v>0.0</v>
      </c>
      <c r="N147" s="306">
        <v>0.0</v>
      </c>
      <c r="O147" s="306">
        <v>0.0</v>
      </c>
      <c r="P147" s="305"/>
      <c r="Q147" s="307" t="s">
        <v>292</v>
      </c>
      <c r="R147" s="307" t="s">
        <v>304</v>
      </c>
      <c r="S147" s="307" t="s">
        <v>294</v>
      </c>
      <c r="T147" s="305"/>
      <c r="U147" s="308" t="s">
        <v>295</v>
      </c>
      <c r="V147" s="308" t="s">
        <v>295</v>
      </c>
      <c r="W147" s="308" t="s">
        <v>295</v>
      </c>
      <c r="X147" s="305"/>
      <c r="Y147" s="308" t="s">
        <v>295</v>
      </c>
      <c r="Z147" s="308" t="s">
        <v>295</v>
      </c>
      <c r="AA147" s="308" t="s">
        <v>295</v>
      </c>
      <c r="AB147" s="305"/>
      <c r="AC147" s="308" t="s">
        <v>295</v>
      </c>
      <c r="AD147" s="308" t="s">
        <v>295</v>
      </c>
      <c r="AE147" s="308" t="s">
        <v>295</v>
      </c>
      <c r="AF147" s="305"/>
      <c r="AG147" s="308" t="s">
        <v>295</v>
      </c>
      <c r="AH147" s="308" t="s">
        <v>295</v>
      </c>
      <c r="AI147" s="308" t="s">
        <v>295</v>
      </c>
      <c r="AJ147" s="309"/>
      <c r="AK147" s="304">
        <v>2000.0</v>
      </c>
      <c r="AL147" s="304">
        <v>100000.0</v>
      </c>
      <c r="AM147" s="304">
        <v>1.0E7</v>
      </c>
      <c r="AN147" s="309"/>
      <c r="AO147" s="308" t="s">
        <v>295</v>
      </c>
      <c r="AP147" s="308" t="s">
        <v>295</v>
      </c>
      <c r="AQ147" s="308" t="s">
        <v>295</v>
      </c>
      <c r="AR147" s="310"/>
    </row>
    <row r="148" ht="15.75" customHeight="1">
      <c r="A148" s="137"/>
      <c r="B148" s="138"/>
      <c r="C148" s="138"/>
      <c r="D148" s="138"/>
      <c r="E148" s="138"/>
      <c r="F148" s="138"/>
      <c r="G148" s="302"/>
      <c r="H148" s="303" t="s">
        <v>318</v>
      </c>
      <c r="I148" s="304">
        <v>0.0</v>
      </c>
      <c r="J148" s="304">
        <v>0.0</v>
      </c>
      <c r="K148" s="304">
        <v>0.0</v>
      </c>
      <c r="L148" s="305"/>
      <c r="M148" s="306">
        <v>0.0</v>
      </c>
      <c r="N148" s="306">
        <v>0.0</v>
      </c>
      <c r="O148" s="306">
        <v>0.0</v>
      </c>
      <c r="P148" s="305"/>
      <c r="Q148" s="307" t="s">
        <v>292</v>
      </c>
      <c r="R148" s="307" t="s">
        <v>304</v>
      </c>
      <c r="S148" s="307" t="s">
        <v>294</v>
      </c>
      <c r="T148" s="305"/>
      <c r="U148" s="308" t="s">
        <v>295</v>
      </c>
      <c r="V148" s="308" t="s">
        <v>295</v>
      </c>
      <c r="W148" s="308" t="s">
        <v>295</v>
      </c>
      <c r="X148" s="305"/>
      <c r="Y148" s="308" t="s">
        <v>295</v>
      </c>
      <c r="Z148" s="308" t="s">
        <v>295</v>
      </c>
      <c r="AA148" s="308" t="s">
        <v>295</v>
      </c>
      <c r="AB148" s="305"/>
      <c r="AC148" s="308" t="s">
        <v>295</v>
      </c>
      <c r="AD148" s="308" t="s">
        <v>295</v>
      </c>
      <c r="AE148" s="308" t="s">
        <v>295</v>
      </c>
      <c r="AF148" s="305"/>
      <c r="AG148" s="308" t="s">
        <v>295</v>
      </c>
      <c r="AH148" s="308" t="s">
        <v>295</v>
      </c>
      <c r="AI148" s="308" t="s">
        <v>295</v>
      </c>
      <c r="AJ148" s="309"/>
      <c r="AK148" s="304">
        <v>2000.0</v>
      </c>
      <c r="AL148" s="304">
        <v>100000.0</v>
      </c>
      <c r="AM148" s="304">
        <v>1.0E7</v>
      </c>
      <c r="AN148" s="309"/>
      <c r="AO148" s="308" t="s">
        <v>295</v>
      </c>
      <c r="AP148" s="308" t="s">
        <v>295</v>
      </c>
      <c r="AQ148" s="308" t="s">
        <v>295</v>
      </c>
      <c r="AR148" s="310"/>
    </row>
    <row r="149" ht="15.75" customHeight="1">
      <c r="A149" s="137"/>
      <c r="B149" s="138"/>
      <c r="C149" s="138"/>
      <c r="D149" s="138"/>
      <c r="E149" s="138"/>
      <c r="F149" s="138"/>
      <c r="G149" s="302"/>
      <c r="H149" s="303" t="s">
        <v>318</v>
      </c>
      <c r="I149" s="304">
        <v>0.0</v>
      </c>
      <c r="J149" s="304">
        <v>0.0</v>
      </c>
      <c r="K149" s="304">
        <v>0.0</v>
      </c>
      <c r="L149" s="305"/>
      <c r="M149" s="306">
        <v>0.0</v>
      </c>
      <c r="N149" s="306">
        <v>0.0</v>
      </c>
      <c r="O149" s="306">
        <v>0.0</v>
      </c>
      <c r="P149" s="305"/>
      <c r="Q149" s="307" t="s">
        <v>292</v>
      </c>
      <c r="R149" s="307" t="s">
        <v>304</v>
      </c>
      <c r="S149" s="307" t="s">
        <v>294</v>
      </c>
      <c r="T149" s="305"/>
      <c r="U149" s="308" t="s">
        <v>295</v>
      </c>
      <c r="V149" s="308" t="s">
        <v>295</v>
      </c>
      <c r="W149" s="308" t="s">
        <v>295</v>
      </c>
      <c r="X149" s="305"/>
      <c r="Y149" s="308" t="s">
        <v>295</v>
      </c>
      <c r="Z149" s="308" t="s">
        <v>295</v>
      </c>
      <c r="AA149" s="308" t="s">
        <v>295</v>
      </c>
      <c r="AB149" s="305"/>
      <c r="AC149" s="308" t="s">
        <v>295</v>
      </c>
      <c r="AD149" s="308" t="s">
        <v>295</v>
      </c>
      <c r="AE149" s="308" t="s">
        <v>295</v>
      </c>
      <c r="AF149" s="305"/>
      <c r="AG149" s="308" t="s">
        <v>295</v>
      </c>
      <c r="AH149" s="308" t="s">
        <v>295</v>
      </c>
      <c r="AI149" s="308" t="s">
        <v>295</v>
      </c>
      <c r="AJ149" s="309"/>
      <c r="AK149" s="304">
        <v>2000.0</v>
      </c>
      <c r="AL149" s="304">
        <v>100000.0</v>
      </c>
      <c r="AM149" s="304">
        <v>1.0E7</v>
      </c>
      <c r="AN149" s="309"/>
      <c r="AO149" s="308" t="s">
        <v>295</v>
      </c>
      <c r="AP149" s="308" t="s">
        <v>295</v>
      </c>
      <c r="AQ149" s="308" t="s">
        <v>295</v>
      </c>
      <c r="AR149" s="310"/>
    </row>
    <row r="150" ht="15.75" customHeight="1">
      <c r="A150" s="137"/>
      <c r="B150" s="138"/>
      <c r="C150" s="138"/>
      <c r="D150" s="138"/>
      <c r="E150" s="138"/>
      <c r="F150" s="138"/>
      <c r="G150" s="302"/>
      <c r="H150" s="303" t="s">
        <v>318</v>
      </c>
      <c r="I150" s="304">
        <v>0.0</v>
      </c>
      <c r="J150" s="304">
        <v>0.0</v>
      </c>
      <c r="K150" s="304">
        <v>0.0</v>
      </c>
      <c r="L150" s="305"/>
      <c r="M150" s="306">
        <v>0.0</v>
      </c>
      <c r="N150" s="306">
        <v>0.0</v>
      </c>
      <c r="O150" s="306">
        <v>0.0</v>
      </c>
      <c r="P150" s="305"/>
      <c r="Q150" s="307" t="s">
        <v>292</v>
      </c>
      <c r="R150" s="307" t="s">
        <v>304</v>
      </c>
      <c r="S150" s="307" t="s">
        <v>294</v>
      </c>
      <c r="T150" s="305"/>
      <c r="U150" s="308" t="s">
        <v>295</v>
      </c>
      <c r="V150" s="308" t="s">
        <v>295</v>
      </c>
      <c r="W150" s="308" t="s">
        <v>295</v>
      </c>
      <c r="X150" s="305"/>
      <c r="Y150" s="308" t="s">
        <v>295</v>
      </c>
      <c r="Z150" s="308" t="s">
        <v>295</v>
      </c>
      <c r="AA150" s="308" t="s">
        <v>295</v>
      </c>
      <c r="AB150" s="305"/>
      <c r="AC150" s="308" t="s">
        <v>295</v>
      </c>
      <c r="AD150" s="308" t="s">
        <v>295</v>
      </c>
      <c r="AE150" s="308" t="s">
        <v>295</v>
      </c>
      <c r="AF150" s="305"/>
      <c r="AG150" s="308" t="s">
        <v>295</v>
      </c>
      <c r="AH150" s="308" t="s">
        <v>295</v>
      </c>
      <c r="AI150" s="308" t="s">
        <v>295</v>
      </c>
      <c r="AJ150" s="309"/>
      <c r="AK150" s="304">
        <v>2000.0</v>
      </c>
      <c r="AL150" s="304">
        <v>100000.0</v>
      </c>
      <c r="AM150" s="304">
        <v>1.0E7</v>
      </c>
      <c r="AN150" s="309"/>
      <c r="AO150" s="308" t="s">
        <v>295</v>
      </c>
      <c r="AP150" s="308" t="s">
        <v>295</v>
      </c>
      <c r="AQ150" s="308" t="s">
        <v>295</v>
      </c>
      <c r="AR150" s="310"/>
    </row>
    <row r="151" ht="15.75" customHeight="1">
      <c r="A151" s="137"/>
      <c r="B151" s="138"/>
      <c r="C151" s="138"/>
      <c r="D151" s="138"/>
      <c r="E151" s="138"/>
      <c r="F151" s="138"/>
      <c r="G151" s="302"/>
      <c r="H151" s="303" t="s">
        <v>318</v>
      </c>
      <c r="I151" s="304">
        <v>0.0</v>
      </c>
      <c r="J151" s="304">
        <v>0.0</v>
      </c>
      <c r="K151" s="304">
        <v>0.0</v>
      </c>
      <c r="L151" s="305"/>
      <c r="M151" s="306">
        <v>0.0</v>
      </c>
      <c r="N151" s="306">
        <v>0.0</v>
      </c>
      <c r="O151" s="306">
        <v>0.0</v>
      </c>
      <c r="P151" s="305"/>
      <c r="Q151" s="307" t="s">
        <v>292</v>
      </c>
      <c r="R151" s="307" t="s">
        <v>304</v>
      </c>
      <c r="S151" s="307" t="s">
        <v>294</v>
      </c>
      <c r="T151" s="305"/>
      <c r="U151" s="308" t="s">
        <v>295</v>
      </c>
      <c r="V151" s="308" t="s">
        <v>295</v>
      </c>
      <c r="W151" s="308" t="s">
        <v>295</v>
      </c>
      <c r="X151" s="305"/>
      <c r="Y151" s="308" t="s">
        <v>295</v>
      </c>
      <c r="Z151" s="308" t="s">
        <v>295</v>
      </c>
      <c r="AA151" s="308" t="s">
        <v>295</v>
      </c>
      <c r="AB151" s="305"/>
      <c r="AC151" s="308" t="s">
        <v>295</v>
      </c>
      <c r="AD151" s="308" t="s">
        <v>295</v>
      </c>
      <c r="AE151" s="308" t="s">
        <v>295</v>
      </c>
      <c r="AF151" s="305"/>
      <c r="AG151" s="308" t="s">
        <v>295</v>
      </c>
      <c r="AH151" s="308" t="s">
        <v>295</v>
      </c>
      <c r="AI151" s="308" t="s">
        <v>295</v>
      </c>
      <c r="AJ151" s="309"/>
      <c r="AK151" s="304">
        <v>2000.0</v>
      </c>
      <c r="AL151" s="304">
        <v>100000.0</v>
      </c>
      <c r="AM151" s="304">
        <v>1.0E7</v>
      </c>
      <c r="AN151" s="309"/>
      <c r="AO151" s="308" t="s">
        <v>295</v>
      </c>
      <c r="AP151" s="308" t="s">
        <v>295</v>
      </c>
      <c r="AQ151" s="308" t="s">
        <v>295</v>
      </c>
      <c r="AR151" s="310"/>
    </row>
    <row r="152" ht="15.75" customHeight="1">
      <c r="A152" s="137"/>
      <c r="B152" s="138"/>
      <c r="C152" s="138"/>
      <c r="D152" s="138"/>
      <c r="E152" s="138"/>
      <c r="F152" s="138"/>
      <c r="G152" s="302"/>
      <c r="H152" s="303" t="s">
        <v>318</v>
      </c>
      <c r="I152" s="304">
        <v>0.0</v>
      </c>
      <c r="J152" s="304">
        <v>0.0</v>
      </c>
      <c r="K152" s="304">
        <v>0.0</v>
      </c>
      <c r="L152" s="305"/>
      <c r="M152" s="306">
        <v>0.0</v>
      </c>
      <c r="N152" s="306">
        <v>0.0</v>
      </c>
      <c r="O152" s="306">
        <v>0.0</v>
      </c>
      <c r="P152" s="305"/>
      <c r="Q152" s="307" t="s">
        <v>292</v>
      </c>
      <c r="R152" s="307" t="s">
        <v>304</v>
      </c>
      <c r="S152" s="307" t="s">
        <v>294</v>
      </c>
      <c r="T152" s="305"/>
      <c r="U152" s="308" t="s">
        <v>295</v>
      </c>
      <c r="V152" s="308" t="s">
        <v>295</v>
      </c>
      <c r="W152" s="308" t="s">
        <v>295</v>
      </c>
      <c r="X152" s="305"/>
      <c r="Y152" s="308" t="s">
        <v>295</v>
      </c>
      <c r="Z152" s="308" t="s">
        <v>295</v>
      </c>
      <c r="AA152" s="308" t="s">
        <v>295</v>
      </c>
      <c r="AB152" s="305"/>
      <c r="AC152" s="308" t="s">
        <v>295</v>
      </c>
      <c r="AD152" s="308" t="s">
        <v>295</v>
      </c>
      <c r="AE152" s="308" t="s">
        <v>295</v>
      </c>
      <c r="AF152" s="305"/>
      <c r="AG152" s="308" t="s">
        <v>295</v>
      </c>
      <c r="AH152" s="308" t="s">
        <v>295</v>
      </c>
      <c r="AI152" s="308" t="s">
        <v>295</v>
      </c>
      <c r="AJ152" s="309"/>
      <c r="AK152" s="304">
        <v>2000.0</v>
      </c>
      <c r="AL152" s="304">
        <v>100000.0</v>
      </c>
      <c r="AM152" s="304">
        <v>1.0E7</v>
      </c>
      <c r="AN152" s="309"/>
      <c r="AO152" s="308" t="s">
        <v>295</v>
      </c>
      <c r="AP152" s="308" t="s">
        <v>295</v>
      </c>
      <c r="AQ152" s="308" t="s">
        <v>295</v>
      </c>
      <c r="AR152" s="310"/>
    </row>
    <row r="153" ht="15.75" customHeight="1">
      <c r="A153" s="137"/>
      <c r="B153" s="138"/>
      <c r="C153" s="138"/>
      <c r="D153" s="138"/>
      <c r="E153" s="138"/>
      <c r="F153" s="138"/>
      <c r="G153" s="302"/>
      <c r="H153" s="303" t="s">
        <v>318</v>
      </c>
      <c r="I153" s="304">
        <v>0.0</v>
      </c>
      <c r="J153" s="304">
        <v>0.0</v>
      </c>
      <c r="K153" s="304">
        <v>0.0</v>
      </c>
      <c r="L153" s="305"/>
      <c r="M153" s="306">
        <v>0.0</v>
      </c>
      <c r="N153" s="306">
        <v>0.0</v>
      </c>
      <c r="O153" s="306">
        <v>0.0</v>
      </c>
      <c r="P153" s="305"/>
      <c r="Q153" s="307" t="s">
        <v>292</v>
      </c>
      <c r="R153" s="307" t="s">
        <v>304</v>
      </c>
      <c r="S153" s="307" t="s">
        <v>294</v>
      </c>
      <c r="T153" s="305"/>
      <c r="U153" s="308" t="s">
        <v>295</v>
      </c>
      <c r="V153" s="308" t="s">
        <v>295</v>
      </c>
      <c r="W153" s="308" t="s">
        <v>295</v>
      </c>
      <c r="X153" s="305"/>
      <c r="Y153" s="308" t="s">
        <v>295</v>
      </c>
      <c r="Z153" s="308" t="s">
        <v>295</v>
      </c>
      <c r="AA153" s="308" t="s">
        <v>295</v>
      </c>
      <c r="AB153" s="305"/>
      <c r="AC153" s="308" t="s">
        <v>295</v>
      </c>
      <c r="AD153" s="308" t="s">
        <v>295</v>
      </c>
      <c r="AE153" s="308" t="s">
        <v>295</v>
      </c>
      <c r="AF153" s="305"/>
      <c r="AG153" s="308" t="s">
        <v>295</v>
      </c>
      <c r="AH153" s="308" t="s">
        <v>295</v>
      </c>
      <c r="AI153" s="308" t="s">
        <v>295</v>
      </c>
      <c r="AJ153" s="309"/>
      <c r="AK153" s="304">
        <v>2000.0</v>
      </c>
      <c r="AL153" s="304">
        <v>100000.0</v>
      </c>
      <c r="AM153" s="304">
        <v>1.0E7</v>
      </c>
      <c r="AN153" s="309"/>
      <c r="AO153" s="308" t="s">
        <v>295</v>
      </c>
      <c r="AP153" s="308" t="s">
        <v>295</v>
      </c>
      <c r="AQ153" s="308" t="s">
        <v>295</v>
      </c>
      <c r="AR153" s="310"/>
    </row>
    <row r="154" ht="15.75" customHeight="1">
      <c r="A154" s="137"/>
      <c r="B154" s="138"/>
      <c r="C154" s="138"/>
      <c r="D154" s="138"/>
      <c r="E154" s="138"/>
      <c r="F154" s="138"/>
      <c r="G154" s="302"/>
      <c r="H154" s="303" t="s">
        <v>318</v>
      </c>
      <c r="I154" s="304">
        <v>0.0</v>
      </c>
      <c r="J154" s="304">
        <v>0.0</v>
      </c>
      <c r="K154" s="304">
        <v>0.0</v>
      </c>
      <c r="L154" s="305"/>
      <c r="M154" s="306">
        <v>0.0</v>
      </c>
      <c r="N154" s="306">
        <v>0.0</v>
      </c>
      <c r="O154" s="306">
        <v>0.0</v>
      </c>
      <c r="P154" s="305"/>
      <c r="Q154" s="307" t="s">
        <v>292</v>
      </c>
      <c r="R154" s="307" t="s">
        <v>304</v>
      </c>
      <c r="S154" s="307" t="s">
        <v>294</v>
      </c>
      <c r="T154" s="305"/>
      <c r="U154" s="308" t="s">
        <v>295</v>
      </c>
      <c r="V154" s="308" t="s">
        <v>295</v>
      </c>
      <c r="W154" s="308" t="s">
        <v>295</v>
      </c>
      <c r="X154" s="305"/>
      <c r="Y154" s="308" t="s">
        <v>295</v>
      </c>
      <c r="Z154" s="308" t="s">
        <v>295</v>
      </c>
      <c r="AA154" s="308" t="s">
        <v>295</v>
      </c>
      <c r="AB154" s="305"/>
      <c r="AC154" s="308" t="s">
        <v>295</v>
      </c>
      <c r="AD154" s="308" t="s">
        <v>295</v>
      </c>
      <c r="AE154" s="308" t="s">
        <v>295</v>
      </c>
      <c r="AF154" s="305"/>
      <c r="AG154" s="308" t="s">
        <v>295</v>
      </c>
      <c r="AH154" s="308" t="s">
        <v>295</v>
      </c>
      <c r="AI154" s="308" t="s">
        <v>295</v>
      </c>
      <c r="AJ154" s="309"/>
      <c r="AK154" s="304">
        <v>2000.0</v>
      </c>
      <c r="AL154" s="304">
        <v>100000.0</v>
      </c>
      <c r="AM154" s="304">
        <v>1.0E7</v>
      </c>
      <c r="AN154" s="309"/>
      <c r="AO154" s="308" t="s">
        <v>295</v>
      </c>
      <c r="AP154" s="308" t="s">
        <v>295</v>
      </c>
      <c r="AQ154" s="308" t="s">
        <v>295</v>
      </c>
      <c r="AR154" s="310"/>
    </row>
    <row r="155" ht="15.75" customHeight="1">
      <c r="A155" s="137"/>
      <c r="B155" s="138"/>
      <c r="C155" s="138"/>
      <c r="D155" s="138"/>
      <c r="E155" s="138"/>
      <c r="F155" s="138"/>
      <c r="G155" s="302"/>
      <c r="H155" s="303" t="s">
        <v>318</v>
      </c>
      <c r="I155" s="304">
        <v>0.0</v>
      </c>
      <c r="J155" s="304">
        <v>0.0</v>
      </c>
      <c r="K155" s="304">
        <v>0.0</v>
      </c>
      <c r="L155" s="305"/>
      <c r="M155" s="306">
        <v>0.0</v>
      </c>
      <c r="N155" s="306">
        <v>0.0</v>
      </c>
      <c r="O155" s="306">
        <v>0.0</v>
      </c>
      <c r="P155" s="305"/>
      <c r="Q155" s="307" t="s">
        <v>292</v>
      </c>
      <c r="R155" s="307" t="s">
        <v>304</v>
      </c>
      <c r="S155" s="307" t="s">
        <v>294</v>
      </c>
      <c r="T155" s="305"/>
      <c r="U155" s="308" t="s">
        <v>295</v>
      </c>
      <c r="V155" s="308" t="s">
        <v>295</v>
      </c>
      <c r="W155" s="308" t="s">
        <v>295</v>
      </c>
      <c r="X155" s="305"/>
      <c r="Y155" s="308" t="s">
        <v>295</v>
      </c>
      <c r="Z155" s="308" t="s">
        <v>295</v>
      </c>
      <c r="AA155" s="308" t="s">
        <v>295</v>
      </c>
      <c r="AB155" s="305"/>
      <c r="AC155" s="308" t="s">
        <v>295</v>
      </c>
      <c r="AD155" s="308" t="s">
        <v>295</v>
      </c>
      <c r="AE155" s="308" t="s">
        <v>295</v>
      </c>
      <c r="AF155" s="305"/>
      <c r="AG155" s="308" t="s">
        <v>295</v>
      </c>
      <c r="AH155" s="308" t="s">
        <v>295</v>
      </c>
      <c r="AI155" s="308" t="s">
        <v>295</v>
      </c>
      <c r="AJ155" s="309"/>
      <c r="AK155" s="304">
        <v>2000.0</v>
      </c>
      <c r="AL155" s="304">
        <v>100000.0</v>
      </c>
      <c r="AM155" s="304">
        <v>1.0E7</v>
      </c>
      <c r="AN155" s="309"/>
      <c r="AO155" s="308" t="s">
        <v>295</v>
      </c>
      <c r="AP155" s="308" t="s">
        <v>295</v>
      </c>
      <c r="AQ155" s="308" t="s">
        <v>295</v>
      </c>
      <c r="AR155" s="310"/>
    </row>
    <row r="156" ht="15.75" customHeight="1">
      <c r="A156" s="137"/>
      <c r="B156" s="138"/>
      <c r="C156" s="138"/>
      <c r="D156" s="138"/>
      <c r="E156" s="138"/>
      <c r="F156" s="138"/>
      <c r="G156" s="302"/>
      <c r="H156" s="303" t="s">
        <v>318</v>
      </c>
      <c r="I156" s="304">
        <v>0.0</v>
      </c>
      <c r="J156" s="304">
        <v>0.0</v>
      </c>
      <c r="K156" s="304">
        <v>0.0</v>
      </c>
      <c r="L156" s="305"/>
      <c r="M156" s="306">
        <v>0.0</v>
      </c>
      <c r="N156" s="306">
        <v>0.0</v>
      </c>
      <c r="O156" s="306">
        <v>0.0</v>
      </c>
      <c r="P156" s="305"/>
      <c r="Q156" s="307" t="s">
        <v>292</v>
      </c>
      <c r="R156" s="307" t="s">
        <v>304</v>
      </c>
      <c r="S156" s="307" t="s">
        <v>294</v>
      </c>
      <c r="T156" s="305"/>
      <c r="U156" s="308" t="s">
        <v>295</v>
      </c>
      <c r="V156" s="308" t="s">
        <v>295</v>
      </c>
      <c r="W156" s="308" t="s">
        <v>295</v>
      </c>
      <c r="X156" s="305"/>
      <c r="Y156" s="308" t="s">
        <v>295</v>
      </c>
      <c r="Z156" s="308" t="s">
        <v>295</v>
      </c>
      <c r="AA156" s="308" t="s">
        <v>295</v>
      </c>
      <c r="AB156" s="305"/>
      <c r="AC156" s="308" t="s">
        <v>295</v>
      </c>
      <c r="AD156" s="308" t="s">
        <v>295</v>
      </c>
      <c r="AE156" s="308" t="s">
        <v>295</v>
      </c>
      <c r="AF156" s="305"/>
      <c r="AG156" s="308" t="s">
        <v>295</v>
      </c>
      <c r="AH156" s="308" t="s">
        <v>295</v>
      </c>
      <c r="AI156" s="308" t="s">
        <v>295</v>
      </c>
      <c r="AJ156" s="309"/>
      <c r="AK156" s="304">
        <v>2000.0</v>
      </c>
      <c r="AL156" s="304">
        <v>100000.0</v>
      </c>
      <c r="AM156" s="304">
        <v>1.0E7</v>
      </c>
      <c r="AN156" s="309"/>
      <c r="AO156" s="308" t="s">
        <v>295</v>
      </c>
      <c r="AP156" s="308" t="s">
        <v>295</v>
      </c>
      <c r="AQ156" s="308" t="s">
        <v>295</v>
      </c>
      <c r="AR156" s="310"/>
    </row>
    <row r="157" ht="15.75" customHeight="1">
      <c r="A157" s="137"/>
      <c r="B157" s="138"/>
      <c r="C157" s="138"/>
      <c r="D157" s="138"/>
      <c r="E157" s="138"/>
      <c r="F157" s="138"/>
      <c r="G157" s="302"/>
      <c r="H157" s="303" t="s">
        <v>318</v>
      </c>
      <c r="I157" s="304">
        <v>0.0</v>
      </c>
      <c r="J157" s="304">
        <v>0.0</v>
      </c>
      <c r="K157" s="304">
        <v>0.0</v>
      </c>
      <c r="L157" s="305"/>
      <c r="M157" s="306">
        <v>0.0</v>
      </c>
      <c r="N157" s="306">
        <v>0.0</v>
      </c>
      <c r="O157" s="306">
        <v>0.0</v>
      </c>
      <c r="P157" s="305"/>
      <c r="Q157" s="307" t="s">
        <v>292</v>
      </c>
      <c r="R157" s="307" t="s">
        <v>304</v>
      </c>
      <c r="S157" s="307" t="s">
        <v>294</v>
      </c>
      <c r="T157" s="305"/>
      <c r="U157" s="308" t="s">
        <v>295</v>
      </c>
      <c r="V157" s="308" t="s">
        <v>295</v>
      </c>
      <c r="W157" s="308" t="s">
        <v>295</v>
      </c>
      <c r="X157" s="305"/>
      <c r="Y157" s="308" t="s">
        <v>295</v>
      </c>
      <c r="Z157" s="308" t="s">
        <v>295</v>
      </c>
      <c r="AA157" s="308" t="s">
        <v>295</v>
      </c>
      <c r="AB157" s="305"/>
      <c r="AC157" s="308" t="s">
        <v>295</v>
      </c>
      <c r="AD157" s="308" t="s">
        <v>295</v>
      </c>
      <c r="AE157" s="308" t="s">
        <v>295</v>
      </c>
      <c r="AF157" s="305"/>
      <c r="AG157" s="308" t="s">
        <v>295</v>
      </c>
      <c r="AH157" s="308" t="s">
        <v>295</v>
      </c>
      <c r="AI157" s="308" t="s">
        <v>295</v>
      </c>
      <c r="AJ157" s="309"/>
      <c r="AK157" s="304">
        <v>2000.0</v>
      </c>
      <c r="AL157" s="304">
        <v>100000.0</v>
      </c>
      <c r="AM157" s="304">
        <v>1.0E7</v>
      </c>
      <c r="AN157" s="309"/>
      <c r="AO157" s="308" t="s">
        <v>295</v>
      </c>
      <c r="AP157" s="308" t="s">
        <v>295</v>
      </c>
      <c r="AQ157" s="308" t="s">
        <v>295</v>
      </c>
      <c r="AR157" s="310"/>
    </row>
    <row r="158" ht="15.75" customHeight="1">
      <c r="A158" s="137"/>
      <c r="B158" s="138"/>
      <c r="C158" s="138"/>
      <c r="D158" s="138"/>
      <c r="E158" s="138"/>
      <c r="F158" s="138"/>
      <c r="G158" s="302"/>
      <c r="H158" s="303" t="s">
        <v>296</v>
      </c>
      <c r="I158" s="304">
        <v>0.0</v>
      </c>
      <c r="J158" s="304">
        <v>0.0</v>
      </c>
      <c r="K158" s="304">
        <v>0.0</v>
      </c>
      <c r="L158" s="305"/>
      <c r="M158" s="306">
        <v>0.0</v>
      </c>
      <c r="N158" s="306">
        <v>0.0</v>
      </c>
      <c r="O158" s="306">
        <v>0.0</v>
      </c>
      <c r="P158" s="305"/>
      <c r="Q158" s="307" t="s">
        <v>292</v>
      </c>
      <c r="R158" s="307" t="s">
        <v>305</v>
      </c>
      <c r="S158" s="307" t="s">
        <v>294</v>
      </c>
      <c r="T158" s="305"/>
      <c r="U158" s="308" t="s">
        <v>295</v>
      </c>
      <c r="V158" s="308" t="s">
        <v>295</v>
      </c>
      <c r="W158" s="308" t="s">
        <v>295</v>
      </c>
      <c r="X158" s="305"/>
      <c r="Y158" s="308" t="s">
        <v>295</v>
      </c>
      <c r="Z158" s="308" t="s">
        <v>295</v>
      </c>
      <c r="AA158" s="308" t="s">
        <v>295</v>
      </c>
      <c r="AB158" s="305"/>
      <c r="AC158" s="308" t="s">
        <v>295</v>
      </c>
      <c r="AD158" s="308" t="s">
        <v>295</v>
      </c>
      <c r="AE158" s="308" t="s">
        <v>295</v>
      </c>
      <c r="AF158" s="305"/>
      <c r="AG158" s="308" t="s">
        <v>295</v>
      </c>
      <c r="AH158" s="308" t="s">
        <v>295</v>
      </c>
      <c r="AI158" s="308" t="s">
        <v>295</v>
      </c>
      <c r="AJ158" s="309"/>
      <c r="AK158" s="304">
        <v>750000.0</v>
      </c>
      <c r="AL158" s="304">
        <v>3000000.0</v>
      </c>
      <c r="AM158" s="304">
        <v>1.0E7</v>
      </c>
      <c r="AN158" s="309"/>
      <c r="AO158" s="308" t="s">
        <v>295</v>
      </c>
      <c r="AP158" s="308" t="s">
        <v>295</v>
      </c>
      <c r="AQ158" s="308" t="s">
        <v>295</v>
      </c>
      <c r="AR158" s="310"/>
    </row>
    <row r="159" ht="15.75" customHeight="1">
      <c r="A159" s="137"/>
      <c r="B159" s="138"/>
      <c r="C159" s="138"/>
      <c r="D159" s="138"/>
      <c r="E159" s="138"/>
      <c r="F159" s="138"/>
      <c r="G159" s="302"/>
      <c r="H159" s="303" t="s">
        <v>296</v>
      </c>
      <c r="I159" s="304">
        <v>0.0</v>
      </c>
      <c r="J159" s="304">
        <v>0.0</v>
      </c>
      <c r="K159" s="304">
        <v>0.0</v>
      </c>
      <c r="L159" s="305"/>
      <c r="M159" s="306">
        <v>0.0</v>
      </c>
      <c r="N159" s="306">
        <v>0.0</v>
      </c>
      <c r="O159" s="306">
        <v>0.0</v>
      </c>
      <c r="P159" s="305"/>
      <c r="Q159" s="307" t="s">
        <v>292</v>
      </c>
      <c r="R159" s="307" t="s">
        <v>305</v>
      </c>
      <c r="S159" s="307" t="s">
        <v>294</v>
      </c>
      <c r="T159" s="305"/>
      <c r="U159" s="308" t="s">
        <v>295</v>
      </c>
      <c r="V159" s="308" t="s">
        <v>295</v>
      </c>
      <c r="W159" s="308" t="s">
        <v>295</v>
      </c>
      <c r="X159" s="305"/>
      <c r="Y159" s="308" t="s">
        <v>295</v>
      </c>
      <c r="Z159" s="308" t="s">
        <v>295</v>
      </c>
      <c r="AA159" s="308" t="s">
        <v>295</v>
      </c>
      <c r="AB159" s="305"/>
      <c r="AC159" s="308" t="s">
        <v>295</v>
      </c>
      <c r="AD159" s="308" t="s">
        <v>295</v>
      </c>
      <c r="AE159" s="308" t="s">
        <v>295</v>
      </c>
      <c r="AF159" s="305"/>
      <c r="AG159" s="308" t="s">
        <v>295</v>
      </c>
      <c r="AH159" s="308" t="s">
        <v>295</v>
      </c>
      <c r="AI159" s="308" t="s">
        <v>295</v>
      </c>
      <c r="AJ159" s="309"/>
      <c r="AK159" s="304">
        <v>750000.0</v>
      </c>
      <c r="AL159" s="304">
        <v>3000000.0</v>
      </c>
      <c r="AM159" s="304">
        <v>1.0E7</v>
      </c>
      <c r="AN159" s="309"/>
      <c r="AO159" s="308" t="s">
        <v>295</v>
      </c>
      <c r="AP159" s="308" t="s">
        <v>295</v>
      </c>
      <c r="AQ159" s="308" t="s">
        <v>295</v>
      </c>
      <c r="AR159" s="310"/>
    </row>
    <row r="160" ht="15.75" customHeight="1">
      <c r="A160" s="137"/>
      <c r="B160" s="138"/>
      <c r="C160" s="138"/>
      <c r="D160" s="138"/>
      <c r="E160" s="138"/>
      <c r="F160" s="138"/>
      <c r="G160" s="302"/>
      <c r="H160" s="303" t="s">
        <v>296</v>
      </c>
      <c r="I160" s="304">
        <v>0.0</v>
      </c>
      <c r="J160" s="304">
        <v>0.0</v>
      </c>
      <c r="K160" s="304">
        <v>0.0</v>
      </c>
      <c r="L160" s="305"/>
      <c r="M160" s="306">
        <v>0.0</v>
      </c>
      <c r="N160" s="306">
        <v>0.0</v>
      </c>
      <c r="O160" s="306">
        <v>0.0</v>
      </c>
      <c r="P160" s="305"/>
      <c r="Q160" s="307" t="s">
        <v>292</v>
      </c>
      <c r="R160" s="307" t="s">
        <v>305</v>
      </c>
      <c r="S160" s="307" t="s">
        <v>294</v>
      </c>
      <c r="T160" s="305"/>
      <c r="U160" s="308" t="s">
        <v>295</v>
      </c>
      <c r="V160" s="308" t="s">
        <v>295</v>
      </c>
      <c r="W160" s="308" t="s">
        <v>295</v>
      </c>
      <c r="X160" s="305"/>
      <c r="Y160" s="308" t="s">
        <v>295</v>
      </c>
      <c r="Z160" s="308" t="s">
        <v>295</v>
      </c>
      <c r="AA160" s="308" t="s">
        <v>295</v>
      </c>
      <c r="AB160" s="305"/>
      <c r="AC160" s="308" t="s">
        <v>295</v>
      </c>
      <c r="AD160" s="308" t="s">
        <v>295</v>
      </c>
      <c r="AE160" s="308" t="s">
        <v>295</v>
      </c>
      <c r="AF160" s="305"/>
      <c r="AG160" s="308" t="s">
        <v>295</v>
      </c>
      <c r="AH160" s="308" t="s">
        <v>295</v>
      </c>
      <c r="AI160" s="308" t="s">
        <v>295</v>
      </c>
      <c r="AJ160" s="309"/>
      <c r="AK160" s="304">
        <v>750000.0</v>
      </c>
      <c r="AL160" s="304">
        <v>3000000.0</v>
      </c>
      <c r="AM160" s="304">
        <v>1.0E7</v>
      </c>
      <c r="AN160" s="309"/>
      <c r="AO160" s="308" t="s">
        <v>295</v>
      </c>
      <c r="AP160" s="308" t="s">
        <v>295</v>
      </c>
      <c r="AQ160" s="308" t="s">
        <v>295</v>
      </c>
      <c r="AR160" s="310"/>
    </row>
    <row r="161" ht="15.75" customHeight="1">
      <c r="A161" s="137"/>
      <c r="B161" s="138"/>
      <c r="C161" s="138"/>
      <c r="D161" s="138"/>
      <c r="E161" s="138"/>
      <c r="F161" s="138"/>
      <c r="G161" s="302"/>
      <c r="H161" s="303" t="s">
        <v>296</v>
      </c>
      <c r="I161" s="304">
        <v>0.0</v>
      </c>
      <c r="J161" s="304">
        <v>0.0</v>
      </c>
      <c r="K161" s="304">
        <v>0.0</v>
      </c>
      <c r="L161" s="305"/>
      <c r="M161" s="306">
        <v>0.0</v>
      </c>
      <c r="N161" s="306">
        <v>0.0</v>
      </c>
      <c r="O161" s="306">
        <v>0.0</v>
      </c>
      <c r="P161" s="305"/>
      <c r="Q161" s="307" t="s">
        <v>292</v>
      </c>
      <c r="R161" s="307" t="s">
        <v>305</v>
      </c>
      <c r="S161" s="307" t="s">
        <v>294</v>
      </c>
      <c r="T161" s="305"/>
      <c r="U161" s="308" t="s">
        <v>295</v>
      </c>
      <c r="V161" s="308" t="s">
        <v>295</v>
      </c>
      <c r="W161" s="308" t="s">
        <v>295</v>
      </c>
      <c r="X161" s="305"/>
      <c r="Y161" s="308" t="s">
        <v>295</v>
      </c>
      <c r="Z161" s="308" t="s">
        <v>295</v>
      </c>
      <c r="AA161" s="308" t="s">
        <v>295</v>
      </c>
      <c r="AB161" s="305"/>
      <c r="AC161" s="308" t="s">
        <v>295</v>
      </c>
      <c r="AD161" s="308" t="s">
        <v>295</v>
      </c>
      <c r="AE161" s="308" t="s">
        <v>295</v>
      </c>
      <c r="AF161" s="305"/>
      <c r="AG161" s="308" t="s">
        <v>295</v>
      </c>
      <c r="AH161" s="308" t="s">
        <v>295</v>
      </c>
      <c r="AI161" s="308" t="s">
        <v>295</v>
      </c>
      <c r="AJ161" s="309"/>
      <c r="AK161" s="304">
        <v>750000.0</v>
      </c>
      <c r="AL161" s="304">
        <v>3000000.0</v>
      </c>
      <c r="AM161" s="304">
        <v>1.0E7</v>
      </c>
      <c r="AN161" s="309"/>
      <c r="AO161" s="308" t="s">
        <v>295</v>
      </c>
      <c r="AP161" s="308" t="s">
        <v>295</v>
      </c>
      <c r="AQ161" s="308" t="s">
        <v>295</v>
      </c>
      <c r="AR161" s="310"/>
    </row>
    <row r="162" ht="15.75" customHeight="1">
      <c r="A162" s="137"/>
      <c r="B162" s="138"/>
      <c r="C162" s="138"/>
      <c r="D162" s="138"/>
      <c r="E162" s="138"/>
      <c r="F162" s="138"/>
      <c r="G162" s="302"/>
      <c r="H162" s="303" t="s">
        <v>296</v>
      </c>
      <c r="I162" s="304">
        <v>0.0</v>
      </c>
      <c r="J162" s="304">
        <v>0.0</v>
      </c>
      <c r="K162" s="304">
        <v>0.0</v>
      </c>
      <c r="L162" s="305"/>
      <c r="M162" s="306">
        <v>0.0</v>
      </c>
      <c r="N162" s="306">
        <v>0.0</v>
      </c>
      <c r="O162" s="306">
        <v>0.0</v>
      </c>
      <c r="P162" s="305"/>
      <c r="Q162" s="307" t="s">
        <v>292</v>
      </c>
      <c r="R162" s="307" t="s">
        <v>305</v>
      </c>
      <c r="S162" s="307" t="s">
        <v>294</v>
      </c>
      <c r="T162" s="305"/>
      <c r="U162" s="308" t="s">
        <v>295</v>
      </c>
      <c r="V162" s="308" t="s">
        <v>295</v>
      </c>
      <c r="W162" s="308" t="s">
        <v>295</v>
      </c>
      <c r="X162" s="305"/>
      <c r="Y162" s="308" t="s">
        <v>295</v>
      </c>
      <c r="Z162" s="308" t="s">
        <v>295</v>
      </c>
      <c r="AA162" s="308" t="s">
        <v>295</v>
      </c>
      <c r="AB162" s="305"/>
      <c r="AC162" s="308" t="s">
        <v>295</v>
      </c>
      <c r="AD162" s="308" t="s">
        <v>295</v>
      </c>
      <c r="AE162" s="308" t="s">
        <v>295</v>
      </c>
      <c r="AF162" s="305"/>
      <c r="AG162" s="308" t="s">
        <v>295</v>
      </c>
      <c r="AH162" s="308" t="s">
        <v>295</v>
      </c>
      <c r="AI162" s="308" t="s">
        <v>295</v>
      </c>
      <c r="AJ162" s="309"/>
      <c r="AK162" s="304">
        <v>750000.0</v>
      </c>
      <c r="AL162" s="304">
        <v>3000000.0</v>
      </c>
      <c r="AM162" s="304">
        <v>1.0E7</v>
      </c>
      <c r="AN162" s="309"/>
      <c r="AO162" s="308" t="s">
        <v>295</v>
      </c>
      <c r="AP162" s="308" t="s">
        <v>295</v>
      </c>
      <c r="AQ162" s="308" t="s">
        <v>295</v>
      </c>
      <c r="AR162" s="310"/>
    </row>
    <row r="163" ht="15.75" customHeight="1">
      <c r="A163" s="137"/>
      <c r="B163" s="138"/>
      <c r="C163" s="138"/>
      <c r="D163" s="138"/>
      <c r="E163" s="138"/>
      <c r="F163" s="138"/>
      <c r="G163" s="302"/>
      <c r="H163" s="303" t="s">
        <v>296</v>
      </c>
      <c r="I163" s="304">
        <v>0.0</v>
      </c>
      <c r="J163" s="304">
        <v>0.0</v>
      </c>
      <c r="K163" s="304">
        <v>0.0</v>
      </c>
      <c r="L163" s="305"/>
      <c r="M163" s="306">
        <v>0.0</v>
      </c>
      <c r="N163" s="306">
        <v>0.0</v>
      </c>
      <c r="O163" s="306">
        <v>0.0</v>
      </c>
      <c r="P163" s="305"/>
      <c r="Q163" s="307" t="s">
        <v>292</v>
      </c>
      <c r="R163" s="307" t="s">
        <v>305</v>
      </c>
      <c r="S163" s="307" t="s">
        <v>294</v>
      </c>
      <c r="T163" s="305"/>
      <c r="U163" s="308" t="s">
        <v>295</v>
      </c>
      <c r="V163" s="308" t="s">
        <v>295</v>
      </c>
      <c r="W163" s="308" t="s">
        <v>295</v>
      </c>
      <c r="X163" s="305"/>
      <c r="Y163" s="308" t="s">
        <v>295</v>
      </c>
      <c r="Z163" s="308" t="s">
        <v>295</v>
      </c>
      <c r="AA163" s="308" t="s">
        <v>295</v>
      </c>
      <c r="AB163" s="305"/>
      <c r="AC163" s="308" t="s">
        <v>295</v>
      </c>
      <c r="AD163" s="308" t="s">
        <v>295</v>
      </c>
      <c r="AE163" s="308" t="s">
        <v>295</v>
      </c>
      <c r="AF163" s="305"/>
      <c r="AG163" s="308" t="s">
        <v>295</v>
      </c>
      <c r="AH163" s="308" t="s">
        <v>295</v>
      </c>
      <c r="AI163" s="308" t="s">
        <v>295</v>
      </c>
      <c r="AJ163" s="309"/>
      <c r="AK163" s="304">
        <v>750000.0</v>
      </c>
      <c r="AL163" s="304">
        <v>3000000.0</v>
      </c>
      <c r="AM163" s="304">
        <v>1.0E7</v>
      </c>
      <c r="AN163" s="309"/>
      <c r="AO163" s="308" t="s">
        <v>295</v>
      </c>
      <c r="AP163" s="308" t="s">
        <v>295</v>
      </c>
      <c r="AQ163" s="308" t="s">
        <v>295</v>
      </c>
      <c r="AR163" s="310"/>
    </row>
    <row r="164" ht="15.75" customHeight="1">
      <c r="A164" s="137"/>
      <c r="B164" s="138"/>
      <c r="C164" s="138"/>
      <c r="D164" s="138"/>
      <c r="E164" s="138"/>
      <c r="F164" s="138"/>
      <c r="G164" s="302"/>
      <c r="H164" s="303" t="s">
        <v>326</v>
      </c>
      <c r="I164" s="304">
        <v>0.0</v>
      </c>
      <c r="J164" s="304">
        <v>0.0</v>
      </c>
      <c r="K164" s="304">
        <v>0.0</v>
      </c>
      <c r="L164" s="305"/>
      <c r="M164" s="306">
        <v>0.0</v>
      </c>
      <c r="N164" s="306">
        <v>0.0</v>
      </c>
      <c r="O164" s="306">
        <v>0.0</v>
      </c>
      <c r="P164" s="305"/>
      <c r="Q164" s="307" t="s">
        <v>292</v>
      </c>
      <c r="R164" s="307" t="s">
        <v>305</v>
      </c>
      <c r="S164" s="307" t="s">
        <v>294</v>
      </c>
      <c r="T164" s="305"/>
      <c r="U164" s="308" t="s">
        <v>295</v>
      </c>
      <c r="V164" s="308" t="s">
        <v>295</v>
      </c>
      <c r="W164" s="308" t="s">
        <v>295</v>
      </c>
      <c r="X164" s="305"/>
      <c r="Y164" s="308" t="s">
        <v>295</v>
      </c>
      <c r="Z164" s="308" t="s">
        <v>295</v>
      </c>
      <c r="AA164" s="308" t="s">
        <v>295</v>
      </c>
      <c r="AB164" s="305"/>
      <c r="AC164" s="308" t="s">
        <v>295</v>
      </c>
      <c r="AD164" s="308" t="s">
        <v>295</v>
      </c>
      <c r="AE164" s="308" t="s">
        <v>295</v>
      </c>
      <c r="AF164" s="305"/>
      <c r="AG164" s="308" t="s">
        <v>295</v>
      </c>
      <c r="AH164" s="308" t="s">
        <v>295</v>
      </c>
      <c r="AI164" s="308" t="s">
        <v>295</v>
      </c>
      <c r="AJ164" s="309"/>
      <c r="AK164" s="304">
        <v>750000.0</v>
      </c>
      <c r="AL164" s="304">
        <v>3000000.0</v>
      </c>
      <c r="AM164" s="304">
        <v>1.0E7</v>
      </c>
      <c r="AN164" s="309"/>
      <c r="AO164" s="308" t="s">
        <v>295</v>
      </c>
      <c r="AP164" s="308" t="s">
        <v>295</v>
      </c>
      <c r="AQ164" s="308" t="s">
        <v>295</v>
      </c>
      <c r="AR164" s="310"/>
    </row>
    <row r="165" ht="15.75" customHeight="1">
      <c r="A165" s="137"/>
      <c r="B165" s="138"/>
      <c r="C165" s="138"/>
      <c r="D165" s="138"/>
      <c r="E165" s="138"/>
      <c r="F165" s="138"/>
      <c r="G165" s="302"/>
      <c r="H165" s="303" t="s">
        <v>326</v>
      </c>
      <c r="I165" s="304">
        <v>0.0</v>
      </c>
      <c r="J165" s="304">
        <v>0.0</v>
      </c>
      <c r="K165" s="304">
        <v>0.0</v>
      </c>
      <c r="L165" s="305"/>
      <c r="M165" s="306">
        <v>0.0</v>
      </c>
      <c r="N165" s="306">
        <v>0.0</v>
      </c>
      <c r="O165" s="306">
        <v>0.0</v>
      </c>
      <c r="P165" s="305"/>
      <c r="Q165" s="307" t="s">
        <v>292</v>
      </c>
      <c r="R165" s="307" t="s">
        <v>305</v>
      </c>
      <c r="S165" s="307" t="s">
        <v>294</v>
      </c>
      <c r="T165" s="305"/>
      <c r="U165" s="308" t="s">
        <v>295</v>
      </c>
      <c r="V165" s="308" t="s">
        <v>295</v>
      </c>
      <c r="W165" s="308" t="s">
        <v>295</v>
      </c>
      <c r="X165" s="305"/>
      <c r="Y165" s="308" t="s">
        <v>295</v>
      </c>
      <c r="Z165" s="308" t="s">
        <v>295</v>
      </c>
      <c r="AA165" s="308" t="s">
        <v>295</v>
      </c>
      <c r="AB165" s="305"/>
      <c r="AC165" s="308" t="s">
        <v>295</v>
      </c>
      <c r="AD165" s="308" t="s">
        <v>295</v>
      </c>
      <c r="AE165" s="308" t="s">
        <v>295</v>
      </c>
      <c r="AF165" s="305"/>
      <c r="AG165" s="308" t="s">
        <v>295</v>
      </c>
      <c r="AH165" s="308" t="s">
        <v>295</v>
      </c>
      <c r="AI165" s="308" t="s">
        <v>295</v>
      </c>
      <c r="AJ165" s="309"/>
      <c r="AK165" s="304">
        <v>750000.0</v>
      </c>
      <c r="AL165" s="304">
        <v>3000000.0</v>
      </c>
      <c r="AM165" s="304">
        <v>1.0E7</v>
      </c>
      <c r="AN165" s="309"/>
      <c r="AO165" s="308" t="s">
        <v>295</v>
      </c>
      <c r="AP165" s="308" t="s">
        <v>295</v>
      </c>
      <c r="AQ165" s="308" t="s">
        <v>295</v>
      </c>
      <c r="AR165" s="310"/>
    </row>
    <row r="166" ht="15.75" customHeight="1">
      <c r="A166" s="137"/>
      <c r="B166" s="138"/>
      <c r="C166" s="138"/>
      <c r="D166" s="138"/>
      <c r="E166" s="138"/>
      <c r="F166" s="138"/>
      <c r="G166" s="302"/>
      <c r="H166" s="303" t="s">
        <v>326</v>
      </c>
      <c r="I166" s="304">
        <v>0.0</v>
      </c>
      <c r="J166" s="304">
        <v>0.0</v>
      </c>
      <c r="K166" s="304">
        <v>0.0</v>
      </c>
      <c r="L166" s="305"/>
      <c r="M166" s="306">
        <v>0.0</v>
      </c>
      <c r="N166" s="306">
        <v>0.0</v>
      </c>
      <c r="O166" s="306">
        <v>0.0</v>
      </c>
      <c r="P166" s="305"/>
      <c r="Q166" s="307" t="s">
        <v>292</v>
      </c>
      <c r="R166" s="307" t="s">
        <v>305</v>
      </c>
      <c r="S166" s="307" t="s">
        <v>294</v>
      </c>
      <c r="T166" s="305"/>
      <c r="U166" s="308" t="s">
        <v>295</v>
      </c>
      <c r="V166" s="308" t="s">
        <v>295</v>
      </c>
      <c r="W166" s="308" t="s">
        <v>295</v>
      </c>
      <c r="X166" s="305"/>
      <c r="Y166" s="308" t="s">
        <v>295</v>
      </c>
      <c r="Z166" s="308" t="s">
        <v>295</v>
      </c>
      <c r="AA166" s="308" t="s">
        <v>295</v>
      </c>
      <c r="AB166" s="305"/>
      <c r="AC166" s="308" t="s">
        <v>295</v>
      </c>
      <c r="AD166" s="308" t="s">
        <v>295</v>
      </c>
      <c r="AE166" s="308" t="s">
        <v>295</v>
      </c>
      <c r="AF166" s="305"/>
      <c r="AG166" s="308" t="s">
        <v>295</v>
      </c>
      <c r="AH166" s="308" t="s">
        <v>295</v>
      </c>
      <c r="AI166" s="308" t="s">
        <v>295</v>
      </c>
      <c r="AJ166" s="309"/>
      <c r="AK166" s="304">
        <v>750000.0</v>
      </c>
      <c r="AL166" s="304">
        <v>3000000.0</v>
      </c>
      <c r="AM166" s="304">
        <v>1.0E7</v>
      </c>
      <c r="AN166" s="309"/>
      <c r="AO166" s="308" t="s">
        <v>295</v>
      </c>
      <c r="AP166" s="308" t="s">
        <v>295</v>
      </c>
      <c r="AQ166" s="308" t="s">
        <v>295</v>
      </c>
      <c r="AR166" s="310"/>
    </row>
    <row r="167" ht="15.75" customHeight="1">
      <c r="A167" s="137"/>
      <c r="B167" s="138"/>
      <c r="C167" s="138"/>
      <c r="D167" s="138"/>
      <c r="E167" s="138"/>
      <c r="F167" s="138"/>
      <c r="G167" s="302"/>
      <c r="H167" s="303" t="s">
        <v>326</v>
      </c>
      <c r="I167" s="304">
        <v>0.0</v>
      </c>
      <c r="J167" s="304">
        <v>0.0</v>
      </c>
      <c r="K167" s="304">
        <v>0.0</v>
      </c>
      <c r="L167" s="305"/>
      <c r="M167" s="306">
        <v>0.0</v>
      </c>
      <c r="N167" s="306">
        <v>0.0</v>
      </c>
      <c r="O167" s="306">
        <v>0.0</v>
      </c>
      <c r="P167" s="305"/>
      <c r="Q167" s="307" t="s">
        <v>292</v>
      </c>
      <c r="R167" s="307" t="s">
        <v>305</v>
      </c>
      <c r="S167" s="307" t="s">
        <v>294</v>
      </c>
      <c r="T167" s="305"/>
      <c r="U167" s="308" t="s">
        <v>295</v>
      </c>
      <c r="V167" s="308" t="s">
        <v>295</v>
      </c>
      <c r="W167" s="308" t="s">
        <v>295</v>
      </c>
      <c r="X167" s="305"/>
      <c r="Y167" s="308" t="s">
        <v>295</v>
      </c>
      <c r="Z167" s="308" t="s">
        <v>295</v>
      </c>
      <c r="AA167" s="308" t="s">
        <v>295</v>
      </c>
      <c r="AB167" s="305"/>
      <c r="AC167" s="308" t="s">
        <v>295</v>
      </c>
      <c r="AD167" s="308" t="s">
        <v>295</v>
      </c>
      <c r="AE167" s="308" t="s">
        <v>295</v>
      </c>
      <c r="AF167" s="305"/>
      <c r="AG167" s="308" t="s">
        <v>295</v>
      </c>
      <c r="AH167" s="308" t="s">
        <v>295</v>
      </c>
      <c r="AI167" s="308" t="s">
        <v>295</v>
      </c>
      <c r="AJ167" s="309"/>
      <c r="AK167" s="304">
        <v>750000.0</v>
      </c>
      <c r="AL167" s="304">
        <v>3000000.0</v>
      </c>
      <c r="AM167" s="304">
        <v>1.0E7</v>
      </c>
      <c r="AN167" s="309"/>
      <c r="AO167" s="308" t="s">
        <v>295</v>
      </c>
      <c r="AP167" s="308" t="s">
        <v>295</v>
      </c>
      <c r="AQ167" s="308" t="s">
        <v>295</v>
      </c>
      <c r="AR167" s="310"/>
    </row>
    <row r="168" ht="15.75" customHeight="1">
      <c r="A168" s="137"/>
      <c r="B168" s="138"/>
      <c r="C168" s="138"/>
      <c r="D168" s="138"/>
      <c r="E168" s="138"/>
      <c r="F168" s="138"/>
      <c r="G168" s="302"/>
      <c r="H168" s="303" t="s">
        <v>326</v>
      </c>
      <c r="I168" s="304">
        <v>0.0</v>
      </c>
      <c r="J168" s="304">
        <v>0.0</v>
      </c>
      <c r="K168" s="304">
        <v>0.0</v>
      </c>
      <c r="L168" s="305"/>
      <c r="M168" s="306">
        <v>0.0</v>
      </c>
      <c r="N168" s="306">
        <v>0.0</v>
      </c>
      <c r="O168" s="306">
        <v>0.0</v>
      </c>
      <c r="P168" s="305"/>
      <c r="Q168" s="307" t="s">
        <v>292</v>
      </c>
      <c r="R168" s="307" t="s">
        <v>297</v>
      </c>
      <c r="S168" s="307" t="s">
        <v>294</v>
      </c>
      <c r="T168" s="305"/>
      <c r="U168" s="308" t="s">
        <v>295</v>
      </c>
      <c r="V168" s="308" t="s">
        <v>295</v>
      </c>
      <c r="W168" s="308" t="s">
        <v>295</v>
      </c>
      <c r="X168" s="305"/>
      <c r="Y168" s="308" t="s">
        <v>295</v>
      </c>
      <c r="Z168" s="308" t="s">
        <v>295</v>
      </c>
      <c r="AA168" s="308" t="s">
        <v>295</v>
      </c>
      <c r="AB168" s="305"/>
      <c r="AC168" s="308" t="s">
        <v>295</v>
      </c>
      <c r="AD168" s="308" t="s">
        <v>295</v>
      </c>
      <c r="AE168" s="308" t="s">
        <v>295</v>
      </c>
      <c r="AF168" s="305"/>
      <c r="AG168" s="308" t="s">
        <v>295</v>
      </c>
      <c r="AH168" s="308" t="s">
        <v>295</v>
      </c>
      <c r="AI168" s="308" t="s">
        <v>295</v>
      </c>
      <c r="AJ168" s="309"/>
      <c r="AK168" s="304">
        <v>2000.0</v>
      </c>
      <c r="AL168" s="304">
        <v>50000.0</v>
      </c>
      <c r="AM168" s="304">
        <v>1.0E7</v>
      </c>
      <c r="AN168" s="309"/>
      <c r="AO168" s="308" t="s">
        <v>295</v>
      </c>
      <c r="AP168" s="308" t="s">
        <v>295</v>
      </c>
      <c r="AQ168" s="308" t="s">
        <v>295</v>
      </c>
      <c r="AR168" s="310"/>
    </row>
    <row r="169" ht="15.75" customHeight="1">
      <c r="A169" s="137"/>
      <c r="B169" s="138"/>
      <c r="C169" s="138"/>
      <c r="D169" s="138"/>
      <c r="E169" s="138"/>
      <c r="F169" s="138"/>
      <c r="G169" s="302"/>
      <c r="H169" s="303" t="s">
        <v>326</v>
      </c>
      <c r="I169" s="304">
        <v>0.0</v>
      </c>
      <c r="J169" s="304">
        <v>0.0</v>
      </c>
      <c r="K169" s="304">
        <v>0.0</v>
      </c>
      <c r="L169" s="305"/>
      <c r="M169" s="306">
        <v>0.0</v>
      </c>
      <c r="N169" s="306">
        <v>0.0</v>
      </c>
      <c r="O169" s="306">
        <v>0.0</v>
      </c>
      <c r="P169" s="305"/>
      <c r="Q169" s="307" t="s">
        <v>292</v>
      </c>
      <c r="R169" s="307" t="s">
        <v>297</v>
      </c>
      <c r="S169" s="307" t="s">
        <v>294</v>
      </c>
      <c r="T169" s="305"/>
      <c r="U169" s="308" t="s">
        <v>295</v>
      </c>
      <c r="V169" s="308" t="s">
        <v>295</v>
      </c>
      <c r="W169" s="308" t="s">
        <v>295</v>
      </c>
      <c r="X169" s="305"/>
      <c r="Y169" s="308" t="s">
        <v>295</v>
      </c>
      <c r="Z169" s="308" t="s">
        <v>295</v>
      </c>
      <c r="AA169" s="308" t="s">
        <v>295</v>
      </c>
      <c r="AB169" s="305"/>
      <c r="AC169" s="308" t="s">
        <v>295</v>
      </c>
      <c r="AD169" s="308" t="s">
        <v>295</v>
      </c>
      <c r="AE169" s="308" t="s">
        <v>295</v>
      </c>
      <c r="AF169" s="305"/>
      <c r="AG169" s="308" t="s">
        <v>295</v>
      </c>
      <c r="AH169" s="308" t="s">
        <v>295</v>
      </c>
      <c r="AI169" s="308" t="s">
        <v>295</v>
      </c>
      <c r="AJ169" s="309"/>
      <c r="AK169" s="304">
        <v>2000.0</v>
      </c>
      <c r="AL169" s="304">
        <v>50000.0</v>
      </c>
      <c r="AM169" s="304">
        <v>1.0E7</v>
      </c>
      <c r="AN169" s="309"/>
      <c r="AO169" s="308" t="s">
        <v>295</v>
      </c>
      <c r="AP169" s="308" t="s">
        <v>295</v>
      </c>
      <c r="AQ169" s="308" t="s">
        <v>295</v>
      </c>
      <c r="AR169" s="310"/>
    </row>
    <row r="170" ht="15.75" customHeight="1">
      <c r="A170" s="137"/>
      <c r="B170" s="138"/>
      <c r="C170" s="138"/>
      <c r="D170" s="138"/>
      <c r="E170" s="138"/>
      <c r="F170" s="138"/>
      <c r="G170" s="302"/>
      <c r="H170" s="303" t="s">
        <v>326</v>
      </c>
      <c r="I170" s="304">
        <v>0.0</v>
      </c>
      <c r="J170" s="304">
        <v>0.0</v>
      </c>
      <c r="K170" s="304">
        <v>0.0</v>
      </c>
      <c r="L170" s="305"/>
      <c r="M170" s="306">
        <v>0.0</v>
      </c>
      <c r="N170" s="306">
        <v>0.0</v>
      </c>
      <c r="O170" s="306">
        <v>0.0</v>
      </c>
      <c r="P170" s="305"/>
      <c r="Q170" s="307" t="s">
        <v>292</v>
      </c>
      <c r="R170" s="307" t="s">
        <v>297</v>
      </c>
      <c r="S170" s="307" t="s">
        <v>294</v>
      </c>
      <c r="T170" s="305"/>
      <c r="U170" s="308" t="s">
        <v>295</v>
      </c>
      <c r="V170" s="308" t="s">
        <v>295</v>
      </c>
      <c r="W170" s="308" t="s">
        <v>295</v>
      </c>
      <c r="X170" s="305"/>
      <c r="Y170" s="308" t="s">
        <v>295</v>
      </c>
      <c r="Z170" s="308" t="s">
        <v>295</v>
      </c>
      <c r="AA170" s="308" t="s">
        <v>295</v>
      </c>
      <c r="AB170" s="305"/>
      <c r="AC170" s="308" t="s">
        <v>295</v>
      </c>
      <c r="AD170" s="308" t="s">
        <v>295</v>
      </c>
      <c r="AE170" s="308" t="s">
        <v>295</v>
      </c>
      <c r="AF170" s="305"/>
      <c r="AG170" s="308" t="s">
        <v>295</v>
      </c>
      <c r="AH170" s="308" t="s">
        <v>295</v>
      </c>
      <c r="AI170" s="308" t="s">
        <v>295</v>
      </c>
      <c r="AJ170" s="309"/>
      <c r="AK170" s="304">
        <v>2000.0</v>
      </c>
      <c r="AL170" s="304">
        <v>50000.0</v>
      </c>
      <c r="AM170" s="304">
        <v>1.0E7</v>
      </c>
      <c r="AN170" s="309"/>
      <c r="AO170" s="308" t="s">
        <v>295</v>
      </c>
      <c r="AP170" s="308" t="s">
        <v>295</v>
      </c>
      <c r="AQ170" s="308" t="s">
        <v>295</v>
      </c>
      <c r="AR170" s="310"/>
    </row>
    <row r="171" ht="15.75" customHeight="1">
      <c r="A171" s="137"/>
      <c r="B171" s="138"/>
      <c r="C171" s="138"/>
      <c r="D171" s="138"/>
      <c r="E171" s="138"/>
      <c r="F171" s="138"/>
      <c r="G171" s="302"/>
      <c r="H171" s="303" t="s">
        <v>326</v>
      </c>
      <c r="I171" s="304">
        <v>0.0</v>
      </c>
      <c r="J171" s="304">
        <v>0.0</v>
      </c>
      <c r="K171" s="304">
        <v>0.0</v>
      </c>
      <c r="L171" s="305"/>
      <c r="M171" s="306">
        <v>0.0</v>
      </c>
      <c r="N171" s="306">
        <v>0.0</v>
      </c>
      <c r="O171" s="306">
        <v>0.0</v>
      </c>
      <c r="P171" s="305"/>
      <c r="Q171" s="307" t="s">
        <v>292</v>
      </c>
      <c r="R171" s="307" t="s">
        <v>297</v>
      </c>
      <c r="S171" s="307" t="s">
        <v>294</v>
      </c>
      <c r="T171" s="305"/>
      <c r="U171" s="308" t="s">
        <v>295</v>
      </c>
      <c r="V171" s="308" t="s">
        <v>295</v>
      </c>
      <c r="W171" s="308" t="s">
        <v>295</v>
      </c>
      <c r="X171" s="305"/>
      <c r="Y171" s="308" t="s">
        <v>295</v>
      </c>
      <c r="Z171" s="308" t="s">
        <v>295</v>
      </c>
      <c r="AA171" s="308" t="s">
        <v>295</v>
      </c>
      <c r="AB171" s="305"/>
      <c r="AC171" s="308" t="s">
        <v>295</v>
      </c>
      <c r="AD171" s="308" t="s">
        <v>295</v>
      </c>
      <c r="AE171" s="308" t="s">
        <v>295</v>
      </c>
      <c r="AF171" s="305"/>
      <c r="AG171" s="308" t="s">
        <v>295</v>
      </c>
      <c r="AH171" s="308" t="s">
        <v>295</v>
      </c>
      <c r="AI171" s="308" t="s">
        <v>295</v>
      </c>
      <c r="AJ171" s="309"/>
      <c r="AK171" s="304">
        <v>2000.0</v>
      </c>
      <c r="AL171" s="304">
        <v>50000.0</v>
      </c>
      <c r="AM171" s="304">
        <v>1.0E7</v>
      </c>
      <c r="AN171" s="309"/>
      <c r="AO171" s="308" t="s">
        <v>295</v>
      </c>
      <c r="AP171" s="308" t="s">
        <v>295</v>
      </c>
      <c r="AQ171" s="308" t="s">
        <v>295</v>
      </c>
      <c r="AR171" s="310"/>
    </row>
    <row r="172" ht="15.75" customHeight="1">
      <c r="A172" s="137"/>
      <c r="B172" s="138"/>
      <c r="C172" s="138"/>
      <c r="D172" s="138"/>
      <c r="E172" s="138"/>
      <c r="F172" s="138"/>
      <c r="G172" s="302"/>
      <c r="H172" s="303" t="s">
        <v>326</v>
      </c>
      <c r="I172" s="304">
        <v>0.0</v>
      </c>
      <c r="J172" s="304">
        <v>0.0</v>
      </c>
      <c r="K172" s="304">
        <v>0.0</v>
      </c>
      <c r="L172" s="305"/>
      <c r="M172" s="306">
        <v>0.0</v>
      </c>
      <c r="N172" s="306">
        <v>0.0</v>
      </c>
      <c r="O172" s="306">
        <v>0.0</v>
      </c>
      <c r="P172" s="305"/>
      <c r="Q172" s="307" t="s">
        <v>292</v>
      </c>
      <c r="R172" s="307" t="s">
        <v>297</v>
      </c>
      <c r="S172" s="307" t="s">
        <v>294</v>
      </c>
      <c r="T172" s="305"/>
      <c r="U172" s="308" t="s">
        <v>295</v>
      </c>
      <c r="V172" s="308" t="s">
        <v>295</v>
      </c>
      <c r="W172" s="308" t="s">
        <v>295</v>
      </c>
      <c r="X172" s="305"/>
      <c r="Y172" s="308" t="s">
        <v>295</v>
      </c>
      <c r="Z172" s="308" t="s">
        <v>295</v>
      </c>
      <c r="AA172" s="308" t="s">
        <v>295</v>
      </c>
      <c r="AB172" s="305"/>
      <c r="AC172" s="308" t="s">
        <v>295</v>
      </c>
      <c r="AD172" s="308" t="s">
        <v>295</v>
      </c>
      <c r="AE172" s="308" t="s">
        <v>295</v>
      </c>
      <c r="AF172" s="305"/>
      <c r="AG172" s="308" t="s">
        <v>295</v>
      </c>
      <c r="AH172" s="308" t="s">
        <v>295</v>
      </c>
      <c r="AI172" s="308" t="s">
        <v>295</v>
      </c>
      <c r="AJ172" s="309"/>
      <c r="AK172" s="304">
        <v>2000.0</v>
      </c>
      <c r="AL172" s="304">
        <v>50000.0</v>
      </c>
      <c r="AM172" s="304">
        <v>1.0E7</v>
      </c>
      <c r="AN172" s="309"/>
      <c r="AO172" s="308" t="s">
        <v>295</v>
      </c>
      <c r="AP172" s="308" t="s">
        <v>295</v>
      </c>
      <c r="AQ172" s="308" t="s">
        <v>295</v>
      </c>
      <c r="AR172" s="310"/>
    </row>
    <row r="173" ht="15.75" customHeight="1">
      <c r="A173" s="137"/>
      <c r="B173" s="138"/>
      <c r="C173" s="138"/>
      <c r="D173" s="138"/>
      <c r="E173" s="138"/>
      <c r="F173" s="138"/>
      <c r="G173" s="302"/>
      <c r="H173" s="303" t="s">
        <v>326</v>
      </c>
      <c r="I173" s="304">
        <v>0.0</v>
      </c>
      <c r="J173" s="304">
        <v>0.0</v>
      </c>
      <c r="K173" s="304">
        <v>0.0</v>
      </c>
      <c r="L173" s="305"/>
      <c r="M173" s="306">
        <v>0.0</v>
      </c>
      <c r="N173" s="306">
        <v>0.0</v>
      </c>
      <c r="O173" s="306">
        <v>0.0</v>
      </c>
      <c r="P173" s="305"/>
      <c r="Q173" s="307" t="s">
        <v>292</v>
      </c>
      <c r="R173" s="307" t="s">
        <v>297</v>
      </c>
      <c r="S173" s="307" t="s">
        <v>294</v>
      </c>
      <c r="T173" s="305"/>
      <c r="U173" s="308" t="s">
        <v>295</v>
      </c>
      <c r="V173" s="308" t="s">
        <v>295</v>
      </c>
      <c r="W173" s="308" t="s">
        <v>295</v>
      </c>
      <c r="X173" s="305"/>
      <c r="Y173" s="308" t="s">
        <v>295</v>
      </c>
      <c r="Z173" s="308" t="s">
        <v>295</v>
      </c>
      <c r="AA173" s="308" t="s">
        <v>295</v>
      </c>
      <c r="AB173" s="305"/>
      <c r="AC173" s="308" t="s">
        <v>295</v>
      </c>
      <c r="AD173" s="308" t="s">
        <v>295</v>
      </c>
      <c r="AE173" s="308" t="s">
        <v>295</v>
      </c>
      <c r="AF173" s="305"/>
      <c r="AG173" s="308" t="s">
        <v>295</v>
      </c>
      <c r="AH173" s="308" t="s">
        <v>295</v>
      </c>
      <c r="AI173" s="308" t="s">
        <v>295</v>
      </c>
      <c r="AJ173" s="309"/>
      <c r="AK173" s="304">
        <v>2000.0</v>
      </c>
      <c r="AL173" s="304">
        <v>50000.0</v>
      </c>
      <c r="AM173" s="304">
        <v>1.0E7</v>
      </c>
      <c r="AN173" s="309"/>
      <c r="AO173" s="308" t="s">
        <v>295</v>
      </c>
      <c r="AP173" s="308" t="s">
        <v>295</v>
      </c>
      <c r="AQ173" s="308" t="s">
        <v>295</v>
      </c>
      <c r="AR173" s="310"/>
    </row>
    <row r="174" ht="15.75" customHeight="1">
      <c r="A174" s="137"/>
      <c r="B174" s="138"/>
      <c r="C174" s="138"/>
      <c r="D174" s="138"/>
      <c r="E174" s="138"/>
      <c r="F174" s="138"/>
      <c r="G174" s="302"/>
      <c r="H174" s="303" t="s">
        <v>326</v>
      </c>
      <c r="I174" s="304">
        <v>0.0</v>
      </c>
      <c r="J174" s="304">
        <v>0.0</v>
      </c>
      <c r="K174" s="304">
        <v>0.0</v>
      </c>
      <c r="L174" s="305"/>
      <c r="M174" s="306">
        <v>0.0</v>
      </c>
      <c r="N174" s="306">
        <v>0.0</v>
      </c>
      <c r="O174" s="306">
        <v>0.0</v>
      </c>
      <c r="P174" s="305"/>
      <c r="Q174" s="307" t="s">
        <v>292</v>
      </c>
      <c r="R174" s="307" t="s">
        <v>297</v>
      </c>
      <c r="S174" s="307" t="s">
        <v>294</v>
      </c>
      <c r="T174" s="305"/>
      <c r="U174" s="308" t="s">
        <v>295</v>
      </c>
      <c r="V174" s="308" t="s">
        <v>295</v>
      </c>
      <c r="W174" s="308" t="s">
        <v>295</v>
      </c>
      <c r="X174" s="305"/>
      <c r="Y174" s="308" t="s">
        <v>295</v>
      </c>
      <c r="Z174" s="308" t="s">
        <v>295</v>
      </c>
      <c r="AA174" s="308" t="s">
        <v>295</v>
      </c>
      <c r="AB174" s="305"/>
      <c r="AC174" s="308" t="s">
        <v>295</v>
      </c>
      <c r="AD174" s="308" t="s">
        <v>295</v>
      </c>
      <c r="AE174" s="308" t="s">
        <v>295</v>
      </c>
      <c r="AF174" s="305"/>
      <c r="AG174" s="308" t="s">
        <v>295</v>
      </c>
      <c r="AH174" s="308" t="s">
        <v>295</v>
      </c>
      <c r="AI174" s="308" t="s">
        <v>295</v>
      </c>
      <c r="AJ174" s="309"/>
      <c r="AK174" s="304">
        <v>2000.0</v>
      </c>
      <c r="AL174" s="304">
        <v>50000.0</v>
      </c>
      <c r="AM174" s="304">
        <v>1.0E7</v>
      </c>
      <c r="AN174" s="309"/>
      <c r="AO174" s="308" t="s">
        <v>295</v>
      </c>
      <c r="AP174" s="308" t="s">
        <v>295</v>
      </c>
      <c r="AQ174" s="308" t="s">
        <v>295</v>
      </c>
      <c r="AR174" s="310"/>
    </row>
    <row r="175" ht="15.75" customHeight="1">
      <c r="A175" s="137"/>
      <c r="B175" s="138"/>
      <c r="C175" s="138"/>
      <c r="D175" s="138"/>
      <c r="E175" s="138"/>
      <c r="F175" s="138"/>
      <c r="G175" s="302"/>
      <c r="H175" s="303" t="s">
        <v>326</v>
      </c>
      <c r="I175" s="304">
        <v>0.0</v>
      </c>
      <c r="J175" s="304">
        <v>0.0</v>
      </c>
      <c r="K175" s="304">
        <v>0.0</v>
      </c>
      <c r="L175" s="305"/>
      <c r="M175" s="306">
        <v>0.0</v>
      </c>
      <c r="N175" s="306">
        <v>0.0</v>
      </c>
      <c r="O175" s="306">
        <v>0.0</v>
      </c>
      <c r="P175" s="305"/>
      <c r="Q175" s="307" t="s">
        <v>292</v>
      </c>
      <c r="R175" s="307" t="s">
        <v>297</v>
      </c>
      <c r="S175" s="307" t="s">
        <v>294</v>
      </c>
      <c r="T175" s="305"/>
      <c r="U175" s="308" t="s">
        <v>295</v>
      </c>
      <c r="V175" s="308" t="s">
        <v>295</v>
      </c>
      <c r="W175" s="308" t="s">
        <v>295</v>
      </c>
      <c r="X175" s="305"/>
      <c r="Y175" s="308" t="s">
        <v>295</v>
      </c>
      <c r="Z175" s="308" t="s">
        <v>295</v>
      </c>
      <c r="AA175" s="308" t="s">
        <v>295</v>
      </c>
      <c r="AB175" s="305"/>
      <c r="AC175" s="308" t="s">
        <v>295</v>
      </c>
      <c r="AD175" s="308" t="s">
        <v>295</v>
      </c>
      <c r="AE175" s="308" t="s">
        <v>295</v>
      </c>
      <c r="AF175" s="305"/>
      <c r="AG175" s="308" t="s">
        <v>295</v>
      </c>
      <c r="AH175" s="308" t="s">
        <v>295</v>
      </c>
      <c r="AI175" s="308" t="s">
        <v>295</v>
      </c>
      <c r="AJ175" s="309"/>
      <c r="AK175" s="304">
        <v>2000.0</v>
      </c>
      <c r="AL175" s="304">
        <v>50000.0</v>
      </c>
      <c r="AM175" s="304">
        <v>1.0E7</v>
      </c>
      <c r="AN175" s="309"/>
      <c r="AO175" s="308" t="s">
        <v>295</v>
      </c>
      <c r="AP175" s="308" t="s">
        <v>295</v>
      </c>
      <c r="AQ175" s="308" t="s">
        <v>295</v>
      </c>
      <c r="AR175" s="310"/>
    </row>
    <row r="176" ht="15.75" customHeight="1">
      <c r="A176" s="137"/>
      <c r="B176" s="138"/>
      <c r="C176" s="138"/>
      <c r="D176" s="138"/>
      <c r="E176" s="138"/>
      <c r="F176" s="138"/>
      <c r="G176" s="302"/>
      <c r="H176" s="303" t="s">
        <v>326</v>
      </c>
      <c r="I176" s="304">
        <v>0.0</v>
      </c>
      <c r="J176" s="304">
        <v>0.0</v>
      </c>
      <c r="K176" s="304">
        <v>0.0</v>
      </c>
      <c r="L176" s="305"/>
      <c r="M176" s="306">
        <v>0.0</v>
      </c>
      <c r="N176" s="306">
        <v>0.0</v>
      </c>
      <c r="O176" s="306">
        <v>0.0</v>
      </c>
      <c r="P176" s="305"/>
      <c r="Q176" s="307" t="s">
        <v>292</v>
      </c>
      <c r="R176" s="307" t="s">
        <v>297</v>
      </c>
      <c r="S176" s="307" t="s">
        <v>294</v>
      </c>
      <c r="T176" s="305"/>
      <c r="U176" s="308" t="s">
        <v>295</v>
      </c>
      <c r="V176" s="308" t="s">
        <v>295</v>
      </c>
      <c r="W176" s="308" t="s">
        <v>295</v>
      </c>
      <c r="X176" s="305"/>
      <c r="Y176" s="308" t="s">
        <v>295</v>
      </c>
      <c r="Z176" s="308" t="s">
        <v>295</v>
      </c>
      <c r="AA176" s="308" t="s">
        <v>295</v>
      </c>
      <c r="AB176" s="305"/>
      <c r="AC176" s="308" t="s">
        <v>295</v>
      </c>
      <c r="AD176" s="308" t="s">
        <v>295</v>
      </c>
      <c r="AE176" s="308" t="s">
        <v>295</v>
      </c>
      <c r="AF176" s="305"/>
      <c r="AG176" s="308" t="s">
        <v>295</v>
      </c>
      <c r="AH176" s="308" t="s">
        <v>295</v>
      </c>
      <c r="AI176" s="308" t="s">
        <v>295</v>
      </c>
      <c r="AJ176" s="309"/>
      <c r="AK176" s="304">
        <v>2000.0</v>
      </c>
      <c r="AL176" s="304">
        <v>50000.0</v>
      </c>
      <c r="AM176" s="304">
        <v>1.0E7</v>
      </c>
      <c r="AN176" s="309"/>
      <c r="AO176" s="308" t="s">
        <v>295</v>
      </c>
      <c r="AP176" s="308" t="s">
        <v>295</v>
      </c>
      <c r="AQ176" s="308" t="s">
        <v>295</v>
      </c>
      <c r="AR176" s="310"/>
    </row>
    <row r="177" ht="15.75" customHeight="1">
      <c r="A177" s="137"/>
      <c r="B177" s="138"/>
      <c r="C177" s="138"/>
      <c r="D177" s="138"/>
      <c r="E177" s="138"/>
      <c r="F177" s="138"/>
      <c r="G177" s="302"/>
      <c r="H177" s="303" t="s">
        <v>326</v>
      </c>
      <c r="I177" s="304">
        <v>0.0</v>
      </c>
      <c r="J177" s="304">
        <v>0.0</v>
      </c>
      <c r="K177" s="304">
        <v>0.0</v>
      </c>
      <c r="L177" s="305"/>
      <c r="M177" s="306">
        <v>0.0</v>
      </c>
      <c r="N177" s="306">
        <v>0.0</v>
      </c>
      <c r="O177" s="306">
        <v>0.0</v>
      </c>
      <c r="P177" s="305"/>
      <c r="Q177" s="307" t="s">
        <v>292</v>
      </c>
      <c r="R177" s="307" t="s">
        <v>297</v>
      </c>
      <c r="S177" s="307" t="s">
        <v>294</v>
      </c>
      <c r="T177" s="305"/>
      <c r="U177" s="308" t="s">
        <v>295</v>
      </c>
      <c r="V177" s="308" t="s">
        <v>295</v>
      </c>
      <c r="W177" s="308" t="s">
        <v>295</v>
      </c>
      <c r="X177" s="305"/>
      <c r="Y177" s="308" t="s">
        <v>295</v>
      </c>
      <c r="Z177" s="308" t="s">
        <v>295</v>
      </c>
      <c r="AA177" s="308" t="s">
        <v>295</v>
      </c>
      <c r="AB177" s="305"/>
      <c r="AC177" s="308" t="s">
        <v>295</v>
      </c>
      <c r="AD177" s="308" t="s">
        <v>295</v>
      </c>
      <c r="AE177" s="308" t="s">
        <v>295</v>
      </c>
      <c r="AF177" s="305"/>
      <c r="AG177" s="308" t="s">
        <v>295</v>
      </c>
      <c r="AH177" s="308" t="s">
        <v>295</v>
      </c>
      <c r="AI177" s="308" t="s">
        <v>295</v>
      </c>
      <c r="AJ177" s="309"/>
      <c r="AK177" s="304">
        <v>2000.0</v>
      </c>
      <c r="AL177" s="304">
        <v>50000.0</v>
      </c>
      <c r="AM177" s="304">
        <v>1.0E7</v>
      </c>
      <c r="AN177" s="309"/>
      <c r="AO177" s="308" t="s">
        <v>295</v>
      </c>
      <c r="AP177" s="308" t="s">
        <v>295</v>
      </c>
      <c r="AQ177" s="308" t="s">
        <v>295</v>
      </c>
      <c r="AR177" s="310"/>
    </row>
    <row r="178" ht="15.75" customHeight="1">
      <c r="A178" s="137"/>
      <c r="B178" s="138"/>
      <c r="C178" s="138"/>
      <c r="D178" s="138"/>
      <c r="E178" s="138"/>
      <c r="F178" s="138"/>
      <c r="G178" s="302"/>
      <c r="H178" s="303" t="s">
        <v>326</v>
      </c>
      <c r="I178" s="304">
        <v>0.0</v>
      </c>
      <c r="J178" s="304">
        <v>0.0</v>
      </c>
      <c r="K178" s="304">
        <v>0.0</v>
      </c>
      <c r="L178" s="305"/>
      <c r="M178" s="306">
        <v>0.0</v>
      </c>
      <c r="N178" s="306">
        <v>0.0</v>
      </c>
      <c r="O178" s="306">
        <v>0.0</v>
      </c>
      <c r="P178" s="305"/>
      <c r="Q178" s="307" t="s">
        <v>292</v>
      </c>
      <c r="R178" s="307" t="s">
        <v>304</v>
      </c>
      <c r="S178" s="307" t="s">
        <v>294</v>
      </c>
      <c r="T178" s="305"/>
      <c r="U178" s="308" t="s">
        <v>295</v>
      </c>
      <c r="V178" s="308" t="s">
        <v>295</v>
      </c>
      <c r="W178" s="308" t="s">
        <v>295</v>
      </c>
      <c r="X178" s="305"/>
      <c r="Y178" s="308" t="s">
        <v>295</v>
      </c>
      <c r="Z178" s="308" t="s">
        <v>295</v>
      </c>
      <c r="AA178" s="308" t="s">
        <v>295</v>
      </c>
      <c r="AB178" s="305"/>
      <c r="AC178" s="308" t="s">
        <v>295</v>
      </c>
      <c r="AD178" s="308" t="s">
        <v>295</v>
      </c>
      <c r="AE178" s="308" t="s">
        <v>295</v>
      </c>
      <c r="AF178" s="305"/>
      <c r="AG178" s="308" t="s">
        <v>295</v>
      </c>
      <c r="AH178" s="308" t="s">
        <v>295</v>
      </c>
      <c r="AI178" s="308" t="s">
        <v>295</v>
      </c>
      <c r="AJ178" s="309"/>
      <c r="AK178" s="304">
        <v>5000.0</v>
      </c>
      <c r="AL178" s="304">
        <v>50000.0</v>
      </c>
      <c r="AM178" s="304">
        <v>1.0E7</v>
      </c>
      <c r="AN178" s="309"/>
      <c r="AO178" s="308" t="s">
        <v>295</v>
      </c>
      <c r="AP178" s="308" t="s">
        <v>295</v>
      </c>
      <c r="AQ178" s="308" t="s">
        <v>295</v>
      </c>
      <c r="AR178" s="310"/>
    </row>
    <row r="179" ht="15.75" customHeight="1">
      <c r="A179" s="137"/>
      <c r="B179" s="138"/>
      <c r="C179" s="138"/>
      <c r="D179" s="138"/>
      <c r="E179" s="138"/>
      <c r="F179" s="138"/>
      <c r="G179" s="302"/>
      <c r="H179" s="303" t="s">
        <v>326</v>
      </c>
      <c r="I179" s="304">
        <v>0.0</v>
      </c>
      <c r="J179" s="304">
        <v>0.0</v>
      </c>
      <c r="K179" s="304">
        <v>0.0</v>
      </c>
      <c r="L179" s="305"/>
      <c r="M179" s="306">
        <v>0.0</v>
      </c>
      <c r="N179" s="306">
        <v>0.0</v>
      </c>
      <c r="O179" s="306">
        <v>0.0</v>
      </c>
      <c r="P179" s="305"/>
      <c r="Q179" s="307" t="s">
        <v>292</v>
      </c>
      <c r="R179" s="307" t="s">
        <v>304</v>
      </c>
      <c r="S179" s="307" t="s">
        <v>294</v>
      </c>
      <c r="T179" s="305"/>
      <c r="U179" s="308" t="s">
        <v>295</v>
      </c>
      <c r="V179" s="308" t="s">
        <v>295</v>
      </c>
      <c r="W179" s="308" t="s">
        <v>295</v>
      </c>
      <c r="X179" s="305"/>
      <c r="Y179" s="308" t="s">
        <v>295</v>
      </c>
      <c r="Z179" s="308" t="s">
        <v>295</v>
      </c>
      <c r="AA179" s="308" t="s">
        <v>295</v>
      </c>
      <c r="AB179" s="305"/>
      <c r="AC179" s="308" t="s">
        <v>295</v>
      </c>
      <c r="AD179" s="308" t="s">
        <v>295</v>
      </c>
      <c r="AE179" s="308" t="s">
        <v>295</v>
      </c>
      <c r="AF179" s="305"/>
      <c r="AG179" s="308" t="s">
        <v>295</v>
      </c>
      <c r="AH179" s="308" t="s">
        <v>295</v>
      </c>
      <c r="AI179" s="308" t="s">
        <v>295</v>
      </c>
      <c r="AJ179" s="309"/>
      <c r="AK179" s="304">
        <v>5000.0</v>
      </c>
      <c r="AL179" s="304">
        <v>50000.0</v>
      </c>
      <c r="AM179" s="304">
        <v>1.0E7</v>
      </c>
      <c r="AN179" s="309"/>
      <c r="AO179" s="308" t="s">
        <v>295</v>
      </c>
      <c r="AP179" s="308" t="s">
        <v>295</v>
      </c>
      <c r="AQ179" s="308" t="s">
        <v>295</v>
      </c>
      <c r="AR179" s="310"/>
    </row>
    <row r="180" ht="15.75" customHeight="1">
      <c r="A180" s="137"/>
      <c r="B180" s="138"/>
      <c r="C180" s="138"/>
      <c r="D180" s="138"/>
      <c r="E180" s="138"/>
      <c r="F180" s="138"/>
      <c r="G180" s="302"/>
      <c r="H180" s="303" t="s">
        <v>326</v>
      </c>
      <c r="I180" s="304">
        <v>0.0</v>
      </c>
      <c r="J180" s="304">
        <v>0.0</v>
      </c>
      <c r="K180" s="304">
        <v>0.0</v>
      </c>
      <c r="L180" s="305"/>
      <c r="M180" s="306">
        <v>0.0</v>
      </c>
      <c r="N180" s="306">
        <v>0.0</v>
      </c>
      <c r="O180" s="306">
        <v>0.0</v>
      </c>
      <c r="P180" s="305"/>
      <c r="Q180" s="307" t="s">
        <v>292</v>
      </c>
      <c r="R180" s="307" t="s">
        <v>304</v>
      </c>
      <c r="S180" s="307" t="s">
        <v>294</v>
      </c>
      <c r="T180" s="305"/>
      <c r="U180" s="308" t="s">
        <v>295</v>
      </c>
      <c r="V180" s="308" t="s">
        <v>295</v>
      </c>
      <c r="W180" s="308" t="s">
        <v>295</v>
      </c>
      <c r="X180" s="305"/>
      <c r="Y180" s="308" t="s">
        <v>295</v>
      </c>
      <c r="Z180" s="308" t="s">
        <v>295</v>
      </c>
      <c r="AA180" s="308" t="s">
        <v>295</v>
      </c>
      <c r="AB180" s="305"/>
      <c r="AC180" s="308" t="s">
        <v>295</v>
      </c>
      <c r="AD180" s="308" t="s">
        <v>295</v>
      </c>
      <c r="AE180" s="308" t="s">
        <v>295</v>
      </c>
      <c r="AF180" s="305"/>
      <c r="AG180" s="308" t="s">
        <v>295</v>
      </c>
      <c r="AH180" s="308" t="s">
        <v>295</v>
      </c>
      <c r="AI180" s="308" t="s">
        <v>295</v>
      </c>
      <c r="AJ180" s="309"/>
      <c r="AK180" s="304">
        <v>5000.0</v>
      </c>
      <c r="AL180" s="304">
        <v>50000.0</v>
      </c>
      <c r="AM180" s="304">
        <v>1.0E7</v>
      </c>
      <c r="AN180" s="309"/>
      <c r="AO180" s="308" t="s">
        <v>295</v>
      </c>
      <c r="AP180" s="308" t="s">
        <v>295</v>
      </c>
      <c r="AQ180" s="308" t="s">
        <v>295</v>
      </c>
      <c r="AR180" s="310"/>
    </row>
    <row r="181" ht="15.75" customHeight="1">
      <c r="A181" s="137"/>
      <c r="B181" s="138"/>
      <c r="C181" s="138"/>
      <c r="D181" s="138"/>
      <c r="E181" s="138"/>
      <c r="F181" s="138"/>
      <c r="G181" s="302"/>
      <c r="H181" s="303" t="s">
        <v>326</v>
      </c>
      <c r="I181" s="304">
        <v>0.0</v>
      </c>
      <c r="J181" s="304">
        <v>0.0</v>
      </c>
      <c r="K181" s="304">
        <v>0.0</v>
      </c>
      <c r="L181" s="305"/>
      <c r="M181" s="306">
        <v>0.0</v>
      </c>
      <c r="N181" s="306">
        <v>0.0</v>
      </c>
      <c r="O181" s="306">
        <v>0.0</v>
      </c>
      <c r="P181" s="305"/>
      <c r="Q181" s="307" t="s">
        <v>292</v>
      </c>
      <c r="R181" s="307" t="s">
        <v>304</v>
      </c>
      <c r="S181" s="307" t="s">
        <v>294</v>
      </c>
      <c r="T181" s="305"/>
      <c r="U181" s="308" t="s">
        <v>295</v>
      </c>
      <c r="V181" s="308" t="s">
        <v>295</v>
      </c>
      <c r="W181" s="308" t="s">
        <v>295</v>
      </c>
      <c r="X181" s="305"/>
      <c r="Y181" s="308" t="s">
        <v>295</v>
      </c>
      <c r="Z181" s="308" t="s">
        <v>295</v>
      </c>
      <c r="AA181" s="308" t="s">
        <v>295</v>
      </c>
      <c r="AB181" s="305"/>
      <c r="AC181" s="308" t="s">
        <v>295</v>
      </c>
      <c r="AD181" s="308" t="s">
        <v>295</v>
      </c>
      <c r="AE181" s="308" t="s">
        <v>295</v>
      </c>
      <c r="AF181" s="305"/>
      <c r="AG181" s="308" t="s">
        <v>295</v>
      </c>
      <c r="AH181" s="308" t="s">
        <v>295</v>
      </c>
      <c r="AI181" s="308" t="s">
        <v>295</v>
      </c>
      <c r="AJ181" s="309"/>
      <c r="AK181" s="304">
        <v>5000.0</v>
      </c>
      <c r="AL181" s="304">
        <v>50000.0</v>
      </c>
      <c r="AM181" s="304">
        <v>1.0E7</v>
      </c>
      <c r="AN181" s="309"/>
      <c r="AO181" s="308" t="s">
        <v>295</v>
      </c>
      <c r="AP181" s="308" t="s">
        <v>295</v>
      </c>
      <c r="AQ181" s="308" t="s">
        <v>295</v>
      </c>
      <c r="AR181" s="310"/>
    </row>
    <row r="182" ht="15.75" customHeight="1">
      <c r="A182" s="137"/>
      <c r="B182" s="138"/>
      <c r="C182" s="138"/>
      <c r="D182" s="138"/>
      <c r="E182" s="138"/>
      <c r="F182" s="138"/>
      <c r="G182" s="302"/>
      <c r="H182" s="303" t="s">
        <v>326</v>
      </c>
      <c r="I182" s="304">
        <v>0.0</v>
      </c>
      <c r="J182" s="304">
        <v>0.0</v>
      </c>
      <c r="K182" s="304">
        <v>0.0</v>
      </c>
      <c r="L182" s="305"/>
      <c r="M182" s="306">
        <v>0.0</v>
      </c>
      <c r="N182" s="306">
        <v>0.0</v>
      </c>
      <c r="O182" s="306">
        <v>0.0</v>
      </c>
      <c r="P182" s="305"/>
      <c r="Q182" s="307" t="s">
        <v>292</v>
      </c>
      <c r="R182" s="307" t="s">
        <v>304</v>
      </c>
      <c r="S182" s="307" t="s">
        <v>294</v>
      </c>
      <c r="T182" s="305"/>
      <c r="U182" s="308" t="s">
        <v>295</v>
      </c>
      <c r="V182" s="308" t="s">
        <v>295</v>
      </c>
      <c r="W182" s="308" t="s">
        <v>295</v>
      </c>
      <c r="X182" s="305"/>
      <c r="Y182" s="308" t="s">
        <v>295</v>
      </c>
      <c r="Z182" s="308" t="s">
        <v>295</v>
      </c>
      <c r="AA182" s="308" t="s">
        <v>295</v>
      </c>
      <c r="AB182" s="305"/>
      <c r="AC182" s="308" t="s">
        <v>295</v>
      </c>
      <c r="AD182" s="308" t="s">
        <v>295</v>
      </c>
      <c r="AE182" s="308" t="s">
        <v>295</v>
      </c>
      <c r="AF182" s="305"/>
      <c r="AG182" s="308" t="s">
        <v>295</v>
      </c>
      <c r="AH182" s="308" t="s">
        <v>295</v>
      </c>
      <c r="AI182" s="308" t="s">
        <v>295</v>
      </c>
      <c r="AJ182" s="309"/>
      <c r="AK182" s="304">
        <v>5000.0</v>
      </c>
      <c r="AL182" s="304">
        <v>50000.0</v>
      </c>
      <c r="AM182" s="304">
        <v>1.0E7</v>
      </c>
      <c r="AN182" s="309"/>
      <c r="AO182" s="308" t="s">
        <v>295</v>
      </c>
      <c r="AP182" s="308" t="s">
        <v>295</v>
      </c>
      <c r="AQ182" s="308" t="s">
        <v>295</v>
      </c>
      <c r="AR182" s="310"/>
    </row>
    <row r="183" ht="15.75" customHeight="1">
      <c r="A183" s="137"/>
      <c r="B183" s="138"/>
      <c r="C183" s="138"/>
      <c r="D183" s="138"/>
      <c r="E183" s="138"/>
      <c r="F183" s="138"/>
      <c r="G183" s="302"/>
      <c r="H183" s="303" t="s">
        <v>326</v>
      </c>
      <c r="I183" s="304">
        <v>0.0</v>
      </c>
      <c r="J183" s="304">
        <v>0.0</v>
      </c>
      <c r="K183" s="304">
        <v>0.0</v>
      </c>
      <c r="L183" s="305"/>
      <c r="M183" s="306">
        <v>0.0</v>
      </c>
      <c r="N183" s="306">
        <v>0.0</v>
      </c>
      <c r="O183" s="306">
        <v>0.0</v>
      </c>
      <c r="P183" s="305"/>
      <c r="Q183" s="307" t="s">
        <v>292</v>
      </c>
      <c r="R183" s="307" t="s">
        <v>304</v>
      </c>
      <c r="S183" s="307" t="s">
        <v>294</v>
      </c>
      <c r="T183" s="305"/>
      <c r="U183" s="308" t="s">
        <v>295</v>
      </c>
      <c r="V183" s="308" t="s">
        <v>295</v>
      </c>
      <c r="W183" s="308" t="s">
        <v>295</v>
      </c>
      <c r="X183" s="305"/>
      <c r="Y183" s="308" t="s">
        <v>295</v>
      </c>
      <c r="Z183" s="308" t="s">
        <v>295</v>
      </c>
      <c r="AA183" s="308" t="s">
        <v>295</v>
      </c>
      <c r="AB183" s="305"/>
      <c r="AC183" s="308" t="s">
        <v>295</v>
      </c>
      <c r="AD183" s="308" t="s">
        <v>295</v>
      </c>
      <c r="AE183" s="308" t="s">
        <v>295</v>
      </c>
      <c r="AF183" s="305"/>
      <c r="AG183" s="308" t="s">
        <v>295</v>
      </c>
      <c r="AH183" s="308" t="s">
        <v>295</v>
      </c>
      <c r="AI183" s="308" t="s">
        <v>295</v>
      </c>
      <c r="AJ183" s="309"/>
      <c r="AK183" s="304">
        <v>5000.0</v>
      </c>
      <c r="AL183" s="304">
        <v>50000.0</v>
      </c>
      <c r="AM183" s="304">
        <v>1.0E7</v>
      </c>
      <c r="AN183" s="309"/>
      <c r="AO183" s="308" t="s">
        <v>295</v>
      </c>
      <c r="AP183" s="308" t="s">
        <v>295</v>
      </c>
      <c r="AQ183" s="308" t="s">
        <v>295</v>
      </c>
      <c r="AR183" s="310"/>
    </row>
    <row r="184" ht="15.75" customHeight="1">
      <c r="A184" s="137"/>
      <c r="B184" s="138"/>
      <c r="C184" s="138"/>
      <c r="D184" s="138"/>
      <c r="E184" s="138"/>
      <c r="F184" s="138"/>
      <c r="G184" s="302"/>
      <c r="H184" s="303" t="s">
        <v>326</v>
      </c>
      <c r="I184" s="304">
        <v>0.0</v>
      </c>
      <c r="J184" s="304">
        <v>0.0</v>
      </c>
      <c r="K184" s="304">
        <v>0.0</v>
      </c>
      <c r="L184" s="305"/>
      <c r="M184" s="306">
        <v>0.0</v>
      </c>
      <c r="N184" s="306">
        <v>0.0</v>
      </c>
      <c r="O184" s="306">
        <v>0.0</v>
      </c>
      <c r="P184" s="305"/>
      <c r="Q184" s="307" t="s">
        <v>292</v>
      </c>
      <c r="R184" s="307" t="s">
        <v>304</v>
      </c>
      <c r="S184" s="307" t="s">
        <v>294</v>
      </c>
      <c r="T184" s="305"/>
      <c r="U184" s="308" t="s">
        <v>295</v>
      </c>
      <c r="V184" s="308" t="s">
        <v>295</v>
      </c>
      <c r="W184" s="308" t="s">
        <v>295</v>
      </c>
      <c r="X184" s="305"/>
      <c r="Y184" s="308" t="s">
        <v>295</v>
      </c>
      <c r="Z184" s="308" t="s">
        <v>295</v>
      </c>
      <c r="AA184" s="308" t="s">
        <v>295</v>
      </c>
      <c r="AB184" s="305"/>
      <c r="AC184" s="308" t="s">
        <v>295</v>
      </c>
      <c r="AD184" s="308" t="s">
        <v>295</v>
      </c>
      <c r="AE184" s="308" t="s">
        <v>295</v>
      </c>
      <c r="AF184" s="305"/>
      <c r="AG184" s="308" t="s">
        <v>295</v>
      </c>
      <c r="AH184" s="308" t="s">
        <v>295</v>
      </c>
      <c r="AI184" s="308" t="s">
        <v>295</v>
      </c>
      <c r="AJ184" s="309"/>
      <c r="AK184" s="304">
        <v>5000.0</v>
      </c>
      <c r="AL184" s="304">
        <v>50000.0</v>
      </c>
      <c r="AM184" s="304">
        <v>1.0E7</v>
      </c>
      <c r="AN184" s="309"/>
      <c r="AO184" s="308" t="s">
        <v>295</v>
      </c>
      <c r="AP184" s="308" t="s">
        <v>295</v>
      </c>
      <c r="AQ184" s="308" t="s">
        <v>295</v>
      </c>
      <c r="AR184" s="310"/>
    </row>
    <row r="185" ht="15.75" customHeight="1">
      <c r="A185" s="137"/>
      <c r="B185" s="138"/>
      <c r="C185" s="138"/>
      <c r="D185" s="138"/>
      <c r="E185" s="138"/>
      <c r="F185" s="138"/>
      <c r="G185" s="302"/>
      <c r="H185" s="303" t="s">
        <v>326</v>
      </c>
      <c r="I185" s="304">
        <v>0.0</v>
      </c>
      <c r="J185" s="304">
        <v>0.0</v>
      </c>
      <c r="K185" s="304">
        <v>0.0</v>
      </c>
      <c r="L185" s="305"/>
      <c r="M185" s="306">
        <v>0.0</v>
      </c>
      <c r="N185" s="306">
        <v>0.0</v>
      </c>
      <c r="O185" s="306">
        <v>0.0</v>
      </c>
      <c r="P185" s="305"/>
      <c r="Q185" s="307" t="s">
        <v>292</v>
      </c>
      <c r="R185" s="307" t="s">
        <v>304</v>
      </c>
      <c r="S185" s="307" t="s">
        <v>294</v>
      </c>
      <c r="T185" s="305"/>
      <c r="U185" s="308" t="s">
        <v>295</v>
      </c>
      <c r="V185" s="308" t="s">
        <v>295</v>
      </c>
      <c r="W185" s="308" t="s">
        <v>295</v>
      </c>
      <c r="X185" s="305"/>
      <c r="Y185" s="308" t="s">
        <v>295</v>
      </c>
      <c r="Z185" s="308" t="s">
        <v>295</v>
      </c>
      <c r="AA185" s="308" t="s">
        <v>295</v>
      </c>
      <c r="AB185" s="305"/>
      <c r="AC185" s="308" t="s">
        <v>295</v>
      </c>
      <c r="AD185" s="308" t="s">
        <v>295</v>
      </c>
      <c r="AE185" s="308" t="s">
        <v>295</v>
      </c>
      <c r="AF185" s="305"/>
      <c r="AG185" s="308" t="s">
        <v>295</v>
      </c>
      <c r="AH185" s="308" t="s">
        <v>295</v>
      </c>
      <c r="AI185" s="308" t="s">
        <v>295</v>
      </c>
      <c r="AJ185" s="309"/>
      <c r="AK185" s="304">
        <v>5000.0</v>
      </c>
      <c r="AL185" s="304">
        <v>50000.0</v>
      </c>
      <c r="AM185" s="304">
        <v>1.0E7</v>
      </c>
      <c r="AN185" s="309"/>
      <c r="AO185" s="308" t="s">
        <v>295</v>
      </c>
      <c r="AP185" s="308" t="s">
        <v>295</v>
      </c>
      <c r="AQ185" s="308" t="s">
        <v>295</v>
      </c>
      <c r="AR185" s="310"/>
    </row>
    <row r="186" ht="15.75" customHeight="1">
      <c r="A186" s="137"/>
      <c r="B186" s="138"/>
      <c r="C186" s="138"/>
      <c r="D186" s="138"/>
      <c r="E186" s="138"/>
      <c r="F186" s="138"/>
      <c r="G186" s="302"/>
      <c r="H186" s="303" t="s">
        <v>326</v>
      </c>
      <c r="I186" s="304">
        <v>0.0</v>
      </c>
      <c r="J186" s="304">
        <v>0.0</v>
      </c>
      <c r="K186" s="304">
        <v>0.0</v>
      </c>
      <c r="L186" s="305"/>
      <c r="M186" s="306">
        <v>0.0</v>
      </c>
      <c r="N186" s="306">
        <v>0.0</v>
      </c>
      <c r="O186" s="306">
        <v>0.0</v>
      </c>
      <c r="P186" s="305"/>
      <c r="Q186" s="307" t="s">
        <v>292</v>
      </c>
      <c r="R186" s="307" t="s">
        <v>304</v>
      </c>
      <c r="S186" s="307" t="s">
        <v>294</v>
      </c>
      <c r="T186" s="305"/>
      <c r="U186" s="308" t="s">
        <v>295</v>
      </c>
      <c r="V186" s="308" t="s">
        <v>295</v>
      </c>
      <c r="W186" s="308" t="s">
        <v>295</v>
      </c>
      <c r="X186" s="305"/>
      <c r="Y186" s="308" t="s">
        <v>295</v>
      </c>
      <c r="Z186" s="308" t="s">
        <v>295</v>
      </c>
      <c r="AA186" s="308" t="s">
        <v>295</v>
      </c>
      <c r="AB186" s="305"/>
      <c r="AC186" s="308" t="s">
        <v>295</v>
      </c>
      <c r="AD186" s="308" t="s">
        <v>295</v>
      </c>
      <c r="AE186" s="308" t="s">
        <v>295</v>
      </c>
      <c r="AF186" s="305"/>
      <c r="AG186" s="308" t="s">
        <v>295</v>
      </c>
      <c r="AH186" s="308" t="s">
        <v>295</v>
      </c>
      <c r="AI186" s="308" t="s">
        <v>295</v>
      </c>
      <c r="AJ186" s="309"/>
      <c r="AK186" s="304">
        <v>5000.0</v>
      </c>
      <c r="AL186" s="304">
        <v>50000.0</v>
      </c>
      <c r="AM186" s="304">
        <v>1.0E7</v>
      </c>
      <c r="AN186" s="309"/>
      <c r="AO186" s="308" t="s">
        <v>295</v>
      </c>
      <c r="AP186" s="308" t="s">
        <v>295</v>
      </c>
      <c r="AQ186" s="308" t="s">
        <v>295</v>
      </c>
      <c r="AR186" s="310"/>
    </row>
    <row r="187" ht="15.75" customHeight="1">
      <c r="A187" s="137"/>
      <c r="B187" s="138"/>
      <c r="C187" s="138"/>
      <c r="D187" s="138"/>
      <c r="E187" s="138"/>
      <c r="F187" s="138"/>
      <c r="G187" s="302"/>
      <c r="H187" s="303" t="s">
        <v>326</v>
      </c>
      <c r="I187" s="304">
        <v>0.0</v>
      </c>
      <c r="J187" s="304">
        <v>0.0</v>
      </c>
      <c r="K187" s="304">
        <v>0.0</v>
      </c>
      <c r="L187" s="305"/>
      <c r="M187" s="306">
        <v>0.0</v>
      </c>
      <c r="N187" s="306">
        <v>0.0</v>
      </c>
      <c r="O187" s="306">
        <v>0.0</v>
      </c>
      <c r="P187" s="305"/>
      <c r="Q187" s="307" t="s">
        <v>292</v>
      </c>
      <c r="R187" s="307" t="s">
        <v>304</v>
      </c>
      <c r="S187" s="307" t="s">
        <v>294</v>
      </c>
      <c r="T187" s="305"/>
      <c r="U187" s="308" t="s">
        <v>295</v>
      </c>
      <c r="V187" s="308" t="s">
        <v>295</v>
      </c>
      <c r="W187" s="308" t="s">
        <v>295</v>
      </c>
      <c r="X187" s="305"/>
      <c r="Y187" s="308" t="s">
        <v>295</v>
      </c>
      <c r="Z187" s="308" t="s">
        <v>295</v>
      </c>
      <c r="AA187" s="308" t="s">
        <v>295</v>
      </c>
      <c r="AB187" s="305"/>
      <c r="AC187" s="308" t="s">
        <v>295</v>
      </c>
      <c r="AD187" s="308" t="s">
        <v>295</v>
      </c>
      <c r="AE187" s="308" t="s">
        <v>295</v>
      </c>
      <c r="AF187" s="305"/>
      <c r="AG187" s="308" t="s">
        <v>295</v>
      </c>
      <c r="AH187" s="308" t="s">
        <v>295</v>
      </c>
      <c r="AI187" s="308" t="s">
        <v>295</v>
      </c>
      <c r="AJ187" s="309"/>
      <c r="AK187" s="304">
        <v>5000.0</v>
      </c>
      <c r="AL187" s="304">
        <v>50000.0</v>
      </c>
      <c r="AM187" s="304">
        <v>1.0E7</v>
      </c>
      <c r="AN187" s="309"/>
      <c r="AO187" s="308" t="s">
        <v>295</v>
      </c>
      <c r="AP187" s="308" t="s">
        <v>295</v>
      </c>
      <c r="AQ187" s="308" t="s">
        <v>295</v>
      </c>
      <c r="AR187" s="310"/>
    </row>
  </sheetData>
  <customSheetViews>
    <customSheetView guid="{6687CC98-74C2-4F9F-B903-3507D3B5A3B8}" filter="1" showAutoFilter="1">
      <autoFilter ref="$A$7:$T$187">
        <filterColumn colId="1">
          <filters>
            <filter val="Non Public Information (NPI)"/>
          </filters>
        </filterColumn>
      </autoFilter>
    </customSheetView>
    <customSheetView guid="{DCEBE272-D0CE-47AE-9276-CEEF6871B77C}" filter="1" showAutoFilter="1">
      <autoFilter ref="$A$7:$T$187"/>
    </customSheetView>
    <customSheetView guid="{EF0FC726-4390-4B5B-BCFA-B05961571508}" filter="1" showAutoFilter="1">
      <autoFilter ref="$A$7:$T$187">
        <sortState ref="A7:T187">
          <sortCondition descending="1" ref="D7:D187"/>
          <sortCondition ref="C7:C187"/>
          <sortCondition ref="G7:G187"/>
          <sortCondition ref="F7:F187"/>
        </sortState>
      </autoFilter>
    </customSheetView>
    <customSheetView guid="{76E5695D-A577-4632-8D06-474E88456C9D}"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4F3FE4C3-CC7E-4130-BB99-87FFFF804BB3}" filter="1" showAutoFilter="1">
      <autoFilter ref="$A$7:$T$187">
        <filterColumn colId="6">
          <customFilters>
            <customFilter val="privileged*"/>
          </customFilters>
        </filterColumn>
      </autoFilter>
    </customSheetView>
    <customSheetView guid="{768D8DD1-7500-4D1E-98C7-F004ED894A83}" filter="1" showAutoFilter="1">
      <autoFilter ref="$A$7:$AR$187">
        <filterColumn colId="7">
          <customFilters>
            <customFilter val="*App MFA*"/>
          </customFilters>
        </filterColumn>
      </autoFilter>
    </customSheetView>
  </customSheetViews>
  <mergeCells count="5">
    <mergeCell ref="A1:S1"/>
    <mergeCell ref="AK1:AM1"/>
    <mergeCell ref="H3:H5"/>
    <mergeCell ref="Q3:T5"/>
    <mergeCell ref="U3:AR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9"/>
      <c r="B1" s="179"/>
      <c r="C1" s="179"/>
      <c r="D1" s="179"/>
      <c r="E1" s="179"/>
      <c r="F1" s="179"/>
      <c r="G1" s="179"/>
      <c r="H1" s="179"/>
      <c r="I1" s="181"/>
      <c r="J1" s="181"/>
      <c r="K1" s="181"/>
      <c r="L1" s="181"/>
      <c r="M1" s="181"/>
      <c r="N1" s="181"/>
      <c r="O1" s="181"/>
      <c r="P1" s="181"/>
      <c r="Q1" s="182"/>
      <c r="R1" s="182"/>
      <c r="S1" s="182"/>
      <c r="T1" s="182"/>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ht="15.75" customHeight="1">
      <c r="B2" s="128"/>
      <c r="C2" s="128"/>
      <c r="D2" s="128"/>
      <c r="E2" s="128"/>
      <c r="F2" s="128"/>
      <c r="G2" s="128"/>
      <c r="H2" s="189" t="s">
        <v>271</v>
      </c>
      <c r="I2" s="191"/>
      <c r="J2" s="191"/>
      <c r="K2" s="191"/>
      <c r="L2" s="191"/>
      <c r="M2" s="191"/>
      <c r="N2" s="191"/>
      <c r="O2" s="191"/>
      <c r="P2" s="191"/>
      <c r="Q2" s="193"/>
      <c r="R2" s="193"/>
      <c r="S2" s="193"/>
      <c r="T2" s="193"/>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row>
    <row r="3" ht="15.75" customHeight="1">
      <c r="A3" s="128"/>
      <c r="B3" s="128"/>
      <c r="C3" s="128"/>
      <c r="D3" s="128"/>
      <c r="E3" s="128"/>
      <c r="F3" s="128"/>
      <c r="G3" s="128"/>
      <c r="H3" s="315" t="s">
        <v>280</v>
      </c>
      <c r="I3" s="316"/>
      <c r="J3" s="197"/>
      <c r="K3" s="197"/>
      <c r="L3" s="199"/>
      <c r="M3" s="202"/>
      <c r="N3" s="202"/>
      <c r="O3" s="202"/>
      <c r="P3" s="202"/>
      <c r="Q3" s="317" t="s">
        <v>281</v>
      </c>
      <c r="R3" s="211"/>
      <c r="S3" s="211"/>
      <c r="T3" s="318"/>
      <c r="U3" s="210" t="s">
        <v>282</v>
      </c>
      <c r="V3" s="211"/>
      <c r="W3" s="211"/>
      <c r="X3" s="211"/>
      <c r="Y3" s="211"/>
      <c r="Z3" s="211"/>
      <c r="AA3" s="211"/>
      <c r="AB3" s="211"/>
      <c r="AC3" s="211"/>
      <c r="AD3" s="211"/>
      <c r="AE3" s="211"/>
      <c r="AF3" s="211"/>
      <c r="AG3" s="211"/>
      <c r="AH3" s="211"/>
      <c r="AI3" s="211"/>
      <c r="AJ3" s="211"/>
      <c r="AK3" s="211"/>
      <c r="AL3" s="211"/>
      <c r="AM3" s="211"/>
      <c r="AN3" s="211"/>
      <c r="AO3" s="211"/>
      <c r="AP3" s="211"/>
      <c r="AQ3" s="211"/>
      <c r="AR3" s="213"/>
    </row>
    <row r="4" ht="15.75" customHeight="1">
      <c r="B4" s="128"/>
      <c r="C4" s="128"/>
      <c r="D4" s="128"/>
      <c r="E4" s="128"/>
      <c r="F4" s="128"/>
      <c r="G4" s="128"/>
      <c r="H4" s="319"/>
      <c r="I4" s="320"/>
      <c r="J4" s="215"/>
      <c r="K4" s="215"/>
      <c r="L4" s="217"/>
      <c r="M4" s="219"/>
      <c r="N4" s="219"/>
      <c r="O4" s="219"/>
      <c r="P4" s="219"/>
      <c r="T4" s="209"/>
      <c r="U4" s="24"/>
      <c r="V4" s="24"/>
      <c r="W4" s="24"/>
      <c r="X4" s="24"/>
      <c r="Y4" s="24"/>
      <c r="Z4" s="24"/>
      <c r="AA4" s="24"/>
      <c r="AB4" s="24"/>
      <c r="AC4" s="24"/>
      <c r="AD4" s="24"/>
      <c r="AE4" s="24"/>
      <c r="AF4" s="24"/>
      <c r="AG4" s="24"/>
      <c r="AH4" s="24"/>
      <c r="AI4" s="24"/>
      <c r="AJ4" s="24"/>
      <c r="AK4" s="24"/>
      <c r="AL4" s="24"/>
      <c r="AM4" s="24"/>
      <c r="AN4" s="24"/>
      <c r="AO4" s="24"/>
      <c r="AP4" s="24"/>
      <c r="AQ4" s="24"/>
      <c r="AR4" s="29"/>
    </row>
    <row r="5" ht="15.75" customHeight="1">
      <c r="A5" s="128"/>
      <c r="B5" s="128"/>
      <c r="C5" s="128"/>
      <c r="D5" s="128"/>
      <c r="E5" s="128"/>
      <c r="F5" s="128"/>
      <c r="G5" s="128"/>
      <c r="H5" s="321"/>
      <c r="I5" s="320" t="s">
        <v>283</v>
      </c>
      <c r="J5" s="215"/>
      <c r="K5" s="215"/>
      <c r="L5" s="217"/>
      <c r="M5" s="224" t="s">
        <v>284</v>
      </c>
      <c r="N5" s="219"/>
      <c r="O5" s="219"/>
      <c r="P5" s="219"/>
      <c r="Q5" s="226"/>
      <c r="R5" s="226"/>
      <c r="S5" s="226"/>
      <c r="T5" s="227"/>
      <c r="U5" s="228" t="s">
        <v>285</v>
      </c>
      <c r="V5" s="186"/>
      <c r="W5" s="186"/>
      <c r="X5" s="188"/>
      <c r="Y5" s="229" t="s">
        <v>286</v>
      </c>
      <c r="Z5" s="186"/>
      <c r="AA5" s="186"/>
      <c r="AB5" s="186"/>
      <c r="AC5" s="231" t="s">
        <v>287</v>
      </c>
      <c r="AD5" s="186"/>
      <c r="AE5" s="186"/>
      <c r="AF5" s="188"/>
      <c r="AG5" s="231" t="s">
        <v>288</v>
      </c>
      <c r="AH5" s="186"/>
      <c r="AI5" s="186"/>
      <c r="AJ5" s="188"/>
      <c r="AK5" s="231" t="s">
        <v>289</v>
      </c>
      <c r="AL5" s="186"/>
      <c r="AM5" s="186"/>
      <c r="AN5" s="188"/>
      <c r="AO5" s="231" t="s">
        <v>290</v>
      </c>
      <c r="AP5" s="186"/>
      <c r="AQ5" s="186"/>
      <c r="AR5" s="188"/>
    </row>
    <row r="6" ht="15.75" customHeight="1">
      <c r="A6" s="237" t="str">
        <f t="array" ref="A6:G67">Scenarios!A2:G187</f>
        <v>Loss Events</v>
      </c>
      <c r="B6" s="187"/>
      <c r="C6" s="187"/>
      <c r="D6" s="187"/>
      <c r="E6" s="187"/>
      <c r="F6" s="187"/>
      <c r="G6" s="187"/>
      <c r="H6" s="238"/>
      <c r="I6" s="239"/>
      <c r="J6" s="241"/>
      <c r="K6" s="241"/>
      <c r="L6" s="241"/>
      <c r="M6" s="243" t="s">
        <v>291</v>
      </c>
      <c r="N6" s="241"/>
      <c r="O6" s="241"/>
      <c r="P6" s="241"/>
      <c r="Q6" s="322"/>
      <c r="R6" s="244"/>
      <c r="S6" s="244"/>
      <c r="T6" s="244"/>
      <c r="U6" s="251"/>
      <c r="V6" s="252"/>
      <c r="W6" s="252"/>
      <c r="X6" s="252"/>
      <c r="Y6" s="251"/>
      <c r="Z6" s="252"/>
      <c r="AA6" s="252"/>
      <c r="AB6" s="252"/>
      <c r="AC6" s="251"/>
      <c r="AD6" s="252"/>
      <c r="AE6" s="252"/>
      <c r="AF6" s="252"/>
      <c r="AG6" s="251"/>
      <c r="AH6" s="252"/>
      <c r="AI6" s="252"/>
      <c r="AJ6" s="252"/>
      <c r="AK6" s="251"/>
      <c r="AL6" s="252"/>
      <c r="AM6" s="252"/>
      <c r="AN6" s="252"/>
      <c r="AO6" s="251"/>
      <c r="AP6" s="252"/>
      <c r="AQ6" s="252"/>
      <c r="AR6" s="252"/>
    </row>
    <row r="7" ht="15.75" customHeight="1">
      <c r="A7" s="131" t="s">
        <v>140</v>
      </c>
      <c r="B7" s="131" t="s">
        <v>77</v>
      </c>
      <c r="C7" s="131" t="s">
        <v>79</v>
      </c>
      <c r="D7" s="131" t="s">
        <v>141</v>
      </c>
      <c r="E7" s="131" t="s">
        <v>82</v>
      </c>
      <c r="F7" s="131" t="s">
        <v>83</v>
      </c>
      <c r="G7" s="131" t="s">
        <v>264</v>
      </c>
      <c r="H7" s="323"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60" t="s">
        <v>70</v>
      </c>
      <c r="J7" s="261" t="s">
        <v>71</v>
      </c>
      <c r="K7" s="261" t="s">
        <v>72</v>
      </c>
      <c r="L7" s="262" t="s">
        <v>73</v>
      </c>
      <c r="M7" s="261" t="s">
        <v>70</v>
      </c>
      <c r="N7" s="261" t="s">
        <v>71</v>
      </c>
      <c r="O7" s="261" t="s">
        <v>72</v>
      </c>
      <c r="P7" s="262" t="s">
        <v>73</v>
      </c>
      <c r="Q7" s="261" t="s">
        <v>70</v>
      </c>
      <c r="R7" s="261" t="s">
        <v>71</v>
      </c>
      <c r="S7" s="261" t="s">
        <v>72</v>
      </c>
      <c r="T7" s="262" t="s">
        <v>73</v>
      </c>
      <c r="U7" s="267" t="s">
        <v>70</v>
      </c>
      <c r="V7" s="267" t="s">
        <v>71</v>
      </c>
      <c r="W7" s="267" t="s">
        <v>72</v>
      </c>
      <c r="X7" s="268" t="s">
        <v>73</v>
      </c>
      <c r="Y7" s="267" t="s">
        <v>70</v>
      </c>
      <c r="Z7" s="267" t="s">
        <v>71</v>
      </c>
      <c r="AA7" s="267" t="s">
        <v>72</v>
      </c>
      <c r="AB7" s="268" t="s">
        <v>73</v>
      </c>
      <c r="AC7" s="267" t="s">
        <v>70</v>
      </c>
      <c r="AD7" s="267" t="s">
        <v>71</v>
      </c>
      <c r="AE7" s="267" t="s">
        <v>72</v>
      </c>
      <c r="AF7" s="268" t="s">
        <v>73</v>
      </c>
      <c r="AG7" s="267" t="s">
        <v>70</v>
      </c>
      <c r="AH7" s="267" t="s">
        <v>71</v>
      </c>
      <c r="AI7" s="267" t="s">
        <v>72</v>
      </c>
      <c r="AJ7" s="268" t="s">
        <v>73</v>
      </c>
      <c r="AK7" s="267" t="s">
        <v>70</v>
      </c>
      <c r="AL7" s="267" t="s">
        <v>71</v>
      </c>
      <c r="AM7" s="267" t="s">
        <v>72</v>
      </c>
      <c r="AN7" s="268" t="s">
        <v>73</v>
      </c>
      <c r="AO7" s="267" t="s">
        <v>70</v>
      </c>
      <c r="AP7" s="267" t="s">
        <v>71</v>
      </c>
      <c r="AQ7" s="267" t="s">
        <v>72</v>
      </c>
      <c r="AR7" s="324" t="s">
        <v>73</v>
      </c>
    </row>
    <row r="8" ht="15.75" customHeight="1">
      <c r="A8" s="269" t="s">
        <v>142</v>
      </c>
      <c r="B8" s="134" t="s">
        <v>95</v>
      </c>
      <c r="C8" s="134" t="s">
        <v>99</v>
      </c>
      <c r="D8" s="134" t="s">
        <v>108</v>
      </c>
      <c r="E8" s="134" t="s">
        <v>111</v>
      </c>
      <c r="F8" s="134" t="s">
        <v>113</v>
      </c>
      <c r="G8" s="325" t="s">
        <v>143</v>
      </c>
      <c r="H8" s="326" t="s">
        <v>309</v>
      </c>
      <c r="I8" s="287">
        <v>3000.0</v>
      </c>
      <c r="J8" s="288">
        <v>65000.0</v>
      </c>
      <c r="K8" s="288">
        <v>100000.0</v>
      </c>
      <c r="L8" s="327"/>
      <c r="M8" s="278">
        <v>0.0</v>
      </c>
      <c r="N8" s="278">
        <v>0.0</v>
      </c>
      <c r="O8" s="278">
        <v>0.0</v>
      </c>
      <c r="P8" s="278"/>
      <c r="Q8" s="278" t="s">
        <v>292</v>
      </c>
      <c r="R8" s="279" t="s">
        <v>308</v>
      </c>
      <c r="S8" s="328" t="s">
        <v>294</v>
      </c>
      <c r="T8" s="329"/>
      <c r="U8" s="330" t="s">
        <v>295</v>
      </c>
      <c r="V8" s="330" t="s">
        <v>295</v>
      </c>
      <c r="W8" s="330" t="s">
        <v>295</v>
      </c>
      <c r="X8" s="331"/>
      <c r="Y8" s="330" t="s">
        <v>295</v>
      </c>
      <c r="Z8" s="330" t="s">
        <v>295</v>
      </c>
      <c r="AA8" s="330" t="s">
        <v>295</v>
      </c>
      <c r="AB8" s="331"/>
      <c r="AC8" s="330" t="s">
        <v>295</v>
      </c>
      <c r="AD8" s="330" t="s">
        <v>295</v>
      </c>
      <c r="AE8" s="330" t="s">
        <v>295</v>
      </c>
      <c r="AF8" s="331"/>
      <c r="AG8" s="330" t="s">
        <v>295</v>
      </c>
      <c r="AH8" s="330" t="s">
        <v>295</v>
      </c>
      <c r="AI8" s="332" t="s">
        <v>295</v>
      </c>
      <c r="AJ8" s="290"/>
      <c r="AK8" s="287">
        <v>50000.0</v>
      </c>
      <c r="AL8" s="288">
        <v>1000000.0</v>
      </c>
      <c r="AM8" s="289">
        <v>1.0E7</v>
      </c>
      <c r="AN8" s="290"/>
      <c r="AO8" s="330" t="s">
        <v>295</v>
      </c>
      <c r="AP8" s="330" t="s">
        <v>295</v>
      </c>
      <c r="AQ8" s="332" t="s">
        <v>295</v>
      </c>
      <c r="AR8" s="333"/>
    </row>
    <row r="9" ht="15.75" customHeight="1">
      <c r="A9" s="269" t="s">
        <v>144</v>
      </c>
      <c r="B9" s="134" t="s">
        <v>95</v>
      </c>
      <c r="C9" s="134" t="s">
        <v>115</v>
      </c>
      <c r="D9" s="134" t="s">
        <v>108</v>
      </c>
      <c r="E9" s="134" t="s">
        <v>111</v>
      </c>
      <c r="F9" s="134" t="s">
        <v>113</v>
      </c>
      <c r="G9" s="325" t="s">
        <v>145</v>
      </c>
      <c r="H9" s="326" t="s">
        <v>310</v>
      </c>
      <c r="I9" s="296">
        <v>3000.0</v>
      </c>
      <c r="J9" s="298">
        <v>65000.0</v>
      </c>
      <c r="K9" s="298">
        <v>100000.0</v>
      </c>
      <c r="L9" s="334"/>
      <c r="M9" s="292">
        <v>0.0</v>
      </c>
      <c r="N9" s="292">
        <v>0.0</v>
      </c>
      <c r="O9" s="292">
        <v>0.0</v>
      </c>
      <c r="P9" s="292"/>
      <c r="Q9" s="292" t="s">
        <v>292</v>
      </c>
      <c r="R9" s="293" t="s">
        <v>308</v>
      </c>
      <c r="S9" s="335" t="s">
        <v>294</v>
      </c>
      <c r="T9" s="336"/>
      <c r="U9" s="330" t="s">
        <v>295</v>
      </c>
      <c r="V9" s="330" t="s">
        <v>295</v>
      </c>
      <c r="W9" s="330" t="s">
        <v>295</v>
      </c>
      <c r="X9" s="331"/>
      <c r="Y9" s="330" t="s">
        <v>295</v>
      </c>
      <c r="Z9" s="330" t="s">
        <v>295</v>
      </c>
      <c r="AA9" s="330" t="s">
        <v>295</v>
      </c>
      <c r="AB9" s="331"/>
      <c r="AC9" s="330" t="s">
        <v>295</v>
      </c>
      <c r="AD9" s="330" t="s">
        <v>295</v>
      </c>
      <c r="AE9" s="330" t="s">
        <v>295</v>
      </c>
      <c r="AF9" s="331"/>
      <c r="AG9" s="330" t="s">
        <v>295</v>
      </c>
      <c r="AH9" s="330" t="s">
        <v>295</v>
      </c>
      <c r="AI9" s="332" t="s">
        <v>295</v>
      </c>
      <c r="AJ9" s="290"/>
      <c r="AK9" s="296">
        <v>50000.0</v>
      </c>
      <c r="AL9" s="298">
        <v>1000000.0</v>
      </c>
      <c r="AM9" s="299">
        <v>1.0E7</v>
      </c>
      <c r="AN9" s="290"/>
      <c r="AO9" s="330" t="s">
        <v>295</v>
      </c>
      <c r="AP9" s="330" t="s">
        <v>295</v>
      </c>
      <c r="AQ9" s="332" t="s">
        <v>295</v>
      </c>
      <c r="AR9" s="333"/>
    </row>
    <row r="10" ht="15.75" customHeight="1">
      <c r="A10" s="269" t="s">
        <v>146</v>
      </c>
      <c r="B10" s="134" t="s">
        <v>95</v>
      </c>
      <c r="C10" s="134" t="s">
        <v>120</v>
      </c>
      <c r="D10" s="134" t="s">
        <v>108</v>
      </c>
      <c r="E10" s="134" t="s">
        <v>111</v>
      </c>
      <c r="F10" s="134" t="s">
        <v>113</v>
      </c>
      <c r="G10" s="325" t="s">
        <v>147</v>
      </c>
      <c r="H10" s="326" t="s">
        <v>310</v>
      </c>
      <c r="I10" s="296">
        <v>3000.0</v>
      </c>
      <c r="J10" s="298">
        <v>65000.0</v>
      </c>
      <c r="K10" s="298">
        <v>100000.0</v>
      </c>
      <c r="L10" s="334"/>
      <c r="M10" s="292">
        <v>0.0</v>
      </c>
      <c r="N10" s="292">
        <v>0.0</v>
      </c>
      <c r="O10" s="292">
        <v>0.0</v>
      </c>
      <c r="P10" s="292"/>
      <c r="Q10" s="292" t="s">
        <v>292</v>
      </c>
      <c r="R10" s="293" t="s">
        <v>308</v>
      </c>
      <c r="S10" s="335" t="s">
        <v>294</v>
      </c>
      <c r="T10" s="336"/>
      <c r="U10" s="330" t="s">
        <v>295</v>
      </c>
      <c r="V10" s="330" t="s">
        <v>295</v>
      </c>
      <c r="W10" s="330" t="s">
        <v>295</v>
      </c>
      <c r="X10" s="331"/>
      <c r="Y10" s="330" t="s">
        <v>295</v>
      </c>
      <c r="Z10" s="330" t="s">
        <v>295</v>
      </c>
      <c r="AA10" s="330" t="s">
        <v>295</v>
      </c>
      <c r="AB10" s="331"/>
      <c r="AC10" s="330" t="s">
        <v>295</v>
      </c>
      <c r="AD10" s="330" t="s">
        <v>295</v>
      </c>
      <c r="AE10" s="330" t="s">
        <v>295</v>
      </c>
      <c r="AF10" s="331"/>
      <c r="AG10" s="330" t="s">
        <v>295</v>
      </c>
      <c r="AH10" s="330" t="s">
        <v>295</v>
      </c>
      <c r="AI10" s="332" t="s">
        <v>295</v>
      </c>
      <c r="AJ10" s="290"/>
      <c r="AK10" s="296">
        <v>50000.0</v>
      </c>
      <c r="AL10" s="298">
        <v>1000000.0</v>
      </c>
      <c r="AM10" s="299">
        <v>1.0E7</v>
      </c>
      <c r="AN10" s="290"/>
      <c r="AO10" s="330" t="s">
        <v>295</v>
      </c>
      <c r="AP10" s="330" t="s">
        <v>295</v>
      </c>
      <c r="AQ10" s="332" t="s">
        <v>295</v>
      </c>
      <c r="AR10" s="333"/>
    </row>
    <row r="11" ht="15.75" customHeight="1">
      <c r="A11" s="269" t="s">
        <v>148</v>
      </c>
      <c r="B11" s="134" t="s">
        <v>95</v>
      </c>
      <c r="C11" s="134" t="s">
        <v>124</v>
      </c>
      <c r="D11" s="134" t="s">
        <v>108</v>
      </c>
      <c r="E11" s="134" t="s">
        <v>111</v>
      </c>
      <c r="F11" s="134" t="s">
        <v>113</v>
      </c>
      <c r="G11" s="325" t="s">
        <v>149</v>
      </c>
      <c r="H11" s="326" t="s">
        <v>310</v>
      </c>
      <c r="I11" s="296">
        <v>3000.0</v>
      </c>
      <c r="J11" s="298">
        <v>65000.0</v>
      </c>
      <c r="K11" s="298">
        <v>100000.0</v>
      </c>
      <c r="L11" s="334"/>
      <c r="M11" s="292">
        <v>0.0</v>
      </c>
      <c r="N11" s="292">
        <v>0.0</v>
      </c>
      <c r="O11" s="292">
        <v>0.0</v>
      </c>
      <c r="P11" s="292"/>
      <c r="Q11" s="292" t="s">
        <v>292</v>
      </c>
      <c r="R11" s="293" t="s">
        <v>308</v>
      </c>
      <c r="S11" s="335" t="s">
        <v>294</v>
      </c>
      <c r="T11" s="336"/>
      <c r="U11" s="330" t="s">
        <v>295</v>
      </c>
      <c r="V11" s="330" t="s">
        <v>295</v>
      </c>
      <c r="W11" s="330" t="s">
        <v>295</v>
      </c>
      <c r="X11" s="331"/>
      <c r="Y11" s="330" t="s">
        <v>295</v>
      </c>
      <c r="Z11" s="330" t="s">
        <v>295</v>
      </c>
      <c r="AA11" s="330" t="s">
        <v>295</v>
      </c>
      <c r="AB11" s="331"/>
      <c r="AC11" s="330" t="s">
        <v>295</v>
      </c>
      <c r="AD11" s="330" t="s">
        <v>295</v>
      </c>
      <c r="AE11" s="330" t="s">
        <v>295</v>
      </c>
      <c r="AF11" s="331"/>
      <c r="AG11" s="330" t="s">
        <v>295</v>
      </c>
      <c r="AH11" s="330" t="s">
        <v>295</v>
      </c>
      <c r="AI11" s="332" t="s">
        <v>295</v>
      </c>
      <c r="AJ11" s="290"/>
      <c r="AK11" s="296">
        <v>50000.0</v>
      </c>
      <c r="AL11" s="298">
        <v>1000000.0</v>
      </c>
      <c r="AM11" s="299">
        <v>1.0E7</v>
      </c>
      <c r="AN11" s="290"/>
      <c r="AO11" s="330" t="s">
        <v>295</v>
      </c>
      <c r="AP11" s="330" t="s">
        <v>295</v>
      </c>
      <c r="AQ11" s="332" t="s">
        <v>295</v>
      </c>
      <c r="AR11" s="333"/>
    </row>
    <row r="12" ht="15.75" customHeight="1">
      <c r="A12" s="269" t="s">
        <v>150</v>
      </c>
      <c r="B12" s="134" t="s">
        <v>95</v>
      </c>
      <c r="C12" s="134" t="s">
        <v>127</v>
      </c>
      <c r="D12" s="134" t="s">
        <v>108</v>
      </c>
      <c r="E12" s="134" t="s">
        <v>111</v>
      </c>
      <c r="F12" s="134" t="s">
        <v>113</v>
      </c>
      <c r="G12" s="325" t="s">
        <v>151</v>
      </c>
      <c r="H12" s="326" t="s">
        <v>310</v>
      </c>
      <c r="I12" s="296">
        <v>3000.0</v>
      </c>
      <c r="J12" s="298">
        <v>65000.0</v>
      </c>
      <c r="K12" s="298">
        <v>100000.0</v>
      </c>
      <c r="L12" s="334"/>
      <c r="M12" s="292">
        <v>0.0</v>
      </c>
      <c r="N12" s="292">
        <v>0.0</v>
      </c>
      <c r="O12" s="292">
        <v>0.0</v>
      </c>
      <c r="P12" s="292"/>
      <c r="Q12" s="292" t="s">
        <v>292</v>
      </c>
      <c r="R12" s="293" t="s">
        <v>308</v>
      </c>
      <c r="S12" s="335" t="s">
        <v>294</v>
      </c>
      <c r="T12" s="336"/>
      <c r="U12" s="330" t="s">
        <v>295</v>
      </c>
      <c r="V12" s="330" t="s">
        <v>295</v>
      </c>
      <c r="W12" s="330" t="s">
        <v>295</v>
      </c>
      <c r="X12" s="331"/>
      <c r="Y12" s="330" t="s">
        <v>295</v>
      </c>
      <c r="Z12" s="330" t="s">
        <v>295</v>
      </c>
      <c r="AA12" s="330" t="s">
        <v>295</v>
      </c>
      <c r="AB12" s="331"/>
      <c r="AC12" s="330" t="s">
        <v>295</v>
      </c>
      <c r="AD12" s="330" t="s">
        <v>295</v>
      </c>
      <c r="AE12" s="330" t="s">
        <v>295</v>
      </c>
      <c r="AF12" s="331"/>
      <c r="AG12" s="330" t="s">
        <v>295</v>
      </c>
      <c r="AH12" s="330" t="s">
        <v>295</v>
      </c>
      <c r="AI12" s="332" t="s">
        <v>295</v>
      </c>
      <c r="AJ12" s="290"/>
      <c r="AK12" s="296">
        <v>50000.0</v>
      </c>
      <c r="AL12" s="298">
        <v>1000000.0</v>
      </c>
      <c r="AM12" s="299">
        <v>1.0E7</v>
      </c>
      <c r="AN12" s="290"/>
      <c r="AO12" s="330" t="s">
        <v>295</v>
      </c>
      <c r="AP12" s="330" t="s">
        <v>295</v>
      </c>
      <c r="AQ12" s="332" t="s">
        <v>295</v>
      </c>
      <c r="AR12" s="333"/>
    </row>
    <row r="13" ht="15.75" customHeight="1">
      <c r="A13" s="269" t="s">
        <v>152</v>
      </c>
      <c r="B13" s="134" t="s">
        <v>95</v>
      </c>
      <c r="C13" s="134" t="s">
        <v>129</v>
      </c>
      <c r="D13" s="134" t="s">
        <v>108</v>
      </c>
      <c r="E13" s="134" t="s">
        <v>111</v>
      </c>
      <c r="F13" s="134" t="s">
        <v>113</v>
      </c>
      <c r="G13" s="325" t="s">
        <v>153</v>
      </c>
      <c r="H13" s="326" t="s">
        <v>310</v>
      </c>
      <c r="I13" s="296">
        <v>3000.0</v>
      </c>
      <c r="J13" s="298">
        <v>65000.0</v>
      </c>
      <c r="K13" s="298">
        <v>100000.0</v>
      </c>
      <c r="L13" s="334"/>
      <c r="M13" s="292">
        <v>0.0</v>
      </c>
      <c r="N13" s="292">
        <v>0.0</v>
      </c>
      <c r="O13" s="292">
        <v>0.0</v>
      </c>
      <c r="P13" s="292"/>
      <c r="Q13" s="292" t="s">
        <v>292</v>
      </c>
      <c r="R13" s="293" t="s">
        <v>308</v>
      </c>
      <c r="S13" s="335" t="s">
        <v>294</v>
      </c>
      <c r="T13" s="336"/>
      <c r="U13" s="330" t="s">
        <v>295</v>
      </c>
      <c r="V13" s="330" t="s">
        <v>295</v>
      </c>
      <c r="W13" s="330" t="s">
        <v>295</v>
      </c>
      <c r="X13" s="331"/>
      <c r="Y13" s="330" t="s">
        <v>295</v>
      </c>
      <c r="Z13" s="330" t="s">
        <v>295</v>
      </c>
      <c r="AA13" s="330" t="s">
        <v>295</v>
      </c>
      <c r="AB13" s="331"/>
      <c r="AC13" s="330" t="s">
        <v>295</v>
      </c>
      <c r="AD13" s="330" t="s">
        <v>295</v>
      </c>
      <c r="AE13" s="330" t="s">
        <v>295</v>
      </c>
      <c r="AF13" s="331"/>
      <c r="AG13" s="330" t="s">
        <v>295</v>
      </c>
      <c r="AH13" s="330" t="s">
        <v>295</v>
      </c>
      <c r="AI13" s="332" t="s">
        <v>295</v>
      </c>
      <c r="AJ13" s="290"/>
      <c r="AK13" s="296">
        <v>50000.0</v>
      </c>
      <c r="AL13" s="298">
        <v>1000000.0</v>
      </c>
      <c r="AM13" s="299">
        <v>1.0E7</v>
      </c>
      <c r="AN13" s="290"/>
      <c r="AO13" s="330" t="s">
        <v>295</v>
      </c>
      <c r="AP13" s="330" t="s">
        <v>295</v>
      </c>
      <c r="AQ13" s="332" t="s">
        <v>295</v>
      </c>
      <c r="AR13" s="333"/>
    </row>
    <row r="14" ht="15.75" customHeight="1">
      <c r="A14" s="269" t="s">
        <v>154</v>
      </c>
      <c r="B14" s="134" t="s">
        <v>95</v>
      </c>
      <c r="C14" s="134" t="s">
        <v>131</v>
      </c>
      <c r="D14" s="134" t="s">
        <v>108</v>
      </c>
      <c r="E14" s="134" t="s">
        <v>111</v>
      </c>
      <c r="F14" s="134" t="s">
        <v>113</v>
      </c>
      <c r="G14" s="325" t="s">
        <v>155</v>
      </c>
      <c r="H14" s="326" t="s">
        <v>309</v>
      </c>
      <c r="I14" s="296">
        <v>3000.0</v>
      </c>
      <c r="J14" s="298">
        <v>65000.0</v>
      </c>
      <c r="K14" s="298">
        <v>100000.0</v>
      </c>
      <c r="L14" s="334"/>
      <c r="M14" s="292">
        <v>0.0</v>
      </c>
      <c r="N14" s="292">
        <v>0.0</v>
      </c>
      <c r="O14" s="292">
        <v>0.0</v>
      </c>
      <c r="P14" s="292"/>
      <c r="Q14" s="292" t="s">
        <v>292</v>
      </c>
      <c r="R14" s="293" t="s">
        <v>308</v>
      </c>
      <c r="S14" s="335" t="s">
        <v>294</v>
      </c>
      <c r="T14" s="336"/>
      <c r="U14" s="330" t="s">
        <v>295</v>
      </c>
      <c r="V14" s="330" t="s">
        <v>295</v>
      </c>
      <c r="W14" s="330" t="s">
        <v>295</v>
      </c>
      <c r="X14" s="331"/>
      <c r="Y14" s="330" t="s">
        <v>295</v>
      </c>
      <c r="Z14" s="330" t="s">
        <v>295</v>
      </c>
      <c r="AA14" s="330" t="s">
        <v>295</v>
      </c>
      <c r="AB14" s="331"/>
      <c r="AC14" s="330" t="s">
        <v>295</v>
      </c>
      <c r="AD14" s="330" t="s">
        <v>295</v>
      </c>
      <c r="AE14" s="330" t="s">
        <v>295</v>
      </c>
      <c r="AF14" s="331"/>
      <c r="AG14" s="330" t="s">
        <v>295</v>
      </c>
      <c r="AH14" s="330" t="s">
        <v>295</v>
      </c>
      <c r="AI14" s="332" t="s">
        <v>295</v>
      </c>
      <c r="AJ14" s="290"/>
      <c r="AK14" s="296">
        <v>50000.0</v>
      </c>
      <c r="AL14" s="298">
        <v>1000000.0</v>
      </c>
      <c r="AM14" s="299">
        <v>1.0E7</v>
      </c>
      <c r="AN14" s="290"/>
      <c r="AO14" s="330" t="s">
        <v>295</v>
      </c>
      <c r="AP14" s="330" t="s">
        <v>295</v>
      </c>
      <c r="AQ14" s="332" t="s">
        <v>295</v>
      </c>
      <c r="AR14" s="333"/>
    </row>
    <row r="15" ht="15.75" customHeight="1">
      <c r="A15" s="269" t="s">
        <v>156</v>
      </c>
      <c r="B15" s="134" t="s">
        <v>95</v>
      </c>
      <c r="C15" s="134" t="s">
        <v>133</v>
      </c>
      <c r="D15" s="134" t="s">
        <v>108</v>
      </c>
      <c r="E15" s="134" t="s">
        <v>111</v>
      </c>
      <c r="F15" s="134" t="s">
        <v>113</v>
      </c>
      <c r="G15" s="325" t="s">
        <v>157</v>
      </c>
      <c r="H15" s="326" t="s">
        <v>310</v>
      </c>
      <c r="I15" s="296">
        <v>3000.0</v>
      </c>
      <c r="J15" s="298">
        <v>65000.0</v>
      </c>
      <c r="K15" s="298">
        <v>100000.0</v>
      </c>
      <c r="L15" s="334"/>
      <c r="M15" s="292">
        <v>0.0</v>
      </c>
      <c r="N15" s="292">
        <v>0.0</v>
      </c>
      <c r="O15" s="292">
        <v>0.0</v>
      </c>
      <c r="P15" s="292"/>
      <c r="Q15" s="292" t="s">
        <v>292</v>
      </c>
      <c r="R15" s="293" t="s">
        <v>308</v>
      </c>
      <c r="S15" s="335" t="s">
        <v>294</v>
      </c>
      <c r="T15" s="336"/>
      <c r="U15" s="330" t="s">
        <v>295</v>
      </c>
      <c r="V15" s="330" t="s">
        <v>295</v>
      </c>
      <c r="W15" s="330" t="s">
        <v>295</v>
      </c>
      <c r="X15" s="331"/>
      <c r="Y15" s="330" t="s">
        <v>295</v>
      </c>
      <c r="Z15" s="330" t="s">
        <v>295</v>
      </c>
      <c r="AA15" s="330" t="s">
        <v>295</v>
      </c>
      <c r="AB15" s="331"/>
      <c r="AC15" s="330" t="s">
        <v>295</v>
      </c>
      <c r="AD15" s="330" t="s">
        <v>295</v>
      </c>
      <c r="AE15" s="330" t="s">
        <v>295</v>
      </c>
      <c r="AF15" s="331"/>
      <c r="AG15" s="330" t="s">
        <v>295</v>
      </c>
      <c r="AH15" s="330" t="s">
        <v>295</v>
      </c>
      <c r="AI15" s="332" t="s">
        <v>295</v>
      </c>
      <c r="AJ15" s="290"/>
      <c r="AK15" s="296">
        <v>50000.0</v>
      </c>
      <c r="AL15" s="298">
        <v>1000000.0</v>
      </c>
      <c r="AM15" s="299">
        <v>1.0E7</v>
      </c>
      <c r="AN15" s="290"/>
      <c r="AO15" s="330" t="s">
        <v>295</v>
      </c>
      <c r="AP15" s="330" t="s">
        <v>295</v>
      </c>
      <c r="AQ15" s="332" t="s">
        <v>295</v>
      </c>
      <c r="AR15" s="333"/>
    </row>
    <row r="16" ht="15.75" customHeight="1">
      <c r="A16" s="269" t="s">
        <v>158</v>
      </c>
      <c r="B16" s="134" t="s">
        <v>95</v>
      </c>
      <c r="C16" s="134" t="s">
        <v>135</v>
      </c>
      <c r="D16" s="134" t="s">
        <v>108</v>
      </c>
      <c r="E16" s="134" t="s">
        <v>111</v>
      </c>
      <c r="F16" s="134" t="s">
        <v>113</v>
      </c>
      <c r="G16" s="325" t="s">
        <v>159</v>
      </c>
      <c r="H16" s="326" t="s">
        <v>309</v>
      </c>
      <c r="I16" s="296">
        <v>3000.0</v>
      </c>
      <c r="J16" s="298">
        <v>65000.0</v>
      </c>
      <c r="K16" s="298">
        <v>100000.0</v>
      </c>
      <c r="L16" s="334"/>
      <c r="M16" s="292">
        <v>0.0</v>
      </c>
      <c r="N16" s="292">
        <v>0.0</v>
      </c>
      <c r="O16" s="292">
        <v>0.0</v>
      </c>
      <c r="P16" s="292"/>
      <c r="Q16" s="292" t="s">
        <v>292</v>
      </c>
      <c r="R16" s="293" t="s">
        <v>308</v>
      </c>
      <c r="S16" s="335" t="s">
        <v>294</v>
      </c>
      <c r="T16" s="336"/>
      <c r="U16" s="330" t="s">
        <v>295</v>
      </c>
      <c r="V16" s="330" t="s">
        <v>295</v>
      </c>
      <c r="W16" s="330" t="s">
        <v>295</v>
      </c>
      <c r="X16" s="331"/>
      <c r="Y16" s="330" t="s">
        <v>295</v>
      </c>
      <c r="Z16" s="330" t="s">
        <v>295</v>
      </c>
      <c r="AA16" s="330" t="s">
        <v>295</v>
      </c>
      <c r="AB16" s="331"/>
      <c r="AC16" s="330" t="s">
        <v>295</v>
      </c>
      <c r="AD16" s="330" t="s">
        <v>295</v>
      </c>
      <c r="AE16" s="330" t="s">
        <v>295</v>
      </c>
      <c r="AF16" s="331"/>
      <c r="AG16" s="330" t="s">
        <v>295</v>
      </c>
      <c r="AH16" s="330" t="s">
        <v>295</v>
      </c>
      <c r="AI16" s="332" t="s">
        <v>295</v>
      </c>
      <c r="AJ16" s="290"/>
      <c r="AK16" s="296">
        <v>50000.0</v>
      </c>
      <c r="AL16" s="298">
        <v>1000000.0</v>
      </c>
      <c r="AM16" s="299">
        <v>1.0E7</v>
      </c>
      <c r="AN16" s="290"/>
      <c r="AO16" s="330" t="s">
        <v>295</v>
      </c>
      <c r="AP16" s="330" t="s">
        <v>295</v>
      </c>
      <c r="AQ16" s="332" t="s">
        <v>295</v>
      </c>
      <c r="AR16" s="333"/>
    </row>
    <row r="17" ht="15.75" customHeight="1">
      <c r="A17" s="269" t="s">
        <v>160</v>
      </c>
      <c r="B17" s="134" t="s">
        <v>95</v>
      </c>
      <c r="C17" s="134" t="s">
        <v>137</v>
      </c>
      <c r="D17" s="134" t="s">
        <v>108</v>
      </c>
      <c r="E17" s="134" t="s">
        <v>111</v>
      </c>
      <c r="F17" s="134" t="s">
        <v>113</v>
      </c>
      <c r="G17" s="325" t="s">
        <v>161</v>
      </c>
      <c r="H17" s="326" t="s">
        <v>309</v>
      </c>
      <c r="I17" s="296">
        <v>3000.0</v>
      </c>
      <c r="J17" s="298">
        <v>65000.0</v>
      </c>
      <c r="K17" s="298">
        <v>100000.0</v>
      </c>
      <c r="L17" s="334"/>
      <c r="M17" s="292">
        <v>0.0</v>
      </c>
      <c r="N17" s="292">
        <v>0.0</v>
      </c>
      <c r="O17" s="292">
        <v>0.0</v>
      </c>
      <c r="P17" s="292"/>
      <c r="Q17" s="292" t="s">
        <v>292</v>
      </c>
      <c r="R17" s="293" t="s">
        <v>308</v>
      </c>
      <c r="S17" s="335" t="s">
        <v>294</v>
      </c>
      <c r="T17" s="336"/>
      <c r="U17" s="330" t="s">
        <v>295</v>
      </c>
      <c r="V17" s="330" t="s">
        <v>295</v>
      </c>
      <c r="W17" s="330" t="s">
        <v>295</v>
      </c>
      <c r="X17" s="331"/>
      <c r="Y17" s="330" t="s">
        <v>295</v>
      </c>
      <c r="Z17" s="330" t="s">
        <v>295</v>
      </c>
      <c r="AA17" s="330" t="s">
        <v>295</v>
      </c>
      <c r="AB17" s="331"/>
      <c r="AC17" s="330" t="s">
        <v>295</v>
      </c>
      <c r="AD17" s="330" t="s">
        <v>295</v>
      </c>
      <c r="AE17" s="330" t="s">
        <v>295</v>
      </c>
      <c r="AF17" s="331"/>
      <c r="AG17" s="330" t="s">
        <v>295</v>
      </c>
      <c r="AH17" s="330" t="s">
        <v>295</v>
      </c>
      <c r="AI17" s="332" t="s">
        <v>295</v>
      </c>
      <c r="AJ17" s="290"/>
      <c r="AK17" s="296">
        <v>50000.0</v>
      </c>
      <c r="AL17" s="298">
        <v>1000000.0</v>
      </c>
      <c r="AM17" s="299">
        <v>1.0E7</v>
      </c>
      <c r="AN17" s="290"/>
      <c r="AO17" s="330" t="s">
        <v>295</v>
      </c>
      <c r="AP17" s="330" t="s">
        <v>295</v>
      </c>
      <c r="AQ17" s="332" t="s">
        <v>295</v>
      </c>
      <c r="AR17" s="333"/>
    </row>
    <row r="18" ht="15.75" customHeight="1">
      <c r="A18" s="141" t="s">
        <v>162</v>
      </c>
      <c r="B18" s="142" t="s">
        <v>95</v>
      </c>
      <c r="C18" s="142" t="s">
        <v>99</v>
      </c>
      <c r="D18" s="142" t="s">
        <v>117</v>
      </c>
      <c r="E18" s="142" t="s">
        <v>111</v>
      </c>
      <c r="F18" s="142" t="s">
        <v>113</v>
      </c>
      <c r="G18" s="142" t="s">
        <v>163</v>
      </c>
      <c r="H18" s="337" t="s">
        <v>312</v>
      </c>
      <c r="I18" s="296">
        <v>3000.0</v>
      </c>
      <c r="J18" s="298">
        <v>65000.0</v>
      </c>
      <c r="K18" s="298">
        <v>100000.0</v>
      </c>
      <c r="L18" s="334"/>
      <c r="M18" s="292">
        <v>0.0</v>
      </c>
      <c r="N18" s="292">
        <v>0.0</v>
      </c>
      <c r="O18" s="292">
        <v>0.0</v>
      </c>
      <c r="P18" s="292"/>
      <c r="Q18" s="292" t="s">
        <v>292</v>
      </c>
      <c r="R18" s="293" t="s">
        <v>313</v>
      </c>
      <c r="S18" s="335" t="s">
        <v>294</v>
      </c>
      <c r="T18" s="336"/>
      <c r="U18" s="330" t="s">
        <v>295</v>
      </c>
      <c r="V18" s="330" t="s">
        <v>295</v>
      </c>
      <c r="W18" s="330" t="s">
        <v>295</v>
      </c>
      <c r="X18" s="331"/>
      <c r="Y18" s="330" t="s">
        <v>295</v>
      </c>
      <c r="Z18" s="330" t="s">
        <v>295</v>
      </c>
      <c r="AA18" s="330" t="s">
        <v>295</v>
      </c>
      <c r="AB18" s="331"/>
      <c r="AC18" s="330" t="s">
        <v>295</v>
      </c>
      <c r="AD18" s="330" t="s">
        <v>295</v>
      </c>
      <c r="AE18" s="330" t="s">
        <v>295</v>
      </c>
      <c r="AF18" s="331"/>
      <c r="AG18" s="330" t="s">
        <v>295</v>
      </c>
      <c r="AH18" s="330" t="s">
        <v>295</v>
      </c>
      <c r="AI18" s="332" t="s">
        <v>295</v>
      </c>
      <c r="AJ18" s="290"/>
      <c r="AK18" s="296">
        <v>2000.0</v>
      </c>
      <c r="AL18" s="298">
        <v>200000.0</v>
      </c>
      <c r="AM18" s="299">
        <v>1.0E7</v>
      </c>
      <c r="AN18" s="290"/>
      <c r="AO18" s="330" t="s">
        <v>295</v>
      </c>
      <c r="AP18" s="330" t="s">
        <v>295</v>
      </c>
      <c r="AQ18" s="332" t="s">
        <v>295</v>
      </c>
      <c r="AR18" s="333"/>
    </row>
    <row r="19" ht="15.75" customHeight="1">
      <c r="A19" s="141" t="s">
        <v>164</v>
      </c>
      <c r="B19" s="142" t="s">
        <v>95</v>
      </c>
      <c r="C19" s="142" t="s">
        <v>115</v>
      </c>
      <c r="D19" s="142" t="s">
        <v>117</v>
      </c>
      <c r="E19" s="142" t="s">
        <v>111</v>
      </c>
      <c r="F19" s="142" t="s">
        <v>113</v>
      </c>
      <c r="G19" s="142" t="s">
        <v>165</v>
      </c>
      <c r="H19" s="337" t="s">
        <v>314</v>
      </c>
      <c r="I19" s="296">
        <v>3000.0</v>
      </c>
      <c r="J19" s="298">
        <v>65000.0</v>
      </c>
      <c r="K19" s="298">
        <v>100000.0</v>
      </c>
      <c r="L19" s="334"/>
      <c r="M19" s="292">
        <v>0.0</v>
      </c>
      <c r="N19" s="292">
        <v>0.0</v>
      </c>
      <c r="O19" s="292">
        <v>0.0</v>
      </c>
      <c r="P19" s="292"/>
      <c r="Q19" s="292" t="s">
        <v>292</v>
      </c>
      <c r="R19" s="293" t="s">
        <v>313</v>
      </c>
      <c r="S19" s="335" t="s">
        <v>294</v>
      </c>
      <c r="T19" s="336"/>
      <c r="U19" s="330" t="s">
        <v>295</v>
      </c>
      <c r="V19" s="330" t="s">
        <v>295</v>
      </c>
      <c r="W19" s="330" t="s">
        <v>295</v>
      </c>
      <c r="X19" s="331"/>
      <c r="Y19" s="330" t="s">
        <v>295</v>
      </c>
      <c r="Z19" s="330" t="s">
        <v>295</v>
      </c>
      <c r="AA19" s="330" t="s">
        <v>295</v>
      </c>
      <c r="AB19" s="331"/>
      <c r="AC19" s="330" t="s">
        <v>295</v>
      </c>
      <c r="AD19" s="330" t="s">
        <v>295</v>
      </c>
      <c r="AE19" s="330" t="s">
        <v>295</v>
      </c>
      <c r="AF19" s="331"/>
      <c r="AG19" s="330" t="s">
        <v>295</v>
      </c>
      <c r="AH19" s="330" t="s">
        <v>295</v>
      </c>
      <c r="AI19" s="332" t="s">
        <v>295</v>
      </c>
      <c r="AJ19" s="290"/>
      <c r="AK19" s="296">
        <v>2000.0</v>
      </c>
      <c r="AL19" s="298">
        <v>200000.0</v>
      </c>
      <c r="AM19" s="299">
        <v>1.0E7</v>
      </c>
      <c r="AN19" s="290"/>
      <c r="AO19" s="330" t="s">
        <v>295</v>
      </c>
      <c r="AP19" s="330" t="s">
        <v>295</v>
      </c>
      <c r="AQ19" s="332" t="s">
        <v>295</v>
      </c>
      <c r="AR19" s="333"/>
    </row>
    <row r="20" ht="15.75" customHeight="1">
      <c r="A20" s="141" t="s">
        <v>166</v>
      </c>
      <c r="B20" s="142" t="s">
        <v>95</v>
      </c>
      <c r="C20" s="142" t="s">
        <v>120</v>
      </c>
      <c r="D20" s="142" t="s">
        <v>117</v>
      </c>
      <c r="E20" s="142" t="s">
        <v>111</v>
      </c>
      <c r="F20" s="142" t="s">
        <v>113</v>
      </c>
      <c r="G20" s="142" t="s">
        <v>167</v>
      </c>
      <c r="H20" s="337" t="s">
        <v>314</v>
      </c>
      <c r="I20" s="296">
        <v>3000.0</v>
      </c>
      <c r="J20" s="298">
        <v>65000.0</v>
      </c>
      <c r="K20" s="298">
        <v>100000.0</v>
      </c>
      <c r="L20" s="334"/>
      <c r="M20" s="292">
        <v>0.0</v>
      </c>
      <c r="N20" s="292">
        <v>0.0</v>
      </c>
      <c r="O20" s="292">
        <v>0.0</v>
      </c>
      <c r="P20" s="292"/>
      <c r="Q20" s="292" t="s">
        <v>292</v>
      </c>
      <c r="R20" s="293" t="s">
        <v>313</v>
      </c>
      <c r="S20" s="335" t="s">
        <v>294</v>
      </c>
      <c r="T20" s="336"/>
      <c r="U20" s="330" t="s">
        <v>295</v>
      </c>
      <c r="V20" s="330" t="s">
        <v>295</v>
      </c>
      <c r="W20" s="330" t="s">
        <v>295</v>
      </c>
      <c r="X20" s="331"/>
      <c r="Y20" s="330" t="s">
        <v>295</v>
      </c>
      <c r="Z20" s="330" t="s">
        <v>295</v>
      </c>
      <c r="AA20" s="330" t="s">
        <v>295</v>
      </c>
      <c r="AB20" s="331"/>
      <c r="AC20" s="330" t="s">
        <v>295</v>
      </c>
      <c r="AD20" s="330" t="s">
        <v>295</v>
      </c>
      <c r="AE20" s="330" t="s">
        <v>295</v>
      </c>
      <c r="AF20" s="331"/>
      <c r="AG20" s="330" t="s">
        <v>295</v>
      </c>
      <c r="AH20" s="330" t="s">
        <v>295</v>
      </c>
      <c r="AI20" s="332" t="s">
        <v>295</v>
      </c>
      <c r="AJ20" s="290"/>
      <c r="AK20" s="296">
        <v>2000.0</v>
      </c>
      <c r="AL20" s="298">
        <v>200000.0</v>
      </c>
      <c r="AM20" s="299">
        <v>1.0E7</v>
      </c>
      <c r="AN20" s="290"/>
      <c r="AO20" s="330" t="s">
        <v>295</v>
      </c>
      <c r="AP20" s="330" t="s">
        <v>295</v>
      </c>
      <c r="AQ20" s="332" t="s">
        <v>295</v>
      </c>
      <c r="AR20" s="333"/>
    </row>
    <row r="21" ht="15.75" customHeight="1">
      <c r="A21" s="141" t="s">
        <v>168</v>
      </c>
      <c r="B21" s="142" t="s">
        <v>95</v>
      </c>
      <c r="C21" s="142" t="s">
        <v>124</v>
      </c>
      <c r="D21" s="142" t="s">
        <v>117</v>
      </c>
      <c r="E21" s="142" t="s">
        <v>111</v>
      </c>
      <c r="F21" s="142" t="s">
        <v>113</v>
      </c>
      <c r="G21" s="142" t="s">
        <v>169</v>
      </c>
      <c r="H21" s="337" t="s">
        <v>314</v>
      </c>
      <c r="I21" s="296">
        <v>3000.0</v>
      </c>
      <c r="J21" s="298">
        <v>65000.0</v>
      </c>
      <c r="K21" s="298">
        <v>100000.0</v>
      </c>
      <c r="L21" s="334"/>
      <c r="M21" s="292">
        <v>0.0</v>
      </c>
      <c r="N21" s="292">
        <v>0.0</v>
      </c>
      <c r="O21" s="292">
        <v>0.0</v>
      </c>
      <c r="P21" s="292"/>
      <c r="Q21" s="292" t="s">
        <v>292</v>
      </c>
      <c r="R21" s="293" t="s">
        <v>313</v>
      </c>
      <c r="S21" s="335" t="s">
        <v>294</v>
      </c>
      <c r="T21" s="336"/>
      <c r="U21" s="330" t="s">
        <v>295</v>
      </c>
      <c r="V21" s="330" t="s">
        <v>295</v>
      </c>
      <c r="W21" s="330" t="s">
        <v>295</v>
      </c>
      <c r="X21" s="331"/>
      <c r="Y21" s="330" t="s">
        <v>295</v>
      </c>
      <c r="Z21" s="330" t="s">
        <v>295</v>
      </c>
      <c r="AA21" s="330" t="s">
        <v>295</v>
      </c>
      <c r="AB21" s="331"/>
      <c r="AC21" s="330" t="s">
        <v>295</v>
      </c>
      <c r="AD21" s="330" t="s">
        <v>295</v>
      </c>
      <c r="AE21" s="330" t="s">
        <v>295</v>
      </c>
      <c r="AF21" s="331"/>
      <c r="AG21" s="330" t="s">
        <v>295</v>
      </c>
      <c r="AH21" s="330" t="s">
        <v>295</v>
      </c>
      <c r="AI21" s="332" t="s">
        <v>295</v>
      </c>
      <c r="AJ21" s="290"/>
      <c r="AK21" s="296">
        <v>2000.0</v>
      </c>
      <c r="AL21" s="298">
        <v>200000.0</v>
      </c>
      <c r="AM21" s="299">
        <v>1.0E7</v>
      </c>
      <c r="AN21" s="290"/>
      <c r="AO21" s="330" t="s">
        <v>295</v>
      </c>
      <c r="AP21" s="330" t="s">
        <v>295</v>
      </c>
      <c r="AQ21" s="332" t="s">
        <v>295</v>
      </c>
      <c r="AR21" s="333"/>
    </row>
    <row r="22" ht="15.75" customHeight="1">
      <c r="A22" s="141" t="s">
        <v>170</v>
      </c>
      <c r="B22" s="142" t="s">
        <v>95</v>
      </c>
      <c r="C22" s="142" t="s">
        <v>127</v>
      </c>
      <c r="D22" s="142" t="s">
        <v>117</v>
      </c>
      <c r="E22" s="142" t="s">
        <v>111</v>
      </c>
      <c r="F22" s="142" t="s">
        <v>113</v>
      </c>
      <c r="G22" s="142" t="s">
        <v>171</v>
      </c>
      <c r="H22" s="337" t="s">
        <v>314</v>
      </c>
      <c r="I22" s="296">
        <v>3000.0</v>
      </c>
      <c r="J22" s="298">
        <v>65000.0</v>
      </c>
      <c r="K22" s="298">
        <v>100000.0</v>
      </c>
      <c r="L22" s="334"/>
      <c r="M22" s="292">
        <v>0.0</v>
      </c>
      <c r="N22" s="292">
        <v>0.0</v>
      </c>
      <c r="O22" s="292">
        <v>0.0</v>
      </c>
      <c r="P22" s="292"/>
      <c r="Q22" s="292" t="s">
        <v>292</v>
      </c>
      <c r="R22" s="293" t="s">
        <v>313</v>
      </c>
      <c r="S22" s="335" t="s">
        <v>294</v>
      </c>
      <c r="T22" s="336"/>
      <c r="U22" s="330" t="s">
        <v>295</v>
      </c>
      <c r="V22" s="330" t="s">
        <v>295</v>
      </c>
      <c r="W22" s="330" t="s">
        <v>295</v>
      </c>
      <c r="X22" s="331"/>
      <c r="Y22" s="330" t="s">
        <v>295</v>
      </c>
      <c r="Z22" s="330" t="s">
        <v>295</v>
      </c>
      <c r="AA22" s="330" t="s">
        <v>295</v>
      </c>
      <c r="AB22" s="331"/>
      <c r="AC22" s="330" t="s">
        <v>295</v>
      </c>
      <c r="AD22" s="330" t="s">
        <v>295</v>
      </c>
      <c r="AE22" s="330" t="s">
        <v>295</v>
      </c>
      <c r="AF22" s="331"/>
      <c r="AG22" s="330" t="s">
        <v>295</v>
      </c>
      <c r="AH22" s="330" t="s">
        <v>295</v>
      </c>
      <c r="AI22" s="332" t="s">
        <v>295</v>
      </c>
      <c r="AJ22" s="290"/>
      <c r="AK22" s="296">
        <v>2000.0</v>
      </c>
      <c r="AL22" s="298">
        <v>200000.0</v>
      </c>
      <c r="AM22" s="299">
        <v>1.0E7</v>
      </c>
      <c r="AN22" s="290"/>
      <c r="AO22" s="330" t="s">
        <v>295</v>
      </c>
      <c r="AP22" s="330" t="s">
        <v>295</v>
      </c>
      <c r="AQ22" s="332" t="s">
        <v>295</v>
      </c>
      <c r="AR22" s="333"/>
    </row>
    <row r="23" ht="15.75" customHeight="1">
      <c r="A23" s="141" t="s">
        <v>172</v>
      </c>
      <c r="B23" s="142" t="s">
        <v>95</v>
      </c>
      <c r="C23" s="142" t="s">
        <v>129</v>
      </c>
      <c r="D23" s="142" t="s">
        <v>117</v>
      </c>
      <c r="E23" s="142" t="s">
        <v>111</v>
      </c>
      <c r="F23" s="142" t="s">
        <v>113</v>
      </c>
      <c r="G23" s="142" t="s">
        <v>173</v>
      </c>
      <c r="H23" s="337" t="s">
        <v>314</v>
      </c>
      <c r="I23" s="296">
        <v>3000.0</v>
      </c>
      <c r="J23" s="298">
        <v>65000.0</v>
      </c>
      <c r="K23" s="298">
        <v>100000.0</v>
      </c>
      <c r="L23" s="334"/>
      <c r="M23" s="292">
        <v>0.0</v>
      </c>
      <c r="N23" s="292">
        <v>0.0</v>
      </c>
      <c r="O23" s="292">
        <v>0.0</v>
      </c>
      <c r="P23" s="292"/>
      <c r="Q23" s="292" t="s">
        <v>292</v>
      </c>
      <c r="R23" s="293" t="s">
        <v>313</v>
      </c>
      <c r="S23" s="335" t="s">
        <v>294</v>
      </c>
      <c r="T23" s="336"/>
      <c r="U23" s="330" t="s">
        <v>295</v>
      </c>
      <c r="V23" s="330" t="s">
        <v>295</v>
      </c>
      <c r="W23" s="330" t="s">
        <v>295</v>
      </c>
      <c r="X23" s="331"/>
      <c r="Y23" s="330" t="s">
        <v>295</v>
      </c>
      <c r="Z23" s="330" t="s">
        <v>295</v>
      </c>
      <c r="AA23" s="330" t="s">
        <v>295</v>
      </c>
      <c r="AB23" s="331"/>
      <c r="AC23" s="330" t="s">
        <v>295</v>
      </c>
      <c r="AD23" s="330" t="s">
        <v>295</v>
      </c>
      <c r="AE23" s="330" t="s">
        <v>295</v>
      </c>
      <c r="AF23" s="331"/>
      <c r="AG23" s="330" t="s">
        <v>295</v>
      </c>
      <c r="AH23" s="330" t="s">
        <v>295</v>
      </c>
      <c r="AI23" s="332" t="s">
        <v>295</v>
      </c>
      <c r="AJ23" s="290"/>
      <c r="AK23" s="296">
        <v>2000.0</v>
      </c>
      <c r="AL23" s="298">
        <v>200000.0</v>
      </c>
      <c r="AM23" s="299">
        <v>1.0E7</v>
      </c>
      <c r="AN23" s="290"/>
      <c r="AO23" s="330" t="s">
        <v>295</v>
      </c>
      <c r="AP23" s="330" t="s">
        <v>295</v>
      </c>
      <c r="AQ23" s="332" t="s">
        <v>295</v>
      </c>
      <c r="AR23" s="333"/>
    </row>
    <row r="24" ht="15.75" customHeight="1">
      <c r="A24" s="141" t="s">
        <v>174</v>
      </c>
      <c r="B24" s="142" t="s">
        <v>95</v>
      </c>
      <c r="C24" s="142" t="s">
        <v>131</v>
      </c>
      <c r="D24" s="142" t="s">
        <v>117</v>
      </c>
      <c r="E24" s="142" t="s">
        <v>111</v>
      </c>
      <c r="F24" s="142" t="s">
        <v>113</v>
      </c>
      <c r="G24" s="142" t="s">
        <v>175</v>
      </c>
      <c r="H24" s="337" t="s">
        <v>312</v>
      </c>
      <c r="I24" s="296">
        <v>3000.0</v>
      </c>
      <c r="J24" s="298">
        <v>65000.0</v>
      </c>
      <c r="K24" s="298">
        <v>100000.0</v>
      </c>
      <c r="L24" s="334"/>
      <c r="M24" s="292">
        <v>0.0</v>
      </c>
      <c r="N24" s="292">
        <v>0.0</v>
      </c>
      <c r="O24" s="292">
        <v>0.0</v>
      </c>
      <c r="P24" s="292"/>
      <c r="Q24" s="292" t="s">
        <v>292</v>
      </c>
      <c r="R24" s="293" t="s">
        <v>313</v>
      </c>
      <c r="S24" s="335" t="s">
        <v>294</v>
      </c>
      <c r="T24" s="336"/>
      <c r="U24" s="330" t="s">
        <v>295</v>
      </c>
      <c r="V24" s="330" t="s">
        <v>295</v>
      </c>
      <c r="W24" s="330" t="s">
        <v>295</v>
      </c>
      <c r="X24" s="331"/>
      <c r="Y24" s="330" t="s">
        <v>295</v>
      </c>
      <c r="Z24" s="330" t="s">
        <v>295</v>
      </c>
      <c r="AA24" s="330" t="s">
        <v>295</v>
      </c>
      <c r="AB24" s="331"/>
      <c r="AC24" s="330" t="s">
        <v>295</v>
      </c>
      <c r="AD24" s="330" t="s">
        <v>295</v>
      </c>
      <c r="AE24" s="330" t="s">
        <v>295</v>
      </c>
      <c r="AF24" s="331"/>
      <c r="AG24" s="330" t="s">
        <v>295</v>
      </c>
      <c r="AH24" s="330" t="s">
        <v>295</v>
      </c>
      <c r="AI24" s="332" t="s">
        <v>295</v>
      </c>
      <c r="AJ24" s="290"/>
      <c r="AK24" s="296">
        <v>2000.0</v>
      </c>
      <c r="AL24" s="298">
        <v>200000.0</v>
      </c>
      <c r="AM24" s="299">
        <v>1.0E7</v>
      </c>
      <c r="AN24" s="290"/>
      <c r="AO24" s="330" t="s">
        <v>295</v>
      </c>
      <c r="AP24" s="330" t="s">
        <v>295</v>
      </c>
      <c r="AQ24" s="332" t="s">
        <v>295</v>
      </c>
      <c r="AR24" s="333"/>
    </row>
    <row r="25" ht="15.75" customHeight="1">
      <c r="A25" s="141" t="s">
        <v>176</v>
      </c>
      <c r="B25" s="142" t="s">
        <v>95</v>
      </c>
      <c r="C25" s="142" t="s">
        <v>133</v>
      </c>
      <c r="D25" s="142" t="s">
        <v>117</v>
      </c>
      <c r="E25" s="142" t="s">
        <v>111</v>
      </c>
      <c r="F25" s="142" t="s">
        <v>113</v>
      </c>
      <c r="G25" s="142" t="s">
        <v>177</v>
      </c>
      <c r="H25" s="337" t="s">
        <v>314</v>
      </c>
      <c r="I25" s="296">
        <v>3000.0</v>
      </c>
      <c r="J25" s="298">
        <v>65000.0</v>
      </c>
      <c r="K25" s="298">
        <v>100000.0</v>
      </c>
      <c r="L25" s="334"/>
      <c r="M25" s="292">
        <v>0.0</v>
      </c>
      <c r="N25" s="292">
        <v>0.0</v>
      </c>
      <c r="O25" s="292">
        <v>0.0</v>
      </c>
      <c r="P25" s="292"/>
      <c r="Q25" s="292" t="s">
        <v>292</v>
      </c>
      <c r="R25" s="293" t="s">
        <v>313</v>
      </c>
      <c r="S25" s="335" t="s">
        <v>294</v>
      </c>
      <c r="T25" s="336"/>
      <c r="U25" s="330" t="s">
        <v>295</v>
      </c>
      <c r="V25" s="330" t="s">
        <v>295</v>
      </c>
      <c r="W25" s="330" t="s">
        <v>295</v>
      </c>
      <c r="X25" s="331"/>
      <c r="Y25" s="330" t="s">
        <v>295</v>
      </c>
      <c r="Z25" s="330" t="s">
        <v>295</v>
      </c>
      <c r="AA25" s="330" t="s">
        <v>295</v>
      </c>
      <c r="AB25" s="331"/>
      <c r="AC25" s="330" t="s">
        <v>295</v>
      </c>
      <c r="AD25" s="330" t="s">
        <v>295</v>
      </c>
      <c r="AE25" s="330" t="s">
        <v>295</v>
      </c>
      <c r="AF25" s="331"/>
      <c r="AG25" s="330" t="s">
        <v>295</v>
      </c>
      <c r="AH25" s="330" t="s">
        <v>295</v>
      </c>
      <c r="AI25" s="332" t="s">
        <v>295</v>
      </c>
      <c r="AJ25" s="290"/>
      <c r="AK25" s="296">
        <v>2000.0</v>
      </c>
      <c r="AL25" s="298">
        <v>200000.0</v>
      </c>
      <c r="AM25" s="299">
        <v>1.0E7</v>
      </c>
      <c r="AN25" s="290"/>
      <c r="AO25" s="330" t="s">
        <v>295</v>
      </c>
      <c r="AP25" s="330" t="s">
        <v>295</v>
      </c>
      <c r="AQ25" s="332" t="s">
        <v>295</v>
      </c>
      <c r="AR25" s="333"/>
    </row>
    <row r="26" ht="15.75" customHeight="1">
      <c r="A26" s="141" t="s">
        <v>178</v>
      </c>
      <c r="B26" s="142" t="s">
        <v>95</v>
      </c>
      <c r="C26" s="142" t="s">
        <v>135</v>
      </c>
      <c r="D26" s="142" t="s">
        <v>117</v>
      </c>
      <c r="E26" s="142" t="s">
        <v>111</v>
      </c>
      <c r="F26" s="142" t="s">
        <v>113</v>
      </c>
      <c r="G26" s="142" t="s">
        <v>179</v>
      </c>
      <c r="H26" s="337" t="s">
        <v>312</v>
      </c>
      <c r="I26" s="296">
        <v>3000.0</v>
      </c>
      <c r="J26" s="298">
        <v>65000.0</v>
      </c>
      <c r="K26" s="298">
        <v>100000.0</v>
      </c>
      <c r="L26" s="334"/>
      <c r="M26" s="292">
        <v>0.0</v>
      </c>
      <c r="N26" s="292">
        <v>0.0</v>
      </c>
      <c r="O26" s="292">
        <v>0.0</v>
      </c>
      <c r="P26" s="292"/>
      <c r="Q26" s="292" t="s">
        <v>292</v>
      </c>
      <c r="R26" s="293" t="s">
        <v>313</v>
      </c>
      <c r="S26" s="335" t="s">
        <v>294</v>
      </c>
      <c r="T26" s="336"/>
      <c r="U26" s="330" t="s">
        <v>295</v>
      </c>
      <c r="V26" s="330" t="s">
        <v>295</v>
      </c>
      <c r="W26" s="330" t="s">
        <v>295</v>
      </c>
      <c r="X26" s="331"/>
      <c r="Y26" s="330" t="s">
        <v>295</v>
      </c>
      <c r="Z26" s="330" t="s">
        <v>295</v>
      </c>
      <c r="AA26" s="330" t="s">
        <v>295</v>
      </c>
      <c r="AB26" s="331"/>
      <c r="AC26" s="330" t="s">
        <v>295</v>
      </c>
      <c r="AD26" s="330" t="s">
        <v>295</v>
      </c>
      <c r="AE26" s="330" t="s">
        <v>295</v>
      </c>
      <c r="AF26" s="331"/>
      <c r="AG26" s="330" t="s">
        <v>295</v>
      </c>
      <c r="AH26" s="330" t="s">
        <v>295</v>
      </c>
      <c r="AI26" s="332" t="s">
        <v>295</v>
      </c>
      <c r="AJ26" s="290"/>
      <c r="AK26" s="296">
        <v>2000.0</v>
      </c>
      <c r="AL26" s="298">
        <v>200000.0</v>
      </c>
      <c r="AM26" s="299">
        <v>1.0E7</v>
      </c>
      <c r="AN26" s="290"/>
      <c r="AO26" s="330" t="s">
        <v>295</v>
      </c>
      <c r="AP26" s="330" t="s">
        <v>295</v>
      </c>
      <c r="AQ26" s="332" t="s">
        <v>295</v>
      </c>
      <c r="AR26" s="333"/>
    </row>
    <row r="27" ht="15.75" customHeight="1">
      <c r="A27" s="141" t="s">
        <v>180</v>
      </c>
      <c r="B27" s="142" t="s">
        <v>95</v>
      </c>
      <c r="C27" s="142" t="s">
        <v>137</v>
      </c>
      <c r="D27" s="142" t="s">
        <v>117</v>
      </c>
      <c r="E27" s="142" t="s">
        <v>111</v>
      </c>
      <c r="F27" s="142" t="s">
        <v>113</v>
      </c>
      <c r="G27" s="142" t="s">
        <v>181</v>
      </c>
      <c r="H27" s="337" t="s">
        <v>312</v>
      </c>
      <c r="I27" s="296">
        <v>3000.0</v>
      </c>
      <c r="J27" s="298">
        <v>65000.0</v>
      </c>
      <c r="K27" s="298">
        <v>100000.0</v>
      </c>
      <c r="L27" s="334"/>
      <c r="M27" s="292">
        <v>0.0</v>
      </c>
      <c r="N27" s="292">
        <v>0.0</v>
      </c>
      <c r="O27" s="292">
        <v>0.0</v>
      </c>
      <c r="P27" s="292"/>
      <c r="Q27" s="292" t="s">
        <v>292</v>
      </c>
      <c r="R27" s="293" t="s">
        <v>313</v>
      </c>
      <c r="S27" s="335" t="s">
        <v>294</v>
      </c>
      <c r="T27" s="336"/>
      <c r="U27" s="330" t="s">
        <v>295</v>
      </c>
      <c r="V27" s="330" t="s">
        <v>295</v>
      </c>
      <c r="W27" s="330" t="s">
        <v>295</v>
      </c>
      <c r="X27" s="331"/>
      <c r="Y27" s="330" t="s">
        <v>295</v>
      </c>
      <c r="Z27" s="330" t="s">
        <v>295</v>
      </c>
      <c r="AA27" s="330" t="s">
        <v>295</v>
      </c>
      <c r="AB27" s="331"/>
      <c r="AC27" s="330" t="s">
        <v>295</v>
      </c>
      <c r="AD27" s="330" t="s">
        <v>295</v>
      </c>
      <c r="AE27" s="330" t="s">
        <v>295</v>
      </c>
      <c r="AF27" s="331"/>
      <c r="AG27" s="330" t="s">
        <v>295</v>
      </c>
      <c r="AH27" s="330" t="s">
        <v>295</v>
      </c>
      <c r="AI27" s="332" t="s">
        <v>295</v>
      </c>
      <c r="AJ27" s="290"/>
      <c r="AK27" s="296">
        <v>2000.0</v>
      </c>
      <c r="AL27" s="298">
        <v>200000.0</v>
      </c>
      <c r="AM27" s="299">
        <v>1.0E7</v>
      </c>
      <c r="AN27" s="290"/>
      <c r="AO27" s="330" t="s">
        <v>295</v>
      </c>
      <c r="AP27" s="330" t="s">
        <v>295</v>
      </c>
      <c r="AQ27" s="332" t="s">
        <v>295</v>
      </c>
      <c r="AR27" s="333"/>
    </row>
    <row r="28" ht="15.75" customHeight="1">
      <c r="A28" s="141" t="s">
        <v>182</v>
      </c>
      <c r="B28" s="142" t="s">
        <v>95</v>
      </c>
      <c r="C28" s="142" t="s">
        <v>99</v>
      </c>
      <c r="D28" s="142" t="s">
        <v>122</v>
      </c>
      <c r="E28" s="142" t="s">
        <v>111</v>
      </c>
      <c r="F28" s="142" t="s">
        <v>113</v>
      </c>
      <c r="G28" s="142" t="s">
        <v>183</v>
      </c>
      <c r="H28" s="337" t="s">
        <v>312</v>
      </c>
      <c r="I28" s="296">
        <v>3000.0</v>
      </c>
      <c r="J28" s="298">
        <v>65000.0</v>
      </c>
      <c r="K28" s="298">
        <v>100000.0</v>
      </c>
      <c r="L28" s="334"/>
      <c r="M28" s="292">
        <v>0.0</v>
      </c>
      <c r="N28" s="292">
        <v>0.0</v>
      </c>
      <c r="O28" s="292">
        <v>0.0</v>
      </c>
      <c r="P28" s="292"/>
      <c r="Q28" s="292" t="s">
        <v>292</v>
      </c>
      <c r="R28" s="293" t="s">
        <v>308</v>
      </c>
      <c r="S28" s="335" t="s">
        <v>294</v>
      </c>
      <c r="T28" s="336"/>
      <c r="U28" s="330" t="s">
        <v>295</v>
      </c>
      <c r="V28" s="330" t="s">
        <v>295</v>
      </c>
      <c r="W28" s="330" t="s">
        <v>295</v>
      </c>
      <c r="X28" s="331"/>
      <c r="Y28" s="330" t="s">
        <v>295</v>
      </c>
      <c r="Z28" s="330" t="s">
        <v>295</v>
      </c>
      <c r="AA28" s="330" t="s">
        <v>295</v>
      </c>
      <c r="AB28" s="331"/>
      <c r="AC28" s="330" t="s">
        <v>295</v>
      </c>
      <c r="AD28" s="330" t="s">
        <v>295</v>
      </c>
      <c r="AE28" s="330" t="s">
        <v>295</v>
      </c>
      <c r="AF28" s="331"/>
      <c r="AG28" s="330" t="s">
        <v>295</v>
      </c>
      <c r="AH28" s="330" t="s">
        <v>295</v>
      </c>
      <c r="AI28" s="332" t="s">
        <v>295</v>
      </c>
      <c r="AJ28" s="290"/>
      <c r="AK28" s="296">
        <v>5000.0</v>
      </c>
      <c r="AL28" s="298">
        <v>200000.0</v>
      </c>
      <c r="AM28" s="299">
        <v>1.0E7</v>
      </c>
      <c r="AN28" s="290"/>
      <c r="AO28" s="330" t="s">
        <v>295</v>
      </c>
      <c r="AP28" s="330" t="s">
        <v>295</v>
      </c>
      <c r="AQ28" s="332" t="s">
        <v>295</v>
      </c>
      <c r="AR28" s="333"/>
    </row>
    <row r="29" ht="15.75" customHeight="1">
      <c r="A29" s="141" t="s">
        <v>184</v>
      </c>
      <c r="B29" s="142" t="s">
        <v>95</v>
      </c>
      <c r="C29" s="142" t="s">
        <v>115</v>
      </c>
      <c r="D29" s="142" t="s">
        <v>122</v>
      </c>
      <c r="E29" s="142" t="s">
        <v>111</v>
      </c>
      <c r="F29" s="142" t="s">
        <v>113</v>
      </c>
      <c r="G29" s="142" t="s">
        <v>185</v>
      </c>
      <c r="H29" s="337" t="s">
        <v>314</v>
      </c>
      <c r="I29" s="296">
        <v>3000.0</v>
      </c>
      <c r="J29" s="298">
        <v>65000.0</v>
      </c>
      <c r="K29" s="298">
        <v>100000.0</v>
      </c>
      <c r="L29" s="334"/>
      <c r="M29" s="292">
        <v>0.0</v>
      </c>
      <c r="N29" s="292">
        <v>0.0</v>
      </c>
      <c r="O29" s="292">
        <v>0.0</v>
      </c>
      <c r="P29" s="292"/>
      <c r="Q29" s="292" t="s">
        <v>292</v>
      </c>
      <c r="R29" s="293" t="s">
        <v>313</v>
      </c>
      <c r="S29" s="335" t="s">
        <v>294</v>
      </c>
      <c r="T29" s="336"/>
      <c r="U29" s="330" t="s">
        <v>295</v>
      </c>
      <c r="V29" s="330" t="s">
        <v>295</v>
      </c>
      <c r="W29" s="330" t="s">
        <v>295</v>
      </c>
      <c r="X29" s="331"/>
      <c r="Y29" s="330" t="s">
        <v>295</v>
      </c>
      <c r="Z29" s="330" t="s">
        <v>295</v>
      </c>
      <c r="AA29" s="330" t="s">
        <v>295</v>
      </c>
      <c r="AB29" s="331"/>
      <c r="AC29" s="330" t="s">
        <v>295</v>
      </c>
      <c r="AD29" s="330" t="s">
        <v>295</v>
      </c>
      <c r="AE29" s="330" t="s">
        <v>295</v>
      </c>
      <c r="AF29" s="331"/>
      <c r="AG29" s="330" t="s">
        <v>295</v>
      </c>
      <c r="AH29" s="330" t="s">
        <v>295</v>
      </c>
      <c r="AI29" s="332" t="s">
        <v>295</v>
      </c>
      <c r="AJ29" s="290"/>
      <c r="AK29" s="296">
        <v>5000.0</v>
      </c>
      <c r="AL29" s="298">
        <v>200000.0</v>
      </c>
      <c r="AM29" s="299">
        <v>1.0E7</v>
      </c>
      <c r="AN29" s="290"/>
      <c r="AO29" s="330" t="s">
        <v>295</v>
      </c>
      <c r="AP29" s="330" t="s">
        <v>295</v>
      </c>
      <c r="AQ29" s="332" t="s">
        <v>295</v>
      </c>
      <c r="AR29" s="333"/>
    </row>
    <row r="30" ht="15.75" customHeight="1">
      <c r="A30" s="141" t="s">
        <v>186</v>
      </c>
      <c r="B30" s="142" t="s">
        <v>95</v>
      </c>
      <c r="C30" s="142" t="s">
        <v>120</v>
      </c>
      <c r="D30" s="142" t="s">
        <v>122</v>
      </c>
      <c r="E30" s="142" t="s">
        <v>111</v>
      </c>
      <c r="F30" s="142" t="s">
        <v>113</v>
      </c>
      <c r="G30" s="142" t="s">
        <v>187</v>
      </c>
      <c r="H30" s="337" t="s">
        <v>314</v>
      </c>
      <c r="I30" s="296">
        <v>3000.0</v>
      </c>
      <c r="J30" s="298">
        <v>65000.0</v>
      </c>
      <c r="K30" s="298">
        <v>100000.0</v>
      </c>
      <c r="L30" s="334"/>
      <c r="M30" s="292">
        <v>0.0</v>
      </c>
      <c r="N30" s="292">
        <v>0.0</v>
      </c>
      <c r="O30" s="292">
        <v>0.0</v>
      </c>
      <c r="P30" s="292"/>
      <c r="Q30" s="292" t="s">
        <v>292</v>
      </c>
      <c r="R30" s="293" t="s">
        <v>313</v>
      </c>
      <c r="S30" s="335" t="s">
        <v>294</v>
      </c>
      <c r="T30" s="336"/>
      <c r="U30" s="330" t="s">
        <v>295</v>
      </c>
      <c r="V30" s="330" t="s">
        <v>295</v>
      </c>
      <c r="W30" s="330" t="s">
        <v>295</v>
      </c>
      <c r="X30" s="331"/>
      <c r="Y30" s="330" t="s">
        <v>295</v>
      </c>
      <c r="Z30" s="330" t="s">
        <v>295</v>
      </c>
      <c r="AA30" s="330" t="s">
        <v>295</v>
      </c>
      <c r="AB30" s="331"/>
      <c r="AC30" s="330" t="s">
        <v>295</v>
      </c>
      <c r="AD30" s="330" t="s">
        <v>295</v>
      </c>
      <c r="AE30" s="330" t="s">
        <v>295</v>
      </c>
      <c r="AF30" s="331"/>
      <c r="AG30" s="330" t="s">
        <v>295</v>
      </c>
      <c r="AH30" s="330" t="s">
        <v>295</v>
      </c>
      <c r="AI30" s="332" t="s">
        <v>295</v>
      </c>
      <c r="AJ30" s="290"/>
      <c r="AK30" s="296">
        <v>5000.0</v>
      </c>
      <c r="AL30" s="298">
        <v>200000.0</v>
      </c>
      <c r="AM30" s="299">
        <v>1.0E7</v>
      </c>
      <c r="AN30" s="290"/>
      <c r="AO30" s="330" t="s">
        <v>295</v>
      </c>
      <c r="AP30" s="330" t="s">
        <v>295</v>
      </c>
      <c r="AQ30" s="332" t="s">
        <v>295</v>
      </c>
      <c r="AR30" s="333"/>
    </row>
    <row r="31" ht="15.75" customHeight="1">
      <c r="A31" s="141" t="s">
        <v>188</v>
      </c>
      <c r="B31" s="142" t="s">
        <v>95</v>
      </c>
      <c r="C31" s="142" t="s">
        <v>124</v>
      </c>
      <c r="D31" s="142" t="s">
        <v>122</v>
      </c>
      <c r="E31" s="142" t="s">
        <v>111</v>
      </c>
      <c r="F31" s="142" t="s">
        <v>113</v>
      </c>
      <c r="G31" s="142" t="s">
        <v>189</v>
      </c>
      <c r="H31" s="337" t="s">
        <v>314</v>
      </c>
      <c r="I31" s="296">
        <v>3000.0</v>
      </c>
      <c r="J31" s="298">
        <v>65000.0</v>
      </c>
      <c r="K31" s="298">
        <v>100000.0</v>
      </c>
      <c r="L31" s="334"/>
      <c r="M31" s="292">
        <v>0.0</v>
      </c>
      <c r="N31" s="292">
        <v>0.0</v>
      </c>
      <c r="O31" s="292">
        <v>0.0</v>
      </c>
      <c r="P31" s="292"/>
      <c r="Q31" s="292" t="s">
        <v>292</v>
      </c>
      <c r="R31" s="293" t="s">
        <v>313</v>
      </c>
      <c r="S31" s="335" t="s">
        <v>294</v>
      </c>
      <c r="T31" s="336"/>
      <c r="U31" s="330" t="s">
        <v>295</v>
      </c>
      <c r="V31" s="330" t="s">
        <v>295</v>
      </c>
      <c r="W31" s="330" t="s">
        <v>295</v>
      </c>
      <c r="X31" s="331"/>
      <c r="Y31" s="330" t="s">
        <v>295</v>
      </c>
      <c r="Z31" s="330" t="s">
        <v>295</v>
      </c>
      <c r="AA31" s="330" t="s">
        <v>295</v>
      </c>
      <c r="AB31" s="331"/>
      <c r="AC31" s="330" t="s">
        <v>295</v>
      </c>
      <c r="AD31" s="330" t="s">
        <v>295</v>
      </c>
      <c r="AE31" s="330" t="s">
        <v>295</v>
      </c>
      <c r="AF31" s="331"/>
      <c r="AG31" s="330" t="s">
        <v>295</v>
      </c>
      <c r="AH31" s="330" t="s">
        <v>295</v>
      </c>
      <c r="AI31" s="332" t="s">
        <v>295</v>
      </c>
      <c r="AJ31" s="290"/>
      <c r="AK31" s="296">
        <v>5000.0</v>
      </c>
      <c r="AL31" s="298">
        <v>200000.0</v>
      </c>
      <c r="AM31" s="299">
        <v>1.0E7</v>
      </c>
      <c r="AN31" s="290"/>
      <c r="AO31" s="330" t="s">
        <v>295</v>
      </c>
      <c r="AP31" s="330" t="s">
        <v>295</v>
      </c>
      <c r="AQ31" s="332" t="s">
        <v>295</v>
      </c>
      <c r="AR31" s="333"/>
    </row>
    <row r="32" ht="15.75" customHeight="1">
      <c r="A32" s="141" t="s">
        <v>190</v>
      </c>
      <c r="B32" s="142" t="s">
        <v>95</v>
      </c>
      <c r="C32" s="142" t="s">
        <v>127</v>
      </c>
      <c r="D32" s="142" t="s">
        <v>122</v>
      </c>
      <c r="E32" s="142" t="s">
        <v>111</v>
      </c>
      <c r="F32" s="142" t="s">
        <v>113</v>
      </c>
      <c r="G32" s="142" t="s">
        <v>191</v>
      </c>
      <c r="H32" s="337" t="s">
        <v>314</v>
      </c>
      <c r="I32" s="296">
        <v>3000.0</v>
      </c>
      <c r="J32" s="298">
        <v>65000.0</v>
      </c>
      <c r="K32" s="298">
        <v>100000.0</v>
      </c>
      <c r="L32" s="334"/>
      <c r="M32" s="292">
        <v>0.0</v>
      </c>
      <c r="N32" s="292">
        <v>0.0</v>
      </c>
      <c r="O32" s="292">
        <v>0.0</v>
      </c>
      <c r="P32" s="292"/>
      <c r="Q32" s="292" t="s">
        <v>292</v>
      </c>
      <c r="R32" s="293" t="s">
        <v>313</v>
      </c>
      <c r="S32" s="335" t="s">
        <v>294</v>
      </c>
      <c r="T32" s="336"/>
      <c r="U32" s="338"/>
      <c r="V32" s="338"/>
      <c r="W32" s="338"/>
      <c r="X32" s="339"/>
      <c r="Y32" s="338"/>
      <c r="Z32" s="338"/>
      <c r="AA32" s="338"/>
      <c r="AB32" s="339"/>
      <c r="AC32" s="338"/>
      <c r="AD32" s="338"/>
      <c r="AE32" s="338"/>
      <c r="AF32" s="339"/>
      <c r="AG32" s="338"/>
      <c r="AH32" s="338"/>
      <c r="AI32" s="338"/>
      <c r="AJ32" s="314"/>
      <c r="AK32" s="296">
        <v>5000.0</v>
      </c>
      <c r="AL32" s="298">
        <v>200000.0</v>
      </c>
      <c r="AM32" s="299">
        <v>1.0E7</v>
      </c>
      <c r="AN32" s="314"/>
      <c r="AO32" s="338"/>
      <c r="AP32" s="338"/>
      <c r="AQ32" s="338"/>
      <c r="AR32" s="313"/>
    </row>
    <row r="33" ht="15.75" customHeight="1">
      <c r="A33" s="141" t="s">
        <v>192</v>
      </c>
      <c r="B33" s="142" t="s">
        <v>95</v>
      </c>
      <c r="C33" s="142" t="s">
        <v>129</v>
      </c>
      <c r="D33" s="142" t="s">
        <v>122</v>
      </c>
      <c r="E33" s="142" t="s">
        <v>111</v>
      </c>
      <c r="F33" s="142" t="s">
        <v>113</v>
      </c>
      <c r="G33" s="142" t="s">
        <v>193</v>
      </c>
      <c r="H33" s="337" t="s">
        <v>314</v>
      </c>
      <c r="I33" s="296">
        <v>3000.0</v>
      </c>
      <c r="J33" s="298">
        <v>65000.0</v>
      </c>
      <c r="K33" s="298">
        <v>100000.0</v>
      </c>
      <c r="L33" s="334"/>
      <c r="M33" s="292">
        <v>0.0</v>
      </c>
      <c r="N33" s="292">
        <v>0.0</v>
      </c>
      <c r="O33" s="292">
        <v>0.0</v>
      </c>
      <c r="P33" s="292"/>
      <c r="Q33" s="292" t="s">
        <v>292</v>
      </c>
      <c r="R33" s="293" t="s">
        <v>313</v>
      </c>
      <c r="S33" s="335" t="s">
        <v>294</v>
      </c>
      <c r="T33" s="336"/>
      <c r="U33" s="338"/>
      <c r="V33" s="338"/>
      <c r="W33" s="338"/>
      <c r="X33" s="339"/>
      <c r="Y33" s="338"/>
      <c r="Z33" s="338"/>
      <c r="AA33" s="338"/>
      <c r="AB33" s="339"/>
      <c r="AC33" s="338"/>
      <c r="AD33" s="338"/>
      <c r="AE33" s="338"/>
      <c r="AF33" s="339"/>
      <c r="AG33" s="338"/>
      <c r="AH33" s="338"/>
      <c r="AI33" s="338"/>
      <c r="AJ33" s="314"/>
      <c r="AK33" s="296">
        <v>5000.0</v>
      </c>
      <c r="AL33" s="298">
        <v>200000.0</v>
      </c>
      <c r="AM33" s="299">
        <v>1.0E7</v>
      </c>
      <c r="AN33" s="314"/>
      <c r="AO33" s="338"/>
      <c r="AP33" s="338"/>
      <c r="AQ33" s="338"/>
      <c r="AR33" s="313"/>
    </row>
    <row r="34" ht="15.75" customHeight="1">
      <c r="A34" s="141" t="s">
        <v>194</v>
      </c>
      <c r="B34" s="142" t="s">
        <v>95</v>
      </c>
      <c r="C34" s="142" t="s">
        <v>131</v>
      </c>
      <c r="D34" s="142" t="s">
        <v>122</v>
      </c>
      <c r="E34" s="142" t="s">
        <v>111</v>
      </c>
      <c r="F34" s="142" t="s">
        <v>113</v>
      </c>
      <c r="G34" s="142" t="s">
        <v>195</v>
      </c>
      <c r="H34" s="337" t="s">
        <v>312</v>
      </c>
      <c r="I34" s="296">
        <v>3000.0</v>
      </c>
      <c r="J34" s="298">
        <v>65000.0</v>
      </c>
      <c r="K34" s="298">
        <v>100000.0</v>
      </c>
      <c r="L34" s="334"/>
      <c r="M34" s="292">
        <v>0.0</v>
      </c>
      <c r="N34" s="292">
        <v>0.0</v>
      </c>
      <c r="O34" s="292">
        <v>0.0</v>
      </c>
      <c r="P34" s="292"/>
      <c r="Q34" s="292" t="s">
        <v>292</v>
      </c>
      <c r="R34" s="293" t="s">
        <v>308</v>
      </c>
      <c r="S34" s="335" t="s">
        <v>294</v>
      </c>
      <c r="T34" s="336"/>
      <c r="U34" s="338"/>
      <c r="V34" s="338"/>
      <c r="W34" s="338"/>
      <c r="X34" s="339"/>
      <c r="Y34" s="338"/>
      <c r="Z34" s="338"/>
      <c r="AA34" s="338"/>
      <c r="AB34" s="339"/>
      <c r="AC34" s="338"/>
      <c r="AD34" s="338"/>
      <c r="AE34" s="338"/>
      <c r="AF34" s="339"/>
      <c r="AG34" s="338"/>
      <c r="AH34" s="338"/>
      <c r="AI34" s="338"/>
      <c r="AJ34" s="314"/>
      <c r="AK34" s="296">
        <v>5000.0</v>
      </c>
      <c r="AL34" s="298">
        <v>200000.0</v>
      </c>
      <c r="AM34" s="299">
        <v>1.0E7</v>
      </c>
      <c r="AN34" s="314"/>
      <c r="AO34" s="338"/>
      <c r="AP34" s="338"/>
      <c r="AQ34" s="338"/>
      <c r="AR34" s="313"/>
    </row>
    <row r="35" ht="15.75" customHeight="1">
      <c r="A35" s="141" t="s">
        <v>196</v>
      </c>
      <c r="B35" s="142" t="s">
        <v>95</v>
      </c>
      <c r="C35" s="142" t="s">
        <v>133</v>
      </c>
      <c r="D35" s="142" t="s">
        <v>122</v>
      </c>
      <c r="E35" s="142" t="s">
        <v>111</v>
      </c>
      <c r="F35" s="142" t="s">
        <v>113</v>
      </c>
      <c r="G35" s="142" t="s">
        <v>197</v>
      </c>
      <c r="H35" s="337" t="s">
        <v>314</v>
      </c>
      <c r="I35" s="296">
        <v>3000.0</v>
      </c>
      <c r="J35" s="298">
        <v>65000.0</v>
      </c>
      <c r="K35" s="298">
        <v>100000.0</v>
      </c>
      <c r="L35" s="334"/>
      <c r="M35" s="292">
        <v>0.0</v>
      </c>
      <c r="N35" s="292">
        <v>0.0</v>
      </c>
      <c r="O35" s="292">
        <v>0.0</v>
      </c>
      <c r="P35" s="292"/>
      <c r="Q35" s="292" t="s">
        <v>292</v>
      </c>
      <c r="R35" s="293" t="s">
        <v>313</v>
      </c>
      <c r="S35" s="335" t="s">
        <v>294</v>
      </c>
      <c r="T35" s="336"/>
      <c r="U35" s="338"/>
      <c r="V35" s="338"/>
      <c r="W35" s="338"/>
      <c r="X35" s="339"/>
      <c r="Y35" s="338"/>
      <c r="Z35" s="338"/>
      <c r="AA35" s="338"/>
      <c r="AB35" s="339"/>
      <c r="AC35" s="338"/>
      <c r="AD35" s="338"/>
      <c r="AE35" s="338"/>
      <c r="AF35" s="339"/>
      <c r="AG35" s="338"/>
      <c r="AH35" s="338"/>
      <c r="AI35" s="338"/>
      <c r="AJ35" s="314"/>
      <c r="AK35" s="296">
        <v>5000.0</v>
      </c>
      <c r="AL35" s="298">
        <v>200000.0</v>
      </c>
      <c r="AM35" s="299">
        <v>1.0E7</v>
      </c>
      <c r="AN35" s="314"/>
      <c r="AO35" s="338"/>
      <c r="AP35" s="338"/>
      <c r="AQ35" s="338"/>
      <c r="AR35" s="313"/>
    </row>
    <row r="36" ht="15.75" customHeight="1">
      <c r="A36" s="141" t="s">
        <v>198</v>
      </c>
      <c r="B36" s="142" t="s">
        <v>95</v>
      </c>
      <c r="C36" s="142" t="s">
        <v>135</v>
      </c>
      <c r="D36" s="142" t="s">
        <v>122</v>
      </c>
      <c r="E36" s="142" t="s">
        <v>111</v>
      </c>
      <c r="F36" s="142" t="s">
        <v>113</v>
      </c>
      <c r="G36" s="142" t="s">
        <v>199</v>
      </c>
      <c r="H36" s="337" t="s">
        <v>312</v>
      </c>
      <c r="I36" s="296">
        <v>3000.0</v>
      </c>
      <c r="J36" s="298">
        <v>65000.0</v>
      </c>
      <c r="K36" s="298">
        <v>100000.0</v>
      </c>
      <c r="L36" s="334"/>
      <c r="M36" s="292">
        <v>0.0</v>
      </c>
      <c r="N36" s="292">
        <v>0.0</v>
      </c>
      <c r="O36" s="292">
        <v>0.0</v>
      </c>
      <c r="P36" s="292"/>
      <c r="Q36" s="292" t="s">
        <v>292</v>
      </c>
      <c r="R36" s="293" t="s">
        <v>308</v>
      </c>
      <c r="S36" s="335" t="s">
        <v>294</v>
      </c>
      <c r="T36" s="336"/>
      <c r="U36" s="338"/>
      <c r="V36" s="338"/>
      <c r="W36" s="338"/>
      <c r="X36" s="339"/>
      <c r="Y36" s="338"/>
      <c r="Z36" s="338"/>
      <c r="AA36" s="338"/>
      <c r="AB36" s="339"/>
      <c r="AC36" s="338"/>
      <c r="AD36" s="338"/>
      <c r="AE36" s="338"/>
      <c r="AF36" s="339"/>
      <c r="AG36" s="338"/>
      <c r="AH36" s="338"/>
      <c r="AI36" s="338"/>
      <c r="AJ36" s="314"/>
      <c r="AK36" s="296">
        <v>5000.0</v>
      </c>
      <c r="AL36" s="298">
        <v>200000.0</v>
      </c>
      <c r="AM36" s="299">
        <v>1.0E7</v>
      </c>
      <c r="AN36" s="314"/>
      <c r="AO36" s="338"/>
      <c r="AP36" s="338"/>
      <c r="AQ36" s="338"/>
      <c r="AR36" s="313"/>
    </row>
    <row r="37" ht="15.75" customHeight="1">
      <c r="A37" s="141" t="s">
        <v>200</v>
      </c>
      <c r="B37" s="142" t="s">
        <v>95</v>
      </c>
      <c r="C37" s="142" t="s">
        <v>137</v>
      </c>
      <c r="D37" s="142" t="s">
        <v>122</v>
      </c>
      <c r="E37" s="142" t="s">
        <v>111</v>
      </c>
      <c r="F37" s="142" t="s">
        <v>113</v>
      </c>
      <c r="G37" s="142" t="s">
        <v>201</v>
      </c>
      <c r="H37" s="337" t="s">
        <v>312</v>
      </c>
      <c r="I37" s="296">
        <v>3000.0</v>
      </c>
      <c r="J37" s="298">
        <v>65000.0</v>
      </c>
      <c r="K37" s="298">
        <v>100000.0</v>
      </c>
      <c r="L37" s="334"/>
      <c r="M37" s="292">
        <v>0.0</v>
      </c>
      <c r="N37" s="292">
        <v>0.0</v>
      </c>
      <c r="O37" s="292">
        <v>0.0</v>
      </c>
      <c r="P37" s="292"/>
      <c r="Q37" s="292" t="s">
        <v>292</v>
      </c>
      <c r="R37" s="293" t="s">
        <v>308</v>
      </c>
      <c r="S37" s="335" t="s">
        <v>294</v>
      </c>
      <c r="T37" s="336"/>
      <c r="U37" s="338"/>
      <c r="V37" s="338"/>
      <c r="W37" s="338"/>
      <c r="X37" s="339"/>
      <c r="Y37" s="338"/>
      <c r="Z37" s="338"/>
      <c r="AA37" s="338"/>
      <c r="AB37" s="339"/>
      <c r="AC37" s="338"/>
      <c r="AD37" s="338"/>
      <c r="AE37" s="338"/>
      <c r="AF37" s="339"/>
      <c r="AG37" s="338"/>
      <c r="AH37" s="338"/>
      <c r="AI37" s="338"/>
      <c r="AJ37" s="314"/>
      <c r="AK37" s="296">
        <v>5000.0</v>
      </c>
      <c r="AL37" s="298">
        <v>200000.0</v>
      </c>
      <c r="AM37" s="299">
        <v>1.0E7</v>
      </c>
      <c r="AN37" s="314"/>
      <c r="AO37" s="338"/>
      <c r="AP37" s="338"/>
      <c r="AQ37" s="338"/>
      <c r="AR37" s="313"/>
    </row>
    <row r="38" ht="15.75" customHeight="1">
      <c r="A38" s="141" t="s">
        <v>202</v>
      </c>
      <c r="B38" s="142" t="s">
        <v>95</v>
      </c>
      <c r="C38" s="142" t="s">
        <v>99</v>
      </c>
      <c r="D38" s="142" t="s">
        <v>108</v>
      </c>
      <c r="E38" s="142" t="s">
        <v>111</v>
      </c>
      <c r="F38" s="142" t="s">
        <v>119</v>
      </c>
      <c r="G38" s="142" t="s">
        <v>203</v>
      </c>
      <c r="H38" s="337" t="s">
        <v>319</v>
      </c>
      <c r="I38" s="296">
        <v>3000.0</v>
      </c>
      <c r="J38" s="298">
        <v>65000.0</v>
      </c>
      <c r="K38" s="298">
        <v>100000.0</v>
      </c>
      <c r="L38" s="334"/>
      <c r="M38" s="292">
        <v>0.0</v>
      </c>
      <c r="N38" s="292">
        <v>0.0</v>
      </c>
      <c r="O38" s="292">
        <v>0.0</v>
      </c>
      <c r="P38" s="292"/>
      <c r="Q38" s="292" t="s">
        <v>292</v>
      </c>
      <c r="R38" s="293" t="s">
        <v>308</v>
      </c>
      <c r="S38" s="335" t="s">
        <v>294</v>
      </c>
      <c r="T38" s="336"/>
      <c r="U38" s="338"/>
      <c r="V38" s="338"/>
      <c r="W38" s="338"/>
      <c r="X38" s="339"/>
      <c r="Y38" s="338"/>
      <c r="Z38" s="338"/>
      <c r="AA38" s="338"/>
      <c r="AB38" s="339"/>
      <c r="AC38" s="338"/>
      <c r="AD38" s="338"/>
      <c r="AE38" s="338"/>
      <c r="AF38" s="339"/>
      <c r="AG38" s="338"/>
      <c r="AH38" s="338"/>
      <c r="AI38" s="338"/>
      <c r="AJ38" s="314"/>
      <c r="AK38" s="296">
        <v>50000.0</v>
      </c>
      <c r="AL38" s="298">
        <v>1000000.0</v>
      </c>
      <c r="AM38" s="299">
        <v>1.0E7</v>
      </c>
      <c r="AN38" s="314"/>
      <c r="AO38" s="338"/>
      <c r="AP38" s="338"/>
      <c r="AQ38" s="338"/>
      <c r="AR38" s="313"/>
    </row>
    <row r="39" ht="15.75" customHeight="1">
      <c r="A39" s="141" t="s">
        <v>204</v>
      </c>
      <c r="B39" s="142" t="s">
        <v>95</v>
      </c>
      <c r="C39" s="142" t="s">
        <v>115</v>
      </c>
      <c r="D39" s="142" t="s">
        <v>108</v>
      </c>
      <c r="E39" s="142" t="s">
        <v>111</v>
      </c>
      <c r="F39" s="142" t="s">
        <v>119</v>
      </c>
      <c r="G39" s="142" t="s">
        <v>205</v>
      </c>
      <c r="H39" s="337" t="s">
        <v>320</v>
      </c>
      <c r="I39" s="296">
        <v>3000.0</v>
      </c>
      <c r="J39" s="298">
        <v>65000.0</v>
      </c>
      <c r="K39" s="298">
        <v>100000.0</v>
      </c>
      <c r="L39" s="334"/>
      <c r="M39" s="292">
        <v>0.0</v>
      </c>
      <c r="N39" s="292">
        <v>0.0</v>
      </c>
      <c r="O39" s="292">
        <v>0.0</v>
      </c>
      <c r="P39" s="292"/>
      <c r="Q39" s="292" t="s">
        <v>292</v>
      </c>
      <c r="R39" s="293" t="s">
        <v>308</v>
      </c>
      <c r="S39" s="335" t="s">
        <v>294</v>
      </c>
      <c r="T39" s="336"/>
      <c r="U39" s="338"/>
      <c r="V39" s="338"/>
      <c r="W39" s="338"/>
      <c r="X39" s="339"/>
      <c r="Y39" s="338"/>
      <c r="Z39" s="338"/>
      <c r="AA39" s="338"/>
      <c r="AB39" s="339"/>
      <c r="AC39" s="338"/>
      <c r="AD39" s="338"/>
      <c r="AE39" s="338"/>
      <c r="AF39" s="339"/>
      <c r="AG39" s="338"/>
      <c r="AH39" s="338"/>
      <c r="AI39" s="338"/>
      <c r="AJ39" s="314"/>
      <c r="AK39" s="296">
        <v>8000.0</v>
      </c>
      <c r="AL39" s="298">
        <v>100000.0</v>
      </c>
      <c r="AM39" s="299">
        <v>1.0E7</v>
      </c>
      <c r="AN39" s="314"/>
      <c r="AO39" s="338"/>
      <c r="AP39" s="338"/>
      <c r="AQ39" s="338"/>
      <c r="AR39" s="313"/>
    </row>
    <row r="40" ht="15.75" customHeight="1">
      <c r="A40" s="141" t="s">
        <v>206</v>
      </c>
      <c r="B40" s="142" t="s">
        <v>95</v>
      </c>
      <c r="C40" s="142" t="s">
        <v>120</v>
      </c>
      <c r="D40" s="142" t="s">
        <v>108</v>
      </c>
      <c r="E40" s="142" t="s">
        <v>111</v>
      </c>
      <c r="F40" s="142" t="s">
        <v>119</v>
      </c>
      <c r="G40" s="142" t="s">
        <v>207</v>
      </c>
      <c r="H40" s="337" t="s">
        <v>320</v>
      </c>
      <c r="I40" s="296">
        <v>3000.0</v>
      </c>
      <c r="J40" s="298">
        <v>65000.0</v>
      </c>
      <c r="K40" s="298">
        <v>100000.0</v>
      </c>
      <c r="L40" s="334"/>
      <c r="M40" s="292">
        <v>0.0</v>
      </c>
      <c r="N40" s="292">
        <v>0.0</v>
      </c>
      <c r="O40" s="292">
        <v>0.0</v>
      </c>
      <c r="P40" s="292"/>
      <c r="Q40" s="292" t="s">
        <v>292</v>
      </c>
      <c r="R40" s="293" t="s">
        <v>308</v>
      </c>
      <c r="S40" s="335" t="s">
        <v>294</v>
      </c>
      <c r="T40" s="336"/>
      <c r="U40" s="338"/>
      <c r="V40" s="338"/>
      <c r="W40" s="338"/>
      <c r="X40" s="339"/>
      <c r="Y40" s="338"/>
      <c r="Z40" s="338"/>
      <c r="AA40" s="338"/>
      <c r="AB40" s="339"/>
      <c r="AC40" s="338"/>
      <c r="AD40" s="338"/>
      <c r="AE40" s="338"/>
      <c r="AF40" s="339"/>
      <c r="AG40" s="338"/>
      <c r="AH40" s="338"/>
      <c r="AI40" s="338"/>
      <c r="AJ40" s="314"/>
      <c r="AK40" s="296">
        <v>8000.0</v>
      </c>
      <c r="AL40" s="298">
        <v>100000.0</v>
      </c>
      <c r="AM40" s="299">
        <v>1.0E7</v>
      </c>
      <c r="AN40" s="314"/>
      <c r="AO40" s="338"/>
      <c r="AP40" s="338"/>
      <c r="AQ40" s="338"/>
      <c r="AR40" s="313"/>
    </row>
    <row r="41" ht="15.75" customHeight="1">
      <c r="A41" s="141" t="s">
        <v>208</v>
      </c>
      <c r="B41" s="142" t="s">
        <v>95</v>
      </c>
      <c r="C41" s="142" t="s">
        <v>124</v>
      </c>
      <c r="D41" s="142" t="s">
        <v>108</v>
      </c>
      <c r="E41" s="142" t="s">
        <v>111</v>
      </c>
      <c r="F41" s="142" t="s">
        <v>119</v>
      </c>
      <c r="G41" s="142" t="s">
        <v>209</v>
      </c>
      <c r="H41" s="337" t="s">
        <v>320</v>
      </c>
      <c r="I41" s="296">
        <v>3000.0</v>
      </c>
      <c r="J41" s="298">
        <v>65000.0</v>
      </c>
      <c r="K41" s="298">
        <v>100000.0</v>
      </c>
      <c r="L41" s="334"/>
      <c r="M41" s="292">
        <v>0.0</v>
      </c>
      <c r="N41" s="292">
        <v>0.0</v>
      </c>
      <c r="O41" s="292">
        <v>0.0</v>
      </c>
      <c r="P41" s="292"/>
      <c r="Q41" s="292" t="s">
        <v>292</v>
      </c>
      <c r="R41" s="293" t="s">
        <v>308</v>
      </c>
      <c r="S41" s="335" t="s">
        <v>294</v>
      </c>
      <c r="T41" s="336"/>
      <c r="U41" s="338"/>
      <c r="V41" s="338"/>
      <c r="W41" s="338"/>
      <c r="X41" s="339"/>
      <c r="Y41" s="338"/>
      <c r="Z41" s="338"/>
      <c r="AA41" s="338"/>
      <c r="AB41" s="339"/>
      <c r="AC41" s="338"/>
      <c r="AD41" s="338"/>
      <c r="AE41" s="338"/>
      <c r="AF41" s="339"/>
      <c r="AG41" s="338"/>
      <c r="AH41" s="338"/>
      <c r="AI41" s="338"/>
      <c r="AJ41" s="314"/>
      <c r="AK41" s="296">
        <v>8000.0</v>
      </c>
      <c r="AL41" s="298">
        <v>100000.0</v>
      </c>
      <c r="AM41" s="299">
        <v>1.0E7</v>
      </c>
      <c r="AN41" s="314"/>
      <c r="AO41" s="338"/>
      <c r="AP41" s="338"/>
      <c r="AQ41" s="338"/>
      <c r="AR41" s="313"/>
    </row>
    <row r="42" ht="15.75" customHeight="1">
      <c r="A42" s="141" t="s">
        <v>210</v>
      </c>
      <c r="B42" s="142" t="s">
        <v>95</v>
      </c>
      <c r="C42" s="142" t="s">
        <v>127</v>
      </c>
      <c r="D42" s="142" t="s">
        <v>108</v>
      </c>
      <c r="E42" s="142" t="s">
        <v>111</v>
      </c>
      <c r="F42" s="142" t="s">
        <v>119</v>
      </c>
      <c r="G42" s="142" t="s">
        <v>211</v>
      </c>
      <c r="H42" s="337" t="s">
        <v>320</v>
      </c>
      <c r="I42" s="296">
        <v>3000.0</v>
      </c>
      <c r="J42" s="298">
        <v>65000.0</v>
      </c>
      <c r="K42" s="298">
        <v>100000.0</v>
      </c>
      <c r="L42" s="334"/>
      <c r="M42" s="292">
        <v>0.0</v>
      </c>
      <c r="N42" s="292">
        <v>0.0</v>
      </c>
      <c r="O42" s="292">
        <v>0.0</v>
      </c>
      <c r="P42" s="292"/>
      <c r="Q42" s="292" t="s">
        <v>292</v>
      </c>
      <c r="R42" s="293" t="s">
        <v>308</v>
      </c>
      <c r="S42" s="335" t="s">
        <v>294</v>
      </c>
      <c r="T42" s="336"/>
      <c r="U42" s="338"/>
      <c r="V42" s="338"/>
      <c r="W42" s="338"/>
      <c r="X42" s="339"/>
      <c r="Y42" s="338"/>
      <c r="Z42" s="338"/>
      <c r="AA42" s="338"/>
      <c r="AB42" s="339"/>
      <c r="AC42" s="338"/>
      <c r="AD42" s="338"/>
      <c r="AE42" s="338"/>
      <c r="AF42" s="339"/>
      <c r="AG42" s="338"/>
      <c r="AH42" s="338"/>
      <c r="AI42" s="338"/>
      <c r="AJ42" s="314"/>
      <c r="AK42" s="296">
        <v>8000.0</v>
      </c>
      <c r="AL42" s="298">
        <v>100000.0</v>
      </c>
      <c r="AM42" s="299">
        <v>1.0E7</v>
      </c>
      <c r="AN42" s="314"/>
      <c r="AO42" s="338"/>
      <c r="AP42" s="338"/>
      <c r="AQ42" s="338"/>
      <c r="AR42" s="313"/>
    </row>
    <row r="43" ht="15.75" customHeight="1">
      <c r="A43" s="141" t="s">
        <v>212</v>
      </c>
      <c r="B43" s="142" t="s">
        <v>95</v>
      </c>
      <c r="C43" s="142" t="s">
        <v>129</v>
      </c>
      <c r="D43" s="142" t="s">
        <v>108</v>
      </c>
      <c r="E43" s="142" t="s">
        <v>111</v>
      </c>
      <c r="F43" s="142" t="s">
        <v>119</v>
      </c>
      <c r="G43" s="142" t="s">
        <v>213</v>
      </c>
      <c r="H43" s="337" t="s">
        <v>320</v>
      </c>
      <c r="I43" s="296">
        <v>3000.0</v>
      </c>
      <c r="J43" s="298">
        <v>65000.0</v>
      </c>
      <c r="K43" s="298">
        <v>100000.0</v>
      </c>
      <c r="L43" s="334"/>
      <c r="M43" s="292">
        <v>0.0</v>
      </c>
      <c r="N43" s="292">
        <v>0.0</v>
      </c>
      <c r="O43" s="292">
        <v>0.0</v>
      </c>
      <c r="P43" s="292"/>
      <c r="Q43" s="292" t="s">
        <v>292</v>
      </c>
      <c r="R43" s="293" t="s">
        <v>308</v>
      </c>
      <c r="S43" s="335" t="s">
        <v>294</v>
      </c>
      <c r="T43" s="336"/>
      <c r="U43" s="338"/>
      <c r="V43" s="338"/>
      <c r="W43" s="338"/>
      <c r="X43" s="339"/>
      <c r="Y43" s="338"/>
      <c r="Z43" s="338"/>
      <c r="AA43" s="338"/>
      <c r="AB43" s="339"/>
      <c r="AC43" s="338"/>
      <c r="AD43" s="338"/>
      <c r="AE43" s="338"/>
      <c r="AF43" s="339"/>
      <c r="AG43" s="338"/>
      <c r="AH43" s="338"/>
      <c r="AI43" s="338"/>
      <c r="AJ43" s="314"/>
      <c r="AK43" s="296">
        <v>8000.0</v>
      </c>
      <c r="AL43" s="298">
        <v>100000.0</v>
      </c>
      <c r="AM43" s="299">
        <v>1.0E7</v>
      </c>
      <c r="AN43" s="314"/>
      <c r="AO43" s="338"/>
      <c r="AP43" s="338"/>
      <c r="AQ43" s="338"/>
      <c r="AR43" s="313"/>
    </row>
    <row r="44" ht="15.75" customHeight="1">
      <c r="A44" s="141" t="s">
        <v>214</v>
      </c>
      <c r="B44" s="142" t="s">
        <v>95</v>
      </c>
      <c r="C44" s="142" t="s">
        <v>131</v>
      </c>
      <c r="D44" s="142" t="s">
        <v>108</v>
      </c>
      <c r="E44" s="142" t="s">
        <v>111</v>
      </c>
      <c r="F44" s="142" t="s">
        <v>119</v>
      </c>
      <c r="G44" s="142" t="s">
        <v>215</v>
      </c>
      <c r="H44" s="337" t="s">
        <v>319</v>
      </c>
      <c r="I44" s="296">
        <v>3000.0</v>
      </c>
      <c r="J44" s="298">
        <v>65000.0</v>
      </c>
      <c r="K44" s="298">
        <v>100000.0</v>
      </c>
      <c r="L44" s="334"/>
      <c r="M44" s="292">
        <v>0.0</v>
      </c>
      <c r="N44" s="292">
        <v>0.0</v>
      </c>
      <c r="O44" s="292">
        <v>0.0</v>
      </c>
      <c r="P44" s="292"/>
      <c r="Q44" s="292" t="s">
        <v>292</v>
      </c>
      <c r="R44" s="293" t="s">
        <v>308</v>
      </c>
      <c r="S44" s="335" t="s">
        <v>294</v>
      </c>
      <c r="T44" s="336"/>
      <c r="U44" s="338"/>
      <c r="V44" s="338"/>
      <c r="W44" s="338"/>
      <c r="X44" s="339"/>
      <c r="Y44" s="338"/>
      <c r="Z44" s="338"/>
      <c r="AA44" s="338"/>
      <c r="AB44" s="339"/>
      <c r="AC44" s="338"/>
      <c r="AD44" s="338"/>
      <c r="AE44" s="338"/>
      <c r="AF44" s="339"/>
      <c r="AG44" s="338"/>
      <c r="AH44" s="338"/>
      <c r="AI44" s="338"/>
      <c r="AJ44" s="314"/>
      <c r="AK44" s="296">
        <v>50000.0</v>
      </c>
      <c r="AL44" s="298">
        <v>1000000.0</v>
      </c>
      <c r="AM44" s="299">
        <v>1.0E7</v>
      </c>
      <c r="AN44" s="314"/>
      <c r="AO44" s="338"/>
      <c r="AP44" s="338"/>
      <c r="AQ44" s="338"/>
      <c r="AR44" s="313"/>
    </row>
    <row r="45" ht="15.75" customHeight="1">
      <c r="A45" s="141" t="s">
        <v>216</v>
      </c>
      <c r="B45" s="142" t="s">
        <v>95</v>
      </c>
      <c r="C45" s="142" t="s">
        <v>133</v>
      </c>
      <c r="D45" s="142" t="s">
        <v>108</v>
      </c>
      <c r="E45" s="142" t="s">
        <v>111</v>
      </c>
      <c r="F45" s="142" t="s">
        <v>119</v>
      </c>
      <c r="G45" s="142" t="s">
        <v>217</v>
      </c>
      <c r="H45" s="337" t="s">
        <v>320</v>
      </c>
      <c r="I45" s="296">
        <v>3000.0</v>
      </c>
      <c r="J45" s="298">
        <v>65000.0</v>
      </c>
      <c r="K45" s="298">
        <v>100000.0</v>
      </c>
      <c r="L45" s="334"/>
      <c r="M45" s="292">
        <v>0.0</v>
      </c>
      <c r="N45" s="292">
        <v>0.0</v>
      </c>
      <c r="O45" s="292">
        <v>0.0</v>
      </c>
      <c r="P45" s="292"/>
      <c r="Q45" s="292" t="s">
        <v>292</v>
      </c>
      <c r="R45" s="293" t="s">
        <v>308</v>
      </c>
      <c r="S45" s="335" t="s">
        <v>294</v>
      </c>
      <c r="T45" s="336"/>
      <c r="U45" s="338"/>
      <c r="V45" s="338"/>
      <c r="W45" s="338"/>
      <c r="X45" s="339"/>
      <c r="Y45" s="338"/>
      <c r="Z45" s="338"/>
      <c r="AA45" s="338"/>
      <c r="AB45" s="339"/>
      <c r="AC45" s="338"/>
      <c r="AD45" s="338"/>
      <c r="AE45" s="338"/>
      <c r="AF45" s="339"/>
      <c r="AG45" s="338"/>
      <c r="AH45" s="338"/>
      <c r="AI45" s="338"/>
      <c r="AJ45" s="314"/>
      <c r="AK45" s="296">
        <v>8000.0</v>
      </c>
      <c r="AL45" s="298">
        <v>100000.0</v>
      </c>
      <c r="AM45" s="299">
        <v>1.0E7</v>
      </c>
      <c r="AN45" s="314"/>
      <c r="AO45" s="338"/>
      <c r="AP45" s="338"/>
      <c r="AQ45" s="338"/>
      <c r="AR45" s="313"/>
    </row>
    <row r="46" ht="15.75" customHeight="1">
      <c r="A46" s="141" t="s">
        <v>218</v>
      </c>
      <c r="B46" s="142" t="s">
        <v>95</v>
      </c>
      <c r="C46" s="142" t="s">
        <v>135</v>
      </c>
      <c r="D46" s="142" t="s">
        <v>108</v>
      </c>
      <c r="E46" s="142" t="s">
        <v>111</v>
      </c>
      <c r="F46" s="142" t="s">
        <v>119</v>
      </c>
      <c r="G46" s="142" t="s">
        <v>219</v>
      </c>
      <c r="H46" s="337" t="s">
        <v>319</v>
      </c>
      <c r="I46" s="296">
        <v>3000.0</v>
      </c>
      <c r="J46" s="298">
        <v>65000.0</v>
      </c>
      <c r="K46" s="298">
        <v>100000.0</v>
      </c>
      <c r="L46" s="334"/>
      <c r="M46" s="292">
        <v>0.0</v>
      </c>
      <c r="N46" s="292">
        <v>0.0</v>
      </c>
      <c r="O46" s="292">
        <v>0.0</v>
      </c>
      <c r="P46" s="292"/>
      <c r="Q46" s="292" t="s">
        <v>292</v>
      </c>
      <c r="R46" s="293" t="s">
        <v>308</v>
      </c>
      <c r="S46" s="335" t="s">
        <v>294</v>
      </c>
      <c r="T46" s="336"/>
      <c r="U46" s="338"/>
      <c r="V46" s="338"/>
      <c r="W46" s="338"/>
      <c r="X46" s="339"/>
      <c r="Y46" s="338"/>
      <c r="Z46" s="338"/>
      <c r="AA46" s="338"/>
      <c r="AB46" s="339"/>
      <c r="AC46" s="338"/>
      <c r="AD46" s="338"/>
      <c r="AE46" s="338"/>
      <c r="AF46" s="339"/>
      <c r="AG46" s="338"/>
      <c r="AH46" s="338"/>
      <c r="AI46" s="338"/>
      <c r="AJ46" s="314"/>
      <c r="AK46" s="296">
        <v>50000.0</v>
      </c>
      <c r="AL46" s="298">
        <v>1000000.0</v>
      </c>
      <c r="AM46" s="299">
        <v>1.0E7</v>
      </c>
      <c r="AN46" s="314"/>
      <c r="AO46" s="338"/>
      <c r="AP46" s="338"/>
      <c r="AQ46" s="338"/>
      <c r="AR46" s="313"/>
    </row>
    <row r="47" ht="15.75" customHeight="1">
      <c r="A47" s="141" t="s">
        <v>220</v>
      </c>
      <c r="B47" s="142" t="s">
        <v>95</v>
      </c>
      <c r="C47" s="142" t="s">
        <v>137</v>
      </c>
      <c r="D47" s="142" t="s">
        <v>108</v>
      </c>
      <c r="E47" s="142" t="s">
        <v>111</v>
      </c>
      <c r="F47" s="142" t="s">
        <v>119</v>
      </c>
      <c r="G47" s="142" t="s">
        <v>221</v>
      </c>
      <c r="H47" s="337" t="s">
        <v>319</v>
      </c>
      <c r="I47" s="296">
        <v>3000.0</v>
      </c>
      <c r="J47" s="298">
        <v>65000.0</v>
      </c>
      <c r="K47" s="298">
        <v>100000.0</v>
      </c>
      <c r="L47" s="334"/>
      <c r="M47" s="292">
        <v>0.0</v>
      </c>
      <c r="N47" s="292">
        <v>0.0</v>
      </c>
      <c r="O47" s="292">
        <v>0.0</v>
      </c>
      <c r="P47" s="292"/>
      <c r="Q47" s="292" t="s">
        <v>292</v>
      </c>
      <c r="R47" s="293" t="s">
        <v>308</v>
      </c>
      <c r="S47" s="335" t="s">
        <v>294</v>
      </c>
      <c r="T47" s="336"/>
      <c r="U47" s="338"/>
      <c r="V47" s="338"/>
      <c r="W47" s="338"/>
      <c r="X47" s="339"/>
      <c r="Y47" s="338"/>
      <c r="Z47" s="338"/>
      <c r="AA47" s="338"/>
      <c r="AB47" s="339"/>
      <c r="AC47" s="338"/>
      <c r="AD47" s="338"/>
      <c r="AE47" s="338"/>
      <c r="AF47" s="339"/>
      <c r="AG47" s="338"/>
      <c r="AH47" s="338"/>
      <c r="AI47" s="338"/>
      <c r="AJ47" s="314"/>
      <c r="AK47" s="296">
        <v>50000.0</v>
      </c>
      <c r="AL47" s="298">
        <v>1000000.0</v>
      </c>
      <c r="AM47" s="299">
        <v>1.0E7</v>
      </c>
      <c r="AN47" s="314"/>
      <c r="AO47" s="338"/>
      <c r="AP47" s="338"/>
      <c r="AQ47" s="338"/>
      <c r="AR47" s="313"/>
    </row>
    <row r="48" ht="15.75" customHeight="1">
      <c r="A48" s="141" t="s">
        <v>222</v>
      </c>
      <c r="B48" s="142" t="s">
        <v>95</v>
      </c>
      <c r="C48" s="142" t="s">
        <v>99</v>
      </c>
      <c r="D48" s="142" t="s">
        <v>117</v>
      </c>
      <c r="E48" s="142" t="s">
        <v>111</v>
      </c>
      <c r="F48" s="142" t="s">
        <v>119</v>
      </c>
      <c r="G48" s="142" t="s">
        <v>223</v>
      </c>
      <c r="H48" s="337" t="s">
        <v>319</v>
      </c>
      <c r="I48" s="296">
        <v>3000.0</v>
      </c>
      <c r="J48" s="298">
        <v>65000.0</v>
      </c>
      <c r="K48" s="298">
        <v>100000.0</v>
      </c>
      <c r="L48" s="334"/>
      <c r="M48" s="292">
        <v>0.0</v>
      </c>
      <c r="N48" s="292">
        <v>0.0</v>
      </c>
      <c r="O48" s="292">
        <v>0.0</v>
      </c>
      <c r="P48" s="292"/>
      <c r="Q48" s="292" t="s">
        <v>292</v>
      </c>
      <c r="R48" s="293" t="s">
        <v>313</v>
      </c>
      <c r="S48" s="335" t="s">
        <v>294</v>
      </c>
      <c r="T48" s="336"/>
      <c r="U48" s="338"/>
      <c r="V48" s="338"/>
      <c r="W48" s="338"/>
      <c r="X48" s="339"/>
      <c r="Y48" s="338"/>
      <c r="Z48" s="338"/>
      <c r="AA48" s="338"/>
      <c r="AB48" s="339"/>
      <c r="AC48" s="338"/>
      <c r="AD48" s="338"/>
      <c r="AE48" s="338"/>
      <c r="AF48" s="339"/>
      <c r="AG48" s="338"/>
      <c r="AH48" s="338"/>
      <c r="AI48" s="338"/>
      <c r="AJ48" s="314"/>
      <c r="AK48" s="296">
        <v>2000.0</v>
      </c>
      <c r="AL48" s="298">
        <v>50000.0</v>
      </c>
      <c r="AM48" s="299">
        <v>1.0E7</v>
      </c>
      <c r="AN48" s="314"/>
      <c r="AO48" s="338"/>
      <c r="AP48" s="338"/>
      <c r="AQ48" s="338"/>
      <c r="AR48" s="313"/>
    </row>
    <row r="49" ht="15.75" customHeight="1">
      <c r="A49" s="141" t="s">
        <v>224</v>
      </c>
      <c r="B49" s="142" t="s">
        <v>95</v>
      </c>
      <c r="C49" s="142" t="s">
        <v>115</v>
      </c>
      <c r="D49" s="142" t="s">
        <v>117</v>
      </c>
      <c r="E49" s="142" t="s">
        <v>111</v>
      </c>
      <c r="F49" s="142" t="s">
        <v>119</v>
      </c>
      <c r="G49" s="142" t="s">
        <v>225</v>
      </c>
      <c r="H49" s="337" t="s">
        <v>320</v>
      </c>
      <c r="I49" s="296">
        <v>3000.0</v>
      </c>
      <c r="J49" s="298">
        <v>65000.0</v>
      </c>
      <c r="K49" s="298">
        <v>100000.0</v>
      </c>
      <c r="L49" s="334"/>
      <c r="M49" s="292">
        <v>0.0</v>
      </c>
      <c r="N49" s="292">
        <v>0.0</v>
      </c>
      <c r="O49" s="292">
        <v>0.0</v>
      </c>
      <c r="P49" s="292"/>
      <c r="Q49" s="292" t="s">
        <v>292</v>
      </c>
      <c r="R49" s="293" t="s">
        <v>308</v>
      </c>
      <c r="S49" s="335" t="s">
        <v>294</v>
      </c>
      <c r="T49" s="336"/>
      <c r="U49" s="338"/>
      <c r="V49" s="338"/>
      <c r="W49" s="338"/>
      <c r="X49" s="339"/>
      <c r="Y49" s="338"/>
      <c r="Z49" s="338"/>
      <c r="AA49" s="338"/>
      <c r="AB49" s="339"/>
      <c r="AC49" s="338"/>
      <c r="AD49" s="338"/>
      <c r="AE49" s="338"/>
      <c r="AF49" s="339"/>
      <c r="AG49" s="338"/>
      <c r="AH49" s="338"/>
      <c r="AI49" s="338"/>
      <c r="AJ49" s="314"/>
      <c r="AK49" s="296">
        <v>2000.0</v>
      </c>
      <c r="AL49" s="298">
        <v>10000.0</v>
      </c>
      <c r="AM49" s="299">
        <v>1.0E7</v>
      </c>
      <c r="AN49" s="314"/>
      <c r="AO49" s="338"/>
      <c r="AP49" s="338"/>
      <c r="AQ49" s="338"/>
      <c r="AR49" s="313"/>
    </row>
    <row r="50" ht="15.75" customHeight="1">
      <c r="A50" s="141" t="s">
        <v>226</v>
      </c>
      <c r="B50" s="142" t="s">
        <v>95</v>
      </c>
      <c r="C50" s="142" t="s">
        <v>120</v>
      </c>
      <c r="D50" s="142" t="s">
        <v>117</v>
      </c>
      <c r="E50" s="142" t="s">
        <v>111</v>
      </c>
      <c r="F50" s="142" t="s">
        <v>119</v>
      </c>
      <c r="G50" s="142" t="s">
        <v>227</v>
      </c>
      <c r="H50" s="337" t="s">
        <v>320</v>
      </c>
      <c r="I50" s="296">
        <v>3000.0</v>
      </c>
      <c r="J50" s="298">
        <v>65000.0</v>
      </c>
      <c r="K50" s="298">
        <v>100000.0</v>
      </c>
      <c r="L50" s="334"/>
      <c r="M50" s="292">
        <v>0.0</v>
      </c>
      <c r="N50" s="292">
        <v>0.0</v>
      </c>
      <c r="O50" s="292">
        <v>0.0</v>
      </c>
      <c r="P50" s="292"/>
      <c r="Q50" s="292" t="s">
        <v>292</v>
      </c>
      <c r="R50" s="293" t="s">
        <v>308</v>
      </c>
      <c r="S50" s="335" t="s">
        <v>294</v>
      </c>
      <c r="T50" s="336"/>
      <c r="U50" s="338"/>
      <c r="V50" s="338"/>
      <c r="W50" s="338"/>
      <c r="X50" s="339"/>
      <c r="Y50" s="338"/>
      <c r="Z50" s="338"/>
      <c r="AA50" s="338"/>
      <c r="AB50" s="339"/>
      <c r="AC50" s="338"/>
      <c r="AD50" s="338"/>
      <c r="AE50" s="338"/>
      <c r="AF50" s="339"/>
      <c r="AG50" s="338"/>
      <c r="AH50" s="338"/>
      <c r="AI50" s="338"/>
      <c r="AJ50" s="314"/>
      <c r="AK50" s="296">
        <v>2000.0</v>
      </c>
      <c r="AL50" s="298">
        <v>10000.0</v>
      </c>
      <c r="AM50" s="299">
        <v>1.0E7</v>
      </c>
      <c r="AN50" s="314"/>
      <c r="AO50" s="338"/>
      <c r="AP50" s="338"/>
      <c r="AQ50" s="338"/>
      <c r="AR50" s="313"/>
    </row>
    <row r="51" ht="15.75" customHeight="1">
      <c r="A51" s="141" t="s">
        <v>228</v>
      </c>
      <c r="B51" s="142" t="s">
        <v>95</v>
      </c>
      <c r="C51" s="142" t="s">
        <v>124</v>
      </c>
      <c r="D51" s="142" t="s">
        <v>117</v>
      </c>
      <c r="E51" s="142" t="s">
        <v>111</v>
      </c>
      <c r="F51" s="142" t="s">
        <v>119</v>
      </c>
      <c r="G51" s="142" t="s">
        <v>229</v>
      </c>
      <c r="H51" s="337" t="s">
        <v>320</v>
      </c>
      <c r="I51" s="296">
        <v>3000.0</v>
      </c>
      <c r="J51" s="298">
        <v>65000.0</v>
      </c>
      <c r="K51" s="298">
        <v>100000.0</v>
      </c>
      <c r="L51" s="334"/>
      <c r="M51" s="292">
        <v>0.0</v>
      </c>
      <c r="N51" s="292">
        <v>0.0</v>
      </c>
      <c r="O51" s="292">
        <v>0.0</v>
      </c>
      <c r="P51" s="292"/>
      <c r="Q51" s="292" t="s">
        <v>292</v>
      </c>
      <c r="R51" s="293" t="s">
        <v>308</v>
      </c>
      <c r="S51" s="335" t="s">
        <v>294</v>
      </c>
      <c r="T51" s="336"/>
      <c r="U51" s="338"/>
      <c r="V51" s="338"/>
      <c r="W51" s="338"/>
      <c r="X51" s="339"/>
      <c r="Y51" s="338"/>
      <c r="Z51" s="338"/>
      <c r="AA51" s="338"/>
      <c r="AB51" s="339"/>
      <c r="AC51" s="338"/>
      <c r="AD51" s="338"/>
      <c r="AE51" s="338"/>
      <c r="AF51" s="339"/>
      <c r="AG51" s="338"/>
      <c r="AH51" s="338"/>
      <c r="AI51" s="338"/>
      <c r="AJ51" s="314"/>
      <c r="AK51" s="296">
        <v>2000.0</v>
      </c>
      <c r="AL51" s="298">
        <v>10000.0</v>
      </c>
      <c r="AM51" s="299">
        <v>1.0E7</v>
      </c>
      <c r="AN51" s="314"/>
      <c r="AO51" s="338"/>
      <c r="AP51" s="338"/>
      <c r="AQ51" s="338"/>
      <c r="AR51" s="313"/>
    </row>
    <row r="52" ht="15.75" customHeight="1">
      <c r="A52" s="141" t="s">
        <v>230</v>
      </c>
      <c r="B52" s="142" t="s">
        <v>95</v>
      </c>
      <c r="C52" s="142" t="s">
        <v>127</v>
      </c>
      <c r="D52" s="142" t="s">
        <v>117</v>
      </c>
      <c r="E52" s="142" t="s">
        <v>111</v>
      </c>
      <c r="F52" s="142" t="s">
        <v>119</v>
      </c>
      <c r="G52" s="142" t="s">
        <v>231</v>
      </c>
      <c r="H52" s="337" t="s">
        <v>320</v>
      </c>
      <c r="I52" s="296">
        <v>3000.0</v>
      </c>
      <c r="J52" s="298">
        <v>65000.0</v>
      </c>
      <c r="K52" s="298">
        <v>100000.0</v>
      </c>
      <c r="L52" s="334"/>
      <c r="M52" s="292">
        <v>0.0</v>
      </c>
      <c r="N52" s="292">
        <v>0.0</v>
      </c>
      <c r="O52" s="292">
        <v>0.0</v>
      </c>
      <c r="P52" s="292"/>
      <c r="Q52" s="292" t="s">
        <v>292</v>
      </c>
      <c r="R52" s="293" t="s">
        <v>308</v>
      </c>
      <c r="S52" s="335" t="s">
        <v>294</v>
      </c>
      <c r="T52" s="336"/>
      <c r="U52" s="338"/>
      <c r="V52" s="338"/>
      <c r="W52" s="338"/>
      <c r="X52" s="339"/>
      <c r="Y52" s="338"/>
      <c r="Z52" s="338"/>
      <c r="AA52" s="338"/>
      <c r="AB52" s="339"/>
      <c r="AC52" s="338"/>
      <c r="AD52" s="338"/>
      <c r="AE52" s="338"/>
      <c r="AF52" s="339"/>
      <c r="AG52" s="338"/>
      <c r="AH52" s="338"/>
      <c r="AI52" s="338"/>
      <c r="AJ52" s="314"/>
      <c r="AK52" s="296">
        <v>2000.0</v>
      </c>
      <c r="AL52" s="298">
        <v>10000.0</v>
      </c>
      <c r="AM52" s="299">
        <v>1.0E7</v>
      </c>
      <c r="AN52" s="314"/>
      <c r="AO52" s="338"/>
      <c r="AP52" s="338"/>
      <c r="AQ52" s="338"/>
      <c r="AR52" s="313"/>
    </row>
    <row r="53" ht="15.75" customHeight="1">
      <c r="A53" s="141" t="s">
        <v>232</v>
      </c>
      <c r="B53" s="142" t="s">
        <v>95</v>
      </c>
      <c r="C53" s="142" t="s">
        <v>129</v>
      </c>
      <c r="D53" s="142" t="s">
        <v>117</v>
      </c>
      <c r="E53" s="142" t="s">
        <v>111</v>
      </c>
      <c r="F53" s="142" t="s">
        <v>119</v>
      </c>
      <c r="G53" s="142" t="s">
        <v>233</v>
      </c>
      <c r="H53" s="337" t="s">
        <v>320</v>
      </c>
      <c r="I53" s="296">
        <v>3000.0</v>
      </c>
      <c r="J53" s="298">
        <v>65000.0</v>
      </c>
      <c r="K53" s="298">
        <v>100000.0</v>
      </c>
      <c r="L53" s="334"/>
      <c r="M53" s="292">
        <v>0.0</v>
      </c>
      <c r="N53" s="292">
        <v>0.0</v>
      </c>
      <c r="O53" s="292">
        <v>0.0</v>
      </c>
      <c r="P53" s="292"/>
      <c r="Q53" s="292" t="s">
        <v>292</v>
      </c>
      <c r="R53" s="293" t="s">
        <v>308</v>
      </c>
      <c r="S53" s="335" t="s">
        <v>294</v>
      </c>
      <c r="T53" s="336"/>
      <c r="U53" s="338"/>
      <c r="V53" s="338"/>
      <c r="W53" s="338"/>
      <c r="X53" s="339"/>
      <c r="Y53" s="338"/>
      <c r="Z53" s="338"/>
      <c r="AA53" s="338"/>
      <c r="AB53" s="339"/>
      <c r="AC53" s="338"/>
      <c r="AD53" s="338"/>
      <c r="AE53" s="338"/>
      <c r="AF53" s="339"/>
      <c r="AG53" s="338"/>
      <c r="AH53" s="338"/>
      <c r="AI53" s="338"/>
      <c r="AJ53" s="314"/>
      <c r="AK53" s="296">
        <v>2000.0</v>
      </c>
      <c r="AL53" s="298">
        <v>10000.0</v>
      </c>
      <c r="AM53" s="299">
        <v>1.0E7</v>
      </c>
      <c r="AN53" s="314"/>
      <c r="AO53" s="338"/>
      <c r="AP53" s="338"/>
      <c r="AQ53" s="338"/>
      <c r="AR53" s="313"/>
    </row>
    <row r="54" ht="15.75" customHeight="1">
      <c r="A54" s="141" t="s">
        <v>234</v>
      </c>
      <c r="B54" s="142" t="s">
        <v>95</v>
      </c>
      <c r="C54" s="142" t="s">
        <v>131</v>
      </c>
      <c r="D54" s="142" t="s">
        <v>117</v>
      </c>
      <c r="E54" s="142" t="s">
        <v>111</v>
      </c>
      <c r="F54" s="142" t="s">
        <v>119</v>
      </c>
      <c r="G54" s="142" t="s">
        <v>235</v>
      </c>
      <c r="H54" s="337" t="s">
        <v>319</v>
      </c>
      <c r="I54" s="296">
        <v>3000.0</v>
      </c>
      <c r="J54" s="298">
        <v>65000.0</v>
      </c>
      <c r="K54" s="298">
        <v>100000.0</v>
      </c>
      <c r="L54" s="334"/>
      <c r="M54" s="292">
        <v>0.0</v>
      </c>
      <c r="N54" s="292">
        <v>0.0</v>
      </c>
      <c r="O54" s="292">
        <v>0.0</v>
      </c>
      <c r="P54" s="292"/>
      <c r="Q54" s="292" t="s">
        <v>292</v>
      </c>
      <c r="R54" s="293" t="s">
        <v>313</v>
      </c>
      <c r="S54" s="335" t="s">
        <v>294</v>
      </c>
      <c r="T54" s="336"/>
      <c r="U54" s="338"/>
      <c r="V54" s="338"/>
      <c r="W54" s="338"/>
      <c r="X54" s="339"/>
      <c r="Y54" s="338"/>
      <c r="Z54" s="338"/>
      <c r="AA54" s="338"/>
      <c r="AB54" s="339"/>
      <c r="AC54" s="338"/>
      <c r="AD54" s="338"/>
      <c r="AE54" s="338"/>
      <c r="AF54" s="339"/>
      <c r="AG54" s="338"/>
      <c r="AH54" s="338"/>
      <c r="AI54" s="338"/>
      <c r="AJ54" s="314"/>
      <c r="AK54" s="296">
        <v>2000.0</v>
      </c>
      <c r="AL54" s="298">
        <v>50000.0</v>
      </c>
      <c r="AM54" s="299">
        <v>1.0E7</v>
      </c>
      <c r="AN54" s="314"/>
      <c r="AO54" s="338"/>
      <c r="AP54" s="338"/>
      <c r="AQ54" s="338"/>
      <c r="AR54" s="313"/>
    </row>
    <row r="55" ht="15.75" customHeight="1">
      <c r="A55" s="141" t="s">
        <v>236</v>
      </c>
      <c r="B55" s="142" t="s">
        <v>95</v>
      </c>
      <c r="C55" s="142" t="s">
        <v>133</v>
      </c>
      <c r="D55" s="142" t="s">
        <v>117</v>
      </c>
      <c r="E55" s="142" t="s">
        <v>111</v>
      </c>
      <c r="F55" s="142" t="s">
        <v>119</v>
      </c>
      <c r="G55" s="142" t="s">
        <v>237</v>
      </c>
      <c r="H55" s="337" t="s">
        <v>320</v>
      </c>
      <c r="I55" s="296">
        <v>3000.0</v>
      </c>
      <c r="J55" s="298">
        <v>65000.0</v>
      </c>
      <c r="K55" s="298">
        <v>100000.0</v>
      </c>
      <c r="L55" s="334"/>
      <c r="M55" s="292">
        <v>0.0</v>
      </c>
      <c r="N55" s="292">
        <v>0.0</v>
      </c>
      <c r="O55" s="292">
        <v>0.0</v>
      </c>
      <c r="P55" s="292"/>
      <c r="Q55" s="292" t="s">
        <v>292</v>
      </c>
      <c r="R55" s="293" t="s">
        <v>308</v>
      </c>
      <c r="S55" s="335" t="s">
        <v>294</v>
      </c>
      <c r="T55" s="336"/>
      <c r="U55" s="338"/>
      <c r="V55" s="338"/>
      <c r="W55" s="338"/>
      <c r="X55" s="339"/>
      <c r="Y55" s="338"/>
      <c r="Z55" s="338"/>
      <c r="AA55" s="338"/>
      <c r="AB55" s="339"/>
      <c r="AC55" s="338"/>
      <c r="AD55" s="338"/>
      <c r="AE55" s="338"/>
      <c r="AF55" s="339"/>
      <c r="AG55" s="338"/>
      <c r="AH55" s="338"/>
      <c r="AI55" s="338"/>
      <c r="AJ55" s="314"/>
      <c r="AK55" s="296">
        <v>2000.0</v>
      </c>
      <c r="AL55" s="298">
        <v>10000.0</v>
      </c>
      <c r="AM55" s="299">
        <v>1.0E7</v>
      </c>
      <c r="AN55" s="314"/>
      <c r="AO55" s="338"/>
      <c r="AP55" s="338"/>
      <c r="AQ55" s="338"/>
      <c r="AR55" s="313"/>
    </row>
    <row r="56" ht="15.75" customHeight="1">
      <c r="A56" s="141" t="s">
        <v>238</v>
      </c>
      <c r="B56" s="142" t="s">
        <v>95</v>
      </c>
      <c r="C56" s="142" t="s">
        <v>135</v>
      </c>
      <c r="D56" s="142" t="s">
        <v>117</v>
      </c>
      <c r="E56" s="142" t="s">
        <v>111</v>
      </c>
      <c r="F56" s="142" t="s">
        <v>119</v>
      </c>
      <c r="G56" s="142" t="s">
        <v>239</v>
      </c>
      <c r="H56" s="337" t="s">
        <v>319</v>
      </c>
      <c r="I56" s="296">
        <v>3000.0</v>
      </c>
      <c r="J56" s="298">
        <v>65000.0</v>
      </c>
      <c r="K56" s="298">
        <v>100000.0</v>
      </c>
      <c r="L56" s="334"/>
      <c r="M56" s="292">
        <v>0.0</v>
      </c>
      <c r="N56" s="292">
        <v>0.0</v>
      </c>
      <c r="O56" s="292">
        <v>0.0</v>
      </c>
      <c r="P56" s="292"/>
      <c r="Q56" s="292" t="s">
        <v>292</v>
      </c>
      <c r="R56" s="293" t="s">
        <v>313</v>
      </c>
      <c r="S56" s="335" t="s">
        <v>294</v>
      </c>
      <c r="T56" s="336"/>
      <c r="U56" s="338"/>
      <c r="V56" s="338"/>
      <c r="W56" s="338"/>
      <c r="X56" s="339"/>
      <c r="Y56" s="338"/>
      <c r="Z56" s="338"/>
      <c r="AA56" s="338"/>
      <c r="AB56" s="339"/>
      <c r="AC56" s="338"/>
      <c r="AD56" s="338"/>
      <c r="AE56" s="338"/>
      <c r="AF56" s="339"/>
      <c r="AG56" s="338"/>
      <c r="AH56" s="338"/>
      <c r="AI56" s="338"/>
      <c r="AJ56" s="314"/>
      <c r="AK56" s="296">
        <v>2000.0</v>
      </c>
      <c r="AL56" s="298">
        <v>50000.0</v>
      </c>
      <c r="AM56" s="299">
        <v>1.0E7</v>
      </c>
      <c r="AN56" s="314"/>
      <c r="AO56" s="338"/>
      <c r="AP56" s="338"/>
      <c r="AQ56" s="338"/>
      <c r="AR56" s="313"/>
    </row>
    <row r="57" ht="15.75" customHeight="1">
      <c r="A57" s="141" t="s">
        <v>240</v>
      </c>
      <c r="B57" s="142" t="s">
        <v>95</v>
      </c>
      <c r="C57" s="142" t="s">
        <v>137</v>
      </c>
      <c r="D57" s="142" t="s">
        <v>117</v>
      </c>
      <c r="E57" s="142" t="s">
        <v>111</v>
      </c>
      <c r="F57" s="142" t="s">
        <v>119</v>
      </c>
      <c r="G57" s="142" t="s">
        <v>241</v>
      </c>
      <c r="H57" s="337" t="s">
        <v>319</v>
      </c>
      <c r="I57" s="296">
        <v>3000.0</v>
      </c>
      <c r="J57" s="298">
        <v>65000.0</v>
      </c>
      <c r="K57" s="298">
        <v>100000.0</v>
      </c>
      <c r="L57" s="334"/>
      <c r="M57" s="292">
        <v>0.0</v>
      </c>
      <c r="N57" s="292">
        <v>0.0</v>
      </c>
      <c r="O57" s="292">
        <v>0.0</v>
      </c>
      <c r="P57" s="292"/>
      <c r="Q57" s="292" t="s">
        <v>292</v>
      </c>
      <c r="R57" s="293" t="s">
        <v>313</v>
      </c>
      <c r="S57" s="335" t="s">
        <v>294</v>
      </c>
      <c r="T57" s="336"/>
      <c r="U57" s="338"/>
      <c r="V57" s="338"/>
      <c r="W57" s="338"/>
      <c r="X57" s="339"/>
      <c r="Y57" s="338"/>
      <c r="Z57" s="338"/>
      <c r="AA57" s="338"/>
      <c r="AB57" s="339"/>
      <c r="AC57" s="338"/>
      <c r="AD57" s="338"/>
      <c r="AE57" s="338"/>
      <c r="AF57" s="339"/>
      <c r="AG57" s="338"/>
      <c r="AH57" s="338"/>
      <c r="AI57" s="338"/>
      <c r="AJ57" s="314"/>
      <c r="AK57" s="296">
        <v>2000.0</v>
      </c>
      <c r="AL57" s="298">
        <v>50000.0</v>
      </c>
      <c r="AM57" s="299">
        <v>1.0E7</v>
      </c>
      <c r="AN57" s="314"/>
      <c r="AO57" s="338"/>
      <c r="AP57" s="338"/>
      <c r="AQ57" s="338"/>
      <c r="AR57" s="313"/>
    </row>
    <row r="58" ht="15.75" customHeight="1">
      <c r="A58" s="141" t="s">
        <v>242</v>
      </c>
      <c r="B58" s="142" t="s">
        <v>95</v>
      </c>
      <c r="C58" s="142" t="s">
        <v>99</v>
      </c>
      <c r="D58" s="142" t="s">
        <v>122</v>
      </c>
      <c r="E58" s="142" t="s">
        <v>111</v>
      </c>
      <c r="F58" s="142" t="s">
        <v>119</v>
      </c>
      <c r="G58" s="142" t="s">
        <v>243</v>
      </c>
      <c r="H58" s="337" t="s">
        <v>319</v>
      </c>
      <c r="I58" s="296">
        <v>3000.0</v>
      </c>
      <c r="J58" s="298">
        <v>65000.0</v>
      </c>
      <c r="K58" s="298">
        <v>100000.0</v>
      </c>
      <c r="L58" s="334"/>
      <c r="M58" s="292">
        <v>0.0</v>
      </c>
      <c r="N58" s="292">
        <v>0.0</v>
      </c>
      <c r="O58" s="292">
        <v>0.0</v>
      </c>
      <c r="P58" s="292"/>
      <c r="Q58" s="292" t="s">
        <v>292</v>
      </c>
      <c r="R58" s="293" t="s">
        <v>308</v>
      </c>
      <c r="S58" s="335" t="s">
        <v>294</v>
      </c>
      <c r="T58" s="336"/>
      <c r="U58" s="338"/>
      <c r="V58" s="338"/>
      <c r="W58" s="338"/>
      <c r="X58" s="339"/>
      <c r="Y58" s="338"/>
      <c r="Z58" s="338"/>
      <c r="AA58" s="338"/>
      <c r="AB58" s="339"/>
      <c r="AC58" s="338"/>
      <c r="AD58" s="338"/>
      <c r="AE58" s="338"/>
      <c r="AF58" s="339"/>
      <c r="AG58" s="338"/>
      <c r="AH58" s="338"/>
      <c r="AI58" s="338"/>
      <c r="AJ58" s="314"/>
      <c r="AK58" s="296">
        <v>5000.0</v>
      </c>
      <c r="AL58" s="298">
        <v>50000.0</v>
      </c>
      <c r="AM58" s="299">
        <v>1.0E7</v>
      </c>
      <c r="AN58" s="314"/>
      <c r="AO58" s="338"/>
      <c r="AP58" s="338"/>
      <c r="AQ58" s="338"/>
      <c r="AR58" s="313"/>
    </row>
    <row r="59" ht="15.75" customHeight="1">
      <c r="A59" s="141" t="s">
        <v>244</v>
      </c>
      <c r="B59" s="142" t="s">
        <v>95</v>
      </c>
      <c r="C59" s="142" t="s">
        <v>115</v>
      </c>
      <c r="D59" s="142" t="s">
        <v>122</v>
      </c>
      <c r="E59" s="142" t="s">
        <v>111</v>
      </c>
      <c r="F59" s="142" t="s">
        <v>119</v>
      </c>
      <c r="G59" s="142" t="s">
        <v>245</v>
      </c>
      <c r="H59" s="337" t="s">
        <v>320</v>
      </c>
      <c r="I59" s="296">
        <v>3000.0</v>
      </c>
      <c r="J59" s="298">
        <v>65000.0</v>
      </c>
      <c r="K59" s="298">
        <v>100000.0</v>
      </c>
      <c r="L59" s="334"/>
      <c r="M59" s="292">
        <v>0.0</v>
      </c>
      <c r="N59" s="292">
        <v>0.0</v>
      </c>
      <c r="O59" s="292">
        <v>0.0</v>
      </c>
      <c r="P59" s="292"/>
      <c r="Q59" s="292" t="s">
        <v>292</v>
      </c>
      <c r="R59" s="293" t="s">
        <v>308</v>
      </c>
      <c r="S59" s="335" t="s">
        <v>294</v>
      </c>
      <c r="T59" s="336"/>
      <c r="U59" s="338"/>
      <c r="V59" s="338"/>
      <c r="W59" s="338"/>
      <c r="X59" s="339"/>
      <c r="Y59" s="338"/>
      <c r="Z59" s="338"/>
      <c r="AA59" s="338"/>
      <c r="AB59" s="339"/>
      <c r="AC59" s="338"/>
      <c r="AD59" s="338"/>
      <c r="AE59" s="338"/>
      <c r="AF59" s="339"/>
      <c r="AG59" s="338"/>
      <c r="AH59" s="338"/>
      <c r="AI59" s="338"/>
      <c r="AJ59" s="314"/>
      <c r="AK59" s="296">
        <v>5000.0</v>
      </c>
      <c r="AL59" s="298">
        <v>10000.0</v>
      </c>
      <c r="AM59" s="299">
        <v>1.0E7</v>
      </c>
      <c r="AN59" s="314"/>
      <c r="AO59" s="338"/>
      <c r="AP59" s="338"/>
      <c r="AQ59" s="338"/>
      <c r="AR59" s="313"/>
    </row>
    <row r="60" ht="15.75" customHeight="1">
      <c r="A60" s="141" t="s">
        <v>246</v>
      </c>
      <c r="B60" s="142" t="s">
        <v>95</v>
      </c>
      <c r="C60" s="142" t="s">
        <v>120</v>
      </c>
      <c r="D60" s="142" t="s">
        <v>122</v>
      </c>
      <c r="E60" s="142" t="s">
        <v>111</v>
      </c>
      <c r="F60" s="142" t="s">
        <v>119</v>
      </c>
      <c r="G60" s="142" t="s">
        <v>247</v>
      </c>
      <c r="H60" s="337" t="s">
        <v>320</v>
      </c>
      <c r="I60" s="296">
        <v>3000.0</v>
      </c>
      <c r="J60" s="298">
        <v>65000.0</v>
      </c>
      <c r="K60" s="298">
        <v>100000.0</v>
      </c>
      <c r="L60" s="334"/>
      <c r="M60" s="292">
        <v>0.0</v>
      </c>
      <c r="N60" s="292">
        <v>0.0</v>
      </c>
      <c r="O60" s="292">
        <v>0.0</v>
      </c>
      <c r="P60" s="292"/>
      <c r="Q60" s="292" t="s">
        <v>292</v>
      </c>
      <c r="R60" s="293" t="s">
        <v>308</v>
      </c>
      <c r="S60" s="335" t="s">
        <v>294</v>
      </c>
      <c r="T60" s="336"/>
      <c r="U60" s="338"/>
      <c r="V60" s="338"/>
      <c r="W60" s="338"/>
      <c r="X60" s="339"/>
      <c r="Y60" s="338"/>
      <c r="Z60" s="338"/>
      <c r="AA60" s="338"/>
      <c r="AB60" s="339"/>
      <c r="AC60" s="338"/>
      <c r="AD60" s="338"/>
      <c r="AE60" s="338"/>
      <c r="AF60" s="339"/>
      <c r="AG60" s="338"/>
      <c r="AH60" s="338"/>
      <c r="AI60" s="338"/>
      <c r="AJ60" s="314"/>
      <c r="AK60" s="296">
        <v>5000.0</v>
      </c>
      <c r="AL60" s="298">
        <v>10000.0</v>
      </c>
      <c r="AM60" s="299">
        <v>1.0E7</v>
      </c>
      <c r="AN60" s="314"/>
      <c r="AO60" s="338"/>
      <c r="AP60" s="338"/>
      <c r="AQ60" s="338"/>
      <c r="AR60" s="313"/>
    </row>
    <row r="61" ht="15.75" customHeight="1">
      <c r="A61" s="141" t="s">
        <v>248</v>
      </c>
      <c r="B61" s="142" t="s">
        <v>95</v>
      </c>
      <c r="C61" s="142" t="s">
        <v>124</v>
      </c>
      <c r="D61" s="142" t="s">
        <v>122</v>
      </c>
      <c r="E61" s="142" t="s">
        <v>111</v>
      </c>
      <c r="F61" s="142" t="s">
        <v>119</v>
      </c>
      <c r="G61" s="142" t="s">
        <v>249</v>
      </c>
      <c r="H61" s="337" t="s">
        <v>320</v>
      </c>
      <c r="I61" s="296">
        <v>3000.0</v>
      </c>
      <c r="J61" s="298">
        <v>65000.0</v>
      </c>
      <c r="K61" s="298">
        <v>100000.0</v>
      </c>
      <c r="L61" s="334"/>
      <c r="M61" s="292">
        <v>0.0</v>
      </c>
      <c r="N61" s="292">
        <v>0.0</v>
      </c>
      <c r="O61" s="292">
        <v>0.0</v>
      </c>
      <c r="P61" s="292"/>
      <c r="Q61" s="292" t="s">
        <v>292</v>
      </c>
      <c r="R61" s="293" t="s">
        <v>308</v>
      </c>
      <c r="S61" s="335" t="s">
        <v>294</v>
      </c>
      <c r="T61" s="336"/>
      <c r="U61" s="338"/>
      <c r="V61" s="338"/>
      <c r="W61" s="338"/>
      <c r="X61" s="339"/>
      <c r="Y61" s="338"/>
      <c r="Z61" s="338"/>
      <c r="AA61" s="338"/>
      <c r="AB61" s="339"/>
      <c r="AC61" s="338"/>
      <c r="AD61" s="338"/>
      <c r="AE61" s="338"/>
      <c r="AF61" s="339"/>
      <c r="AG61" s="338"/>
      <c r="AH61" s="338"/>
      <c r="AI61" s="338"/>
      <c r="AJ61" s="314"/>
      <c r="AK61" s="296">
        <v>5000.0</v>
      </c>
      <c r="AL61" s="298">
        <v>10000.0</v>
      </c>
      <c r="AM61" s="299">
        <v>1.0E7</v>
      </c>
      <c r="AN61" s="314"/>
      <c r="AO61" s="338"/>
      <c r="AP61" s="338"/>
      <c r="AQ61" s="338"/>
      <c r="AR61" s="313"/>
    </row>
    <row r="62" ht="15.75" customHeight="1">
      <c r="A62" s="141" t="s">
        <v>250</v>
      </c>
      <c r="B62" s="142" t="s">
        <v>95</v>
      </c>
      <c r="C62" s="142" t="s">
        <v>127</v>
      </c>
      <c r="D62" s="142" t="s">
        <v>122</v>
      </c>
      <c r="E62" s="142" t="s">
        <v>111</v>
      </c>
      <c r="F62" s="142" t="s">
        <v>119</v>
      </c>
      <c r="G62" s="142" t="s">
        <v>251</v>
      </c>
      <c r="H62" s="337" t="s">
        <v>320</v>
      </c>
      <c r="I62" s="296">
        <v>3000.0</v>
      </c>
      <c r="J62" s="298">
        <v>65000.0</v>
      </c>
      <c r="K62" s="298">
        <v>100000.0</v>
      </c>
      <c r="L62" s="334"/>
      <c r="M62" s="292">
        <v>0.0</v>
      </c>
      <c r="N62" s="292">
        <v>0.0</v>
      </c>
      <c r="O62" s="292">
        <v>0.0</v>
      </c>
      <c r="P62" s="292"/>
      <c r="Q62" s="292" t="s">
        <v>292</v>
      </c>
      <c r="R62" s="293" t="s">
        <v>308</v>
      </c>
      <c r="S62" s="335" t="s">
        <v>294</v>
      </c>
      <c r="T62" s="336"/>
      <c r="U62" s="338"/>
      <c r="V62" s="338"/>
      <c r="W62" s="338"/>
      <c r="X62" s="339"/>
      <c r="Y62" s="338"/>
      <c r="Z62" s="338"/>
      <c r="AA62" s="338"/>
      <c r="AB62" s="339"/>
      <c r="AC62" s="338"/>
      <c r="AD62" s="338"/>
      <c r="AE62" s="338"/>
      <c r="AF62" s="339"/>
      <c r="AG62" s="338"/>
      <c r="AH62" s="338"/>
      <c r="AI62" s="338"/>
      <c r="AJ62" s="314"/>
      <c r="AK62" s="296">
        <v>5000.0</v>
      </c>
      <c r="AL62" s="298">
        <v>10000.0</v>
      </c>
      <c r="AM62" s="299">
        <v>1.0E7</v>
      </c>
      <c r="AN62" s="314"/>
      <c r="AO62" s="338"/>
      <c r="AP62" s="338"/>
      <c r="AQ62" s="338"/>
      <c r="AR62" s="313"/>
    </row>
    <row r="63" ht="15.75" customHeight="1">
      <c r="A63" s="141" t="s">
        <v>252</v>
      </c>
      <c r="B63" s="142" t="s">
        <v>95</v>
      </c>
      <c r="C63" s="142" t="s">
        <v>129</v>
      </c>
      <c r="D63" s="142" t="s">
        <v>122</v>
      </c>
      <c r="E63" s="142" t="s">
        <v>111</v>
      </c>
      <c r="F63" s="142" t="s">
        <v>119</v>
      </c>
      <c r="G63" s="142" t="s">
        <v>253</v>
      </c>
      <c r="H63" s="337" t="s">
        <v>320</v>
      </c>
      <c r="I63" s="296">
        <v>3000.0</v>
      </c>
      <c r="J63" s="298">
        <v>65000.0</v>
      </c>
      <c r="K63" s="298">
        <v>100000.0</v>
      </c>
      <c r="L63" s="334"/>
      <c r="M63" s="292">
        <v>0.0</v>
      </c>
      <c r="N63" s="292">
        <v>0.0</v>
      </c>
      <c r="O63" s="292">
        <v>0.0</v>
      </c>
      <c r="P63" s="292"/>
      <c r="Q63" s="292" t="s">
        <v>292</v>
      </c>
      <c r="R63" s="293" t="s">
        <v>308</v>
      </c>
      <c r="S63" s="335" t="s">
        <v>294</v>
      </c>
      <c r="T63" s="336"/>
      <c r="U63" s="338"/>
      <c r="V63" s="338"/>
      <c r="W63" s="338"/>
      <c r="X63" s="339"/>
      <c r="Y63" s="338"/>
      <c r="Z63" s="338"/>
      <c r="AA63" s="338"/>
      <c r="AB63" s="339"/>
      <c r="AC63" s="338"/>
      <c r="AD63" s="338"/>
      <c r="AE63" s="338"/>
      <c r="AF63" s="339"/>
      <c r="AG63" s="338"/>
      <c r="AH63" s="338"/>
      <c r="AI63" s="338"/>
      <c r="AJ63" s="314"/>
      <c r="AK63" s="296">
        <v>5000.0</v>
      </c>
      <c r="AL63" s="298">
        <v>10000.0</v>
      </c>
      <c r="AM63" s="299">
        <v>1.0E7</v>
      </c>
      <c r="AN63" s="314"/>
      <c r="AO63" s="338"/>
      <c r="AP63" s="338"/>
      <c r="AQ63" s="338"/>
      <c r="AR63" s="313"/>
    </row>
    <row r="64" ht="15.75" customHeight="1">
      <c r="A64" s="141" t="s">
        <v>254</v>
      </c>
      <c r="B64" s="142" t="s">
        <v>95</v>
      </c>
      <c r="C64" s="142" t="s">
        <v>131</v>
      </c>
      <c r="D64" s="142" t="s">
        <v>122</v>
      </c>
      <c r="E64" s="142" t="s">
        <v>111</v>
      </c>
      <c r="F64" s="142" t="s">
        <v>119</v>
      </c>
      <c r="G64" s="142" t="s">
        <v>255</v>
      </c>
      <c r="H64" s="337" t="s">
        <v>319</v>
      </c>
      <c r="I64" s="296">
        <v>3000.0</v>
      </c>
      <c r="J64" s="298">
        <v>65000.0</v>
      </c>
      <c r="K64" s="298">
        <v>100000.0</v>
      </c>
      <c r="L64" s="334"/>
      <c r="M64" s="292">
        <v>0.0</v>
      </c>
      <c r="N64" s="292">
        <v>0.0</v>
      </c>
      <c r="O64" s="292">
        <v>0.0</v>
      </c>
      <c r="P64" s="292"/>
      <c r="Q64" s="292" t="s">
        <v>292</v>
      </c>
      <c r="R64" s="293" t="s">
        <v>308</v>
      </c>
      <c r="S64" s="335" t="s">
        <v>294</v>
      </c>
      <c r="T64" s="336"/>
      <c r="U64" s="338"/>
      <c r="V64" s="338"/>
      <c r="W64" s="338"/>
      <c r="X64" s="339"/>
      <c r="Y64" s="338"/>
      <c r="Z64" s="338"/>
      <c r="AA64" s="338"/>
      <c r="AB64" s="339"/>
      <c r="AC64" s="338"/>
      <c r="AD64" s="338"/>
      <c r="AE64" s="338"/>
      <c r="AF64" s="339"/>
      <c r="AG64" s="338"/>
      <c r="AH64" s="338"/>
      <c r="AI64" s="338"/>
      <c r="AJ64" s="314"/>
      <c r="AK64" s="296">
        <v>5000.0</v>
      </c>
      <c r="AL64" s="298">
        <v>50000.0</v>
      </c>
      <c r="AM64" s="299">
        <v>1.0E7</v>
      </c>
      <c r="AN64" s="314"/>
      <c r="AO64" s="338"/>
      <c r="AP64" s="338"/>
      <c r="AQ64" s="338"/>
      <c r="AR64" s="313"/>
    </row>
    <row r="65" ht="15.75" customHeight="1">
      <c r="A65" s="141" t="s">
        <v>256</v>
      </c>
      <c r="B65" s="142" t="s">
        <v>95</v>
      </c>
      <c r="C65" s="142" t="s">
        <v>133</v>
      </c>
      <c r="D65" s="142" t="s">
        <v>122</v>
      </c>
      <c r="E65" s="142" t="s">
        <v>111</v>
      </c>
      <c r="F65" s="142" t="s">
        <v>119</v>
      </c>
      <c r="G65" s="142" t="s">
        <v>257</v>
      </c>
      <c r="H65" s="337" t="s">
        <v>320</v>
      </c>
      <c r="I65" s="296">
        <v>3000.0</v>
      </c>
      <c r="J65" s="298">
        <v>65000.0</v>
      </c>
      <c r="K65" s="298">
        <v>100000.0</v>
      </c>
      <c r="L65" s="334"/>
      <c r="M65" s="292">
        <v>0.0</v>
      </c>
      <c r="N65" s="292">
        <v>0.0</v>
      </c>
      <c r="O65" s="292">
        <v>0.0</v>
      </c>
      <c r="P65" s="292"/>
      <c r="Q65" s="292" t="s">
        <v>292</v>
      </c>
      <c r="R65" s="293" t="s">
        <v>308</v>
      </c>
      <c r="S65" s="335" t="s">
        <v>294</v>
      </c>
      <c r="T65" s="336"/>
      <c r="U65" s="338"/>
      <c r="V65" s="338"/>
      <c r="W65" s="338"/>
      <c r="X65" s="339"/>
      <c r="Y65" s="338"/>
      <c r="Z65" s="338"/>
      <c r="AA65" s="338"/>
      <c r="AB65" s="339"/>
      <c r="AC65" s="338"/>
      <c r="AD65" s="338"/>
      <c r="AE65" s="338"/>
      <c r="AF65" s="339"/>
      <c r="AG65" s="338"/>
      <c r="AH65" s="338"/>
      <c r="AI65" s="338"/>
      <c r="AJ65" s="314"/>
      <c r="AK65" s="296">
        <v>5000.0</v>
      </c>
      <c r="AL65" s="298">
        <v>10000.0</v>
      </c>
      <c r="AM65" s="299">
        <v>1.0E7</v>
      </c>
      <c r="AN65" s="314"/>
      <c r="AO65" s="338"/>
      <c r="AP65" s="338"/>
      <c r="AQ65" s="338"/>
      <c r="AR65" s="313"/>
    </row>
    <row r="66" ht="15.75" customHeight="1">
      <c r="A66" s="141" t="s">
        <v>258</v>
      </c>
      <c r="B66" s="142" t="s">
        <v>95</v>
      </c>
      <c r="C66" s="142" t="s">
        <v>135</v>
      </c>
      <c r="D66" s="142" t="s">
        <v>122</v>
      </c>
      <c r="E66" s="142" t="s">
        <v>111</v>
      </c>
      <c r="F66" s="142" t="s">
        <v>119</v>
      </c>
      <c r="G66" s="142" t="s">
        <v>259</v>
      </c>
      <c r="H66" s="337" t="s">
        <v>319</v>
      </c>
      <c r="I66" s="296">
        <v>3000.0</v>
      </c>
      <c r="J66" s="298">
        <v>65000.0</v>
      </c>
      <c r="K66" s="298">
        <v>100000.0</v>
      </c>
      <c r="L66" s="334"/>
      <c r="M66" s="292">
        <v>0.0</v>
      </c>
      <c r="N66" s="292">
        <v>0.0</v>
      </c>
      <c r="O66" s="292">
        <v>0.0</v>
      </c>
      <c r="P66" s="292"/>
      <c r="Q66" s="292" t="s">
        <v>292</v>
      </c>
      <c r="R66" s="293" t="s">
        <v>308</v>
      </c>
      <c r="S66" s="335" t="s">
        <v>294</v>
      </c>
      <c r="T66" s="336"/>
      <c r="U66" s="338"/>
      <c r="V66" s="338"/>
      <c r="W66" s="338"/>
      <c r="X66" s="339"/>
      <c r="Y66" s="338"/>
      <c r="Z66" s="338"/>
      <c r="AA66" s="338"/>
      <c r="AB66" s="339"/>
      <c r="AC66" s="338"/>
      <c r="AD66" s="338"/>
      <c r="AE66" s="338"/>
      <c r="AF66" s="339"/>
      <c r="AG66" s="338"/>
      <c r="AH66" s="338"/>
      <c r="AI66" s="338"/>
      <c r="AJ66" s="314"/>
      <c r="AK66" s="296">
        <v>5000.0</v>
      </c>
      <c r="AL66" s="298">
        <v>50000.0</v>
      </c>
      <c r="AM66" s="299">
        <v>1.0E7</v>
      </c>
      <c r="AN66" s="314"/>
      <c r="AO66" s="338"/>
      <c r="AP66" s="338"/>
      <c r="AQ66" s="338"/>
      <c r="AR66" s="313"/>
    </row>
    <row r="67" ht="15.75" customHeight="1">
      <c r="A67" s="141" t="s">
        <v>260</v>
      </c>
      <c r="B67" s="142" t="s">
        <v>95</v>
      </c>
      <c r="C67" s="142" t="s">
        <v>137</v>
      </c>
      <c r="D67" s="142" t="s">
        <v>122</v>
      </c>
      <c r="E67" s="142" t="s">
        <v>111</v>
      </c>
      <c r="F67" s="142" t="s">
        <v>119</v>
      </c>
      <c r="G67" s="142" t="s">
        <v>261</v>
      </c>
      <c r="H67" s="337" t="s">
        <v>319</v>
      </c>
      <c r="I67" s="296">
        <v>3000.0</v>
      </c>
      <c r="J67" s="298">
        <v>65000.0</v>
      </c>
      <c r="K67" s="298">
        <v>100000.0</v>
      </c>
      <c r="L67" s="334"/>
      <c r="M67" s="292">
        <v>0.0</v>
      </c>
      <c r="N67" s="292">
        <v>0.0</v>
      </c>
      <c r="O67" s="292">
        <v>0.0</v>
      </c>
      <c r="P67" s="292"/>
      <c r="Q67" s="292" t="s">
        <v>292</v>
      </c>
      <c r="R67" s="293" t="s">
        <v>308</v>
      </c>
      <c r="S67" s="335" t="s">
        <v>294</v>
      </c>
      <c r="T67" s="336"/>
      <c r="U67" s="338"/>
      <c r="V67" s="338"/>
      <c r="W67" s="338"/>
      <c r="X67" s="339"/>
      <c r="Y67" s="338"/>
      <c r="Z67" s="338"/>
      <c r="AA67" s="338"/>
      <c r="AB67" s="339"/>
      <c r="AC67" s="338"/>
      <c r="AD67" s="338"/>
      <c r="AE67" s="338"/>
      <c r="AF67" s="339"/>
      <c r="AG67" s="338"/>
      <c r="AH67" s="338"/>
      <c r="AI67" s="338"/>
      <c r="AJ67" s="314"/>
      <c r="AK67" s="296">
        <v>5000.0</v>
      </c>
      <c r="AL67" s="298">
        <v>50000.0</v>
      </c>
      <c r="AM67" s="299">
        <v>1.0E7</v>
      </c>
      <c r="AN67" s="314"/>
      <c r="AO67" s="338"/>
      <c r="AP67" s="338"/>
      <c r="AQ67" s="338"/>
      <c r="AR67" s="313"/>
    </row>
    <row r="68" ht="15.75" customHeight="1">
      <c r="A68" s="141"/>
      <c r="B68" s="142"/>
      <c r="C68" s="142"/>
      <c r="D68" s="142"/>
      <c r="E68" s="142"/>
      <c r="F68" s="142"/>
      <c r="G68" s="142"/>
      <c r="H68" s="337" t="s">
        <v>327</v>
      </c>
      <c r="I68" s="296">
        <v>3000.0</v>
      </c>
      <c r="J68" s="298">
        <v>65000.0</v>
      </c>
      <c r="K68" s="298">
        <v>100000.0</v>
      </c>
      <c r="L68" s="334"/>
      <c r="M68" s="292">
        <v>0.0</v>
      </c>
      <c r="N68" s="292">
        <v>0.0</v>
      </c>
      <c r="O68" s="292">
        <v>0.0</v>
      </c>
      <c r="P68" s="292"/>
      <c r="Q68" s="292" t="s">
        <v>292</v>
      </c>
      <c r="R68" s="293" t="s">
        <v>308</v>
      </c>
      <c r="S68" s="335" t="s">
        <v>294</v>
      </c>
      <c r="T68" s="336"/>
      <c r="U68" s="338"/>
      <c r="V68" s="338"/>
      <c r="W68" s="338"/>
      <c r="X68" s="339"/>
      <c r="Y68" s="338"/>
      <c r="Z68" s="338"/>
      <c r="AA68" s="338"/>
      <c r="AB68" s="339"/>
      <c r="AC68" s="338"/>
      <c r="AD68" s="338"/>
      <c r="AE68" s="338"/>
      <c r="AF68" s="339"/>
      <c r="AG68" s="338"/>
      <c r="AH68" s="338"/>
      <c r="AI68" s="338"/>
      <c r="AJ68" s="314"/>
      <c r="AK68" s="296">
        <v>2000.0</v>
      </c>
      <c r="AL68" s="298">
        <v>1000000.0</v>
      </c>
      <c r="AM68" s="299">
        <v>1.0E7</v>
      </c>
      <c r="AN68" s="314"/>
      <c r="AO68" s="338"/>
      <c r="AP68" s="338"/>
      <c r="AQ68" s="338"/>
      <c r="AR68" s="313"/>
    </row>
    <row r="69" ht="15.75" customHeight="1">
      <c r="A69" s="141"/>
      <c r="B69" s="142"/>
      <c r="C69" s="142"/>
      <c r="D69" s="142"/>
      <c r="E69" s="142"/>
      <c r="F69" s="142"/>
      <c r="G69" s="142"/>
      <c r="H69" s="337" t="s">
        <v>328</v>
      </c>
      <c r="I69" s="296">
        <v>3000.0</v>
      </c>
      <c r="J69" s="298">
        <v>65000.0</v>
      </c>
      <c r="K69" s="298">
        <v>100000.0</v>
      </c>
      <c r="L69" s="334"/>
      <c r="M69" s="292">
        <v>0.0</v>
      </c>
      <c r="N69" s="292">
        <v>0.0</v>
      </c>
      <c r="O69" s="292">
        <v>0.0</v>
      </c>
      <c r="P69" s="292"/>
      <c r="Q69" s="292" t="s">
        <v>292</v>
      </c>
      <c r="R69" s="293" t="s">
        <v>308</v>
      </c>
      <c r="S69" s="335" t="s">
        <v>294</v>
      </c>
      <c r="T69" s="336"/>
      <c r="U69" s="338"/>
      <c r="V69" s="338"/>
      <c r="W69" s="338"/>
      <c r="X69" s="339"/>
      <c r="Y69" s="338"/>
      <c r="Z69" s="338"/>
      <c r="AA69" s="338"/>
      <c r="AB69" s="339"/>
      <c r="AC69" s="338"/>
      <c r="AD69" s="338"/>
      <c r="AE69" s="338"/>
      <c r="AF69" s="339"/>
      <c r="AG69" s="338"/>
      <c r="AH69" s="338"/>
      <c r="AI69" s="338"/>
      <c r="AJ69" s="314"/>
      <c r="AK69" s="296">
        <v>2000.0</v>
      </c>
      <c r="AL69" s="298">
        <v>1000000.0</v>
      </c>
      <c r="AM69" s="299">
        <v>1.0E7</v>
      </c>
      <c r="AN69" s="314"/>
      <c r="AO69" s="338"/>
      <c r="AP69" s="338"/>
      <c r="AQ69" s="338"/>
      <c r="AR69" s="313"/>
    </row>
    <row r="70" ht="15.75" customHeight="1">
      <c r="A70" s="141"/>
      <c r="B70" s="142"/>
      <c r="C70" s="142"/>
      <c r="D70" s="142"/>
      <c r="E70" s="142"/>
      <c r="F70" s="142"/>
      <c r="G70" s="142"/>
      <c r="H70" s="337" t="s">
        <v>328</v>
      </c>
      <c r="I70" s="296">
        <v>3000.0</v>
      </c>
      <c r="J70" s="298">
        <v>65000.0</v>
      </c>
      <c r="K70" s="298">
        <v>100000.0</v>
      </c>
      <c r="L70" s="334"/>
      <c r="M70" s="292">
        <v>0.0</v>
      </c>
      <c r="N70" s="292">
        <v>0.0</v>
      </c>
      <c r="O70" s="292">
        <v>0.0</v>
      </c>
      <c r="P70" s="292"/>
      <c r="Q70" s="292" t="s">
        <v>292</v>
      </c>
      <c r="R70" s="293" t="s">
        <v>308</v>
      </c>
      <c r="S70" s="335" t="s">
        <v>294</v>
      </c>
      <c r="T70" s="336"/>
      <c r="U70" s="338"/>
      <c r="V70" s="338"/>
      <c r="W70" s="338"/>
      <c r="X70" s="339"/>
      <c r="Y70" s="338"/>
      <c r="Z70" s="338"/>
      <c r="AA70" s="338"/>
      <c r="AB70" s="339"/>
      <c r="AC70" s="338"/>
      <c r="AD70" s="338"/>
      <c r="AE70" s="338"/>
      <c r="AF70" s="339"/>
      <c r="AG70" s="338"/>
      <c r="AH70" s="338"/>
      <c r="AI70" s="338"/>
      <c r="AJ70" s="314"/>
      <c r="AK70" s="296">
        <v>2000.0</v>
      </c>
      <c r="AL70" s="298">
        <v>1000000.0</v>
      </c>
      <c r="AM70" s="299">
        <v>1.0E7</v>
      </c>
      <c r="AN70" s="314"/>
      <c r="AO70" s="338"/>
      <c r="AP70" s="338"/>
      <c r="AQ70" s="338"/>
      <c r="AR70" s="313"/>
    </row>
    <row r="71" ht="15.75" customHeight="1">
      <c r="A71" s="141"/>
      <c r="B71" s="142"/>
      <c r="C71" s="142"/>
      <c r="D71" s="142"/>
      <c r="E71" s="142"/>
      <c r="F71" s="142"/>
      <c r="G71" s="142"/>
      <c r="H71" s="337" t="s">
        <v>328</v>
      </c>
      <c r="I71" s="296">
        <v>3000.0</v>
      </c>
      <c r="J71" s="298">
        <v>65000.0</v>
      </c>
      <c r="K71" s="298">
        <v>100000.0</v>
      </c>
      <c r="L71" s="334"/>
      <c r="M71" s="292">
        <v>0.0</v>
      </c>
      <c r="N71" s="292">
        <v>0.0</v>
      </c>
      <c r="O71" s="292">
        <v>0.0</v>
      </c>
      <c r="P71" s="292"/>
      <c r="Q71" s="292" t="s">
        <v>292</v>
      </c>
      <c r="R71" s="293" t="s">
        <v>308</v>
      </c>
      <c r="S71" s="335" t="s">
        <v>294</v>
      </c>
      <c r="T71" s="336"/>
      <c r="U71" s="338"/>
      <c r="V71" s="338"/>
      <c r="W71" s="338"/>
      <c r="X71" s="339"/>
      <c r="Y71" s="338"/>
      <c r="Z71" s="338"/>
      <c r="AA71" s="338"/>
      <c r="AB71" s="339"/>
      <c r="AC71" s="338"/>
      <c r="AD71" s="338"/>
      <c r="AE71" s="338"/>
      <c r="AF71" s="339"/>
      <c r="AG71" s="338"/>
      <c r="AH71" s="338"/>
      <c r="AI71" s="338"/>
      <c r="AJ71" s="314"/>
      <c r="AK71" s="296">
        <v>2000.0</v>
      </c>
      <c r="AL71" s="298">
        <v>1000000.0</v>
      </c>
      <c r="AM71" s="299">
        <v>1.0E7</v>
      </c>
      <c r="AN71" s="314"/>
      <c r="AO71" s="338"/>
      <c r="AP71" s="338"/>
      <c r="AQ71" s="338"/>
      <c r="AR71" s="313"/>
    </row>
    <row r="72" ht="15.75" customHeight="1">
      <c r="A72" s="141"/>
      <c r="B72" s="142"/>
      <c r="C72" s="142"/>
      <c r="D72" s="142"/>
      <c r="E72" s="142"/>
      <c r="F72" s="142"/>
      <c r="G72" s="142"/>
      <c r="H72" s="337" t="s">
        <v>328</v>
      </c>
      <c r="I72" s="296">
        <v>3000.0</v>
      </c>
      <c r="J72" s="298">
        <v>65000.0</v>
      </c>
      <c r="K72" s="298">
        <v>100000.0</v>
      </c>
      <c r="L72" s="334"/>
      <c r="M72" s="292">
        <v>0.0</v>
      </c>
      <c r="N72" s="292">
        <v>0.0</v>
      </c>
      <c r="O72" s="292">
        <v>0.0</v>
      </c>
      <c r="P72" s="292"/>
      <c r="Q72" s="292" t="s">
        <v>292</v>
      </c>
      <c r="R72" s="293" t="s">
        <v>308</v>
      </c>
      <c r="S72" s="335" t="s">
        <v>294</v>
      </c>
      <c r="T72" s="336"/>
      <c r="U72" s="338"/>
      <c r="V72" s="338"/>
      <c r="W72" s="338"/>
      <c r="X72" s="339"/>
      <c r="Y72" s="338"/>
      <c r="Z72" s="338"/>
      <c r="AA72" s="338"/>
      <c r="AB72" s="339"/>
      <c r="AC72" s="338"/>
      <c r="AD72" s="338"/>
      <c r="AE72" s="338"/>
      <c r="AF72" s="339"/>
      <c r="AG72" s="338"/>
      <c r="AH72" s="338"/>
      <c r="AI72" s="338"/>
      <c r="AJ72" s="314"/>
      <c r="AK72" s="296">
        <v>2000.0</v>
      </c>
      <c r="AL72" s="298">
        <v>1000000.0</v>
      </c>
      <c r="AM72" s="299">
        <v>1.0E7</v>
      </c>
      <c r="AN72" s="314"/>
      <c r="AO72" s="338"/>
      <c r="AP72" s="338"/>
      <c r="AQ72" s="338"/>
      <c r="AR72" s="313"/>
    </row>
    <row r="73" ht="15.75" customHeight="1">
      <c r="A73" s="141"/>
      <c r="B73" s="142"/>
      <c r="C73" s="142"/>
      <c r="D73" s="142"/>
      <c r="E73" s="142"/>
      <c r="F73" s="142"/>
      <c r="G73" s="142"/>
      <c r="H73" s="337" t="s">
        <v>328</v>
      </c>
      <c r="I73" s="296">
        <v>3000.0</v>
      </c>
      <c r="J73" s="298">
        <v>65000.0</v>
      </c>
      <c r="K73" s="298">
        <v>100000.0</v>
      </c>
      <c r="L73" s="334"/>
      <c r="M73" s="292">
        <v>0.0</v>
      </c>
      <c r="N73" s="292">
        <v>0.0</v>
      </c>
      <c r="O73" s="292">
        <v>0.0</v>
      </c>
      <c r="P73" s="292"/>
      <c r="Q73" s="292" t="s">
        <v>292</v>
      </c>
      <c r="R73" s="293" t="s">
        <v>308</v>
      </c>
      <c r="S73" s="335" t="s">
        <v>294</v>
      </c>
      <c r="T73" s="336"/>
      <c r="U73" s="338"/>
      <c r="V73" s="338"/>
      <c r="W73" s="338"/>
      <c r="X73" s="339"/>
      <c r="Y73" s="338"/>
      <c r="Z73" s="338"/>
      <c r="AA73" s="338"/>
      <c r="AB73" s="339"/>
      <c r="AC73" s="338"/>
      <c r="AD73" s="338"/>
      <c r="AE73" s="338"/>
      <c r="AF73" s="339"/>
      <c r="AG73" s="338"/>
      <c r="AH73" s="338"/>
      <c r="AI73" s="338"/>
      <c r="AJ73" s="314"/>
      <c r="AK73" s="296">
        <v>2000.0</v>
      </c>
      <c r="AL73" s="298">
        <v>1000000.0</v>
      </c>
      <c r="AM73" s="299">
        <v>1.0E7</v>
      </c>
      <c r="AN73" s="314"/>
      <c r="AO73" s="338"/>
      <c r="AP73" s="338"/>
      <c r="AQ73" s="338"/>
      <c r="AR73" s="313"/>
    </row>
    <row r="74" ht="15.75" customHeight="1">
      <c r="A74" s="141"/>
      <c r="B74" s="142"/>
      <c r="C74" s="142"/>
      <c r="D74" s="142"/>
      <c r="E74" s="142"/>
      <c r="F74" s="142"/>
      <c r="G74" s="142"/>
      <c r="H74" s="337" t="s">
        <v>327</v>
      </c>
      <c r="I74" s="296">
        <v>3000.0</v>
      </c>
      <c r="J74" s="298">
        <v>65000.0</v>
      </c>
      <c r="K74" s="298">
        <v>100000.0</v>
      </c>
      <c r="L74" s="334"/>
      <c r="M74" s="292">
        <v>0.0</v>
      </c>
      <c r="N74" s="292">
        <v>0.0</v>
      </c>
      <c r="O74" s="292">
        <v>0.0</v>
      </c>
      <c r="P74" s="292"/>
      <c r="Q74" s="292" t="s">
        <v>292</v>
      </c>
      <c r="R74" s="293" t="s">
        <v>308</v>
      </c>
      <c r="S74" s="335" t="s">
        <v>294</v>
      </c>
      <c r="T74" s="336"/>
      <c r="U74" s="338"/>
      <c r="V74" s="338"/>
      <c r="W74" s="338"/>
      <c r="X74" s="339"/>
      <c r="Y74" s="338"/>
      <c r="Z74" s="338"/>
      <c r="AA74" s="338"/>
      <c r="AB74" s="339"/>
      <c r="AC74" s="338"/>
      <c r="AD74" s="338"/>
      <c r="AE74" s="338"/>
      <c r="AF74" s="339"/>
      <c r="AG74" s="338"/>
      <c r="AH74" s="338"/>
      <c r="AI74" s="338"/>
      <c r="AJ74" s="314"/>
      <c r="AK74" s="296">
        <v>2000.0</v>
      </c>
      <c r="AL74" s="298">
        <v>1000000.0</v>
      </c>
      <c r="AM74" s="299">
        <v>1.0E7</v>
      </c>
      <c r="AN74" s="314"/>
      <c r="AO74" s="338"/>
      <c r="AP74" s="338"/>
      <c r="AQ74" s="338"/>
      <c r="AR74" s="313"/>
    </row>
    <row r="75" ht="15.75" customHeight="1">
      <c r="A75" s="141"/>
      <c r="B75" s="142"/>
      <c r="C75" s="142"/>
      <c r="D75" s="142"/>
      <c r="E75" s="142"/>
      <c r="F75" s="142"/>
      <c r="G75" s="142"/>
      <c r="H75" s="337" t="s">
        <v>328</v>
      </c>
      <c r="I75" s="296">
        <v>3000.0</v>
      </c>
      <c r="J75" s="298">
        <v>65000.0</v>
      </c>
      <c r="K75" s="298">
        <v>100000.0</v>
      </c>
      <c r="L75" s="334"/>
      <c r="M75" s="292">
        <v>0.0</v>
      </c>
      <c r="N75" s="292">
        <v>0.0</v>
      </c>
      <c r="O75" s="292">
        <v>0.0</v>
      </c>
      <c r="P75" s="292"/>
      <c r="Q75" s="292" t="s">
        <v>292</v>
      </c>
      <c r="R75" s="293" t="s">
        <v>308</v>
      </c>
      <c r="S75" s="335" t="s">
        <v>294</v>
      </c>
      <c r="T75" s="336"/>
      <c r="U75" s="338"/>
      <c r="V75" s="338"/>
      <c r="W75" s="338"/>
      <c r="X75" s="339"/>
      <c r="Y75" s="338"/>
      <c r="Z75" s="338"/>
      <c r="AA75" s="338"/>
      <c r="AB75" s="339"/>
      <c r="AC75" s="338"/>
      <c r="AD75" s="338"/>
      <c r="AE75" s="338"/>
      <c r="AF75" s="339"/>
      <c r="AG75" s="338"/>
      <c r="AH75" s="338"/>
      <c r="AI75" s="338"/>
      <c r="AJ75" s="314"/>
      <c r="AK75" s="296">
        <v>2000.0</v>
      </c>
      <c r="AL75" s="298">
        <v>1000000.0</v>
      </c>
      <c r="AM75" s="299">
        <v>1.0E7</v>
      </c>
      <c r="AN75" s="314"/>
      <c r="AO75" s="338"/>
      <c r="AP75" s="338"/>
      <c r="AQ75" s="338"/>
      <c r="AR75" s="313"/>
    </row>
    <row r="76" ht="15.75" customHeight="1">
      <c r="A76" s="141"/>
      <c r="B76" s="142"/>
      <c r="C76" s="142"/>
      <c r="D76" s="142"/>
      <c r="E76" s="142"/>
      <c r="F76" s="142"/>
      <c r="G76" s="142"/>
      <c r="H76" s="337" t="s">
        <v>327</v>
      </c>
      <c r="I76" s="296">
        <v>3000.0</v>
      </c>
      <c r="J76" s="298">
        <v>65000.0</v>
      </c>
      <c r="K76" s="298">
        <v>100000.0</v>
      </c>
      <c r="L76" s="334"/>
      <c r="M76" s="292">
        <v>0.0</v>
      </c>
      <c r="N76" s="292">
        <v>0.0</v>
      </c>
      <c r="O76" s="292">
        <v>0.0</v>
      </c>
      <c r="P76" s="292"/>
      <c r="Q76" s="292" t="s">
        <v>292</v>
      </c>
      <c r="R76" s="293" t="s">
        <v>308</v>
      </c>
      <c r="S76" s="335" t="s">
        <v>294</v>
      </c>
      <c r="T76" s="336"/>
      <c r="U76" s="338"/>
      <c r="V76" s="338"/>
      <c r="W76" s="338"/>
      <c r="X76" s="339"/>
      <c r="Y76" s="338"/>
      <c r="Z76" s="338"/>
      <c r="AA76" s="338"/>
      <c r="AB76" s="339"/>
      <c r="AC76" s="338"/>
      <c r="AD76" s="338"/>
      <c r="AE76" s="338"/>
      <c r="AF76" s="339"/>
      <c r="AG76" s="338"/>
      <c r="AH76" s="338"/>
      <c r="AI76" s="338"/>
      <c r="AJ76" s="314"/>
      <c r="AK76" s="296">
        <v>2000.0</v>
      </c>
      <c r="AL76" s="298">
        <v>1000000.0</v>
      </c>
      <c r="AM76" s="299">
        <v>1.0E7</v>
      </c>
      <c r="AN76" s="314"/>
      <c r="AO76" s="338"/>
      <c r="AP76" s="338"/>
      <c r="AQ76" s="338"/>
      <c r="AR76" s="313"/>
    </row>
    <row r="77" ht="15.75" customHeight="1">
      <c r="A77" s="141"/>
      <c r="B77" s="142"/>
      <c r="C77" s="142"/>
      <c r="D77" s="142"/>
      <c r="E77" s="142"/>
      <c r="F77" s="142"/>
      <c r="G77" s="142"/>
      <c r="H77" s="337" t="s">
        <v>327</v>
      </c>
      <c r="I77" s="296">
        <v>3000.0</v>
      </c>
      <c r="J77" s="298">
        <v>65000.0</v>
      </c>
      <c r="K77" s="298">
        <v>100000.0</v>
      </c>
      <c r="L77" s="334"/>
      <c r="M77" s="292">
        <v>0.0</v>
      </c>
      <c r="N77" s="292">
        <v>0.0</v>
      </c>
      <c r="O77" s="292">
        <v>0.0</v>
      </c>
      <c r="P77" s="292"/>
      <c r="Q77" s="292" t="s">
        <v>292</v>
      </c>
      <c r="R77" s="293" t="s">
        <v>308</v>
      </c>
      <c r="S77" s="335" t="s">
        <v>294</v>
      </c>
      <c r="T77" s="336"/>
      <c r="U77" s="338"/>
      <c r="V77" s="338"/>
      <c r="W77" s="338"/>
      <c r="X77" s="339"/>
      <c r="Y77" s="338"/>
      <c r="Z77" s="338"/>
      <c r="AA77" s="338"/>
      <c r="AB77" s="339"/>
      <c r="AC77" s="338"/>
      <c r="AD77" s="338"/>
      <c r="AE77" s="338"/>
      <c r="AF77" s="339"/>
      <c r="AG77" s="338"/>
      <c r="AH77" s="338"/>
      <c r="AI77" s="338"/>
      <c r="AJ77" s="314"/>
      <c r="AK77" s="296">
        <v>2000.0</v>
      </c>
      <c r="AL77" s="298">
        <v>1000000.0</v>
      </c>
      <c r="AM77" s="299">
        <v>1.0E7</v>
      </c>
      <c r="AN77" s="314"/>
      <c r="AO77" s="338"/>
      <c r="AP77" s="338"/>
      <c r="AQ77" s="338"/>
      <c r="AR77" s="313"/>
    </row>
    <row r="78" ht="15.75" customHeight="1">
      <c r="A78" s="141"/>
      <c r="B78" s="142"/>
      <c r="C78" s="142"/>
      <c r="D78" s="142"/>
      <c r="E78" s="142"/>
      <c r="F78" s="142"/>
      <c r="G78" s="142"/>
      <c r="H78" s="337" t="s">
        <v>327</v>
      </c>
      <c r="I78" s="296">
        <v>3000.0</v>
      </c>
      <c r="J78" s="298">
        <v>65000.0</v>
      </c>
      <c r="K78" s="298">
        <v>100000.0</v>
      </c>
      <c r="L78" s="334"/>
      <c r="M78" s="292">
        <v>0.0</v>
      </c>
      <c r="N78" s="292">
        <v>0.0</v>
      </c>
      <c r="O78" s="292">
        <v>0.0</v>
      </c>
      <c r="P78" s="292"/>
      <c r="Q78" s="292" t="s">
        <v>292</v>
      </c>
      <c r="R78" s="293" t="s">
        <v>308</v>
      </c>
      <c r="S78" s="335" t="s">
        <v>294</v>
      </c>
      <c r="T78" s="336"/>
      <c r="U78" s="338"/>
      <c r="V78" s="338"/>
      <c r="W78" s="338"/>
      <c r="X78" s="339"/>
      <c r="Y78" s="338"/>
      <c r="Z78" s="338"/>
      <c r="AA78" s="338"/>
      <c r="AB78" s="339"/>
      <c r="AC78" s="338"/>
      <c r="AD78" s="338"/>
      <c r="AE78" s="338"/>
      <c r="AF78" s="339"/>
      <c r="AG78" s="338"/>
      <c r="AH78" s="338"/>
      <c r="AI78" s="338"/>
      <c r="AJ78" s="314"/>
      <c r="AK78" s="296">
        <v>2000.0</v>
      </c>
      <c r="AL78" s="298">
        <v>100000.0</v>
      </c>
      <c r="AM78" s="299">
        <v>1.0E7</v>
      </c>
      <c r="AN78" s="314"/>
      <c r="AO78" s="338"/>
      <c r="AP78" s="338"/>
      <c r="AQ78" s="338"/>
      <c r="AR78" s="313"/>
    </row>
    <row r="79" ht="15.75" customHeight="1">
      <c r="A79" s="141"/>
      <c r="B79" s="142"/>
      <c r="C79" s="142"/>
      <c r="D79" s="142"/>
      <c r="E79" s="142"/>
      <c r="F79" s="142"/>
      <c r="G79" s="142"/>
      <c r="H79" s="337" t="s">
        <v>328</v>
      </c>
      <c r="I79" s="296">
        <v>3000.0</v>
      </c>
      <c r="J79" s="298">
        <v>65000.0</v>
      </c>
      <c r="K79" s="298">
        <v>100000.0</v>
      </c>
      <c r="L79" s="334"/>
      <c r="M79" s="292">
        <v>0.0</v>
      </c>
      <c r="N79" s="292">
        <v>0.0</v>
      </c>
      <c r="O79" s="292">
        <v>0.0</v>
      </c>
      <c r="P79" s="292"/>
      <c r="Q79" s="292" t="s">
        <v>292</v>
      </c>
      <c r="R79" s="293" t="s">
        <v>308</v>
      </c>
      <c r="S79" s="335" t="s">
        <v>294</v>
      </c>
      <c r="T79" s="336"/>
      <c r="U79" s="338"/>
      <c r="V79" s="338"/>
      <c r="W79" s="338"/>
      <c r="X79" s="339"/>
      <c r="Y79" s="338"/>
      <c r="Z79" s="338"/>
      <c r="AA79" s="338"/>
      <c r="AB79" s="339"/>
      <c r="AC79" s="338"/>
      <c r="AD79" s="338"/>
      <c r="AE79" s="338"/>
      <c r="AF79" s="339"/>
      <c r="AG79" s="338"/>
      <c r="AH79" s="338"/>
      <c r="AI79" s="338"/>
      <c r="AJ79" s="314"/>
      <c r="AK79" s="296">
        <v>2000.0</v>
      </c>
      <c r="AL79" s="298">
        <v>100000.0</v>
      </c>
      <c r="AM79" s="299">
        <v>1.0E7</v>
      </c>
      <c r="AN79" s="314"/>
      <c r="AO79" s="338"/>
      <c r="AP79" s="338"/>
      <c r="AQ79" s="338"/>
      <c r="AR79" s="313"/>
    </row>
    <row r="80" ht="15.75" customHeight="1">
      <c r="A80" s="141"/>
      <c r="B80" s="142"/>
      <c r="C80" s="142"/>
      <c r="D80" s="142"/>
      <c r="E80" s="142"/>
      <c r="F80" s="142"/>
      <c r="G80" s="142"/>
      <c r="H80" s="337" t="s">
        <v>328</v>
      </c>
      <c r="I80" s="296">
        <v>3000.0</v>
      </c>
      <c r="J80" s="298">
        <v>65000.0</v>
      </c>
      <c r="K80" s="298">
        <v>100000.0</v>
      </c>
      <c r="L80" s="334"/>
      <c r="M80" s="292">
        <v>0.0</v>
      </c>
      <c r="N80" s="292">
        <v>0.0</v>
      </c>
      <c r="O80" s="292">
        <v>0.0</v>
      </c>
      <c r="P80" s="292"/>
      <c r="Q80" s="292" t="s">
        <v>292</v>
      </c>
      <c r="R80" s="293" t="s">
        <v>308</v>
      </c>
      <c r="S80" s="335" t="s">
        <v>294</v>
      </c>
      <c r="T80" s="336"/>
      <c r="U80" s="338"/>
      <c r="V80" s="338"/>
      <c r="W80" s="338"/>
      <c r="X80" s="339"/>
      <c r="Y80" s="338"/>
      <c r="Z80" s="338"/>
      <c r="AA80" s="338"/>
      <c r="AB80" s="339"/>
      <c r="AC80" s="338"/>
      <c r="AD80" s="338"/>
      <c r="AE80" s="338"/>
      <c r="AF80" s="339"/>
      <c r="AG80" s="338"/>
      <c r="AH80" s="338"/>
      <c r="AI80" s="338"/>
      <c r="AJ80" s="314"/>
      <c r="AK80" s="296">
        <v>2000.0</v>
      </c>
      <c r="AL80" s="298">
        <v>100000.0</v>
      </c>
      <c r="AM80" s="299">
        <v>1.0E7</v>
      </c>
      <c r="AN80" s="314"/>
      <c r="AO80" s="338"/>
      <c r="AP80" s="338"/>
      <c r="AQ80" s="338"/>
      <c r="AR80" s="313"/>
    </row>
    <row r="81" ht="15.75" customHeight="1">
      <c r="A81" s="141"/>
      <c r="B81" s="142"/>
      <c r="C81" s="142"/>
      <c r="D81" s="142"/>
      <c r="E81" s="142"/>
      <c r="F81" s="142"/>
      <c r="G81" s="142"/>
      <c r="H81" s="337" t="s">
        <v>328</v>
      </c>
      <c r="I81" s="296">
        <v>3000.0</v>
      </c>
      <c r="J81" s="298">
        <v>65000.0</v>
      </c>
      <c r="K81" s="298">
        <v>100000.0</v>
      </c>
      <c r="L81" s="334"/>
      <c r="M81" s="292">
        <v>0.0</v>
      </c>
      <c r="N81" s="292">
        <v>0.0</v>
      </c>
      <c r="O81" s="292">
        <v>0.0</v>
      </c>
      <c r="P81" s="292"/>
      <c r="Q81" s="292" t="s">
        <v>292</v>
      </c>
      <c r="R81" s="293" t="s">
        <v>308</v>
      </c>
      <c r="S81" s="335" t="s">
        <v>294</v>
      </c>
      <c r="T81" s="336"/>
      <c r="U81" s="338"/>
      <c r="V81" s="338"/>
      <c r="W81" s="338"/>
      <c r="X81" s="339"/>
      <c r="Y81" s="338"/>
      <c r="Z81" s="338"/>
      <c r="AA81" s="338"/>
      <c r="AB81" s="339"/>
      <c r="AC81" s="338"/>
      <c r="AD81" s="338"/>
      <c r="AE81" s="338"/>
      <c r="AF81" s="339"/>
      <c r="AG81" s="338"/>
      <c r="AH81" s="338"/>
      <c r="AI81" s="338"/>
      <c r="AJ81" s="314"/>
      <c r="AK81" s="296">
        <v>2000.0</v>
      </c>
      <c r="AL81" s="298">
        <v>100000.0</v>
      </c>
      <c r="AM81" s="299">
        <v>1.0E7</v>
      </c>
      <c r="AN81" s="314"/>
      <c r="AO81" s="338"/>
      <c r="AP81" s="338"/>
      <c r="AQ81" s="338"/>
      <c r="AR81" s="313"/>
    </row>
    <row r="82" ht="15.75" customHeight="1">
      <c r="A82" s="141"/>
      <c r="B82" s="142"/>
      <c r="C82" s="142"/>
      <c r="D82" s="142"/>
      <c r="E82" s="142"/>
      <c r="F82" s="142"/>
      <c r="G82" s="142"/>
      <c r="H82" s="337" t="s">
        <v>328</v>
      </c>
      <c r="I82" s="296">
        <v>3000.0</v>
      </c>
      <c r="J82" s="298">
        <v>65000.0</v>
      </c>
      <c r="K82" s="298">
        <v>100000.0</v>
      </c>
      <c r="L82" s="334"/>
      <c r="M82" s="292">
        <v>0.0</v>
      </c>
      <c r="N82" s="292">
        <v>0.0</v>
      </c>
      <c r="O82" s="292">
        <v>0.0</v>
      </c>
      <c r="P82" s="292"/>
      <c r="Q82" s="292" t="s">
        <v>292</v>
      </c>
      <c r="R82" s="293" t="s">
        <v>308</v>
      </c>
      <c r="S82" s="335" t="s">
        <v>294</v>
      </c>
      <c r="T82" s="336"/>
      <c r="U82" s="338"/>
      <c r="V82" s="338"/>
      <c r="W82" s="338"/>
      <c r="X82" s="339"/>
      <c r="Y82" s="338"/>
      <c r="Z82" s="338"/>
      <c r="AA82" s="338"/>
      <c r="AB82" s="339"/>
      <c r="AC82" s="338"/>
      <c r="AD82" s="338"/>
      <c r="AE82" s="338"/>
      <c r="AF82" s="339"/>
      <c r="AG82" s="338"/>
      <c r="AH82" s="338"/>
      <c r="AI82" s="338"/>
      <c r="AJ82" s="314"/>
      <c r="AK82" s="296">
        <v>2000.0</v>
      </c>
      <c r="AL82" s="298">
        <v>100000.0</v>
      </c>
      <c r="AM82" s="299">
        <v>1.0E7</v>
      </c>
      <c r="AN82" s="314"/>
      <c r="AO82" s="338"/>
      <c r="AP82" s="338"/>
      <c r="AQ82" s="338"/>
      <c r="AR82" s="313"/>
    </row>
    <row r="83" ht="15.75" customHeight="1">
      <c r="A83" s="141"/>
      <c r="B83" s="142"/>
      <c r="C83" s="142"/>
      <c r="D83" s="142"/>
      <c r="E83" s="142"/>
      <c r="F83" s="142"/>
      <c r="G83" s="142"/>
      <c r="H83" s="337" t="s">
        <v>328</v>
      </c>
      <c r="I83" s="296">
        <v>3000.0</v>
      </c>
      <c r="J83" s="298">
        <v>65000.0</v>
      </c>
      <c r="K83" s="298">
        <v>100000.0</v>
      </c>
      <c r="L83" s="334"/>
      <c r="M83" s="292">
        <v>0.0</v>
      </c>
      <c r="N83" s="292">
        <v>0.0</v>
      </c>
      <c r="O83" s="292">
        <v>0.0</v>
      </c>
      <c r="P83" s="292"/>
      <c r="Q83" s="292" t="s">
        <v>292</v>
      </c>
      <c r="R83" s="293" t="s">
        <v>308</v>
      </c>
      <c r="S83" s="335" t="s">
        <v>294</v>
      </c>
      <c r="T83" s="336"/>
      <c r="U83" s="338"/>
      <c r="V83" s="338"/>
      <c r="W83" s="338"/>
      <c r="X83" s="339"/>
      <c r="Y83" s="338"/>
      <c r="Z83" s="338"/>
      <c r="AA83" s="338"/>
      <c r="AB83" s="339"/>
      <c r="AC83" s="338"/>
      <c r="AD83" s="338"/>
      <c r="AE83" s="338"/>
      <c r="AF83" s="339"/>
      <c r="AG83" s="338"/>
      <c r="AH83" s="338"/>
      <c r="AI83" s="338"/>
      <c r="AJ83" s="314"/>
      <c r="AK83" s="296">
        <v>2000.0</v>
      </c>
      <c r="AL83" s="298">
        <v>100000.0</v>
      </c>
      <c r="AM83" s="299">
        <v>1.0E7</v>
      </c>
      <c r="AN83" s="314"/>
      <c r="AO83" s="338"/>
      <c r="AP83" s="338"/>
      <c r="AQ83" s="338"/>
      <c r="AR83" s="313"/>
    </row>
    <row r="84" ht="15.75" customHeight="1">
      <c r="A84" s="141"/>
      <c r="B84" s="142"/>
      <c r="C84" s="142"/>
      <c r="D84" s="142"/>
      <c r="E84" s="142"/>
      <c r="F84" s="142"/>
      <c r="G84" s="142"/>
      <c r="H84" s="337" t="s">
        <v>327</v>
      </c>
      <c r="I84" s="296">
        <v>3000.0</v>
      </c>
      <c r="J84" s="298">
        <v>65000.0</v>
      </c>
      <c r="K84" s="298">
        <v>100000.0</v>
      </c>
      <c r="L84" s="334"/>
      <c r="M84" s="292">
        <v>0.0</v>
      </c>
      <c r="N84" s="292">
        <v>0.0</v>
      </c>
      <c r="O84" s="292">
        <v>0.0</v>
      </c>
      <c r="P84" s="292"/>
      <c r="Q84" s="292" t="s">
        <v>292</v>
      </c>
      <c r="R84" s="293" t="s">
        <v>308</v>
      </c>
      <c r="S84" s="335" t="s">
        <v>294</v>
      </c>
      <c r="T84" s="336"/>
      <c r="U84" s="338"/>
      <c r="V84" s="338"/>
      <c r="W84" s="338"/>
      <c r="X84" s="339"/>
      <c r="Y84" s="338"/>
      <c r="Z84" s="338"/>
      <c r="AA84" s="338"/>
      <c r="AB84" s="339"/>
      <c r="AC84" s="338"/>
      <c r="AD84" s="338"/>
      <c r="AE84" s="338"/>
      <c r="AF84" s="339"/>
      <c r="AG84" s="338"/>
      <c r="AH84" s="338"/>
      <c r="AI84" s="338"/>
      <c r="AJ84" s="314"/>
      <c r="AK84" s="296">
        <v>2000.0</v>
      </c>
      <c r="AL84" s="298">
        <v>100000.0</v>
      </c>
      <c r="AM84" s="299">
        <v>1.0E7</v>
      </c>
      <c r="AN84" s="314"/>
      <c r="AO84" s="338"/>
      <c r="AP84" s="338"/>
      <c r="AQ84" s="338"/>
      <c r="AR84" s="313"/>
    </row>
    <row r="85" ht="15.75" customHeight="1">
      <c r="A85" s="141"/>
      <c r="B85" s="142"/>
      <c r="C85" s="142"/>
      <c r="D85" s="142"/>
      <c r="E85" s="142"/>
      <c r="F85" s="142"/>
      <c r="G85" s="142"/>
      <c r="H85" s="337" t="s">
        <v>328</v>
      </c>
      <c r="I85" s="296">
        <v>3000.0</v>
      </c>
      <c r="J85" s="298">
        <v>65000.0</v>
      </c>
      <c r="K85" s="298">
        <v>100000.0</v>
      </c>
      <c r="L85" s="334"/>
      <c r="M85" s="292">
        <v>0.0</v>
      </c>
      <c r="N85" s="292">
        <v>0.0</v>
      </c>
      <c r="O85" s="292">
        <v>0.0</v>
      </c>
      <c r="P85" s="292"/>
      <c r="Q85" s="292" t="s">
        <v>292</v>
      </c>
      <c r="R85" s="293" t="s">
        <v>308</v>
      </c>
      <c r="S85" s="335" t="s">
        <v>294</v>
      </c>
      <c r="T85" s="336"/>
      <c r="U85" s="338"/>
      <c r="V85" s="338"/>
      <c r="W85" s="338"/>
      <c r="X85" s="339"/>
      <c r="Y85" s="338"/>
      <c r="Z85" s="338"/>
      <c r="AA85" s="338"/>
      <c r="AB85" s="339"/>
      <c r="AC85" s="338"/>
      <c r="AD85" s="338"/>
      <c r="AE85" s="338"/>
      <c r="AF85" s="339"/>
      <c r="AG85" s="338"/>
      <c r="AH85" s="338"/>
      <c r="AI85" s="338"/>
      <c r="AJ85" s="314"/>
      <c r="AK85" s="296">
        <v>2000.0</v>
      </c>
      <c r="AL85" s="298">
        <v>100000.0</v>
      </c>
      <c r="AM85" s="299">
        <v>1.0E7</v>
      </c>
      <c r="AN85" s="314"/>
      <c r="AO85" s="338"/>
      <c r="AP85" s="338"/>
      <c r="AQ85" s="338"/>
      <c r="AR85" s="313"/>
    </row>
    <row r="86" ht="15.75" customHeight="1">
      <c r="A86" s="141"/>
      <c r="B86" s="142"/>
      <c r="C86" s="142"/>
      <c r="D86" s="142"/>
      <c r="E86" s="142"/>
      <c r="F86" s="142"/>
      <c r="G86" s="142"/>
      <c r="H86" s="337" t="s">
        <v>327</v>
      </c>
      <c r="I86" s="296">
        <v>3000.0</v>
      </c>
      <c r="J86" s="298">
        <v>65000.0</v>
      </c>
      <c r="K86" s="298">
        <v>100000.0</v>
      </c>
      <c r="L86" s="334"/>
      <c r="M86" s="292">
        <v>0.0</v>
      </c>
      <c r="N86" s="292">
        <v>0.0</v>
      </c>
      <c r="O86" s="292">
        <v>0.0</v>
      </c>
      <c r="P86" s="292"/>
      <c r="Q86" s="292" t="s">
        <v>292</v>
      </c>
      <c r="R86" s="293" t="s">
        <v>308</v>
      </c>
      <c r="S86" s="335" t="s">
        <v>294</v>
      </c>
      <c r="T86" s="336"/>
      <c r="U86" s="338"/>
      <c r="V86" s="338"/>
      <c r="W86" s="338"/>
      <c r="X86" s="339"/>
      <c r="Y86" s="338"/>
      <c r="Z86" s="338"/>
      <c r="AA86" s="338"/>
      <c r="AB86" s="339"/>
      <c r="AC86" s="338"/>
      <c r="AD86" s="338"/>
      <c r="AE86" s="338"/>
      <c r="AF86" s="339"/>
      <c r="AG86" s="338"/>
      <c r="AH86" s="338"/>
      <c r="AI86" s="338"/>
      <c r="AJ86" s="314"/>
      <c r="AK86" s="296">
        <v>2000.0</v>
      </c>
      <c r="AL86" s="298">
        <v>100000.0</v>
      </c>
      <c r="AM86" s="299">
        <v>1.0E7</v>
      </c>
      <c r="AN86" s="314"/>
      <c r="AO86" s="338"/>
      <c r="AP86" s="338"/>
      <c r="AQ86" s="338"/>
      <c r="AR86" s="313"/>
    </row>
    <row r="87" ht="15.75" customHeight="1">
      <c r="A87" s="141"/>
      <c r="B87" s="142"/>
      <c r="C87" s="142"/>
      <c r="D87" s="142"/>
      <c r="E87" s="142"/>
      <c r="F87" s="142"/>
      <c r="G87" s="142"/>
      <c r="H87" s="337" t="s">
        <v>327</v>
      </c>
      <c r="I87" s="296">
        <v>3000.0</v>
      </c>
      <c r="J87" s="298">
        <v>65000.0</v>
      </c>
      <c r="K87" s="298">
        <v>100000.0</v>
      </c>
      <c r="L87" s="334"/>
      <c r="M87" s="292">
        <v>0.0</v>
      </c>
      <c r="N87" s="292">
        <v>0.0</v>
      </c>
      <c r="O87" s="292">
        <v>0.0</v>
      </c>
      <c r="P87" s="292"/>
      <c r="Q87" s="292" t="s">
        <v>292</v>
      </c>
      <c r="R87" s="293" t="s">
        <v>308</v>
      </c>
      <c r="S87" s="335" t="s">
        <v>294</v>
      </c>
      <c r="T87" s="336"/>
      <c r="U87" s="338"/>
      <c r="V87" s="338"/>
      <c r="W87" s="338"/>
      <c r="X87" s="339"/>
      <c r="Y87" s="338"/>
      <c r="Z87" s="338"/>
      <c r="AA87" s="338"/>
      <c r="AB87" s="339"/>
      <c r="AC87" s="338"/>
      <c r="AD87" s="338"/>
      <c r="AE87" s="338"/>
      <c r="AF87" s="339"/>
      <c r="AG87" s="338"/>
      <c r="AH87" s="338"/>
      <c r="AI87" s="338"/>
      <c r="AJ87" s="314"/>
      <c r="AK87" s="296">
        <v>2000.0</v>
      </c>
      <c r="AL87" s="298">
        <v>100000.0</v>
      </c>
      <c r="AM87" s="299">
        <v>1.0E7</v>
      </c>
      <c r="AN87" s="314"/>
      <c r="AO87" s="338"/>
      <c r="AP87" s="338"/>
      <c r="AQ87" s="338"/>
      <c r="AR87" s="313"/>
    </row>
    <row r="88" ht="15.75" customHeight="1">
      <c r="A88" s="141"/>
      <c r="B88" s="142"/>
      <c r="C88" s="142"/>
      <c r="D88" s="142"/>
      <c r="E88" s="142"/>
      <c r="F88" s="142"/>
      <c r="G88" s="142"/>
      <c r="H88" s="337" t="s">
        <v>327</v>
      </c>
      <c r="I88" s="296">
        <v>3000.0</v>
      </c>
      <c r="J88" s="298">
        <v>65000.0</v>
      </c>
      <c r="K88" s="298">
        <v>100000.0</v>
      </c>
      <c r="L88" s="334"/>
      <c r="M88" s="292">
        <v>0.0</v>
      </c>
      <c r="N88" s="292">
        <v>0.0</v>
      </c>
      <c r="O88" s="292">
        <v>0.0</v>
      </c>
      <c r="P88" s="292"/>
      <c r="Q88" s="292" t="s">
        <v>292</v>
      </c>
      <c r="R88" s="293" t="s">
        <v>308</v>
      </c>
      <c r="S88" s="335" t="s">
        <v>294</v>
      </c>
      <c r="T88" s="336"/>
      <c r="U88" s="338"/>
      <c r="V88" s="338"/>
      <c r="W88" s="338"/>
      <c r="X88" s="339"/>
      <c r="Y88" s="338"/>
      <c r="Z88" s="338"/>
      <c r="AA88" s="338"/>
      <c r="AB88" s="339"/>
      <c r="AC88" s="338"/>
      <c r="AD88" s="338"/>
      <c r="AE88" s="338"/>
      <c r="AF88" s="339"/>
      <c r="AG88" s="338"/>
      <c r="AH88" s="338"/>
      <c r="AI88" s="338"/>
      <c r="AJ88" s="314"/>
      <c r="AK88" s="296">
        <v>2000.0</v>
      </c>
      <c r="AL88" s="298">
        <v>100000.0</v>
      </c>
      <c r="AM88" s="299">
        <v>1.0E7</v>
      </c>
      <c r="AN88" s="314"/>
      <c r="AO88" s="338"/>
      <c r="AP88" s="338"/>
      <c r="AQ88" s="338"/>
      <c r="AR88" s="313"/>
    </row>
    <row r="89" ht="15.75" customHeight="1">
      <c r="A89" s="141"/>
      <c r="B89" s="142"/>
      <c r="C89" s="142"/>
      <c r="D89" s="142"/>
      <c r="E89" s="142"/>
      <c r="F89" s="142"/>
      <c r="G89" s="142"/>
      <c r="H89" s="337" t="s">
        <v>328</v>
      </c>
      <c r="I89" s="296">
        <v>3000.0</v>
      </c>
      <c r="J89" s="298">
        <v>65000.0</v>
      </c>
      <c r="K89" s="298">
        <v>100000.0</v>
      </c>
      <c r="L89" s="334"/>
      <c r="M89" s="292">
        <v>0.0</v>
      </c>
      <c r="N89" s="292">
        <v>0.0</v>
      </c>
      <c r="O89" s="292">
        <v>0.0</v>
      </c>
      <c r="P89" s="292"/>
      <c r="Q89" s="292" t="s">
        <v>292</v>
      </c>
      <c r="R89" s="293" t="s">
        <v>308</v>
      </c>
      <c r="S89" s="335" t="s">
        <v>294</v>
      </c>
      <c r="T89" s="336"/>
      <c r="U89" s="338"/>
      <c r="V89" s="338"/>
      <c r="W89" s="338"/>
      <c r="X89" s="339"/>
      <c r="Y89" s="338"/>
      <c r="Z89" s="338"/>
      <c r="AA89" s="338"/>
      <c r="AB89" s="339"/>
      <c r="AC89" s="338"/>
      <c r="AD89" s="338"/>
      <c r="AE89" s="338"/>
      <c r="AF89" s="339"/>
      <c r="AG89" s="338"/>
      <c r="AH89" s="338"/>
      <c r="AI89" s="338"/>
      <c r="AJ89" s="314"/>
      <c r="AK89" s="296">
        <v>2000.0</v>
      </c>
      <c r="AL89" s="298">
        <v>100000.0</v>
      </c>
      <c r="AM89" s="299">
        <v>1.0E7</v>
      </c>
      <c r="AN89" s="314"/>
      <c r="AO89" s="338"/>
      <c r="AP89" s="338"/>
      <c r="AQ89" s="338"/>
      <c r="AR89" s="313"/>
    </row>
    <row r="90" ht="15.75" customHeight="1">
      <c r="A90" s="141"/>
      <c r="B90" s="142"/>
      <c r="C90" s="142"/>
      <c r="D90" s="142"/>
      <c r="E90" s="142"/>
      <c r="F90" s="142"/>
      <c r="G90" s="142"/>
      <c r="H90" s="337" t="s">
        <v>328</v>
      </c>
      <c r="I90" s="296">
        <v>3000.0</v>
      </c>
      <c r="J90" s="298">
        <v>65000.0</v>
      </c>
      <c r="K90" s="298">
        <v>100000.0</v>
      </c>
      <c r="L90" s="334"/>
      <c r="M90" s="292">
        <v>0.0</v>
      </c>
      <c r="N90" s="292">
        <v>0.0</v>
      </c>
      <c r="O90" s="292">
        <v>0.0</v>
      </c>
      <c r="P90" s="292"/>
      <c r="Q90" s="292" t="s">
        <v>292</v>
      </c>
      <c r="R90" s="293" t="s">
        <v>308</v>
      </c>
      <c r="S90" s="335" t="s">
        <v>294</v>
      </c>
      <c r="T90" s="336"/>
      <c r="U90" s="338"/>
      <c r="V90" s="338"/>
      <c r="W90" s="338"/>
      <c r="X90" s="339"/>
      <c r="Y90" s="338"/>
      <c r="Z90" s="338"/>
      <c r="AA90" s="338"/>
      <c r="AB90" s="339"/>
      <c r="AC90" s="338"/>
      <c r="AD90" s="338"/>
      <c r="AE90" s="338"/>
      <c r="AF90" s="339"/>
      <c r="AG90" s="338"/>
      <c r="AH90" s="338"/>
      <c r="AI90" s="338"/>
      <c r="AJ90" s="314"/>
      <c r="AK90" s="296">
        <v>2000.0</v>
      </c>
      <c r="AL90" s="298">
        <v>100000.0</v>
      </c>
      <c r="AM90" s="299">
        <v>1.0E7</v>
      </c>
      <c r="AN90" s="314"/>
      <c r="AO90" s="338"/>
      <c r="AP90" s="338"/>
      <c r="AQ90" s="338"/>
      <c r="AR90" s="313"/>
    </row>
    <row r="91" ht="15.75" customHeight="1">
      <c r="A91" s="141"/>
      <c r="B91" s="142"/>
      <c r="C91" s="142"/>
      <c r="D91" s="142"/>
      <c r="E91" s="142"/>
      <c r="F91" s="142"/>
      <c r="G91" s="142"/>
      <c r="H91" s="337" t="s">
        <v>328</v>
      </c>
      <c r="I91" s="296">
        <v>3000.0</v>
      </c>
      <c r="J91" s="298">
        <v>65000.0</v>
      </c>
      <c r="K91" s="298">
        <v>100000.0</v>
      </c>
      <c r="L91" s="334"/>
      <c r="M91" s="292">
        <v>0.0</v>
      </c>
      <c r="N91" s="292">
        <v>0.0</v>
      </c>
      <c r="O91" s="292">
        <v>0.0</v>
      </c>
      <c r="P91" s="292"/>
      <c r="Q91" s="292" t="s">
        <v>292</v>
      </c>
      <c r="R91" s="293" t="s">
        <v>308</v>
      </c>
      <c r="S91" s="335" t="s">
        <v>294</v>
      </c>
      <c r="T91" s="336"/>
      <c r="U91" s="338"/>
      <c r="V91" s="338"/>
      <c r="W91" s="338"/>
      <c r="X91" s="339"/>
      <c r="Y91" s="338"/>
      <c r="Z91" s="338"/>
      <c r="AA91" s="338"/>
      <c r="AB91" s="339"/>
      <c r="AC91" s="338"/>
      <c r="AD91" s="338"/>
      <c r="AE91" s="338"/>
      <c r="AF91" s="339"/>
      <c r="AG91" s="338"/>
      <c r="AH91" s="338"/>
      <c r="AI91" s="338"/>
      <c r="AJ91" s="314"/>
      <c r="AK91" s="296">
        <v>2000.0</v>
      </c>
      <c r="AL91" s="298">
        <v>100000.0</v>
      </c>
      <c r="AM91" s="299">
        <v>1.0E7</v>
      </c>
      <c r="AN91" s="314"/>
      <c r="AO91" s="338"/>
      <c r="AP91" s="338"/>
      <c r="AQ91" s="338"/>
      <c r="AR91" s="313"/>
    </row>
    <row r="92" ht="15.75" customHeight="1">
      <c r="A92" s="141"/>
      <c r="B92" s="142"/>
      <c r="C92" s="142"/>
      <c r="D92" s="142"/>
      <c r="E92" s="142"/>
      <c r="F92" s="142"/>
      <c r="G92" s="142"/>
      <c r="H92" s="337" t="s">
        <v>328</v>
      </c>
      <c r="I92" s="296">
        <v>3000.0</v>
      </c>
      <c r="J92" s="298">
        <v>65000.0</v>
      </c>
      <c r="K92" s="298">
        <v>100000.0</v>
      </c>
      <c r="L92" s="334"/>
      <c r="M92" s="292">
        <v>0.0</v>
      </c>
      <c r="N92" s="292">
        <v>0.0</v>
      </c>
      <c r="O92" s="292">
        <v>0.0</v>
      </c>
      <c r="P92" s="292"/>
      <c r="Q92" s="292" t="s">
        <v>292</v>
      </c>
      <c r="R92" s="293" t="s">
        <v>308</v>
      </c>
      <c r="S92" s="335" t="s">
        <v>294</v>
      </c>
      <c r="T92" s="336"/>
      <c r="U92" s="338"/>
      <c r="V92" s="338"/>
      <c r="W92" s="338"/>
      <c r="X92" s="339"/>
      <c r="Y92" s="338"/>
      <c r="Z92" s="338"/>
      <c r="AA92" s="338"/>
      <c r="AB92" s="339"/>
      <c r="AC92" s="338"/>
      <c r="AD92" s="338"/>
      <c r="AE92" s="338"/>
      <c r="AF92" s="339"/>
      <c r="AG92" s="338"/>
      <c r="AH92" s="338"/>
      <c r="AI92" s="338"/>
      <c r="AJ92" s="314"/>
      <c r="AK92" s="296">
        <v>2000.0</v>
      </c>
      <c r="AL92" s="298">
        <v>100000.0</v>
      </c>
      <c r="AM92" s="299">
        <v>1.0E7</v>
      </c>
      <c r="AN92" s="314"/>
      <c r="AO92" s="338"/>
      <c r="AP92" s="338"/>
      <c r="AQ92" s="338"/>
      <c r="AR92" s="313"/>
    </row>
    <row r="93" ht="15.75" customHeight="1">
      <c r="A93" s="141"/>
      <c r="B93" s="142"/>
      <c r="C93" s="142"/>
      <c r="D93" s="142"/>
      <c r="E93" s="142"/>
      <c r="F93" s="142"/>
      <c r="G93" s="142"/>
      <c r="H93" s="337" t="s">
        <v>328</v>
      </c>
      <c r="I93" s="296">
        <v>3000.0</v>
      </c>
      <c r="J93" s="298">
        <v>65000.0</v>
      </c>
      <c r="K93" s="298">
        <v>100000.0</v>
      </c>
      <c r="L93" s="334"/>
      <c r="M93" s="292">
        <v>0.0</v>
      </c>
      <c r="N93" s="292">
        <v>0.0</v>
      </c>
      <c r="O93" s="292">
        <v>0.0</v>
      </c>
      <c r="P93" s="292"/>
      <c r="Q93" s="292" t="s">
        <v>292</v>
      </c>
      <c r="R93" s="293" t="s">
        <v>308</v>
      </c>
      <c r="S93" s="335" t="s">
        <v>294</v>
      </c>
      <c r="T93" s="336"/>
      <c r="U93" s="338"/>
      <c r="V93" s="338"/>
      <c r="W93" s="338"/>
      <c r="X93" s="339"/>
      <c r="Y93" s="338"/>
      <c r="Z93" s="338"/>
      <c r="AA93" s="338"/>
      <c r="AB93" s="339"/>
      <c r="AC93" s="338"/>
      <c r="AD93" s="338"/>
      <c r="AE93" s="338"/>
      <c r="AF93" s="339"/>
      <c r="AG93" s="338"/>
      <c r="AH93" s="338"/>
      <c r="AI93" s="338"/>
      <c r="AJ93" s="314"/>
      <c r="AK93" s="296">
        <v>2000.0</v>
      </c>
      <c r="AL93" s="298">
        <v>100000.0</v>
      </c>
      <c r="AM93" s="299">
        <v>1.0E7</v>
      </c>
      <c r="AN93" s="314"/>
      <c r="AO93" s="338"/>
      <c r="AP93" s="338"/>
      <c r="AQ93" s="338"/>
      <c r="AR93" s="313"/>
    </row>
    <row r="94" ht="15.75" customHeight="1">
      <c r="A94" s="141"/>
      <c r="B94" s="142"/>
      <c r="C94" s="142"/>
      <c r="D94" s="142"/>
      <c r="E94" s="142"/>
      <c r="F94" s="142"/>
      <c r="G94" s="142"/>
      <c r="H94" s="337" t="s">
        <v>327</v>
      </c>
      <c r="I94" s="296">
        <v>3000.0</v>
      </c>
      <c r="J94" s="298">
        <v>65000.0</v>
      </c>
      <c r="K94" s="298">
        <v>100000.0</v>
      </c>
      <c r="L94" s="334"/>
      <c r="M94" s="292">
        <v>0.0</v>
      </c>
      <c r="N94" s="292">
        <v>0.0</v>
      </c>
      <c r="O94" s="292">
        <v>0.0</v>
      </c>
      <c r="P94" s="292"/>
      <c r="Q94" s="292" t="s">
        <v>292</v>
      </c>
      <c r="R94" s="293" t="s">
        <v>308</v>
      </c>
      <c r="S94" s="335" t="s">
        <v>294</v>
      </c>
      <c r="T94" s="336"/>
      <c r="U94" s="338"/>
      <c r="V94" s="338"/>
      <c r="W94" s="338"/>
      <c r="X94" s="339"/>
      <c r="Y94" s="338"/>
      <c r="Z94" s="338"/>
      <c r="AA94" s="338"/>
      <c r="AB94" s="339"/>
      <c r="AC94" s="338"/>
      <c r="AD94" s="338"/>
      <c r="AE94" s="338"/>
      <c r="AF94" s="339"/>
      <c r="AG94" s="338"/>
      <c r="AH94" s="338"/>
      <c r="AI94" s="338"/>
      <c r="AJ94" s="314"/>
      <c r="AK94" s="296">
        <v>2000.0</v>
      </c>
      <c r="AL94" s="298">
        <v>100000.0</v>
      </c>
      <c r="AM94" s="299">
        <v>1.0E7</v>
      </c>
      <c r="AN94" s="314"/>
      <c r="AO94" s="338"/>
      <c r="AP94" s="338"/>
      <c r="AQ94" s="338"/>
      <c r="AR94" s="313"/>
    </row>
    <row r="95" ht="15.75" customHeight="1">
      <c r="A95" s="141"/>
      <c r="B95" s="142"/>
      <c r="C95" s="142"/>
      <c r="D95" s="142"/>
      <c r="E95" s="142"/>
      <c r="F95" s="142"/>
      <c r="G95" s="142"/>
      <c r="H95" s="337" t="s">
        <v>328</v>
      </c>
      <c r="I95" s="296">
        <v>3000.0</v>
      </c>
      <c r="J95" s="298">
        <v>65000.0</v>
      </c>
      <c r="K95" s="298">
        <v>100000.0</v>
      </c>
      <c r="L95" s="334"/>
      <c r="M95" s="292">
        <v>0.0</v>
      </c>
      <c r="N95" s="292">
        <v>0.0</v>
      </c>
      <c r="O95" s="292">
        <v>0.0</v>
      </c>
      <c r="P95" s="292"/>
      <c r="Q95" s="292" t="s">
        <v>292</v>
      </c>
      <c r="R95" s="293" t="s">
        <v>308</v>
      </c>
      <c r="S95" s="335" t="s">
        <v>294</v>
      </c>
      <c r="T95" s="336"/>
      <c r="U95" s="338"/>
      <c r="V95" s="338"/>
      <c r="W95" s="338"/>
      <c r="X95" s="339"/>
      <c r="Y95" s="338"/>
      <c r="Z95" s="338"/>
      <c r="AA95" s="338"/>
      <c r="AB95" s="339"/>
      <c r="AC95" s="338"/>
      <c r="AD95" s="338"/>
      <c r="AE95" s="338"/>
      <c r="AF95" s="339"/>
      <c r="AG95" s="338"/>
      <c r="AH95" s="338"/>
      <c r="AI95" s="338"/>
      <c r="AJ95" s="314"/>
      <c r="AK95" s="296">
        <v>2000.0</v>
      </c>
      <c r="AL95" s="298">
        <v>100000.0</v>
      </c>
      <c r="AM95" s="299">
        <v>1.0E7</v>
      </c>
      <c r="AN95" s="314"/>
      <c r="AO95" s="338"/>
      <c r="AP95" s="338"/>
      <c r="AQ95" s="338"/>
      <c r="AR95" s="313"/>
    </row>
    <row r="96" ht="15.75" customHeight="1">
      <c r="A96" s="141"/>
      <c r="B96" s="142"/>
      <c r="C96" s="142"/>
      <c r="D96" s="142"/>
      <c r="E96" s="142"/>
      <c r="F96" s="142"/>
      <c r="G96" s="142"/>
      <c r="H96" s="337" t="s">
        <v>327</v>
      </c>
      <c r="I96" s="296">
        <v>3000.0</v>
      </c>
      <c r="J96" s="298">
        <v>65000.0</v>
      </c>
      <c r="K96" s="298">
        <v>100000.0</v>
      </c>
      <c r="L96" s="334"/>
      <c r="M96" s="292">
        <v>0.0</v>
      </c>
      <c r="N96" s="292">
        <v>0.0</v>
      </c>
      <c r="O96" s="292">
        <v>0.0</v>
      </c>
      <c r="P96" s="292"/>
      <c r="Q96" s="292" t="s">
        <v>292</v>
      </c>
      <c r="R96" s="293" t="s">
        <v>308</v>
      </c>
      <c r="S96" s="335" t="s">
        <v>294</v>
      </c>
      <c r="T96" s="336"/>
      <c r="U96" s="338"/>
      <c r="V96" s="338"/>
      <c r="W96" s="338"/>
      <c r="X96" s="339"/>
      <c r="Y96" s="338"/>
      <c r="Z96" s="338"/>
      <c r="AA96" s="338"/>
      <c r="AB96" s="339"/>
      <c r="AC96" s="338"/>
      <c r="AD96" s="338"/>
      <c r="AE96" s="338"/>
      <c r="AF96" s="339"/>
      <c r="AG96" s="338"/>
      <c r="AH96" s="338"/>
      <c r="AI96" s="338"/>
      <c r="AJ96" s="314"/>
      <c r="AK96" s="296">
        <v>2000.0</v>
      </c>
      <c r="AL96" s="298">
        <v>100000.0</v>
      </c>
      <c r="AM96" s="299">
        <v>1.0E7</v>
      </c>
      <c r="AN96" s="314"/>
      <c r="AO96" s="338"/>
      <c r="AP96" s="338"/>
      <c r="AQ96" s="338"/>
      <c r="AR96" s="313"/>
    </row>
    <row r="97" ht="15.75" customHeight="1">
      <c r="A97" s="141"/>
      <c r="B97" s="142"/>
      <c r="C97" s="142"/>
      <c r="D97" s="142"/>
      <c r="E97" s="142"/>
      <c r="F97" s="142"/>
      <c r="G97" s="142"/>
      <c r="H97" s="337" t="s">
        <v>327</v>
      </c>
      <c r="I97" s="296">
        <v>3000.0</v>
      </c>
      <c r="J97" s="298">
        <v>65000.0</v>
      </c>
      <c r="K97" s="298">
        <v>100000.0</v>
      </c>
      <c r="L97" s="334"/>
      <c r="M97" s="292">
        <v>0.0</v>
      </c>
      <c r="N97" s="292">
        <v>0.0</v>
      </c>
      <c r="O97" s="292">
        <v>0.0</v>
      </c>
      <c r="P97" s="292"/>
      <c r="Q97" s="292" t="s">
        <v>292</v>
      </c>
      <c r="R97" s="293" t="s">
        <v>308</v>
      </c>
      <c r="S97" s="335" t="s">
        <v>294</v>
      </c>
      <c r="T97" s="336"/>
      <c r="U97" s="338"/>
      <c r="V97" s="338"/>
      <c r="W97" s="338"/>
      <c r="X97" s="339"/>
      <c r="Y97" s="338"/>
      <c r="Z97" s="338"/>
      <c r="AA97" s="338"/>
      <c r="AB97" s="339"/>
      <c r="AC97" s="338"/>
      <c r="AD97" s="338"/>
      <c r="AE97" s="338"/>
      <c r="AF97" s="339"/>
      <c r="AG97" s="338"/>
      <c r="AH97" s="338"/>
      <c r="AI97" s="338"/>
      <c r="AJ97" s="314"/>
      <c r="AK97" s="296">
        <v>2000.0</v>
      </c>
      <c r="AL97" s="298">
        <v>100000.0</v>
      </c>
      <c r="AM97" s="299">
        <v>1.0E7</v>
      </c>
      <c r="AN97" s="314"/>
      <c r="AO97" s="338"/>
      <c r="AP97" s="338"/>
      <c r="AQ97" s="338"/>
      <c r="AR97" s="313"/>
    </row>
    <row r="98" ht="15.75" customHeight="1">
      <c r="A98" s="141"/>
      <c r="B98" s="142"/>
      <c r="C98" s="142"/>
      <c r="D98" s="142"/>
      <c r="E98" s="142"/>
      <c r="F98" s="142"/>
      <c r="G98" s="142"/>
      <c r="H98" s="337" t="s">
        <v>373</v>
      </c>
      <c r="I98" s="296">
        <v>3000.0</v>
      </c>
      <c r="J98" s="298">
        <v>65000.0</v>
      </c>
      <c r="K98" s="298">
        <v>100000.0</v>
      </c>
      <c r="L98" s="334"/>
      <c r="M98" s="292">
        <v>0.0</v>
      </c>
      <c r="N98" s="292">
        <v>0.0</v>
      </c>
      <c r="O98" s="292">
        <v>0.0</v>
      </c>
      <c r="P98" s="292"/>
      <c r="Q98" s="292" t="s">
        <v>292</v>
      </c>
      <c r="R98" s="293" t="s">
        <v>299</v>
      </c>
      <c r="S98" s="335" t="s">
        <v>294</v>
      </c>
      <c r="T98" s="336"/>
      <c r="U98" s="338"/>
      <c r="V98" s="338"/>
      <c r="W98" s="338"/>
      <c r="X98" s="339"/>
      <c r="Y98" s="338"/>
      <c r="Z98" s="338"/>
      <c r="AA98" s="338"/>
      <c r="AB98" s="339"/>
      <c r="AC98" s="338"/>
      <c r="AD98" s="338"/>
      <c r="AE98" s="338"/>
      <c r="AF98" s="339"/>
      <c r="AG98" s="338"/>
      <c r="AH98" s="338"/>
      <c r="AI98" s="338"/>
      <c r="AJ98" s="314"/>
      <c r="AK98" s="296">
        <v>50000.0</v>
      </c>
      <c r="AL98" s="298">
        <v>1000000.0</v>
      </c>
      <c r="AM98" s="299">
        <v>1.0E7</v>
      </c>
      <c r="AN98" s="314"/>
      <c r="AO98" s="338"/>
      <c r="AP98" s="338"/>
      <c r="AQ98" s="338"/>
      <c r="AR98" s="313"/>
    </row>
    <row r="99" ht="15.75" customHeight="1">
      <c r="A99" s="141"/>
      <c r="B99" s="142"/>
      <c r="C99" s="142"/>
      <c r="D99" s="142"/>
      <c r="E99" s="142"/>
      <c r="F99" s="142"/>
      <c r="G99" s="142"/>
      <c r="H99" s="337" t="s">
        <v>374</v>
      </c>
      <c r="I99" s="296">
        <v>3000.0</v>
      </c>
      <c r="J99" s="298">
        <v>65000.0</v>
      </c>
      <c r="K99" s="298">
        <v>100000.0</v>
      </c>
      <c r="L99" s="334"/>
      <c r="M99" s="292">
        <v>0.0</v>
      </c>
      <c r="N99" s="292">
        <v>0.0</v>
      </c>
      <c r="O99" s="292">
        <v>0.0</v>
      </c>
      <c r="P99" s="292"/>
      <c r="Q99" s="292" t="s">
        <v>292</v>
      </c>
      <c r="R99" s="293" t="s">
        <v>299</v>
      </c>
      <c r="S99" s="335" t="s">
        <v>294</v>
      </c>
      <c r="T99" s="336"/>
      <c r="U99" s="338"/>
      <c r="V99" s="338"/>
      <c r="W99" s="338"/>
      <c r="X99" s="339"/>
      <c r="Y99" s="338"/>
      <c r="Z99" s="338"/>
      <c r="AA99" s="338"/>
      <c r="AB99" s="339"/>
      <c r="AC99" s="338"/>
      <c r="AD99" s="338"/>
      <c r="AE99" s="338"/>
      <c r="AF99" s="339"/>
      <c r="AG99" s="338"/>
      <c r="AH99" s="338"/>
      <c r="AI99" s="338"/>
      <c r="AJ99" s="314"/>
      <c r="AK99" s="296">
        <v>50000.0</v>
      </c>
      <c r="AL99" s="298">
        <v>1000000.0</v>
      </c>
      <c r="AM99" s="299">
        <v>1.0E7</v>
      </c>
      <c r="AN99" s="314"/>
      <c r="AO99" s="338"/>
      <c r="AP99" s="338"/>
      <c r="AQ99" s="338"/>
      <c r="AR99" s="313"/>
    </row>
    <row r="100" ht="15.75" customHeight="1">
      <c r="A100" s="141"/>
      <c r="B100" s="142"/>
      <c r="C100" s="142"/>
      <c r="D100" s="142"/>
      <c r="E100" s="142"/>
      <c r="F100" s="142"/>
      <c r="G100" s="142"/>
      <c r="H100" s="337" t="s">
        <v>374</v>
      </c>
      <c r="I100" s="296">
        <v>3000.0</v>
      </c>
      <c r="J100" s="298">
        <v>65000.0</v>
      </c>
      <c r="K100" s="298">
        <v>100000.0</v>
      </c>
      <c r="L100" s="334"/>
      <c r="M100" s="292">
        <v>0.0</v>
      </c>
      <c r="N100" s="292">
        <v>0.0</v>
      </c>
      <c r="O100" s="292">
        <v>0.0</v>
      </c>
      <c r="P100" s="292"/>
      <c r="Q100" s="292" t="s">
        <v>292</v>
      </c>
      <c r="R100" s="293" t="s">
        <v>299</v>
      </c>
      <c r="S100" s="335" t="s">
        <v>294</v>
      </c>
      <c r="T100" s="336"/>
      <c r="U100" s="338"/>
      <c r="V100" s="338"/>
      <c r="W100" s="338"/>
      <c r="X100" s="339"/>
      <c r="Y100" s="338"/>
      <c r="Z100" s="338"/>
      <c r="AA100" s="338"/>
      <c r="AB100" s="339"/>
      <c r="AC100" s="338"/>
      <c r="AD100" s="338"/>
      <c r="AE100" s="338"/>
      <c r="AF100" s="339"/>
      <c r="AG100" s="338"/>
      <c r="AH100" s="338"/>
      <c r="AI100" s="338"/>
      <c r="AJ100" s="314"/>
      <c r="AK100" s="296">
        <v>50000.0</v>
      </c>
      <c r="AL100" s="298">
        <v>1000000.0</v>
      </c>
      <c r="AM100" s="299">
        <v>1.0E7</v>
      </c>
      <c r="AN100" s="314"/>
      <c r="AO100" s="338"/>
      <c r="AP100" s="338"/>
      <c r="AQ100" s="338"/>
      <c r="AR100" s="313"/>
    </row>
    <row r="101" ht="15.75" customHeight="1">
      <c r="A101" s="141"/>
      <c r="B101" s="142"/>
      <c r="C101" s="142"/>
      <c r="D101" s="142"/>
      <c r="E101" s="142"/>
      <c r="F101" s="142"/>
      <c r="G101" s="142"/>
      <c r="H101" s="337" t="s">
        <v>374</v>
      </c>
      <c r="I101" s="296">
        <v>3000.0</v>
      </c>
      <c r="J101" s="298">
        <v>65000.0</v>
      </c>
      <c r="K101" s="298">
        <v>100000.0</v>
      </c>
      <c r="L101" s="334"/>
      <c r="M101" s="292">
        <v>0.0</v>
      </c>
      <c r="N101" s="292">
        <v>0.0</v>
      </c>
      <c r="O101" s="292">
        <v>0.0</v>
      </c>
      <c r="P101" s="292"/>
      <c r="Q101" s="292" t="s">
        <v>292</v>
      </c>
      <c r="R101" s="293" t="s">
        <v>299</v>
      </c>
      <c r="S101" s="335" t="s">
        <v>294</v>
      </c>
      <c r="T101" s="336"/>
      <c r="U101" s="338"/>
      <c r="V101" s="338"/>
      <c r="W101" s="338"/>
      <c r="X101" s="339"/>
      <c r="Y101" s="338"/>
      <c r="Z101" s="338"/>
      <c r="AA101" s="338"/>
      <c r="AB101" s="339"/>
      <c r="AC101" s="338"/>
      <c r="AD101" s="338"/>
      <c r="AE101" s="338"/>
      <c r="AF101" s="339"/>
      <c r="AG101" s="338"/>
      <c r="AH101" s="338"/>
      <c r="AI101" s="338"/>
      <c r="AJ101" s="314"/>
      <c r="AK101" s="296">
        <v>50000.0</v>
      </c>
      <c r="AL101" s="298">
        <v>1000000.0</v>
      </c>
      <c r="AM101" s="299">
        <v>1.0E7</v>
      </c>
      <c r="AN101" s="314"/>
      <c r="AO101" s="338"/>
      <c r="AP101" s="338"/>
      <c r="AQ101" s="338"/>
      <c r="AR101" s="313"/>
    </row>
    <row r="102" ht="15.75" customHeight="1">
      <c r="A102" s="141"/>
      <c r="B102" s="142"/>
      <c r="C102" s="142"/>
      <c r="D102" s="142"/>
      <c r="E102" s="142"/>
      <c r="F102" s="142"/>
      <c r="G102" s="142"/>
      <c r="H102" s="337" t="s">
        <v>374</v>
      </c>
      <c r="I102" s="296">
        <v>3000.0</v>
      </c>
      <c r="J102" s="298">
        <v>65000.0</v>
      </c>
      <c r="K102" s="298">
        <v>100000.0</v>
      </c>
      <c r="L102" s="334"/>
      <c r="M102" s="292">
        <v>0.0</v>
      </c>
      <c r="N102" s="292">
        <v>0.0</v>
      </c>
      <c r="O102" s="292">
        <v>0.0</v>
      </c>
      <c r="P102" s="292"/>
      <c r="Q102" s="292" t="s">
        <v>292</v>
      </c>
      <c r="R102" s="293" t="s">
        <v>299</v>
      </c>
      <c r="S102" s="335" t="s">
        <v>294</v>
      </c>
      <c r="T102" s="336"/>
      <c r="U102" s="338"/>
      <c r="V102" s="338"/>
      <c r="W102" s="338"/>
      <c r="X102" s="339"/>
      <c r="Y102" s="338"/>
      <c r="Z102" s="338"/>
      <c r="AA102" s="338"/>
      <c r="AB102" s="339"/>
      <c r="AC102" s="338"/>
      <c r="AD102" s="338"/>
      <c r="AE102" s="338"/>
      <c r="AF102" s="339"/>
      <c r="AG102" s="338"/>
      <c r="AH102" s="338"/>
      <c r="AI102" s="338"/>
      <c r="AJ102" s="314"/>
      <c r="AK102" s="296">
        <v>50000.0</v>
      </c>
      <c r="AL102" s="298">
        <v>1000000.0</v>
      </c>
      <c r="AM102" s="299">
        <v>1.0E7</v>
      </c>
      <c r="AN102" s="314"/>
      <c r="AO102" s="338"/>
      <c r="AP102" s="338"/>
      <c r="AQ102" s="338"/>
      <c r="AR102" s="313"/>
    </row>
    <row r="103" ht="15.75" customHeight="1">
      <c r="A103" s="141"/>
      <c r="B103" s="142"/>
      <c r="C103" s="142"/>
      <c r="D103" s="142"/>
      <c r="E103" s="142"/>
      <c r="F103" s="142"/>
      <c r="G103" s="142"/>
      <c r="H103" s="337" t="s">
        <v>374</v>
      </c>
      <c r="I103" s="296">
        <v>3000.0</v>
      </c>
      <c r="J103" s="298">
        <v>65000.0</v>
      </c>
      <c r="K103" s="298">
        <v>100000.0</v>
      </c>
      <c r="L103" s="334"/>
      <c r="M103" s="292">
        <v>0.0</v>
      </c>
      <c r="N103" s="292">
        <v>0.0</v>
      </c>
      <c r="O103" s="292">
        <v>0.0</v>
      </c>
      <c r="P103" s="292"/>
      <c r="Q103" s="292" t="s">
        <v>292</v>
      </c>
      <c r="R103" s="293" t="s">
        <v>299</v>
      </c>
      <c r="S103" s="335" t="s">
        <v>294</v>
      </c>
      <c r="T103" s="336"/>
      <c r="U103" s="338"/>
      <c r="V103" s="338"/>
      <c r="W103" s="338"/>
      <c r="X103" s="339"/>
      <c r="Y103" s="338"/>
      <c r="Z103" s="338"/>
      <c r="AA103" s="338"/>
      <c r="AB103" s="339"/>
      <c r="AC103" s="338"/>
      <c r="AD103" s="338"/>
      <c r="AE103" s="338"/>
      <c r="AF103" s="339"/>
      <c r="AG103" s="338"/>
      <c r="AH103" s="338"/>
      <c r="AI103" s="338"/>
      <c r="AJ103" s="314"/>
      <c r="AK103" s="296">
        <v>50000.0</v>
      </c>
      <c r="AL103" s="298">
        <v>1000000.0</v>
      </c>
      <c r="AM103" s="299">
        <v>1.0E7</v>
      </c>
      <c r="AN103" s="314"/>
      <c r="AO103" s="338"/>
      <c r="AP103" s="338"/>
      <c r="AQ103" s="338"/>
      <c r="AR103" s="313"/>
    </row>
    <row r="104" ht="15.75" customHeight="1">
      <c r="A104" s="141"/>
      <c r="B104" s="142"/>
      <c r="C104" s="142"/>
      <c r="D104" s="142"/>
      <c r="E104" s="142"/>
      <c r="F104" s="142"/>
      <c r="G104" s="142"/>
      <c r="H104" s="337" t="s">
        <v>373</v>
      </c>
      <c r="I104" s="296">
        <v>3000.0</v>
      </c>
      <c r="J104" s="298">
        <v>65000.0</v>
      </c>
      <c r="K104" s="298">
        <v>100000.0</v>
      </c>
      <c r="L104" s="334"/>
      <c r="M104" s="292">
        <v>0.0</v>
      </c>
      <c r="N104" s="292">
        <v>0.0</v>
      </c>
      <c r="O104" s="292">
        <v>0.0</v>
      </c>
      <c r="P104" s="292"/>
      <c r="Q104" s="292" t="s">
        <v>292</v>
      </c>
      <c r="R104" s="293" t="s">
        <v>299</v>
      </c>
      <c r="S104" s="335" t="s">
        <v>294</v>
      </c>
      <c r="T104" s="336"/>
      <c r="U104" s="338"/>
      <c r="V104" s="338"/>
      <c r="W104" s="338"/>
      <c r="X104" s="339"/>
      <c r="Y104" s="338"/>
      <c r="Z104" s="338"/>
      <c r="AA104" s="338"/>
      <c r="AB104" s="339"/>
      <c r="AC104" s="338"/>
      <c r="AD104" s="338"/>
      <c r="AE104" s="338"/>
      <c r="AF104" s="339"/>
      <c r="AG104" s="338"/>
      <c r="AH104" s="338"/>
      <c r="AI104" s="338"/>
      <c r="AJ104" s="314"/>
      <c r="AK104" s="296">
        <v>50000.0</v>
      </c>
      <c r="AL104" s="298">
        <v>1000000.0</v>
      </c>
      <c r="AM104" s="299">
        <v>1.0E7</v>
      </c>
      <c r="AN104" s="314"/>
      <c r="AO104" s="338"/>
      <c r="AP104" s="338"/>
      <c r="AQ104" s="338"/>
      <c r="AR104" s="313"/>
    </row>
    <row r="105" ht="15.75" customHeight="1">
      <c r="A105" s="141"/>
      <c r="B105" s="142"/>
      <c r="C105" s="142"/>
      <c r="D105" s="142"/>
      <c r="E105" s="142"/>
      <c r="F105" s="142"/>
      <c r="G105" s="142"/>
      <c r="H105" s="337" t="s">
        <v>374</v>
      </c>
      <c r="I105" s="296">
        <v>3000.0</v>
      </c>
      <c r="J105" s="298">
        <v>65000.0</v>
      </c>
      <c r="K105" s="298">
        <v>100000.0</v>
      </c>
      <c r="L105" s="334"/>
      <c r="M105" s="292">
        <v>0.0</v>
      </c>
      <c r="N105" s="292">
        <v>0.0</v>
      </c>
      <c r="O105" s="292">
        <v>0.0</v>
      </c>
      <c r="P105" s="292"/>
      <c r="Q105" s="292" t="s">
        <v>292</v>
      </c>
      <c r="R105" s="293" t="s">
        <v>299</v>
      </c>
      <c r="S105" s="335" t="s">
        <v>294</v>
      </c>
      <c r="T105" s="336"/>
      <c r="U105" s="338"/>
      <c r="V105" s="338"/>
      <c r="W105" s="338"/>
      <c r="X105" s="339"/>
      <c r="Y105" s="338"/>
      <c r="Z105" s="338"/>
      <c r="AA105" s="338"/>
      <c r="AB105" s="339"/>
      <c r="AC105" s="338"/>
      <c r="AD105" s="338"/>
      <c r="AE105" s="338"/>
      <c r="AF105" s="339"/>
      <c r="AG105" s="338"/>
      <c r="AH105" s="338"/>
      <c r="AI105" s="338"/>
      <c r="AJ105" s="314"/>
      <c r="AK105" s="296">
        <v>50000.0</v>
      </c>
      <c r="AL105" s="298">
        <v>1000000.0</v>
      </c>
      <c r="AM105" s="299">
        <v>1.0E7</v>
      </c>
      <c r="AN105" s="314"/>
      <c r="AO105" s="338"/>
      <c r="AP105" s="338"/>
      <c r="AQ105" s="338"/>
      <c r="AR105" s="313"/>
    </row>
    <row r="106" ht="15.75" customHeight="1">
      <c r="A106" s="141"/>
      <c r="B106" s="142"/>
      <c r="C106" s="142"/>
      <c r="D106" s="142"/>
      <c r="E106" s="142"/>
      <c r="F106" s="142"/>
      <c r="G106" s="142"/>
      <c r="H106" s="337" t="s">
        <v>373</v>
      </c>
      <c r="I106" s="296">
        <v>3000.0</v>
      </c>
      <c r="J106" s="298">
        <v>65000.0</v>
      </c>
      <c r="K106" s="298">
        <v>100000.0</v>
      </c>
      <c r="L106" s="334"/>
      <c r="M106" s="292">
        <v>0.0</v>
      </c>
      <c r="N106" s="292">
        <v>0.0</v>
      </c>
      <c r="O106" s="292">
        <v>0.0</v>
      </c>
      <c r="P106" s="292"/>
      <c r="Q106" s="292" t="s">
        <v>292</v>
      </c>
      <c r="R106" s="293" t="s">
        <v>299</v>
      </c>
      <c r="S106" s="335" t="s">
        <v>294</v>
      </c>
      <c r="T106" s="336"/>
      <c r="U106" s="338"/>
      <c r="V106" s="338"/>
      <c r="W106" s="338"/>
      <c r="X106" s="339"/>
      <c r="Y106" s="338"/>
      <c r="Z106" s="338"/>
      <c r="AA106" s="338"/>
      <c r="AB106" s="339"/>
      <c r="AC106" s="338"/>
      <c r="AD106" s="338"/>
      <c r="AE106" s="338"/>
      <c r="AF106" s="339"/>
      <c r="AG106" s="338"/>
      <c r="AH106" s="338"/>
      <c r="AI106" s="338"/>
      <c r="AJ106" s="314"/>
      <c r="AK106" s="296">
        <v>50000.0</v>
      </c>
      <c r="AL106" s="298">
        <v>1000000.0</v>
      </c>
      <c r="AM106" s="299">
        <v>1.0E7</v>
      </c>
      <c r="AN106" s="314"/>
      <c r="AO106" s="338"/>
      <c r="AP106" s="338"/>
      <c r="AQ106" s="338"/>
      <c r="AR106" s="313"/>
    </row>
    <row r="107" ht="15.75" customHeight="1">
      <c r="A107" s="141"/>
      <c r="B107" s="142"/>
      <c r="C107" s="142"/>
      <c r="D107" s="142"/>
      <c r="E107" s="142"/>
      <c r="F107" s="142"/>
      <c r="G107" s="142"/>
      <c r="H107" s="337" t="s">
        <v>373</v>
      </c>
      <c r="I107" s="296">
        <v>3000.0</v>
      </c>
      <c r="J107" s="298">
        <v>65000.0</v>
      </c>
      <c r="K107" s="298">
        <v>100000.0</v>
      </c>
      <c r="L107" s="334"/>
      <c r="M107" s="292">
        <v>0.0</v>
      </c>
      <c r="N107" s="292">
        <v>0.0</v>
      </c>
      <c r="O107" s="292">
        <v>0.0</v>
      </c>
      <c r="P107" s="292"/>
      <c r="Q107" s="292" t="s">
        <v>292</v>
      </c>
      <c r="R107" s="293" t="s">
        <v>299</v>
      </c>
      <c r="S107" s="335" t="s">
        <v>294</v>
      </c>
      <c r="T107" s="336"/>
      <c r="U107" s="338"/>
      <c r="V107" s="338"/>
      <c r="W107" s="338"/>
      <c r="X107" s="339"/>
      <c r="Y107" s="338"/>
      <c r="Z107" s="338"/>
      <c r="AA107" s="338"/>
      <c r="AB107" s="339"/>
      <c r="AC107" s="338"/>
      <c r="AD107" s="338"/>
      <c r="AE107" s="338"/>
      <c r="AF107" s="339"/>
      <c r="AG107" s="338"/>
      <c r="AH107" s="338"/>
      <c r="AI107" s="338"/>
      <c r="AJ107" s="314"/>
      <c r="AK107" s="296">
        <v>50000.0</v>
      </c>
      <c r="AL107" s="298">
        <v>1000000.0</v>
      </c>
      <c r="AM107" s="299">
        <v>1.0E7</v>
      </c>
      <c r="AN107" s="314"/>
      <c r="AO107" s="338"/>
      <c r="AP107" s="338"/>
      <c r="AQ107" s="338"/>
      <c r="AR107" s="313"/>
    </row>
    <row r="108" ht="15.75" customHeight="1">
      <c r="A108" s="141"/>
      <c r="B108" s="142"/>
      <c r="C108" s="142"/>
      <c r="D108" s="142"/>
      <c r="E108" s="142"/>
      <c r="F108" s="142"/>
      <c r="G108" s="142"/>
      <c r="H108" s="337" t="s">
        <v>373</v>
      </c>
      <c r="I108" s="296">
        <v>3000.0</v>
      </c>
      <c r="J108" s="298">
        <v>65000.0</v>
      </c>
      <c r="K108" s="298">
        <v>100000.0</v>
      </c>
      <c r="L108" s="334"/>
      <c r="M108" s="292">
        <v>0.0</v>
      </c>
      <c r="N108" s="292">
        <v>0.0</v>
      </c>
      <c r="O108" s="292">
        <v>0.0</v>
      </c>
      <c r="P108" s="292"/>
      <c r="Q108" s="292" t="s">
        <v>292</v>
      </c>
      <c r="R108" s="293" t="s">
        <v>308</v>
      </c>
      <c r="S108" s="335" t="s">
        <v>294</v>
      </c>
      <c r="T108" s="336"/>
      <c r="U108" s="338"/>
      <c r="V108" s="338"/>
      <c r="W108" s="338"/>
      <c r="X108" s="339"/>
      <c r="Y108" s="338"/>
      <c r="Z108" s="338"/>
      <c r="AA108" s="338"/>
      <c r="AB108" s="339"/>
      <c r="AC108" s="338"/>
      <c r="AD108" s="338"/>
      <c r="AE108" s="338"/>
      <c r="AF108" s="339"/>
      <c r="AG108" s="338"/>
      <c r="AH108" s="338"/>
      <c r="AI108" s="338"/>
      <c r="AJ108" s="314"/>
      <c r="AK108" s="296">
        <v>2000.0</v>
      </c>
      <c r="AL108" s="298">
        <v>50000.0</v>
      </c>
      <c r="AM108" s="299">
        <v>1.0E7</v>
      </c>
      <c r="AN108" s="314"/>
      <c r="AO108" s="338"/>
      <c r="AP108" s="338"/>
      <c r="AQ108" s="338"/>
      <c r="AR108" s="313"/>
    </row>
    <row r="109" ht="15.75" customHeight="1">
      <c r="A109" s="141"/>
      <c r="B109" s="142"/>
      <c r="C109" s="142"/>
      <c r="D109" s="142"/>
      <c r="E109" s="142"/>
      <c r="F109" s="142"/>
      <c r="G109" s="142"/>
      <c r="H109" s="337" t="s">
        <v>374</v>
      </c>
      <c r="I109" s="296">
        <v>3000.0</v>
      </c>
      <c r="J109" s="298">
        <v>65000.0</v>
      </c>
      <c r="K109" s="298">
        <v>100000.0</v>
      </c>
      <c r="L109" s="334"/>
      <c r="M109" s="292">
        <v>0.0</v>
      </c>
      <c r="N109" s="292">
        <v>0.0</v>
      </c>
      <c r="O109" s="292">
        <v>0.0</v>
      </c>
      <c r="P109" s="292"/>
      <c r="Q109" s="292" t="s">
        <v>292</v>
      </c>
      <c r="R109" s="293" t="s">
        <v>308</v>
      </c>
      <c r="S109" s="335" t="s">
        <v>294</v>
      </c>
      <c r="T109" s="336"/>
      <c r="U109" s="338"/>
      <c r="V109" s="338"/>
      <c r="W109" s="338"/>
      <c r="X109" s="339"/>
      <c r="Y109" s="338"/>
      <c r="Z109" s="338"/>
      <c r="AA109" s="338"/>
      <c r="AB109" s="339"/>
      <c r="AC109" s="338"/>
      <c r="AD109" s="338"/>
      <c r="AE109" s="338"/>
      <c r="AF109" s="339"/>
      <c r="AG109" s="338"/>
      <c r="AH109" s="338"/>
      <c r="AI109" s="338"/>
      <c r="AJ109" s="314"/>
      <c r="AK109" s="296">
        <v>2000.0</v>
      </c>
      <c r="AL109" s="298">
        <v>50000.0</v>
      </c>
      <c r="AM109" s="299">
        <v>1.0E7</v>
      </c>
      <c r="AN109" s="314"/>
      <c r="AO109" s="338"/>
      <c r="AP109" s="338"/>
      <c r="AQ109" s="338"/>
      <c r="AR109" s="313"/>
    </row>
    <row r="110" ht="15.75" customHeight="1">
      <c r="A110" s="141"/>
      <c r="B110" s="142"/>
      <c r="C110" s="142"/>
      <c r="D110" s="142"/>
      <c r="E110" s="142"/>
      <c r="F110" s="142"/>
      <c r="G110" s="142"/>
      <c r="H110" s="337" t="s">
        <v>374</v>
      </c>
      <c r="I110" s="296">
        <v>3000.0</v>
      </c>
      <c r="J110" s="298">
        <v>65000.0</v>
      </c>
      <c r="K110" s="298">
        <v>100000.0</v>
      </c>
      <c r="L110" s="334"/>
      <c r="M110" s="292">
        <v>0.0</v>
      </c>
      <c r="N110" s="292">
        <v>0.0</v>
      </c>
      <c r="O110" s="292">
        <v>0.0</v>
      </c>
      <c r="P110" s="292"/>
      <c r="Q110" s="292" t="s">
        <v>292</v>
      </c>
      <c r="R110" s="293" t="s">
        <v>308</v>
      </c>
      <c r="S110" s="335" t="s">
        <v>294</v>
      </c>
      <c r="T110" s="336"/>
      <c r="U110" s="338"/>
      <c r="V110" s="338"/>
      <c r="W110" s="338"/>
      <c r="X110" s="339"/>
      <c r="Y110" s="338"/>
      <c r="Z110" s="338"/>
      <c r="AA110" s="338"/>
      <c r="AB110" s="339"/>
      <c r="AC110" s="338"/>
      <c r="AD110" s="338"/>
      <c r="AE110" s="338"/>
      <c r="AF110" s="339"/>
      <c r="AG110" s="338"/>
      <c r="AH110" s="338"/>
      <c r="AI110" s="338"/>
      <c r="AJ110" s="314"/>
      <c r="AK110" s="296">
        <v>2000.0</v>
      </c>
      <c r="AL110" s="298">
        <v>50000.0</v>
      </c>
      <c r="AM110" s="299">
        <v>1.0E7</v>
      </c>
      <c r="AN110" s="314"/>
      <c r="AO110" s="338"/>
      <c r="AP110" s="338"/>
      <c r="AQ110" s="338"/>
      <c r="AR110" s="313"/>
    </row>
    <row r="111" ht="15.75" customHeight="1">
      <c r="A111" s="141"/>
      <c r="B111" s="142"/>
      <c r="C111" s="142"/>
      <c r="D111" s="142"/>
      <c r="E111" s="142"/>
      <c r="F111" s="142"/>
      <c r="G111" s="142"/>
      <c r="H111" s="337" t="s">
        <v>374</v>
      </c>
      <c r="I111" s="296">
        <v>3000.0</v>
      </c>
      <c r="J111" s="298">
        <v>65000.0</v>
      </c>
      <c r="K111" s="298">
        <v>100000.0</v>
      </c>
      <c r="L111" s="334"/>
      <c r="M111" s="292">
        <v>0.0</v>
      </c>
      <c r="N111" s="292">
        <v>0.0</v>
      </c>
      <c r="O111" s="292">
        <v>0.0</v>
      </c>
      <c r="P111" s="292"/>
      <c r="Q111" s="292" t="s">
        <v>292</v>
      </c>
      <c r="R111" s="293" t="s">
        <v>308</v>
      </c>
      <c r="S111" s="335" t="s">
        <v>294</v>
      </c>
      <c r="T111" s="336"/>
      <c r="U111" s="338"/>
      <c r="V111" s="338"/>
      <c r="W111" s="338"/>
      <c r="X111" s="339"/>
      <c r="Y111" s="338"/>
      <c r="Z111" s="338"/>
      <c r="AA111" s="338"/>
      <c r="AB111" s="339"/>
      <c r="AC111" s="338"/>
      <c r="AD111" s="338"/>
      <c r="AE111" s="338"/>
      <c r="AF111" s="339"/>
      <c r="AG111" s="338"/>
      <c r="AH111" s="338"/>
      <c r="AI111" s="338"/>
      <c r="AJ111" s="314"/>
      <c r="AK111" s="296">
        <v>2000.0</v>
      </c>
      <c r="AL111" s="298">
        <v>50000.0</v>
      </c>
      <c r="AM111" s="299">
        <v>1.0E7</v>
      </c>
      <c r="AN111" s="314"/>
      <c r="AO111" s="338"/>
      <c r="AP111" s="338"/>
      <c r="AQ111" s="338"/>
      <c r="AR111" s="313"/>
    </row>
    <row r="112" ht="15.75" customHeight="1">
      <c r="A112" s="141"/>
      <c r="B112" s="142"/>
      <c r="C112" s="142"/>
      <c r="D112" s="142"/>
      <c r="E112" s="142"/>
      <c r="F112" s="142"/>
      <c r="G112" s="142"/>
      <c r="H112" s="337" t="s">
        <v>374</v>
      </c>
      <c r="I112" s="296">
        <v>3000.0</v>
      </c>
      <c r="J112" s="298">
        <v>65000.0</v>
      </c>
      <c r="K112" s="298">
        <v>100000.0</v>
      </c>
      <c r="L112" s="334"/>
      <c r="M112" s="292">
        <v>0.0</v>
      </c>
      <c r="N112" s="292">
        <v>0.0</v>
      </c>
      <c r="O112" s="292">
        <v>0.0</v>
      </c>
      <c r="P112" s="292"/>
      <c r="Q112" s="292" t="s">
        <v>292</v>
      </c>
      <c r="R112" s="293" t="s">
        <v>308</v>
      </c>
      <c r="S112" s="335" t="s">
        <v>294</v>
      </c>
      <c r="T112" s="336"/>
      <c r="U112" s="338"/>
      <c r="V112" s="338"/>
      <c r="W112" s="338"/>
      <c r="X112" s="339"/>
      <c r="Y112" s="338"/>
      <c r="Z112" s="338"/>
      <c r="AA112" s="338"/>
      <c r="AB112" s="339"/>
      <c r="AC112" s="338"/>
      <c r="AD112" s="338"/>
      <c r="AE112" s="338"/>
      <c r="AF112" s="339"/>
      <c r="AG112" s="338"/>
      <c r="AH112" s="338"/>
      <c r="AI112" s="338"/>
      <c r="AJ112" s="314"/>
      <c r="AK112" s="296">
        <v>2000.0</v>
      </c>
      <c r="AL112" s="298">
        <v>50000.0</v>
      </c>
      <c r="AM112" s="299">
        <v>1.0E7</v>
      </c>
      <c r="AN112" s="314"/>
      <c r="AO112" s="338"/>
      <c r="AP112" s="338"/>
      <c r="AQ112" s="338"/>
      <c r="AR112" s="313"/>
    </row>
    <row r="113" ht="15.75" customHeight="1">
      <c r="A113" s="141"/>
      <c r="B113" s="142"/>
      <c r="C113" s="142"/>
      <c r="D113" s="142"/>
      <c r="E113" s="142"/>
      <c r="F113" s="142"/>
      <c r="G113" s="142"/>
      <c r="H113" s="337" t="s">
        <v>374</v>
      </c>
      <c r="I113" s="296">
        <v>3000.0</v>
      </c>
      <c r="J113" s="298">
        <v>65000.0</v>
      </c>
      <c r="K113" s="298">
        <v>100000.0</v>
      </c>
      <c r="L113" s="334"/>
      <c r="M113" s="292">
        <v>0.0</v>
      </c>
      <c r="N113" s="292">
        <v>0.0</v>
      </c>
      <c r="O113" s="292">
        <v>0.0</v>
      </c>
      <c r="P113" s="292"/>
      <c r="Q113" s="292" t="s">
        <v>292</v>
      </c>
      <c r="R113" s="293" t="s">
        <v>308</v>
      </c>
      <c r="S113" s="335" t="s">
        <v>294</v>
      </c>
      <c r="T113" s="336"/>
      <c r="U113" s="338"/>
      <c r="V113" s="338"/>
      <c r="W113" s="338"/>
      <c r="X113" s="339"/>
      <c r="Y113" s="338"/>
      <c r="Z113" s="338"/>
      <c r="AA113" s="338"/>
      <c r="AB113" s="339"/>
      <c r="AC113" s="338"/>
      <c r="AD113" s="338"/>
      <c r="AE113" s="338"/>
      <c r="AF113" s="339"/>
      <c r="AG113" s="338"/>
      <c r="AH113" s="338"/>
      <c r="AI113" s="338"/>
      <c r="AJ113" s="314"/>
      <c r="AK113" s="296">
        <v>2000.0</v>
      </c>
      <c r="AL113" s="298">
        <v>50000.0</v>
      </c>
      <c r="AM113" s="299">
        <v>1.0E7</v>
      </c>
      <c r="AN113" s="314"/>
      <c r="AO113" s="338"/>
      <c r="AP113" s="338"/>
      <c r="AQ113" s="338"/>
      <c r="AR113" s="313"/>
    </row>
    <row r="114" ht="15.75" customHeight="1">
      <c r="A114" s="141"/>
      <c r="B114" s="142"/>
      <c r="C114" s="142"/>
      <c r="D114" s="142"/>
      <c r="E114" s="142"/>
      <c r="F114" s="142"/>
      <c r="G114" s="142"/>
      <c r="H114" s="337" t="s">
        <v>373</v>
      </c>
      <c r="I114" s="296">
        <v>3000.0</v>
      </c>
      <c r="J114" s="298">
        <v>65000.0</v>
      </c>
      <c r="K114" s="298">
        <v>100000.0</v>
      </c>
      <c r="L114" s="334"/>
      <c r="M114" s="292">
        <v>0.0</v>
      </c>
      <c r="N114" s="292">
        <v>0.0</v>
      </c>
      <c r="O114" s="292">
        <v>0.0</v>
      </c>
      <c r="P114" s="292"/>
      <c r="Q114" s="292" t="s">
        <v>292</v>
      </c>
      <c r="R114" s="293" t="s">
        <v>308</v>
      </c>
      <c r="S114" s="335" t="s">
        <v>294</v>
      </c>
      <c r="T114" s="336"/>
      <c r="U114" s="338"/>
      <c r="V114" s="338"/>
      <c r="W114" s="338"/>
      <c r="X114" s="339"/>
      <c r="Y114" s="338"/>
      <c r="Z114" s="338"/>
      <c r="AA114" s="338"/>
      <c r="AB114" s="339"/>
      <c r="AC114" s="338"/>
      <c r="AD114" s="338"/>
      <c r="AE114" s="338"/>
      <c r="AF114" s="339"/>
      <c r="AG114" s="338"/>
      <c r="AH114" s="338"/>
      <c r="AI114" s="338"/>
      <c r="AJ114" s="314"/>
      <c r="AK114" s="296">
        <v>2000.0</v>
      </c>
      <c r="AL114" s="298">
        <v>50000.0</v>
      </c>
      <c r="AM114" s="299">
        <v>1.0E7</v>
      </c>
      <c r="AN114" s="314"/>
      <c r="AO114" s="338"/>
      <c r="AP114" s="338"/>
      <c r="AQ114" s="338"/>
      <c r="AR114" s="313"/>
    </row>
    <row r="115" ht="15.75" customHeight="1">
      <c r="A115" s="141"/>
      <c r="B115" s="142"/>
      <c r="C115" s="142"/>
      <c r="D115" s="142"/>
      <c r="E115" s="142"/>
      <c r="F115" s="142"/>
      <c r="G115" s="142"/>
      <c r="H115" s="337" t="s">
        <v>374</v>
      </c>
      <c r="I115" s="296">
        <v>3000.0</v>
      </c>
      <c r="J115" s="298">
        <v>65000.0</v>
      </c>
      <c r="K115" s="298">
        <v>100000.0</v>
      </c>
      <c r="L115" s="334"/>
      <c r="M115" s="292">
        <v>0.0</v>
      </c>
      <c r="N115" s="292">
        <v>0.0</v>
      </c>
      <c r="O115" s="292">
        <v>0.0</v>
      </c>
      <c r="P115" s="292"/>
      <c r="Q115" s="292" t="s">
        <v>292</v>
      </c>
      <c r="R115" s="293" t="s">
        <v>308</v>
      </c>
      <c r="S115" s="335" t="s">
        <v>294</v>
      </c>
      <c r="T115" s="336"/>
      <c r="U115" s="338"/>
      <c r="V115" s="338"/>
      <c r="W115" s="338"/>
      <c r="X115" s="339"/>
      <c r="Y115" s="338"/>
      <c r="Z115" s="338"/>
      <c r="AA115" s="338"/>
      <c r="AB115" s="339"/>
      <c r="AC115" s="338"/>
      <c r="AD115" s="338"/>
      <c r="AE115" s="338"/>
      <c r="AF115" s="339"/>
      <c r="AG115" s="338"/>
      <c r="AH115" s="338"/>
      <c r="AI115" s="338"/>
      <c r="AJ115" s="314"/>
      <c r="AK115" s="296">
        <v>2000.0</v>
      </c>
      <c r="AL115" s="298">
        <v>50000.0</v>
      </c>
      <c r="AM115" s="299">
        <v>1.0E7</v>
      </c>
      <c r="AN115" s="314"/>
      <c r="AO115" s="338"/>
      <c r="AP115" s="338"/>
      <c r="AQ115" s="338"/>
      <c r="AR115" s="313"/>
    </row>
    <row r="116" ht="15.75" customHeight="1">
      <c r="A116" s="141"/>
      <c r="B116" s="142"/>
      <c r="C116" s="142"/>
      <c r="D116" s="142"/>
      <c r="E116" s="142"/>
      <c r="F116" s="142"/>
      <c r="G116" s="142"/>
      <c r="H116" s="337" t="s">
        <v>373</v>
      </c>
      <c r="I116" s="296">
        <v>3000.0</v>
      </c>
      <c r="J116" s="298">
        <v>65000.0</v>
      </c>
      <c r="K116" s="298">
        <v>100000.0</v>
      </c>
      <c r="L116" s="334"/>
      <c r="M116" s="292">
        <v>0.0</v>
      </c>
      <c r="N116" s="292">
        <v>0.0</v>
      </c>
      <c r="O116" s="292">
        <v>0.0</v>
      </c>
      <c r="P116" s="292"/>
      <c r="Q116" s="292" t="s">
        <v>292</v>
      </c>
      <c r="R116" s="293" t="s">
        <v>308</v>
      </c>
      <c r="S116" s="335" t="s">
        <v>294</v>
      </c>
      <c r="T116" s="336"/>
      <c r="U116" s="338"/>
      <c r="V116" s="338"/>
      <c r="W116" s="338"/>
      <c r="X116" s="339"/>
      <c r="Y116" s="338"/>
      <c r="Z116" s="338"/>
      <c r="AA116" s="338"/>
      <c r="AB116" s="339"/>
      <c r="AC116" s="338"/>
      <c r="AD116" s="338"/>
      <c r="AE116" s="338"/>
      <c r="AF116" s="339"/>
      <c r="AG116" s="338"/>
      <c r="AH116" s="338"/>
      <c r="AI116" s="338"/>
      <c r="AJ116" s="314"/>
      <c r="AK116" s="296">
        <v>2000.0</v>
      </c>
      <c r="AL116" s="298">
        <v>50000.0</v>
      </c>
      <c r="AM116" s="299">
        <v>1.0E7</v>
      </c>
      <c r="AN116" s="314"/>
      <c r="AO116" s="338"/>
      <c r="AP116" s="338"/>
      <c r="AQ116" s="338"/>
      <c r="AR116" s="313"/>
    </row>
    <row r="117" ht="15.75" customHeight="1">
      <c r="A117" s="141"/>
      <c r="B117" s="142"/>
      <c r="C117" s="142"/>
      <c r="D117" s="142"/>
      <c r="E117" s="142"/>
      <c r="F117" s="142"/>
      <c r="G117" s="142"/>
      <c r="H117" s="337" t="s">
        <v>373</v>
      </c>
      <c r="I117" s="296">
        <v>3000.0</v>
      </c>
      <c r="J117" s="298">
        <v>65000.0</v>
      </c>
      <c r="K117" s="298">
        <v>100000.0</v>
      </c>
      <c r="L117" s="334"/>
      <c r="M117" s="292">
        <v>0.0</v>
      </c>
      <c r="N117" s="292">
        <v>0.0</v>
      </c>
      <c r="O117" s="292">
        <v>0.0</v>
      </c>
      <c r="P117" s="292"/>
      <c r="Q117" s="292" t="s">
        <v>292</v>
      </c>
      <c r="R117" s="293" t="s">
        <v>308</v>
      </c>
      <c r="S117" s="335" t="s">
        <v>294</v>
      </c>
      <c r="T117" s="336"/>
      <c r="U117" s="338"/>
      <c r="V117" s="338"/>
      <c r="W117" s="338"/>
      <c r="X117" s="339"/>
      <c r="Y117" s="338"/>
      <c r="Z117" s="338"/>
      <c r="AA117" s="338"/>
      <c r="AB117" s="339"/>
      <c r="AC117" s="338"/>
      <c r="AD117" s="338"/>
      <c r="AE117" s="338"/>
      <c r="AF117" s="339"/>
      <c r="AG117" s="338"/>
      <c r="AH117" s="338"/>
      <c r="AI117" s="338"/>
      <c r="AJ117" s="314"/>
      <c r="AK117" s="296">
        <v>2000.0</v>
      </c>
      <c r="AL117" s="298">
        <v>50000.0</v>
      </c>
      <c r="AM117" s="299">
        <v>1.0E7</v>
      </c>
      <c r="AN117" s="314"/>
      <c r="AO117" s="338"/>
      <c r="AP117" s="338"/>
      <c r="AQ117" s="338"/>
      <c r="AR117" s="313"/>
    </row>
    <row r="118" ht="15.75" customHeight="1">
      <c r="A118" s="141"/>
      <c r="B118" s="142"/>
      <c r="C118" s="142"/>
      <c r="D118" s="142"/>
      <c r="E118" s="142"/>
      <c r="F118" s="142"/>
      <c r="G118" s="142"/>
      <c r="H118" s="337" t="s">
        <v>373</v>
      </c>
      <c r="I118" s="296">
        <v>3000.0</v>
      </c>
      <c r="J118" s="298">
        <v>65000.0</v>
      </c>
      <c r="K118" s="298">
        <v>100000.0</v>
      </c>
      <c r="L118" s="334"/>
      <c r="M118" s="292">
        <v>0.0</v>
      </c>
      <c r="N118" s="292">
        <v>0.0</v>
      </c>
      <c r="O118" s="292">
        <v>0.0</v>
      </c>
      <c r="P118" s="292"/>
      <c r="Q118" s="292" t="s">
        <v>292</v>
      </c>
      <c r="R118" s="293" t="s">
        <v>308</v>
      </c>
      <c r="S118" s="335" t="s">
        <v>294</v>
      </c>
      <c r="T118" s="336"/>
      <c r="U118" s="338"/>
      <c r="V118" s="338"/>
      <c r="W118" s="338"/>
      <c r="X118" s="339"/>
      <c r="Y118" s="338"/>
      <c r="Z118" s="338"/>
      <c r="AA118" s="338"/>
      <c r="AB118" s="339"/>
      <c r="AC118" s="338"/>
      <c r="AD118" s="338"/>
      <c r="AE118" s="338"/>
      <c r="AF118" s="339"/>
      <c r="AG118" s="338"/>
      <c r="AH118" s="338"/>
      <c r="AI118" s="338"/>
      <c r="AJ118" s="314"/>
      <c r="AK118" s="296">
        <v>5000.0</v>
      </c>
      <c r="AL118" s="298">
        <v>50000.0</v>
      </c>
      <c r="AM118" s="299">
        <v>1.0E7</v>
      </c>
      <c r="AN118" s="314"/>
      <c r="AO118" s="338"/>
      <c r="AP118" s="338"/>
      <c r="AQ118" s="338"/>
      <c r="AR118" s="313"/>
    </row>
    <row r="119" ht="15.75" customHeight="1">
      <c r="A119" s="141"/>
      <c r="B119" s="142"/>
      <c r="C119" s="142"/>
      <c r="D119" s="142"/>
      <c r="E119" s="142"/>
      <c r="F119" s="142"/>
      <c r="G119" s="142"/>
      <c r="H119" s="337" t="s">
        <v>374</v>
      </c>
      <c r="I119" s="296">
        <v>3000.0</v>
      </c>
      <c r="J119" s="298">
        <v>65000.0</v>
      </c>
      <c r="K119" s="298">
        <v>100000.0</v>
      </c>
      <c r="L119" s="334"/>
      <c r="M119" s="292">
        <v>0.0</v>
      </c>
      <c r="N119" s="292">
        <v>0.0</v>
      </c>
      <c r="O119" s="292">
        <v>0.0</v>
      </c>
      <c r="P119" s="292"/>
      <c r="Q119" s="292" t="s">
        <v>292</v>
      </c>
      <c r="R119" s="293" t="s">
        <v>308</v>
      </c>
      <c r="S119" s="335" t="s">
        <v>294</v>
      </c>
      <c r="T119" s="336"/>
      <c r="U119" s="338"/>
      <c r="V119" s="338"/>
      <c r="W119" s="338"/>
      <c r="X119" s="339"/>
      <c r="Y119" s="338"/>
      <c r="Z119" s="338"/>
      <c r="AA119" s="338"/>
      <c r="AB119" s="339"/>
      <c r="AC119" s="338"/>
      <c r="AD119" s="338"/>
      <c r="AE119" s="338"/>
      <c r="AF119" s="339"/>
      <c r="AG119" s="338"/>
      <c r="AH119" s="338"/>
      <c r="AI119" s="338"/>
      <c r="AJ119" s="314"/>
      <c r="AK119" s="296">
        <v>5000.0</v>
      </c>
      <c r="AL119" s="298">
        <v>50000.0</v>
      </c>
      <c r="AM119" s="299">
        <v>1.0E7</v>
      </c>
      <c r="AN119" s="314"/>
      <c r="AO119" s="338"/>
      <c r="AP119" s="338"/>
      <c r="AQ119" s="338"/>
      <c r="AR119" s="313"/>
    </row>
    <row r="120" ht="15.75" customHeight="1">
      <c r="A120" s="141"/>
      <c r="B120" s="142"/>
      <c r="C120" s="142"/>
      <c r="D120" s="142"/>
      <c r="E120" s="142"/>
      <c r="F120" s="142"/>
      <c r="G120" s="142"/>
      <c r="H120" s="337" t="s">
        <v>374</v>
      </c>
      <c r="I120" s="296">
        <v>3000.0</v>
      </c>
      <c r="J120" s="298">
        <v>65000.0</v>
      </c>
      <c r="K120" s="298">
        <v>100000.0</v>
      </c>
      <c r="L120" s="334"/>
      <c r="M120" s="292">
        <v>0.0</v>
      </c>
      <c r="N120" s="292">
        <v>0.0</v>
      </c>
      <c r="O120" s="292">
        <v>0.0</v>
      </c>
      <c r="P120" s="292"/>
      <c r="Q120" s="292" t="s">
        <v>292</v>
      </c>
      <c r="R120" s="293" t="s">
        <v>308</v>
      </c>
      <c r="S120" s="335" t="s">
        <v>294</v>
      </c>
      <c r="T120" s="336"/>
      <c r="U120" s="338"/>
      <c r="V120" s="338"/>
      <c r="W120" s="338"/>
      <c r="X120" s="339"/>
      <c r="Y120" s="338"/>
      <c r="Z120" s="338"/>
      <c r="AA120" s="338"/>
      <c r="AB120" s="339"/>
      <c r="AC120" s="338"/>
      <c r="AD120" s="338"/>
      <c r="AE120" s="338"/>
      <c r="AF120" s="339"/>
      <c r="AG120" s="338"/>
      <c r="AH120" s="338"/>
      <c r="AI120" s="338"/>
      <c r="AJ120" s="314"/>
      <c r="AK120" s="296">
        <v>5000.0</v>
      </c>
      <c r="AL120" s="298">
        <v>50000.0</v>
      </c>
      <c r="AM120" s="299">
        <v>1.0E7</v>
      </c>
      <c r="AN120" s="314"/>
      <c r="AO120" s="338"/>
      <c r="AP120" s="338"/>
      <c r="AQ120" s="338"/>
      <c r="AR120" s="313"/>
    </row>
    <row r="121" ht="15.75" customHeight="1">
      <c r="A121" s="141"/>
      <c r="B121" s="142"/>
      <c r="C121" s="142"/>
      <c r="D121" s="142"/>
      <c r="E121" s="142"/>
      <c r="F121" s="142"/>
      <c r="G121" s="142"/>
      <c r="H121" s="337" t="s">
        <v>374</v>
      </c>
      <c r="I121" s="296">
        <v>3000.0</v>
      </c>
      <c r="J121" s="298">
        <v>65000.0</v>
      </c>
      <c r="K121" s="298">
        <v>100000.0</v>
      </c>
      <c r="L121" s="334"/>
      <c r="M121" s="292">
        <v>0.0</v>
      </c>
      <c r="N121" s="292">
        <v>0.0</v>
      </c>
      <c r="O121" s="292">
        <v>0.0</v>
      </c>
      <c r="P121" s="292"/>
      <c r="Q121" s="292" t="s">
        <v>292</v>
      </c>
      <c r="R121" s="293" t="s">
        <v>308</v>
      </c>
      <c r="S121" s="335" t="s">
        <v>294</v>
      </c>
      <c r="T121" s="336"/>
      <c r="U121" s="338"/>
      <c r="V121" s="338"/>
      <c r="W121" s="338"/>
      <c r="X121" s="339"/>
      <c r="Y121" s="338"/>
      <c r="Z121" s="338"/>
      <c r="AA121" s="338"/>
      <c r="AB121" s="339"/>
      <c r="AC121" s="338"/>
      <c r="AD121" s="338"/>
      <c r="AE121" s="338"/>
      <c r="AF121" s="339"/>
      <c r="AG121" s="338"/>
      <c r="AH121" s="338"/>
      <c r="AI121" s="338"/>
      <c r="AJ121" s="314"/>
      <c r="AK121" s="296">
        <v>5000.0</v>
      </c>
      <c r="AL121" s="298">
        <v>50000.0</v>
      </c>
      <c r="AM121" s="299">
        <v>1.0E7</v>
      </c>
      <c r="AN121" s="314"/>
      <c r="AO121" s="338"/>
      <c r="AP121" s="338"/>
      <c r="AQ121" s="338"/>
      <c r="AR121" s="313"/>
    </row>
    <row r="122" ht="15.75" customHeight="1">
      <c r="A122" s="141"/>
      <c r="B122" s="142"/>
      <c r="C122" s="142"/>
      <c r="D122" s="142"/>
      <c r="E122" s="142"/>
      <c r="F122" s="142"/>
      <c r="G122" s="142"/>
      <c r="H122" s="337" t="s">
        <v>374</v>
      </c>
      <c r="I122" s="296">
        <v>3000.0</v>
      </c>
      <c r="J122" s="298">
        <v>65000.0</v>
      </c>
      <c r="K122" s="298">
        <v>100000.0</v>
      </c>
      <c r="L122" s="334"/>
      <c r="M122" s="292">
        <v>0.0</v>
      </c>
      <c r="N122" s="292">
        <v>0.0</v>
      </c>
      <c r="O122" s="292">
        <v>0.0</v>
      </c>
      <c r="P122" s="292"/>
      <c r="Q122" s="292" t="s">
        <v>292</v>
      </c>
      <c r="R122" s="293" t="s">
        <v>308</v>
      </c>
      <c r="S122" s="335" t="s">
        <v>294</v>
      </c>
      <c r="T122" s="336"/>
      <c r="U122" s="338"/>
      <c r="V122" s="338"/>
      <c r="W122" s="338"/>
      <c r="X122" s="339"/>
      <c r="Y122" s="338"/>
      <c r="Z122" s="338"/>
      <c r="AA122" s="338"/>
      <c r="AB122" s="339"/>
      <c r="AC122" s="338"/>
      <c r="AD122" s="338"/>
      <c r="AE122" s="338"/>
      <c r="AF122" s="339"/>
      <c r="AG122" s="338"/>
      <c r="AH122" s="338"/>
      <c r="AI122" s="338"/>
      <c r="AJ122" s="314"/>
      <c r="AK122" s="296">
        <v>5000.0</v>
      </c>
      <c r="AL122" s="298">
        <v>50000.0</v>
      </c>
      <c r="AM122" s="299">
        <v>1.0E7</v>
      </c>
      <c r="AN122" s="314"/>
      <c r="AO122" s="338"/>
      <c r="AP122" s="338"/>
      <c r="AQ122" s="338"/>
      <c r="AR122" s="313"/>
    </row>
    <row r="123" ht="15.75" customHeight="1">
      <c r="A123" s="141"/>
      <c r="B123" s="142"/>
      <c r="C123" s="142"/>
      <c r="D123" s="142"/>
      <c r="E123" s="142"/>
      <c r="F123" s="142"/>
      <c r="G123" s="142"/>
      <c r="H123" s="337" t="s">
        <v>374</v>
      </c>
      <c r="I123" s="296">
        <v>3000.0</v>
      </c>
      <c r="J123" s="298">
        <v>65000.0</v>
      </c>
      <c r="K123" s="298">
        <v>100000.0</v>
      </c>
      <c r="L123" s="334"/>
      <c r="M123" s="292">
        <v>0.0</v>
      </c>
      <c r="N123" s="292">
        <v>0.0</v>
      </c>
      <c r="O123" s="292">
        <v>0.0</v>
      </c>
      <c r="P123" s="292"/>
      <c r="Q123" s="292" t="s">
        <v>292</v>
      </c>
      <c r="R123" s="293" t="s">
        <v>308</v>
      </c>
      <c r="S123" s="335" t="s">
        <v>294</v>
      </c>
      <c r="T123" s="336"/>
      <c r="U123" s="338"/>
      <c r="V123" s="338"/>
      <c r="W123" s="338"/>
      <c r="X123" s="339"/>
      <c r="Y123" s="338"/>
      <c r="Z123" s="338"/>
      <c r="AA123" s="338"/>
      <c r="AB123" s="339"/>
      <c r="AC123" s="338"/>
      <c r="AD123" s="338"/>
      <c r="AE123" s="338"/>
      <c r="AF123" s="339"/>
      <c r="AG123" s="338"/>
      <c r="AH123" s="338"/>
      <c r="AI123" s="338"/>
      <c r="AJ123" s="314"/>
      <c r="AK123" s="296">
        <v>5000.0</v>
      </c>
      <c r="AL123" s="298">
        <v>50000.0</v>
      </c>
      <c r="AM123" s="299">
        <v>1.0E7</v>
      </c>
      <c r="AN123" s="314"/>
      <c r="AO123" s="338"/>
      <c r="AP123" s="338"/>
      <c r="AQ123" s="338"/>
      <c r="AR123" s="313"/>
    </row>
    <row r="124" ht="15.75" customHeight="1">
      <c r="A124" s="141"/>
      <c r="B124" s="142"/>
      <c r="C124" s="142"/>
      <c r="D124" s="142"/>
      <c r="E124" s="142"/>
      <c r="F124" s="142"/>
      <c r="G124" s="142"/>
      <c r="H124" s="337" t="s">
        <v>373</v>
      </c>
      <c r="I124" s="296">
        <v>3000.0</v>
      </c>
      <c r="J124" s="298">
        <v>65000.0</v>
      </c>
      <c r="K124" s="298">
        <v>100000.0</v>
      </c>
      <c r="L124" s="334"/>
      <c r="M124" s="292">
        <v>0.0</v>
      </c>
      <c r="N124" s="292">
        <v>0.0</v>
      </c>
      <c r="O124" s="292">
        <v>0.0</v>
      </c>
      <c r="P124" s="292"/>
      <c r="Q124" s="292" t="s">
        <v>292</v>
      </c>
      <c r="R124" s="293" t="s">
        <v>308</v>
      </c>
      <c r="S124" s="335" t="s">
        <v>294</v>
      </c>
      <c r="T124" s="336"/>
      <c r="U124" s="338"/>
      <c r="V124" s="338"/>
      <c r="W124" s="338"/>
      <c r="X124" s="339"/>
      <c r="Y124" s="338"/>
      <c r="Z124" s="338"/>
      <c r="AA124" s="338"/>
      <c r="AB124" s="339"/>
      <c r="AC124" s="338"/>
      <c r="AD124" s="338"/>
      <c r="AE124" s="338"/>
      <c r="AF124" s="339"/>
      <c r="AG124" s="338"/>
      <c r="AH124" s="338"/>
      <c r="AI124" s="338"/>
      <c r="AJ124" s="314"/>
      <c r="AK124" s="296">
        <v>5000.0</v>
      </c>
      <c r="AL124" s="298">
        <v>50000.0</v>
      </c>
      <c r="AM124" s="299">
        <v>1.0E7</v>
      </c>
      <c r="AN124" s="314"/>
      <c r="AO124" s="338"/>
      <c r="AP124" s="338"/>
      <c r="AQ124" s="338"/>
      <c r="AR124" s="313"/>
    </row>
    <row r="125" ht="15.75" customHeight="1">
      <c r="A125" s="141"/>
      <c r="B125" s="142"/>
      <c r="C125" s="142"/>
      <c r="D125" s="142"/>
      <c r="E125" s="142"/>
      <c r="F125" s="142"/>
      <c r="G125" s="142"/>
      <c r="H125" s="337" t="s">
        <v>374</v>
      </c>
      <c r="I125" s="296">
        <v>3000.0</v>
      </c>
      <c r="J125" s="298">
        <v>65000.0</v>
      </c>
      <c r="K125" s="298">
        <v>100000.0</v>
      </c>
      <c r="L125" s="334"/>
      <c r="M125" s="292">
        <v>0.0</v>
      </c>
      <c r="N125" s="292">
        <v>0.0</v>
      </c>
      <c r="O125" s="292">
        <v>0.0</v>
      </c>
      <c r="P125" s="292"/>
      <c r="Q125" s="292" t="s">
        <v>292</v>
      </c>
      <c r="R125" s="293" t="s">
        <v>308</v>
      </c>
      <c r="S125" s="335" t="s">
        <v>294</v>
      </c>
      <c r="T125" s="336"/>
      <c r="U125" s="338"/>
      <c r="V125" s="338"/>
      <c r="W125" s="338"/>
      <c r="X125" s="339"/>
      <c r="Y125" s="338"/>
      <c r="Z125" s="338"/>
      <c r="AA125" s="338"/>
      <c r="AB125" s="339"/>
      <c r="AC125" s="338"/>
      <c r="AD125" s="338"/>
      <c r="AE125" s="338"/>
      <c r="AF125" s="339"/>
      <c r="AG125" s="338"/>
      <c r="AH125" s="338"/>
      <c r="AI125" s="338"/>
      <c r="AJ125" s="314"/>
      <c r="AK125" s="296">
        <v>5000.0</v>
      </c>
      <c r="AL125" s="298">
        <v>50000.0</v>
      </c>
      <c r="AM125" s="299">
        <v>1.0E7</v>
      </c>
      <c r="AN125" s="314"/>
      <c r="AO125" s="338"/>
      <c r="AP125" s="338"/>
      <c r="AQ125" s="338"/>
      <c r="AR125" s="313"/>
    </row>
    <row r="126" ht="15.75" customHeight="1">
      <c r="A126" s="141"/>
      <c r="B126" s="142"/>
      <c r="C126" s="142"/>
      <c r="D126" s="142"/>
      <c r="E126" s="142"/>
      <c r="F126" s="142"/>
      <c r="G126" s="142"/>
      <c r="H126" s="337" t="s">
        <v>373</v>
      </c>
      <c r="I126" s="296">
        <v>3000.0</v>
      </c>
      <c r="J126" s="298">
        <v>65000.0</v>
      </c>
      <c r="K126" s="298">
        <v>100000.0</v>
      </c>
      <c r="L126" s="334"/>
      <c r="M126" s="292">
        <v>0.0</v>
      </c>
      <c r="N126" s="292">
        <v>0.0</v>
      </c>
      <c r="O126" s="292">
        <v>0.0</v>
      </c>
      <c r="P126" s="292"/>
      <c r="Q126" s="292" t="s">
        <v>292</v>
      </c>
      <c r="R126" s="293" t="s">
        <v>308</v>
      </c>
      <c r="S126" s="335" t="s">
        <v>294</v>
      </c>
      <c r="T126" s="336"/>
      <c r="U126" s="338"/>
      <c r="V126" s="338"/>
      <c r="W126" s="338"/>
      <c r="X126" s="339"/>
      <c r="Y126" s="338"/>
      <c r="Z126" s="338"/>
      <c r="AA126" s="338"/>
      <c r="AB126" s="339"/>
      <c r="AC126" s="338"/>
      <c r="AD126" s="338"/>
      <c r="AE126" s="338"/>
      <c r="AF126" s="339"/>
      <c r="AG126" s="338"/>
      <c r="AH126" s="338"/>
      <c r="AI126" s="338"/>
      <c r="AJ126" s="314"/>
      <c r="AK126" s="296">
        <v>5000.0</v>
      </c>
      <c r="AL126" s="298">
        <v>50000.0</v>
      </c>
      <c r="AM126" s="299">
        <v>1.0E7</v>
      </c>
      <c r="AN126" s="314"/>
      <c r="AO126" s="338"/>
      <c r="AP126" s="338"/>
      <c r="AQ126" s="338"/>
      <c r="AR126" s="313"/>
    </row>
    <row r="127" ht="15.75" customHeight="1">
      <c r="A127" s="141"/>
      <c r="B127" s="142"/>
      <c r="C127" s="142"/>
      <c r="D127" s="142"/>
      <c r="E127" s="142"/>
      <c r="F127" s="142"/>
      <c r="G127" s="142"/>
      <c r="H127" s="337" t="s">
        <v>373</v>
      </c>
      <c r="I127" s="296">
        <v>3000.0</v>
      </c>
      <c r="J127" s="298">
        <v>65000.0</v>
      </c>
      <c r="K127" s="298">
        <v>100000.0</v>
      </c>
      <c r="L127" s="334"/>
      <c r="M127" s="292">
        <v>0.0</v>
      </c>
      <c r="N127" s="292">
        <v>0.0</v>
      </c>
      <c r="O127" s="292">
        <v>0.0</v>
      </c>
      <c r="P127" s="292"/>
      <c r="Q127" s="292" t="s">
        <v>292</v>
      </c>
      <c r="R127" s="293" t="s">
        <v>308</v>
      </c>
      <c r="S127" s="335" t="s">
        <v>294</v>
      </c>
      <c r="T127" s="336"/>
      <c r="U127" s="338"/>
      <c r="V127" s="338"/>
      <c r="W127" s="338"/>
      <c r="X127" s="339"/>
      <c r="Y127" s="338"/>
      <c r="Z127" s="338"/>
      <c r="AA127" s="338"/>
      <c r="AB127" s="339"/>
      <c r="AC127" s="338"/>
      <c r="AD127" s="338"/>
      <c r="AE127" s="338"/>
      <c r="AF127" s="339"/>
      <c r="AG127" s="338"/>
      <c r="AH127" s="338"/>
      <c r="AI127" s="338"/>
      <c r="AJ127" s="314"/>
      <c r="AK127" s="296">
        <v>5000.0</v>
      </c>
      <c r="AL127" s="298">
        <v>50000.0</v>
      </c>
      <c r="AM127" s="299">
        <v>1.0E7</v>
      </c>
      <c r="AN127" s="314"/>
      <c r="AO127" s="338"/>
      <c r="AP127" s="338"/>
      <c r="AQ127" s="338"/>
      <c r="AR127" s="313"/>
    </row>
    <row r="128" ht="15.75" customHeight="1">
      <c r="A128" s="141"/>
      <c r="B128" s="142"/>
      <c r="C128" s="142"/>
      <c r="D128" s="142"/>
      <c r="E128" s="142"/>
      <c r="F128" s="142"/>
      <c r="G128" s="142"/>
      <c r="H128" s="337" t="s">
        <v>375</v>
      </c>
      <c r="I128" s="296">
        <v>1000.0</v>
      </c>
      <c r="J128" s="298">
        <v>2000.0</v>
      </c>
      <c r="K128" s="298">
        <v>10000.0</v>
      </c>
      <c r="L128" s="334"/>
      <c r="M128" s="292">
        <v>0.0</v>
      </c>
      <c r="N128" s="292">
        <v>0.0</v>
      </c>
      <c r="O128" s="292">
        <v>0.0</v>
      </c>
      <c r="P128" s="292"/>
      <c r="Q128" s="292" t="s">
        <v>292</v>
      </c>
      <c r="R128" s="293" t="s">
        <v>304</v>
      </c>
      <c r="S128" s="335" t="s">
        <v>294</v>
      </c>
      <c r="T128" s="336"/>
      <c r="U128" s="338"/>
      <c r="V128" s="338"/>
      <c r="W128" s="338"/>
      <c r="X128" s="339"/>
      <c r="Y128" s="338"/>
      <c r="Z128" s="338"/>
      <c r="AA128" s="338"/>
      <c r="AB128" s="339"/>
      <c r="AC128" s="338"/>
      <c r="AD128" s="338"/>
      <c r="AE128" s="338"/>
      <c r="AF128" s="339"/>
      <c r="AG128" s="338"/>
      <c r="AH128" s="338"/>
      <c r="AI128" s="338"/>
      <c r="AJ128" s="314"/>
      <c r="AK128" s="296">
        <v>2000.0</v>
      </c>
      <c r="AL128" s="298">
        <v>3000000.0</v>
      </c>
      <c r="AM128" s="299">
        <v>1.0E7</v>
      </c>
      <c r="AN128" s="314"/>
      <c r="AO128" s="338"/>
      <c r="AP128" s="338"/>
      <c r="AQ128" s="338"/>
      <c r="AR128" s="313"/>
    </row>
    <row r="129" ht="15.75" customHeight="1">
      <c r="A129" s="141"/>
      <c r="B129" s="142"/>
      <c r="C129" s="142"/>
      <c r="D129" s="142"/>
      <c r="E129" s="142"/>
      <c r="F129" s="142"/>
      <c r="G129" s="142"/>
      <c r="H129" s="337" t="s">
        <v>375</v>
      </c>
      <c r="I129" s="296">
        <v>1000.0</v>
      </c>
      <c r="J129" s="298">
        <v>2000.0</v>
      </c>
      <c r="K129" s="298">
        <v>10000.0</v>
      </c>
      <c r="L129" s="334"/>
      <c r="M129" s="292">
        <v>0.0</v>
      </c>
      <c r="N129" s="292">
        <v>0.0</v>
      </c>
      <c r="O129" s="292">
        <v>0.0</v>
      </c>
      <c r="P129" s="292"/>
      <c r="Q129" s="292" t="s">
        <v>292</v>
      </c>
      <c r="R129" s="293" t="s">
        <v>304</v>
      </c>
      <c r="S129" s="335" t="s">
        <v>294</v>
      </c>
      <c r="T129" s="336"/>
      <c r="U129" s="338"/>
      <c r="V129" s="338"/>
      <c r="W129" s="338"/>
      <c r="X129" s="339"/>
      <c r="Y129" s="338"/>
      <c r="Z129" s="338"/>
      <c r="AA129" s="338"/>
      <c r="AB129" s="339"/>
      <c r="AC129" s="338"/>
      <c r="AD129" s="338"/>
      <c r="AE129" s="338"/>
      <c r="AF129" s="339"/>
      <c r="AG129" s="338"/>
      <c r="AH129" s="338"/>
      <c r="AI129" s="338"/>
      <c r="AJ129" s="314"/>
      <c r="AK129" s="296">
        <v>2000.0</v>
      </c>
      <c r="AL129" s="298">
        <v>3000000.0</v>
      </c>
      <c r="AM129" s="299">
        <v>1.0E7</v>
      </c>
      <c r="AN129" s="314"/>
      <c r="AO129" s="338"/>
      <c r="AP129" s="338"/>
      <c r="AQ129" s="338"/>
      <c r="AR129" s="313"/>
    </row>
    <row r="130" ht="15.75" customHeight="1">
      <c r="A130" s="141"/>
      <c r="B130" s="142"/>
      <c r="C130" s="142"/>
      <c r="D130" s="142"/>
      <c r="E130" s="142"/>
      <c r="F130" s="142"/>
      <c r="G130" s="142"/>
      <c r="H130" s="337" t="s">
        <v>375</v>
      </c>
      <c r="I130" s="296">
        <v>1000.0</v>
      </c>
      <c r="J130" s="298">
        <v>2000.0</v>
      </c>
      <c r="K130" s="298">
        <v>10000.0</v>
      </c>
      <c r="L130" s="334"/>
      <c r="M130" s="292">
        <v>0.0</v>
      </c>
      <c r="N130" s="292">
        <v>0.0</v>
      </c>
      <c r="O130" s="292">
        <v>0.0</v>
      </c>
      <c r="P130" s="292"/>
      <c r="Q130" s="292" t="s">
        <v>292</v>
      </c>
      <c r="R130" s="293" t="s">
        <v>304</v>
      </c>
      <c r="S130" s="335" t="s">
        <v>294</v>
      </c>
      <c r="T130" s="336"/>
      <c r="U130" s="338"/>
      <c r="V130" s="338"/>
      <c r="W130" s="338"/>
      <c r="X130" s="339"/>
      <c r="Y130" s="338"/>
      <c r="Z130" s="338"/>
      <c r="AA130" s="338"/>
      <c r="AB130" s="339"/>
      <c r="AC130" s="338"/>
      <c r="AD130" s="338"/>
      <c r="AE130" s="338"/>
      <c r="AF130" s="339"/>
      <c r="AG130" s="338"/>
      <c r="AH130" s="338"/>
      <c r="AI130" s="338"/>
      <c r="AJ130" s="314"/>
      <c r="AK130" s="296">
        <v>2000.0</v>
      </c>
      <c r="AL130" s="298">
        <v>3000000.0</v>
      </c>
      <c r="AM130" s="299">
        <v>1.0E7</v>
      </c>
      <c r="AN130" s="314"/>
      <c r="AO130" s="338"/>
      <c r="AP130" s="338"/>
      <c r="AQ130" s="338"/>
      <c r="AR130" s="313"/>
    </row>
    <row r="131" ht="15.75" customHeight="1">
      <c r="A131" s="141"/>
      <c r="B131" s="142"/>
      <c r="C131" s="142"/>
      <c r="D131" s="142"/>
      <c r="E131" s="142"/>
      <c r="F131" s="142"/>
      <c r="G131" s="142"/>
      <c r="H131" s="337" t="s">
        <v>375</v>
      </c>
      <c r="I131" s="296">
        <v>1000.0</v>
      </c>
      <c r="J131" s="298">
        <v>2000.0</v>
      </c>
      <c r="K131" s="298">
        <v>10000.0</v>
      </c>
      <c r="L131" s="334"/>
      <c r="M131" s="292">
        <v>0.0</v>
      </c>
      <c r="N131" s="292">
        <v>0.0</v>
      </c>
      <c r="O131" s="292">
        <v>0.0</v>
      </c>
      <c r="P131" s="292"/>
      <c r="Q131" s="292" t="s">
        <v>292</v>
      </c>
      <c r="R131" s="293" t="s">
        <v>304</v>
      </c>
      <c r="S131" s="335" t="s">
        <v>294</v>
      </c>
      <c r="T131" s="336"/>
      <c r="U131" s="338"/>
      <c r="V131" s="338"/>
      <c r="W131" s="338"/>
      <c r="X131" s="339"/>
      <c r="Y131" s="338"/>
      <c r="Z131" s="338"/>
      <c r="AA131" s="338"/>
      <c r="AB131" s="339"/>
      <c r="AC131" s="338"/>
      <c r="AD131" s="338"/>
      <c r="AE131" s="338"/>
      <c r="AF131" s="339"/>
      <c r="AG131" s="338"/>
      <c r="AH131" s="338"/>
      <c r="AI131" s="338"/>
      <c r="AJ131" s="314"/>
      <c r="AK131" s="296">
        <v>2000.0</v>
      </c>
      <c r="AL131" s="298">
        <v>3000000.0</v>
      </c>
      <c r="AM131" s="299">
        <v>1.0E7</v>
      </c>
      <c r="AN131" s="314"/>
      <c r="AO131" s="338"/>
      <c r="AP131" s="338"/>
      <c r="AQ131" s="338"/>
      <c r="AR131" s="313"/>
    </row>
    <row r="132" ht="15.75" customHeight="1">
      <c r="A132" s="141"/>
      <c r="B132" s="142"/>
      <c r="C132" s="142"/>
      <c r="D132" s="142"/>
      <c r="E132" s="142"/>
      <c r="F132" s="142"/>
      <c r="G132" s="142"/>
      <c r="H132" s="337" t="s">
        <v>375</v>
      </c>
      <c r="I132" s="296">
        <v>1000.0</v>
      </c>
      <c r="J132" s="298">
        <v>2000.0</v>
      </c>
      <c r="K132" s="298">
        <v>10000.0</v>
      </c>
      <c r="L132" s="334"/>
      <c r="M132" s="292">
        <v>0.0</v>
      </c>
      <c r="N132" s="292">
        <v>0.0</v>
      </c>
      <c r="O132" s="292">
        <v>0.0</v>
      </c>
      <c r="P132" s="292"/>
      <c r="Q132" s="292" t="s">
        <v>292</v>
      </c>
      <c r="R132" s="293" t="s">
        <v>304</v>
      </c>
      <c r="S132" s="335" t="s">
        <v>294</v>
      </c>
      <c r="T132" s="336"/>
      <c r="U132" s="338"/>
      <c r="V132" s="338"/>
      <c r="W132" s="338"/>
      <c r="X132" s="339"/>
      <c r="Y132" s="338"/>
      <c r="Z132" s="338"/>
      <c r="AA132" s="338"/>
      <c r="AB132" s="339"/>
      <c r="AC132" s="338"/>
      <c r="AD132" s="338"/>
      <c r="AE132" s="338"/>
      <c r="AF132" s="339"/>
      <c r="AG132" s="338"/>
      <c r="AH132" s="338"/>
      <c r="AI132" s="338"/>
      <c r="AJ132" s="314"/>
      <c r="AK132" s="296">
        <v>2000.0</v>
      </c>
      <c r="AL132" s="298">
        <v>3000000.0</v>
      </c>
      <c r="AM132" s="299">
        <v>1.0E7</v>
      </c>
      <c r="AN132" s="314"/>
      <c r="AO132" s="338"/>
      <c r="AP132" s="338"/>
      <c r="AQ132" s="338"/>
      <c r="AR132" s="313"/>
    </row>
    <row r="133" ht="15.75" customHeight="1">
      <c r="A133" s="141"/>
      <c r="B133" s="142"/>
      <c r="C133" s="142"/>
      <c r="D133" s="142"/>
      <c r="E133" s="142"/>
      <c r="F133" s="142"/>
      <c r="G133" s="142"/>
      <c r="H133" s="337" t="s">
        <v>375</v>
      </c>
      <c r="I133" s="296">
        <v>1000.0</v>
      </c>
      <c r="J133" s="298">
        <v>2000.0</v>
      </c>
      <c r="K133" s="298">
        <v>10000.0</v>
      </c>
      <c r="L133" s="334"/>
      <c r="M133" s="292">
        <v>0.0</v>
      </c>
      <c r="N133" s="292">
        <v>0.0</v>
      </c>
      <c r="O133" s="292">
        <v>0.0</v>
      </c>
      <c r="P133" s="292"/>
      <c r="Q133" s="292" t="s">
        <v>292</v>
      </c>
      <c r="R133" s="293" t="s">
        <v>304</v>
      </c>
      <c r="S133" s="335" t="s">
        <v>294</v>
      </c>
      <c r="T133" s="336"/>
      <c r="U133" s="338"/>
      <c r="V133" s="338"/>
      <c r="W133" s="338"/>
      <c r="X133" s="339"/>
      <c r="Y133" s="338"/>
      <c r="Z133" s="338"/>
      <c r="AA133" s="338"/>
      <c r="AB133" s="339"/>
      <c r="AC133" s="338"/>
      <c r="AD133" s="338"/>
      <c r="AE133" s="338"/>
      <c r="AF133" s="339"/>
      <c r="AG133" s="338"/>
      <c r="AH133" s="338"/>
      <c r="AI133" s="338"/>
      <c r="AJ133" s="314"/>
      <c r="AK133" s="296">
        <v>2000.0</v>
      </c>
      <c r="AL133" s="298">
        <v>3000000.0</v>
      </c>
      <c r="AM133" s="299">
        <v>1.0E7</v>
      </c>
      <c r="AN133" s="314"/>
      <c r="AO133" s="338"/>
      <c r="AP133" s="338"/>
      <c r="AQ133" s="338"/>
      <c r="AR133" s="313"/>
    </row>
    <row r="134" ht="15.75" customHeight="1">
      <c r="A134" s="141"/>
      <c r="B134" s="142"/>
      <c r="C134" s="142"/>
      <c r="D134" s="142"/>
      <c r="E134" s="142"/>
      <c r="F134" s="142"/>
      <c r="G134" s="142"/>
      <c r="H134" s="337" t="s">
        <v>375</v>
      </c>
      <c r="I134" s="296">
        <v>1000.0</v>
      </c>
      <c r="J134" s="298">
        <v>2000.0</v>
      </c>
      <c r="K134" s="298">
        <v>10000.0</v>
      </c>
      <c r="L134" s="334"/>
      <c r="M134" s="292">
        <v>0.0</v>
      </c>
      <c r="N134" s="292">
        <v>0.0</v>
      </c>
      <c r="O134" s="292">
        <v>0.0</v>
      </c>
      <c r="P134" s="292"/>
      <c r="Q134" s="292" t="s">
        <v>292</v>
      </c>
      <c r="R134" s="293" t="s">
        <v>304</v>
      </c>
      <c r="S134" s="335" t="s">
        <v>294</v>
      </c>
      <c r="T134" s="336"/>
      <c r="U134" s="338"/>
      <c r="V134" s="338"/>
      <c r="W134" s="338"/>
      <c r="X134" s="339"/>
      <c r="Y134" s="338"/>
      <c r="Z134" s="338"/>
      <c r="AA134" s="338"/>
      <c r="AB134" s="339"/>
      <c r="AC134" s="338"/>
      <c r="AD134" s="338"/>
      <c r="AE134" s="338"/>
      <c r="AF134" s="339"/>
      <c r="AG134" s="338"/>
      <c r="AH134" s="338"/>
      <c r="AI134" s="338"/>
      <c r="AJ134" s="314"/>
      <c r="AK134" s="296">
        <v>2000.0</v>
      </c>
      <c r="AL134" s="298">
        <v>3000000.0</v>
      </c>
      <c r="AM134" s="299">
        <v>1.0E7</v>
      </c>
      <c r="AN134" s="314"/>
      <c r="AO134" s="338"/>
      <c r="AP134" s="338"/>
      <c r="AQ134" s="338"/>
      <c r="AR134" s="313"/>
    </row>
    <row r="135" ht="15.75" customHeight="1">
      <c r="A135" s="141"/>
      <c r="B135" s="142"/>
      <c r="C135" s="142"/>
      <c r="D135" s="142"/>
      <c r="E135" s="142"/>
      <c r="F135" s="142"/>
      <c r="G135" s="142"/>
      <c r="H135" s="337" t="s">
        <v>375</v>
      </c>
      <c r="I135" s="296">
        <v>1000.0</v>
      </c>
      <c r="J135" s="298">
        <v>2000.0</v>
      </c>
      <c r="K135" s="298">
        <v>10000.0</v>
      </c>
      <c r="L135" s="334"/>
      <c r="M135" s="292">
        <v>0.0</v>
      </c>
      <c r="N135" s="292">
        <v>0.0</v>
      </c>
      <c r="O135" s="292">
        <v>0.0</v>
      </c>
      <c r="P135" s="292"/>
      <c r="Q135" s="292" t="s">
        <v>292</v>
      </c>
      <c r="R135" s="293" t="s">
        <v>304</v>
      </c>
      <c r="S135" s="335" t="s">
        <v>294</v>
      </c>
      <c r="T135" s="336"/>
      <c r="U135" s="338"/>
      <c r="V135" s="338"/>
      <c r="W135" s="338"/>
      <c r="X135" s="339"/>
      <c r="Y135" s="338"/>
      <c r="Z135" s="338"/>
      <c r="AA135" s="338"/>
      <c r="AB135" s="339"/>
      <c r="AC135" s="338"/>
      <c r="AD135" s="338"/>
      <c r="AE135" s="338"/>
      <c r="AF135" s="339"/>
      <c r="AG135" s="338"/>
      <c r="AH135" s="338"/>
      <c r="AI135" s="338"/>
      <c r="AJ135" s="314"/>
      <c r="AK135" s="296">
        <v>2000.0</v>
      </c>
      <c r="AL135" s="298">
        <v>3000000.0</v>
      </c>
      <c r="AM135" s="299">
        <v>1.0E7</v>
      </c>
      <c r="AN135" s="314"/>
      <c r="AO135" s="338"/>
      <c r="AP135" s="338"/>
      <c r="AQ135" s="338"/>
      <c r="AR135" s="313"/>
    </row>
    <row r="136" ht="15.75" customHeight="1">
      <c r="A136" s="141"/>
      <c r="B136" s="142"/>
      <c r="C136" s="142"/>
      <c r="D136" s="142"/>
      <c r="E136" s="142"/>
      <c r="F136" s="142"/>
      <c r="G136" s="142"/>
      <c r="H136" s="337" t="s">
        <v>375</v>
      </c>
      <c r="I136" s="296">
        <v>1000.0</v>
      </c>
      <c r="J136" s="298">
        <v>2000.0</v>
      </c>
      <c r="K136" s="298">
        <v>10000.0</v>
      </c>
      <c r="L136" s="334"/>
      <c r="M136" s="292">
        <v>0.0</v>
      </c>
      <c r="N136" s="292">
        <v>0.0</v>
      </c>
      <c r="O136" s="292">
        <v>0.0</v>
      </c>
      <c r="P136" s="292"/>
      <c r="Q136" s="292" t="s">
        <v>292</v>
      </c>
      <c r="R136" s="293" t="s">
        <v>304</v>
      </c>
      <c r="S136" s="335" t="s">
        <v>294</v>
      </c>
      <c r="T136" s="336"/>
      <c r="U136" s="338"/>
      <c r="V136" s="338"/>
      <c r="W136" s="338"/>
      <c r="X136" s="339"/>
      <c r="Y136" s="338"/>
      <c r="Z136" s="338"/>
      <c r="AA136" s="338"/>
      <c r="AB136" s="339"/>
      <c r="AC136" s="338"/>
      <c r="AD136" s="338"/>
      <c r="AE136" s="338"/>
      <c r="AF136" s="339"/>
      <c r="AG136" s="338"/>
      <c r="AH136" s="338"/>
      <c r="AI136" s="338"/>
      <c r="AJ136" s="314"/>
      <c r="AK136" s="296">
        <v>2000.0</v>
      </c>
      <c r="AL136" s="298">
        <v>3000000.0</v>
      </c>
      <c r="AM136" s="299">
        <v>1.0E7</v>
      </c>
      <c r="AN136" s="314"/>
      <c r="AO136" s="338"/>
      <c r="AP136" s="338"/>
      <c r="AQ136" s="338"/>
      <c r="AR136" s="313"/>
    </row>
    <row r="137" ht="15.75" customHeight="1">
      <c r="A137" s="141"/>
      <c r="B137" s="142"/>
      <c r="C137" s="142"/>
      <c r="D137" s="142"/>
      <c r="E137" s="142"/>
      <c r="F137" s="142"/>
      <c r="G137" s="142"/>
      <c r="H137" s="337" t="s">
        <v>375</v>
      </c>
      <c r="I137" s="296">
        <v>1000.0</v>
      </c>
      <c r="J137" s="298">
        <v>2000.0</v>
      </c>
      <c r="K137" s="298">
        <v>10000.0</v>
      </c>
      <c r="L137" s="334"/>
      <c r="M137" s="292">
        <v>0.0</v>
      </c>
      <c r="N137" s="292">
        <v>0.0</v>
      </c>
      <c r="O137" s="292">
        <v>0.0</v>
      </c>
      <c r="P137" s="292"/>
      <c r="Q137" s="292" t="s">
        <v>292</v>
      </c>
      <c r="R137" s="293" t="s">
        <v>304</v>
      </c>
      <c r="S137" s="335" t="s">
        <v>294</v>
      </c>
      <c r="T137" s="336"/>
      <c r="U137" s="338"/>
      <c r="V137" s="338"/>
      <c r="W137" s="338"/>
      <c r="X137" s="339"/>
      <c r="Y137" s="338"/>
      <c r="Z137" s="338"/>
      <c r="AA137" s="338"/>
      <c r="AB137" s="339"/>
      <c r="AC137" s="338"/>
      <c r="AD137" s="338"/>
      <c r="AE137" s="338"/>
      <c r="AF137" s="339"/>
      <c r="AG137" s="338"/>
      <c r="AH137" s="338"/>
      <c r="AI137" s="338"/>
      <c r="AJ137" s="314"/>
      <c r="AK137" s="296">
        <v>2000.0</v>
      </c>
      <c r="AL137" s="298">
        <v>3000000.0</v>
      </c>
      <c r="AM137" s="299">
        <v>1.0E7</v>
      </c>
      <c r="AN137" s="314"/>
      <c r="AO137" s="338"/>
      <c r="AP137" s="338"/>
      <c r="AQ137" s="338"/>
      <c r="AR137" s="313"/>
    </row>
    <row r="138" ht="15.75" customHeight="1">
      <c r="A138" s="141"/>
      <c r="B138" s="142"/>
      <c r="C138" s="142"/>
      <c r="D138" s="142"/>
      <c r="E138" s="142"/>
      <c r="F138" s="142"/>
      <c r="G138" s="142"/>
      <c r="H138" s="337" t="s">
        <v>375</v>
      </c>
      <c r="I138" s="296">
        <v>1000.0</v>
      </c>
      <c r="J138" s="298">
        <v>2000.0</v>
      </c>
      <c r="K138" s="298">
        <v>10000.0</v>
      </c>
      <c r="L138" s="334"/>
      <c r="M138" s="292">
        <v>0.0</v>
      </c>
      <c r="N138" s="292">
        <v>0.0</v>
      </c>
      <c r="O138" s="292">
        <v>0.0</v>
      </c>
      <c r="P138" s="292"/>
      <c r="Q138" s="292" t="s">
        <v>292</v>
      </c>
      <c r="R138" s="293" t="s">
        <v>304</v>
      </c>
      <c r="S138" s="335" t="s">
        <v>294</v>
      </c>
      <c r="T138" s="336"/>
      <c r="U138" s="338"/>
      <c r="V138" s="338"/>
      <c r="W138" s="338"/>
      <c r="X138" s="339"/>
      <c r="Y138" s="338"/>
      <c r="Z138" s="338"/>
      <c r="AA138" s="338"/>
      <c r="AB138" s="339"/>
      <c r="AC138" s="338"/>
      <c r="AD138" s="338"/>
      <c r="AE138" s="338"/>
      <c r="AF138" s="339"/>
      <c r="AG138" s="338"/>
      <c r="AH138" s="338"/>
      <c r="AI138" s="338"/>
      <c r="AJ138" s="314"/>
      <c r="AK138" s="296">
        <v>2000.0</v>
      </c>
      <c r="AL138" s="298">
        <v>100000.0</v>
      </c>
      <c r="AM138" s="299">
        <v>1.0E7</v>
      </c>
      <c r="AN138" s="314"/>
      <c r="AO138" s="338"/>
      <c r="AP138" s="338"/>
      <c r="AQ138" s="338"/>
      <c r="AR138" s="313"/>
    </row>
    <row r="139" ht="15.75" customHeight="1">
      <c r="A139" s="141"/>
      <c r="B139" s="142"/>
      <c r="C139" s="142"/>
      <c r="D139" s="142"/>
      <c r="E139" s="142"/>
      <c r="F139" s="142"/>
      <c r="G139" s="142"/>
      <c r="H139" s="337" t="s">
        <v>375</v>
      </c>
      <c r="I139" s="296">
        <v>1000.0</v>
      </c>
      <c r="J139" s="298">
        <v>2000.0</v>
      </c>
      <c r="K139" s="298">
        <v>10000.0</v>
      </c>
      <c r="L139" s="334"/>
      <c r="M139" s="292">
        <v>0.0</v>
      </c>
      <c r="N139" s="292">
        <v>0.0</v>
      </c>
      <c r="O139" s="292">
        <v>0.0</v>
      </c>
      <c r="P139" s="292"/>
      <c r="Q139" s="292" t="s">
        <v>292</v>
      </c>
      <c r="R139" s="293" t="s">
        <v>304</v>
      </c>
      <c r="S139" s="335" t="s">
        <v>294</v>
      </c>
      <c r="T139" s="336"/>
      <c r="U139" s="338"/>
      <c r="V139" s="338"/>
      <c r="W139" s="338"/>
      <c r="X139" s="339"/>
      <c r="Y139" s="338"/>
      <c r="Z139" s="338"/>
      <c r="AA139" s="338"/>
      <c r="AB139" s="339"/>
      <c r="AC139" s="338"/>
      <c r="AD139" s="338"/>
      <c r="AE139" s="338"/>
      <c r="AF139" s="339"/>
      <c r="AG139" s="338"/>
      <c r="AH139" s="338"/>
      <c r="AI139" s="338"/>
      <c r="AJ139" s="314"/>
      <c r="AK139" s="296">
        <v>2000.0</v>
      </c>
      <c r="AL139" s="298">
        <v>100000.0</v>
      </c>
      <c r="AM139" s="299">
        <v>1.0E7</v>
      </c>
      <c r="AN139" s="314"/>
      <c r="AO139" s="338"/>
      <c r="AP139" s="338"/>
      <c r="AQ139" s="338"/>
      <c r="AR139" s="313"/>
    </row>
    <row r="140" ht="15.75" customHeight="1">
      <c r="A140" s="141"/>
      <c r="B140" s="142"/>
      <c r="C140" s="142"/>
      <c r="D140" s="142"/>
      <c r="E140" s="142"/>
      <c r="F140" s="142"/>
      <c r="G140" s="142"/>
      <c r="H140" s="337" t="s">
        <v>375</v>
      </c>
      <c r="I140" s="296">
        <v>1000.0</v>
      </c>
      <c r="J140" s="298">
        <v>2000.0</v>
      </c>
      <c r="K140" s="298">
        <v>10000.0</v>
      </c>
      <c r="L140" s="334"/>
      <c r="M140" s="292">
        <v>0.0</v>
      </c>
      <c r="N140" s="292">
        <v>0.0</v>
      </c>
      <c r="O140" s="292">
        <v>0.0</v>
      </c>
      <c r="P140" s="292"/>
      <c r="Q140" s="292" t="s">
        <v>292</v>
      </c>
      <c r="R140" s="293" t="s">
        <v>304</v>
      </c>
      <c r="S140" s="335" t="s">
        <v>294</v>
      </c>
      <c r="T140" s="336"/>
      <c r="U140" s="338"/>
      <c r="V140" s="338"/>
      <c r="W140" s="338"/>
      <c r="X140" s="339"/>
      <c r="Y140" s="338"/>
      <c r="Z140" s="338"/>
      <c r="AA140" s="338"/>
      <c r="AB140" s="339"/>
      <c r="AC140" s="338"/>
      <c r="AD140" s="338"/>
      <c r="AE140" s="338"/>
      <c r="AF140" s="339"/>
      <c r="AG140" s="338"/>
      <c r="AH140" s="338"/>
      <c r="AI140" s="338"/>
      <c r="AJ140" s="314"/>
      <c r="AK140" s="296">
        <v>2000.0</v>
      </c>
      <c r="AL140" s="298">
        <v>100000.0</v>
      </c>
      <c r="AM140" s="299">
        <v>1.0E7</v>
      </c>
      <c r="AN140" s="314"/>
      <c r="AO140" s="338"/>
      <c r="AP140" s="338"/>
      <c r="AQ140" s="338"/>
      <c r="AR140" s="313"/>
    </row>
    <row r="141" ht="15.75" customHeight="1">
      <c r="A141" s="141"/>
      <c r="B141" s="142"/>
      <c r="C141" s="142"/>
      <c r="D141" s="142"/>
      <c r="E141" s="142"/>
      <c r="F141" s="142"/>
      <c r="G141" s="142"/>
      <c r="H141" s="337" t="s">
        <v>375</v>
      </c>
      <c r="I141" s="296">
        <v>1000.0</v>
      </c>
      <c r="J141" s="298">
        <v>2000.0</v>
      </c>
      <c r="K141" s="298">
        <v>10000.0</v>
      </c>
      <c r="L141" s="334"/>
      <c r="M141" s="292">
        <v>0.0</v>
      </c>
      <c r="N141" s="292">
        <v>0.0</v>
      </c>
      <c r="O141" s="292">
        <v>0.0</v>
      </c>
      <c r="P141" s="292"/>
      <c r="Q141" s="292" t="s">
        <v>292</v>
      </c>
      <c r="R141" s="293" t="s">
        <v>304</v>
      </c>
      <c r="S141" s="335" t="s">
        <v>294</v>
      </c>
      <c r="T141" s="336"/>
      <c r="U141" s="338"/>
      <c r="V141" s="338"/>
      <c r="W141" s="338"/>
      <c r="X141" s="339"/>
      <c r="Y141" s="338"/>
      <c r="Z141" s="338"/>
      <c r="AA141" s="338"/>
      <c r="AB141" s="339"/>
      <c r="AC141" s="338"/>
      <c r="AD141" s="338"/>
      <c r="AE141" s="338"/>
      <c r="AF141" s="339"/>
      <c r="AG141" s="338"/>
      <c r="AH141" s="338"/>
      <c r="AI141" s="338"/>
      <c r="AJ141" s="314"/>
      <c r="AK141" s="296">
        <v>2000.0</v>
      </c>
      <c r="AL141" s="298">
        <v>100000.0</v>
      </c>
      <c r="AM141" s="299">
        <v>1.0E7</v>
      </c>
      <c r="AN141" s="314"/>
      <c r="AO141" s="338"/>
      <c r="AP141" s="338"/>
      <c r="AQ141" s="338"/>
      <c r="AR141" s="313"/>
    </row>
    <row r="142" ht="15.75" customHeight="1">
      <c r="A142" s="141"/>
      <c r="B142" s="142"/>
      <c r="C142" s="142"/>
      <c r="D142" s="142"/>
      <c r="E142" s="142"/>
      <c r="F142" s="142"/>
      <c r="G142" s="142"/>
      <c r="H142" s="337" t="s">
        <v>375</v>
      </c>
      <c r="I142" s="296">
        <v>1000.0</v>
      </c>
      <c r="J142" s="298">
        <v>2000.0</v>
      </c>
      <c r="K142" s="298">
        <v>10000.0</v>
      </c>
      <c r="L142" s="334"/>
      <c r="M142" s="292">
        <v>0.0</v>
      </c>
      <c r="N142" s="292">
        <v>0.0</v>
      </c>
      <c r="O142" s="292">
        <v>0.0</v>
      </c>
      <c r="P142" s="292"/>
      <c r="Q142" s="292" t="s">
        <v>292</v>
      </c>
      <c r="R142" s="293" t="s">
        <v>304</v>
      </c>
      <c r="S142" s="335" t="s">
        <v>294</v>
      </c>
      <c r="T142" s="336"/>
      <c r="U142" s="338"/>
      <c r="V142" s="338"/>
      <c r="W142" s="338"/>
      <c r="X142" s="339"/>
      <c r="Y142" s="338"/>
      <c r="Z142" s="338"/>
      <c r="AA142" s="338"/>
      <c r="AB142" s="339"/>
      <c r="AC142" s="338"/>
      <c r="AD142" s="338"/>
      <c r="AE142" s="338"/>
      <c r="AF142" s="339"/>
      <c r="AG142" s="338"/>
      <c r="AH142" s="338"/>
      <c r="AI142" s="338"/>
      <c r="AJ142" s="314"/>
      <c r="AK142" s="296">
        <v>2000.0</v>
      </c>
      <c r="AL142" s="298">
        <v>100000.0</v>
      </c>
      <c r="AM142" s="299">
        <v>1.0E7</v>
      </c>
      <c r="AN142" s="314"/>
      <c r="AO142" s="338"/>
      <c r="AP142" s="338"/>
      <c r="AQ142" s="338"/>
      <c r="AR142" s="313"/>
    </row>
    <row r="143" ht="15.75" customHeight="1">
      <c r="A143" s="141"/>
      <c r="B143" s="142"/>
      <c r="C143" s="142"/>
      <c r="D143" s="142"/>
      <c r="E143" s="142"/>
      <c r="F143" s="142"/>
      <c r="G143" s="142"/>
      <c r="H143" s="337" t="s">
        <v>375</v>
      </c>
      <c r="I143" s="296">
        <v>1000.0</v>
      </c>
      <c r="J143" s="298">
        <v>2000.0</v>
      </c>
      <c r="K143" s="298">
        <v>10000.0</v>
      </c>
      <c r="L143" s="334"/>
      <c r="M143" s="292">
        <v>0.0</v>
      </c>
      <c r="N143" s="292">
        <v>0.0</v>
      </c>
      <c r="O143" s="292">
        <v>0.0</v>
      </c>
      <c r="P143" s="292"/>
      <c r="Q143" s="292" t="s">
        <v>292</v>
      </c>
      <c r="R143" s="293" t="s">
        <v>304</v>
      </c>
      <c r="S143" s="335" t="s">
        <v>294</v>
      </c>
      <c r="T143" s="336"/>
      <c r="U143" s="338"/>
      <c r="V143" s="338"/>
      <c r="W143" s="338"/>
      <c r="X143" s="339"/>
      <c r="Y143" s="338"/>
      <c r="Z143" s="338"/>
      <c r="AA143" s="338"/>
      <c r="AB143" s="339"/>
      <c r="AC143" s="338"/>
      <c r="AD143" s="338"/>
      <c r="AE143" s="338"/>
      <c r="AF143" s="339"/>
      <c r="AG143" s="338"/>
      <c r="AH143" s="338"/>
      <c r="AI143" s="338"/>
      <c r="AJ143" s="314"/>
      <c r="AK143" s="296">
        <v>2000.0</v>
      </c>
      <c r="AL143" s="298">
        <v>100000.0</v>
      </c>
      <c r="AM143" s="299">
        <v>1.0E7</v>
      </c>
      <c r="AN143" s="314"/>
      <c r="AO143" s="338"/>
      <c r="AP143" s="338"/>
      <c r="AQ143" s="338"/>
      <c r="AR143" s="313"/>
    </row>
    <row r="144" ht="15.75" customHeight="1">
      <c r="A144" s="141"/>
      <c r="B144" s="142"/>
      <c r="C144" s="142"/>
      <c r="D144" s="142"/>
      <c r="E144" s="142"/>
      <c r="F144" s="142"/>
      <c r="G144" s="142"/>
      <c r="H144" s="337" t="s">
        <v>375</v>
      </c>
      <c r="I144" s="296">
        <v>1000.0</v>
      </c>
      <c r="J144" s="298">
        <v>2000.0</v>
      </c>
      <c r="K144" s="298">
        <v>10000.0</v>
      </c>
      <c r="L144" s="334"/>
      <c r="M144" s="292">
        <v>0.0</v>
      </c>
      <c r="N144" s="292">
        <v>0.0</v>
      </c>
      <c r="O144" s="292">
        <v>0.0</v>
      </c>
      <c r="P144" s="292"/>
      <c r="Q144" s="292" t="s">
        <v>292</v>
      </c>
      <c r="R144" s="293" t="s">
        <v>304</v>
      </c>
      <c r="S144" s="335" t="s">
        <v>294</v>
      </c>
      <c r="T144" s="336"/>
      <c r="U144" s="338"/>
      <c r="V144" s="338"/>
      <c r="W144" s="338"/>
      <c r="X144" s="339"/>
      <c r="Y144" s="338"/>
      <c r="Z144" s="338"/>
      <c r="AA144" s="338"/>
      <c r="AB144" s="339"/>
      <c r="AC144" s="338"/>
      <c r="AD144" s="338"/>
      <c r="AE144" s="338"/>
      <c r="AF144" s="339"/>
      <c r="AG144" s="338"/>
      <c r="AH144" s="338"/>
      <c r="AI144" s="338"/>
      <c r="AJ144" s="314"/>
      <c r="AK144" s="296">
        <v>2000.0</v>
      </c>
      <c r="AL144" s="298">
        <v>100000.0</v>
      </c>
      <c r="AM144" s="299">
        <v>1.0E7</v>
      </c>
      <c r="AN144" s="314"/>
      <c r="AO144" s="338"/>
      <c r="AP144" s="338"/>
      <c r="AQ144" s="338"/>
      <c r="AR144" s="313"/>
    </row>
    <row r="145" ht="15.75" customHeight="1">
      <c r="A145" s="141"/>
      <c r="B145" s="142"/>
      <c r="C145" s="142"/>
      <c r="D145" s="142"/>
      <c r="E145" s="142"/>
      <c r="F145" s="142"/>
      <c r="G145" s="142"/>
      <c r="H145" s="337" t="s">
        <v>375</v>
      </c>
      <c r="I145" s="296">
        <v>1000.0</v>
      </c>
      <c r="J145" s="298">
        <v>2000.0</v>
      </c>
      <c r="K145" s="298">
        <v>10000.0</v>
      </c>
      <c r="L145" s="334"/>
      <c r="M145" s="292">
        <v>0.0</v>
      </c>
      <c r="N145" s="292">
        <v>0.0</v>
      </c>
      <c r="O145" s="292">
        <v>0.0</v>
      </c>
      <c r="P145" s="292"/>
      <c r="Q145" s="292" t="s">
        <v>292</v>
      </c>
      <c r="R145" s="293" t="s">
        <v>304</v>
      </c>
      <c r="S145" s="335" t="s">
        <v>294</v>
      </c>
      <c r="T145" s="336"/>
      <c r="U145" s="338"/>
      <c r="V145" s="338"/>
      <c r="W145" s="338"/>
      <c r="X145" s="339"/>
      <c r="Y145" s="338"/>
      <c r="Z145" s="338"/>
      <c r="AA145" s="338"/>
      <c r="AB145" s="339"/>
      <c r="AC145" s="338"/>
      <c r="AD145" s="338"/>
      <c r="AE145" s="338"/>
      <c r="AF145" s="339"/>
      <c r="AG145" s="338"/>
      <c r="AH145" s="338"/>
      <c r="AI145" s="338"/>
      <c r="AJ145" s="314"/>
      <c r="AK145" s="296">
        <v>2000.0</v>
      </c>
      <c r="AL145" s="298">
        <v>100000.0</v>
      </c>
      <c r="AM145" s="299">
        <v>1.0E7</v>
      </c>
      <c r="AN145" s="314"/>
      <c r="AO145" s="338"/>
      <c r="AP145" s="338"/>
      <c r="AQ145" s="338"/>
      <c r="AR145" s="313"/>
    </row>
    <row r="146" ht="15.75" customHeight="1">
      <c r="A146" s="141"/>
      <c r="B146" s="142"/>
      <c r="C146" s="142"/>
      <c r="D146" s="142"/>
      <c r="E146" s="142"/>
      <c r="F146" s="142"/>
      <c r="G146" s="142"/>
      <c r="H146" s="337" t="s">
        <v>375</v>
      </c>
      <c r="I146" s="296">
        <v>1000.0</v>
      </c>
      <c r="J146" s="298">
        <v>2000.0</v>
      </c>
      <c r="K146" s="298">
        <v>10000.0</v>
      </c>
      <c r="L146" s="334"/>
      <c r="M146" s="292">
        <v>0.0</v>
      </c>
      <c r="N146" s="292">
        <v>0.0</v>
      </c>
      <c r="O146" s="292">
        <v>0.0</v>
      </c>
      <c r="P146" s="292"/>
      <c r="Q146" s="292" t="s">
        <v>292</v>
      </c>
      <c r="R146" s="293" t="s">
        <v>304</v>
      </c>
      <c r="S146" s="335" t="s">
        <v>294</v>
      </c>
      <c r="T146" s="336"/>
      <c r="U146" s="338"/>
      <c r="V146" s="338"/>
      <c r="W146" s="338"/>
      <c r="X146" s="339"/>
      <c r="Y146" s="338"/>
      <c r="Z146" s="338"/>
      <c r="AA146" s="338"/>
      <c r="AB146" s="339"/>
      <c r="AC146" s="338"/>
      <c r="AD146" s="338"/>
      <c r="AE146" s="338"/>
      <c r="AF146" s="339"/>
      <c r="AG146" s="338"/>
      <c r="AH146" s="338"/>
      <c r="AI146" s="338"/>
      <c r="AJ146" s="314"/>
      <c r="AK146" s="296">
        <v>2000.0</v>
      </c>
      <c r="AL146" s="298">
        <v>100000.0</v>
      </c>
      <c r="AM146" s="299">
        <v>1.0E7</v>
      </c>
      <c r="AN146" s="314"/>
      <c r="AO146" s="338"/>
      <c r="AP146" s="338"/>
      <c r="AQ146" s="338"/>
      <c r="AR146" s="313"/>
    </row>
    <row r="147" ht="15.75" customHeight="1">
      <c r="A147" s="141"/>
      <c r="B147" s="142"/>
      <c r="C147" s="142"/>
      <c r="D147" s="142"/>
      <c r="E147" s="142"/>
      <c r="F147" s="142"/>
      <c r="G147" s="142"/>
      <c r="H147" s="337" t="s">
        <v>375</v>
      </c>
      <c r="I147" s="296">
        <v>1000.0</v>
      </c>
      <c r="J147" s="298">
        <v>2000.0</v>
      </c>
      <c r="K147" s="298">
        <v>10000.0</v>
      </c>
      <c r="L147" s="334"/>
      <c r="M147" s="292">
        <v>0.0</v>
      </c>
      <c r="N147" s="292">
        <v>0.0</v>
      </c>
      <c r="O147" s="292">
        <v>0.0</v>
      </c>
      <c r="P147" s="292"/>
      <c r="Q147" s="292" t="s">
        <v>292</v>
      </c>
      <c r="R147" s="293" t="s">
        <v>304</v>
      </c>
      <c r="S147" s="335" t="s">
        <v>294</v>
      </c>
      <c r="T147" s="336"/>
      <c r="U147" s="338"/>
      <c r="V147" s="338"/>
      <c r="W147" s="338"/>
      <c r="X147" s="339"/>
      <c r="Y147" s="338"/>
      <c r="Z147" s="338"/>
      <c r="AA147" s="338"/>
      <c r="AB147" s="339"/>
      <c r="AC147" s="338"/>
      <c r="AD147" s="338"/>
      <c r="AE147" s="338"/>
      <c r="AF147" s="339"/>
      <c r="AG147" s="338"/>
      <c r="AH147" s="338"/>
      <c r="AI147" s="338"/>
      <c r="AJ147" s="314"/>
      <c r="AK147" s="296">
        <v>2000.0</v>
      </c>
      <c r="AL147" s="298">
        <v>100000.0</v>
      </c>
      <c r="AM147" s="299">
        <v>1.0E7</v>
      </c>
      <c r="AN147" s="314"/>
      <c r="AO147" s="338"/>
      <c r="AP147" s="338"/>
      <c r="AQ147" s="338"/>
      <c r="AR147" s="313"/>
    </row>
    <row r="148" ht="15.75" customHeight="1">
      <c r="A148" s="141"/>
      <c r="B148" s="142"/>
      <c r="C148" s="142"/>
      <c r="D148" s="142"/>
      <c r="E148" s="142"/>
      <c r="F148" s="142"/>
      <c r="G148" s="142"/>
      <c r="H148" s="337" t="s">
        <v>375</v>
      </c>
      <c r="I148" s="296">
        <v>1000.0</v>
      </c>
      <c r="J148" s="298">
        <v>2000.0</v>
      </c>
      <c r="K148" s="298">
        <v>10000.0</v>
      </c>
      <c r="L148" s="334"/>
      <c r="M148" s="292">
        <v>0.0</v>
      </c>
      <c r="N148" s="292">
        <v>0.0</v>
      </c>
      <c r="O148" s="292">
        <v>0.0</v>
      </c>
      <c r="P148" s="292"/>
      <c r="Q148" s="292" t="s">
        <v>292</v>
      </c>
      <c r="R148" s="293" t="s">
        <v>304</v>
      </c>
      <c r="S148" s="335" t="s">
        <v>294</v>
      </c>
      <c r="T148" s="336"/>
      <c r="U148" s="338"/>
      <c r="V148" s="338"/>
      <c r="W148" s="338"/>
      <c r="X148" s="339"/>
      <c r="Y148" s="338"/>
      <c r="Z148" s="338"/>
      <c r="AA148" s="338"/>
      <c r="AB148" s="339"/>
      <c r="AC148" s="338"/>
      <c r="AD148" s="338"/>
      <c r="AE148" s="338"/>
      <c r="AF148" s="339"/>
      <c r="AG148" s="338"/>
      <c r="AH148" s="338"/>
      <c r="AI148" s="338"/>
      <c r="AJ148" s="314"/>
      <c r="AK148" s="296">
        <v>2000.0</v>
      </c>
      <c r="AL148" s="298">
        <v>100000.0</v>
      </c>
      <c r="AM148" s="299">
        <v>1.0E7</v>
      </c>
      <c r="AN148" s="314"/>
      <c r="AO148" s="338"/>
      <c r="AP148" s="338"/>
      <c r="AQ148" s="338"/>
      <c r="AR148" s="313"/>
    </row>
    <row r="149" ht="15.75" customHeight="1">
      <c r="A149" s="141"/>
      <c r="B149" s="142"/>
      <c r="C149" s="142"/>
      <c r="D149" s="142"/>
      <c r="E149" s="142"/>
      <c r="F149" s="142"/>
      <c r="G149" s="142"/>
      <c r="H149" s="337" t="s">
        <v>375</v>
      </c>
      <c r="I149" s="296">
        <v>1000.0</v>
      </c>
      <c r="J149" s="298">
        <v>2000.0</v>
      </c>
      <c r="K149" s="298">
        <v>10000.0</v>
      </c>
      <c r="L149" s="334"/>
      <c r="M149" s="292">
        <v>0.0</v>
      </c>
      <c r="N149" s="292">
        <v>0.0</v>
      </c>
      <c r="O149" s="292">
        <v>0.0</v>
      </c>
      <c r="P149" s="292"/>
      <c r="Q149" s="292" t="s">
        <v>292</v>
      </c>
      <c r="R149" s="293" t="s">
        <v>304</v>
      </c>
      <c r="S149" s="335" t="s">
        <v>294</v>
      </c>
      <c r="T149" s="336"/>
      <c r="U149" s="338"/>
      <c r="V149" s="338"/>
      <c r="W149" s="338"/>
      <c r="X149" s="339"/>
      <c r="Y149" s="338"/>
      <c r="Z149" s="338"/>
      <c r="AA149" s="338"/>
      <c r="AB149" s="339"/>
      <c r="AC149" s="338"/>
      <c r="AD149" s="338"/>
      <c r="AE149" s="338"/>
      <c r="AF149" s="339"/>
      <c r="AG149" s="338"/>
      <c r="AH149" s="338"/>
      <c r="AI149" s="338"/>
      <c r="AJ149" s="314"/>
      <c r="AK149" s="296">
        <v>2000.0</v>
      </c>
      <c r="AL149" s="298">
        <v>100000.0</v>
      </c>
      <c r="AM149" s="299">
        <v>1.0E7</v>
      </c>
      <c r="AN149" s="314"/>
      <c r="AO149" s="338"/>
      <c r="AP149" s="338"/>
      <c r="AQ149" s="338"/>
      <c r="AR149" s="313"/>
    </row>
    <row r="150" ht="15.75" customHeight="1">
      <c r="A150" s="141"/>
      <c r="B150" s="142"/>
      <c r="C150" s="142"/>
      <c r="D150" s="142"/>
      <c r="E150" s="142"/>
      <c r="F150" s="142"/>
      <c r="G150" s="142"/>
      <c r="H150" s="337" t="s">
        <v>375</v>
      </c>
      <c r="I150" s="296">
        <v>1000.0</v>
      </c>
      <c r="J150" s="298">
        <v>2000.0</v>
      </c>
      <c r="K150" s="298">
        <v>10000.0</v>
      </c>
      <c r="L150" s="334"/>
      <c r="M150" s="292">
        <v>0.0</v>
      </c>
      <c r="N150" s="292">
        <v>0.0</v>
      </c>
      <c r="O150" s="292">
        <v>0.0</v>
      </c>
      <c r="P150" s="292"/>
      <c r="Q150" s="292" t="s">
        <v>292</v>
      </c>
      <c r="R150" s="293" t="s">
        <v>304</v>
      </c>
      <c r="S150" s="335" t="s">
        <v>294</v>
      </c>
      <c r="T150" s="336"/>
      <c r="U150" s="338"/>
      <c r="V150" s="338"/>
      <c r="W150" s="338"/>
      <c r="X150" s="339"/>
      <c r="Y150" s="338"/>
      <c r="Z150" s="338"/>
      <c r="AA150" s="338"/>
      <c r="AB150" s="339"/>
      <c r="AC150" s="338"/>
      <c r="AD150" s="338"/>
      <c r="AE150" s="338"/>
      <c r="AF150" s="339"/>
      <c r="AG150" s="338"/>
      <c r="AH150" s="338"/>
      <c r="AI150" s="338"/>
      <c r="AJ150" s="314"/>
      <c r="AK150" s="296">
        <v>2000.0</v>
      </c>
      <c r="AL150" s="298">
        <v>100000.0</v>
      </c>
      <c r="AM150" s="299">
        <v>1.0E7</v>
      </c>
      <c r="AN150" s="314"/>
      <c r="AO150" s="338"/>
      <c r="AP150" s="338"/>
      <c r="AQ150" s="338"/>
      <c r="AR150" s="313"/>
    </row>
    <row r="151" ht="15.75" customHeight="1">
      <c r="A151" s="141"/>
      <c r="B151" s="142"/>
      <c r="C151" s="142"/>
      <c r="D151" s="142"/>
      <c r="E151" s="142"/>
      <c r="F151" s="142"/>
      <c r="G151" s="142"/>
      <c r="H151" s="337" t="s">
        <v>375</v>
      </c>
      <c r="I151" s="296">
        <v>1000.0</v>
      </c>
      <c r="J151" s="298">
        <v>2000.0</v>
      </c>
      <c r="K151" s="298">
        <v>10000.0</v>
      </c>
      <c r="L151" s="334"/>
      <c r="M151" s="292">
        <v>0.0</v>
      </c>
      <c r="N151" s="292">
        <v>0.0</v>
      </c>
      <c r="O151" s="292">
        <v>0.0</v>
      </c>
      <c r="P151" s="292"/>
      <c r="Q151" s="292" t="s">
        <v>292</v>
      </c>
      <c r="R151" s="293" t="s">
        <v>304</v>
      </c>
      <c r="S151" s="335" t="s">
        <v>294</v>
      </c>
      <c r="T151" s="336"/>
      <c r="U151" s="338"/>
      <c r="V151" s="338"/>
      <c r="W151" s="338"/>
      <c r="X151" s="339"/>
      <c r="Y151" s="338"/>
      <c r="Z151" s="338"/>
      <c r="AA151" s="338"/>
      <c r="AB151" s="339"/>
      <c r="AC151" s="338"/>
      <c r="AD151" s="338"/>
      <c r="AE151" s="338"/>
      <c r="AF151" s="339"/>
      <c r="AG151" s="338"/>
      <c r="AH151" s="338"/>
      <c r="AI151" s="338"/>
      <c r="AJ151" s="314"/>
      <c r="AK151" s="296">
        <v>2000.0</v>
      </c>
      <c r="AL151" s="298">
        <v>100000.0</v>
      </c>
      <c r="AM151" s="299">
        <v>1.0E7</v>
      </c>
      <c r="AN151" s="314"/>
      <c r="AO151" s="338"/>
      <c r="AP151" s="338"/>
      <c r="AQ151" s="338"/>
      <c r="AR151" s="313"/>
    </row>
    <row r="152" ht="15.75" customHeight="1">
      <c r="A152" s="141"/>
      <c r="B152" s="142"/>
      <c r="C152" s="142"/>
      <c r="D152" s="142"/>
      <c r="E152" s="142"/>
      <c r="F152" s="142"/>
      <c r="G152" s="142"/>
      <c r="H152" s="337" t="s">
        <v>375</v>
      </c>
      <c r="I152" s="296">
        <v>1000.0</v>
      </c>
      <c r="J152" s="298">
        <v>2000.0</v>
      </c>
      <c r="K152" s="298">
        <v>10000.0</v>
      </c>
      <c r="L152" s="334"/>
      <c r="M152" s="292">
        <v>0.0</v>
      </c>
      <c r="N152" s="292">
        <v>0.0</v>
      </c>
      <c r="O152" s="292">
        <v>0.0</v>
      </c>
      <c r="P152" s="292"/>
      <c r="Q152" s="292" t="s">
        <v>292</v>
      </c>
      <c r="R152" s="293" t="s">
        <v>304</v>
      </c>
      <c r="S152" s="335" t="s">
        <v>294</v>
      </c>
      <c r="T152" s="336"/>
      <c r="U152" s="338"/>
      <c r="V152" s="338"/>
      <c r="W152" s="338"/>
      <c r="X152" s="339"/>
      <c r="Y152" s="338"/>
      <c r="Z152" s="338"/>
      <c r="AA152" s="338"/>
      <c r="AB152" s="339"/>
      <c r="AC152" s="338"/>
      <c r="AD152" s="338"/>
      <c r="AE152" s="338"/>
      <c r="AF152" s="339"/>
      <c r="AG152" s="338"/>
      <c r="AH152" s="338"/>
      <c r="AI152" s="338"/>
      <c r="AJ152" s="314"/>
      <c r="AK152" s="296">
        <v>2000.0</v>
      </c>
      <c r="AL152" s="298">
        <v>100000.0</v>
      </c>
      <c r="AM152" s="299">
        <v>1.0E7</v>
      </c>
      <c r="AN152" s="314"/>
      <c r="AO152" s="338"/>
      <c r="AP152" s="338"/>
      <c r="AQ152" s="338"/>
      <c r="AR152" s="313"/>
    </row>
    <row r="153" ht="15.75" customHeight="1">
      <c r="A153" s="141"/>
      <c r="B153" s="142"/>
      <c r="C153" s="142"/>
      <c r="D153" s="142"/>
      <c r="E153" s="142"/>
      <c r="F153" s="142"/>
      <c r="G153" s="142"/>
      <c r="H153" s="337" t="s">
        <v>375</v>
      </c>
      <c r="I153" s="296">
        <v>1000.0</v>
      </c>
      <c r="J153" s="298">
        <v>2000.0</v>
      </c>
      <c r="K153" s="298">
        <v>10000.0</v>
      </c>
      <c r="L153" s="334"/>
      <c r="M153" s="292">
        <v>0.0</v>
      </c>
      <c r="N153" s="292">
        <v>0.0</v>
      </c>
      <c r="O153" s="292">
        <v>0.0</v>
      </c>
      <c r="P153" s="292"/>
      <c r="Q153" s="292" t="s">
        <v>292</v>
      </c>
      <c r="R153" s="293" t="s">
        <v>304</v>
      </c>
      <c r="S153" s="335" t="s">
        <v>294</v>
      </c>
      <c r="T153" s="336"/>
      <c r="U153" s="338"/>
      <c r="V153" s="338"/>
      <c r="W153" s="338"/>
      <c r="X153" s="339"/>
      <c r="Y153" s="338"/>
      <c r="Z153" s="338"/>
      <c r="AA153" s="338"/>
      <c r="AB153" s="339"/>
      <c r="AC153" s="338"/>
      <c r="AD153" s="338"/>
      <c r="AE153" s="338"/>
      <c r="AF153" s="339"/>
      <c r="AG153" s="338"/>
      <c r="AH153" s="338"/>
      <c r="AI153" s="338"/>
      <c r="AJ153" s="314"/>
      <c r="AK153" s="296">
        <v>2000.0</v>
      </c>
      <c r="AL153" s="298">
        <v>100000.0</v>
      </c>
      <c r="AM153" s="299">
        <v>1.0E7</v>
      </c>
      <c r="AN153" s="314"/>
      <c r="AO153" s="338"/>
      <c r="AP153" s="338"/>
      <c r="AQ153" s="338"/>
      <c r="AR153" s="313"/>
    </row>
    <row r="154" ht="15.75" customHeight="1">
      <c r="A154" s="141"/>
      <c r="B154" s="142"/>
      <c r="C154" s="142"/>
      <c r="D154" s="142"/>
      <c r="E154" s="142"/>
      <c r="F154" s="142"/>
      <c r="G154" s="142"/>
      <c r="H154" s="337" t="s">
        <v>375</v>
      </c>
      <c r="I154" s="296">
        <v>1000.0</v>
      </c>
      <c r="J154" s="298">
        <v>2000.0</v>
      </c>
      <c r="K154" s="298">
        <v>10000.0</v>
      </c>
      <c r="L154" s="334"/>
      <c r="M154" s="292">
        <v>0.0</v>
      </c>
      <c r="N154" s="292">
        <v>0.0</v>
      </c>
      <c r="O154" s="292">
        <v>0.0</v>
      </c>
      <c r="P154" s="292"/>
      <c r="Q154" s="292" t="s">
        <v>292</v>
      </c>
      <c r="R154" s="293" t="s">
        <v>304</v>
      </c>
      <c r="S154" s="335" t="s">
        <v>294</v>
      </c>
      <c r="T154" s="336"/>
      <c r="U154" s="338"/>
      <c r="V154" s="338"/>
      <c r="W154" s="338"/>
      <c r="X154" s="339"/>
      <c r="Y154" s="338"/>
      <c r="Z154" s="338"/>
      <c r="AA154" s="338"/>
      <c r="AB154" s="339"/>
      <c r="AC154" s="338"/>
      <c r="AD154" s="338"/>
      <c r="AE154" s="338"/>
      <c r="AF154" s="339"/>
      <c r="AG154" s="338"/>
      <c r="AH154" s="338"/>
      <c r="AI154" s="338"/>
      <c r="AJ154" s="314"/>
      <c r="AK154" s="296">
        <v>2000.0</v>
      </c>
      <c r="AL154" s="298">
        <v>100000.0</v>
      </c>
      <c r="AM154" s="299">
        <v>1.0E7</v>
      </c>
      <c r="AN154" s="314"/>
      <c r="AO154" s="338"/>
      <c r="AP154" s="338"/>
      <c r="AQ154" s="338"/>
      <c r="AR154" s="313"/>
    </row>
    <row r="155" ht="15.75" customHeight="1">
      <c r="A155" s="141"/>
      <c r="B155" s="142"/>
      <c r="C155" s="142"/>
      <c r="D155" s="142"/>
      <c r="E155" s="142"/>
      <c r="F155" s="142"/>
      <c r="G155" s="142"/>
      <c r="H155" s="337" t="s">
        <v>375</v>
      </c>
      <c r="I155" s="296">
        <v>1000.0</v>
      </c>
      <c r="J155" s="298">
        <v>2000.0</v>
      </c>
      <c r="K155" s="298">
        <v>10000.0</v>
      </c>
      <c r="L155" s="334"/>
      <c r="M155" s="292">
        <v>0.0</v>
      </c>
      <c r="N155" s="292">
        <v>0.0</v>
      </c>
      <c r="O155" s="292">
        <v>0.0</v>
      </c>
      <c r="P155" s="292"/>
      <c r="Q155" s="292" t="s">
        <v>292</v>
      </c>
      <c r="R155" s="293" t="s">
        <v>304</v>
      </c>
      <c r="S155" s="335" t="s">
        <v>294</v>
      </c>
      <c r="T155" s="336"/>
      <c r="U155" s="338"/>
      <c r="V155" s="338"/>
      <c r="W155" s="338"/>
      <c r="X155" s="339"/>
      <c r="Y155" s="338"/>
      <c r="Z155" s="338"/>
      <c r="AA155" s="338"/>
      <c r="AB155" s="339"/>
      <c r="AC155" s="338"/>
      <c r="AD155" s="338"/>
      <c r="AE155" s="338"/>
      <c r="AF155" s="339"/>
      <c r="AG155" s="338"/>
      <c r="AH155" s="338"/>
      <c r="AI155" s="338"/>
      <c r="AJ155" s="314"/>
      <c r="AK155" s="296">
        <v>2000.0</v>
      </c>
      <c r="AL155" s="298">
        <v>100000.0</v>
      </c>
      <c r="AM155" s="299">
        <v>1.0E7</v>
      </c>
      <c r="AN155" s="314"/>
      <c r="AO155" s="338"/>
      <c r="AP155" s="338"/>
      <c r="AQ155" s="338"/>
      <c r="AR155" s="313"/>
    </row>
    <row r="156" ht="15.75" customHeight="1">
      <c r="A156" s="141"/>
      <c r="B156" s="142"/>
      <c r="C156" s="142"/>
      <c r="D156" s="142"/>
      <c r="E156" s="142"/>
      <c r="F156" s="142"/>
      <c r="G156" s="142"/>
      <c r="H156" s="337" t="s">
        <v>375</v>
      </c>
      <c r="I156" s="296">
        <v>1000.0</v>
      </c>
      <c r="J156" s="298">
        <v>2000.0</v>
      </c>
      <c r="K156" s="298">
        <v>10000.0</v>
      </c>
      <c r="L156" s="334"/>
      <c r="M156" s="292">
        <v>0.0</v>
      </c>
      <c r="N156" s="292">
        <v>0.0</v>
      </c>
      <c r="O156" s="292">
        <v>0.0</v>
      </c>
      <c r="P156" s="292"/>
      <c r="Q156" s="292" t="s">
        <v>292</v>
      </c>
      <c r="R156" s="293" t="s">
        <v>304</v>
      </c>
      <c r="S156" s="335" t="s">
        <v>294</v>
      </c>
      <c r="T156" s="336"/>
      <c r="U156" s="338"/>
      <c r="V156" s="338"/>
      <c r="W156" s="338"/>
      <c r="X156" s="339"/>
      <c r="Y156" s="338"/>
      <c r="Z156" s="338"/>
      <c r="AA156" s="338"/>
      <c r="AB156" s="339"/>
      <c r="AC156" s="338"/>
      <c r="AD156" s="338"/>
      <c r="AE156" s="338"/>
      <c r="AF156" s="339"/>
      <c r="AG156" s="338"/>
      <c r="AH156" s="338"/>
      <c r="AI156" s="338"/>
      <c r="AJ156" s="314"/>
      <c r="AK156" s="296">
        <v>2000.0</v>
      </c>
      <c r="AL156" s="298">
        <v>100000.0</v>
      </c>
      <c r="AM156" s="299">
        <v>1.0E7</v>
      </c>
      <c r="AN156" s="314"/>
      <c r="AO156" s="338"/>
      <c r="AP156" s="338"/>
      <c r="AQ156" s="338"/>
      <c r="AR156" s="313"/>
    </row>
    <row r="157" ht="15.75" customHeight="1">
      <c r="A157" s="141"/>
      <c r="B157" s="142"/>
      <c r="C157" s="142"/>
      <c r="D157" s="142"/>
      <c r="E157" s="142"/>
      <c r="F157" s="142"/>
      <c r="G157" s="142"/>
      <c r="H157" s="337" t="s">
        <v>375</v>
      </c>
      <c r="I157" s="296">
        <v>1000.0</v>
      </c>
      <c r="J157" s="298">
        <v>2000.0</v>
      </c>
      <c r="K157" s="298">
        <v>10000.0</v>
      </c>
      <c r="L157" s="334"/>
      <c r="M157" s="292">
        <v>0.0</v>
      </c>
      <c r="N157" s="292">
        <v>0.0</v>
      </c>
      <c r="O157" s="292">
        <v>0.0</v>
      </c>
      <c r="P157" s="292"/>
      <c r="Q157" s="292" t="s">
        <v>292</v>
      </c>
      <c r="R157" s="293" t="s">
        <v>304</v>
      </c>
      <c r="S157" s="335" t="s">
        <v>294</v>
      </c>
      <c r="T157" s="336"/>
      <c r="U157" s="338"/>
      <c r="V157" s="338"/>
      <c r="W157" s="338"/>
      <c r="X157" s="339"/>
      <c r="Y157" s="338"/>
      <c r="Z157" s="338"/>
      <c r="AA157" s="338"/>
      <c r="AB157" s="339"/>
      <c r="AC157" s="338"/>
      <c r="AD157" s="338"/>
      <c r="AE157" s="338"/>
      <c r="AF157" s="339"/>
      <c r="AG157" s="338"/>
      <c r="AH157" s="338"/>
      <c r="AI157" s="338"/>
      <c r="AJ157" s="314"/>
      <c r="AK157" s="296">
        <v>2000.0</v>
      </c>
      <c r="AL157" s="298">
        <v>100000.0</v>
      </c>
      <c r="AM157" s="299">
        <v>1.0E7</v>
      </c>
      <c r="AN157" s="314"/>
      <c r="AO157" s="338"/>
      <c r="AP157" s="338"/>
      <c r="AQ157" s="338"/>
      <c r="AR157" s="313"/>
    </row>
    <row r="158" ht="15.75" customHeight="1">
      <c r="A158" s="141"/>
      <c r="B158" s="142"/>
      <c r="C158" s="142"/>
      <c r="D158" s="142"/>
      <c r="E158" s="142"/>
      <c r="F158" s="142"/>
      <c r="G158" s="142"/>
      <c r="H158" s="337" t="s">
        <v>377</v>
      </c>
      <c r="I158" s="296">
        <v>0.0</v>
      </c>
      <c r="J158" s="298">
        <v>0.0</v>
      </c>
      <c r="K158" s="298">
        <v>0.0</v>
      </c>
      <c r="L158" s="334"/>
      <c r="M158" s="292">
        <v>0.0</v>
      </c>
      <c r="N158" s="292">
        <v>0.0</v>
      </c>
      <c r="O158" s="292">
        <v>0.0</v>
      </c>
      <c r="P158" s="292"/>
      <c r="Q158" s="292" t="s">
        <v>292</v>
      </c>
      <c r="R158" s="293" t="s">
        <v>305</v>
      </c>
      <c r="S158" s="335" t="s">
        <v>294</v>
      </c>
      <c r="T158" s="336"/>
      <c r="U158" s="338"/>
      <c r="V158" s="338"/>
      <c r="W158" s="338"/>
      <c r="X158" s="339"/>
      <c r="Y158" s="338"/>
      <c r="Z158" s="338"/>
      <c r="AA158" s="338"/>
      <c r="AB158" s="339"/>
      <c r="AC158" s="338"/>
      <c r="AD158" s="338"/>
      <c r="AE158" s="338"/>
      <c r="AF158" s="339"/>
      <c r="AG158" s="338"/>
      <c r="AH158" s="338"/>
      <c r="AI158" s="338"/>
      <c r="AJ158" s="314"/>
      <c r="AK158" s="296">
        <v>750000.0</v>
      </c>
      <c r="AL158" s="298">
        <v>3000000.0</v>
      </c>
      <c r="AM158" s="299">
        <v>1.0E7</v>
      </c>
      <c r="AN158" s="314"/>
      <c r="AO158" s="338"/>
      <c r="AP158" s="338"/>
      <c r="AQ158" s="338"/>
      <c r="AR158" s="313"/>
    </row>
    <row r="159" ht="15.75" customHeight="1">
      <c r="A159" s="141"/>
      <c r="B159" s="142"/>
      <c r="C159" s="142"/>
      <c r="D159" s="142"/>
      <c r="E159" s="142"/>
      <c r="F159" s="142"/>
      <c r="G159" s="142"/>
      <c r="H159" s="337" t="s">
        <v>377</v>
      </c>
      <c r="I159" s="296">
        <v>0.0</v>
      </c>
      <c r="J159" s="298">
        <v>0.0</v>
      </c>
      <c r="K159" s="298">
        <v>0.0</v>
      </c>
      <c r="L159" s="334"/>
      <c r="M159" s="292">
        <v>0.0</v>
      </c>
      <c r="N159" s="292">
        <v>0.0</v>
      </c>
      <c r="O159" s="292">
        <v>0.0</v>
      </c>
      <c r="P159" s="292"/>
      <c r="Q159" s="292" t="s">
        <v>292</v>
      </c>
      <c r="R159" s="293" t="s">
        <v>305</v>
      </c>
      <c r="S159" s="335" t="s">
        <v>294</v>
      </c>
      <c r="T159" s="336"/>
      <c r="U159" s="338"/>
      <c r="V159" s="338"/>
      <c r="W159" s="338"/>
      <c r="X159" s="339"/>
      <c r="Y159" s="338"/>
      <c r="Z159" s="338"/>
      <c r="AA159" s="338"/>
      <c r="AB159" s="339"/>
      <c r="AC159" s="338"/>
      <c r="AD159" s="338"/>
      <c r="AE159" s="338"/>
      <c r="AF159" s="339"/>
      <c r="AG159" s="338"/>
      <c r="AH159" s="338"/>
      <c r="AI159" s="338"/>
      <c r="AJ159" s="314"/>
      <c r="AK159" s="296">
        <v>750000.0</v>
      </c>
      <c r="AL159" s="298">
        <v>3000000.0</v>
      </c>
      <c r="AM159" s="299">
        <v>1.0E7</v>
      </c>
      <c r="AN159" s="314"/>
      <c r="AO159" s="338"/>
      <c r="AP159" s="338"/>
      <c r="AQ159" s="338"/>
      <c r="AR159" s="313"/>
    </row>
    <row r="160" ht="15.75" customHeight="1">
      <c r="A160" s="141"/>
      <c r="B160" s="142"/>
      <c r="C160" s="142"/>
      <c r="D160" s="142"/>
      <c r="E160" s="142"/>
      <c r="F160" s="142"/>
      <c r="G160" s="142"/>
      <c r="H160" s="337" t="s">
        <v>377</v>
      </c>
      <c r="I160" s="296">
        <v>0.0</v>
      </c>
      <c r="J160" s="298">
        <v>0.0</v>
      </c>
      <c r="K160" s="298">
        <v>0.0</v>
      </c>
      <c r="L160" s="334"/>
      <c r="M160" s="292">
        <v>0.0</v>
      </c>
      <c r="N160" s="292">
        <v>0.0</v>
      </c>
      <c r="O160" s="292">
        <v>0.0</v>
      </c>
      <c r="P160" s="292"/>
      <c r="Q160" s="292" t="s">
        <v>292</v>
      </c>
      <c r="R160" s="293" t="s">
        <v>305</v>
      </c>
      <c r="S160" s="335" t="s">
        <v>294</v>
      </c>
      <c r="T160" s="336"/>
      <c r="U160" s="338"/>
      <c r="V160" s="338"/>
      <c r="W160" s="338"/>
      <c r="X160" s="339"/>
      <c r="Y160" s="338"/>
      <c r="Z160" s="338"/>
      <c r="AA160" s="338"/>
      <c r="AB160" s="339"/>
      <c r="AC160" s="338"/>
      <c r="AD160" s="338"/>
      <c r="AE160" s="338"/>
      <c r="AF160" s="339"/>
      <c r="AG160" s="338"/>
      <c r="AH160" s="338"/>
      <c r="AI160" s="338"/>
      <c r="AJ160" s="314"/>
      <c r="AK160" s="296">
        <v>750000.0</v>
      </c>
      <c r="AL160" s="298">
        <v>3000000.0</v>
      </c>
      <c r="AM160" s="299">
        <v>1.0E7</v>
      </c>
      <c r="AN160" s="314"/>
      <c r="AO160" s="338"/>
      <c r="AP160" s="338"/>
      <c r="AQ160" s="338"/>
      <c r="AR160" s="313"/>
    </row>
    <row r="161" ht="15.75" customHeight="1">
      <c r="A161" s="141"/>
      <c r="B161" s="142"/>
      <c r="C161" s="142"/>
      <c r="D161" s="142"/>
      <c r="E161" s="142"/>
      <c r="F161" s="142"/>
      <c r="G161" s="142"/>
      <c r="H161" s="337" t="s">
        <v>377</v>
      </c>
      <c r="I161" s="296">
        <v>0.0</v>
      </c>
      <c r="J161" s="298">
        <v>0.0</v>
      </c>
      <c r="K161" s="298">
        <v>0.0</v>
      </c>
      <c r="L161" s="334"/>
      <c r="M161" s="292">
        <v>0.0</v>
      </c>
      <c r="N161" s="292">
        <v>0.0</v>
      </c>
      <c r="O161" s="292">
        <v>0.0</v>
      </c>
      <c r="P161" s="292"/>
      <c r="Q161" s="292" t="s">
        <v>292</v>
      </c>
      <c r="R161" s="293" t="s">
        <v>305</v>
      </c>
      <c r="S161" s="335" t="s">
        <v>294</v>
      </c>
      <c r="T161" s="336"/>
      <c r="U161" s="338"/>
      <c r="V161" s="338"/>
      <c r="W161" s="338"/>
      <c r="X161" s="339"/>
      <c r="Y161" s="338"/>
      <c r="Z161" s="338"/>
      <c r="AA161" s="338"/>
      <c r="AB161" s="339"/>
      <c r="AC161" s="338"/>
      <c r="AD161" s="338"/>
      <c r="AE161" s="338"/>
      <c r="AF161" s="339"/>
      <c r="AG161" s="338"/>
      <c r="AH161" s="338"/>
      <c r="AI161" s="338"/>
      <c r="AJ161" s="314"/>
      <c r="AK161" s="296">
        <v>750000.0</v>
      </c>
      <c r="AL161" s="298">
        <v>3000000.0</v>
      </c>
      <c r="AM161" s="299">
        <v>1.0E7</v>
      </c>
      <c r="AN161" s="314"/>
      <c r="AO161" s="338"/>
      <c r="AP161" s="338"/>
      <c r="AQ161" s="338"/>
      <c r="AR161" s="313"/>
    </row>
    <row r="162" ht="15.75" customHeight="1">
      <c r="A162" s="141"/>
      <c r="B162" s="142"/>
      <c r="C162" s="142"/>
      <c r="D162" s="142"/>
      <c r="E162" s="142"/>
      <c r="F162" s="142"/>
      <c r="G162" s="142"/>
      <c r="H162" s="337" t="s">
        <v>377</v>
      </c>
      <c r="I162" s="296">
        <v>0.0</v>
      </c>
      <c r="J162" s="298">
        <v>0.0</v>
      </c>
      <c r="K162" s="298">
        <v>0.0</v>
      </c>
      <c r="L162" s="334"/>
      <c r="M162" s="292">
        <v>0.0</v>
      </c>
      <c r="N162" s="292">
        <v>0.0</v>
      </c>
      <c r="O162" s="292">
        <v>0.0</v>
      </c>
      <c r="P162" s="292"/>
      <c r="Q162" s="292" t="s">
        <v>292</v>
      </c>
      <c r="R162" s="293" t="s">
        <v>305</v>
      </c>
      <c r="S162" s="335" t="s">
        <v>294</v>
      </c>
      <c r="T162" s="336"/>
      <c r="U162" s="338"/>
      <c r="V162" s="338"/>
      <c r="W162" s="338"/>
      <c r="X162" s="339"/>
      <c r="Y162" s="338"/>
      <c r="Z162" s="338"/>
      <c r="AA162" s="338"/>
      <c r="AB162" s="339"/>
      <c r="AC162" s="338"/>
      <c r="AD162" s="338"/>
      <c r="AE162" s="338"/>
      <c r="AF162" s="339"/>
      <c r="AG162" s="338"/>
      <c r="AH162" s="338"/>
      <c r="AI162" s="338"/>
      <c r="AJ162" s="314"/>
      <c r="AK162" s="296">
        <v>750000.0</v>
      </c>
      <c r="AL162" s="298">
        <v>3000000.0</v>
      </c>
      <c r="AM162" s="299">
        <v>1.0E7</v>
      </c>
      <c r="AN162" s="314"/>
      <c r="AO162" s="338"/>
      <c r="AP162" s="338"/>
      <c r="AQ162" s="338"/>
      <c r="AR162" s="313"/>
    </row>
    <row r="163" ht="15.75" customHeight="1">
      <c r="A163" s="141"/>
      <c r="B163" s="142"/>
      <c r="C163" s="142"/>
      <c r="D163" s="142"/>
      <c r="E163" s="142"/>
      <c r="F163" s="142"/>
      <c r="G163" s="142"/>
      <c r="H163" s="337" t="s">
        <v>377</v>
      </c>
      <c r="I163" s="296">
        <v>0.0</v>
      </c>
      <c r="J163" s="298">
        <v>0.0</v>
      </c>
      <c r="K163" s="298">
        <v>0.0</v>
      </c>
      <c r="L163" s="334"/>
      <c r="M163" s="292">
        <v>0.0</v>
      </c>
      <c r="N163" s="292">
        <v>0.0</v>
      </c>
      <c r="O163" s="292">
        <v>0.0</v>
      </c>
      <c r="P163" s="292"/>
      <c r="Q163" s="292" t="s">
        <v>292</v>
      </c>
      <c r="R163" s="293" t="s">
        <v>305</v>
      </c>
      <c r="S163" s="335" t="s">
        <v>294</v>
      </c>
      <c r="T163" s="336"/>
      <c r="U163" s="338"/>
      <c r="V163" s="338"/>
      <c r="W163" s="338"/>
      <c r="X163" s="339"/>
      <c r="Y163" s="338"/>
      <c r="Z163" s="338"/>
      <c r="AA163" s="338"/>
      <c r="AB163" s="339"/>
      <c r="AC163" s="338"/>
      <c r="AD163" s="338"/>
      <c r="AE163" s="338"/>
      <c r="AF163" s="339"/>
      <c r="AG163" s="338"/>
      <c r="AH163" s="338"/>
      <c r="AI163" s="338"/>
      <c r="AJ163" s="314"/>
      <c r="AK163" s="296">
        <v>750000.0</v>
      </c>
      <c r="AL163" s="298">
        <v>3000000.0</v>
      </c>
      <c r="AM163" s="299">
        <v>1.0E7</v>
      </c>
      <c r="AN163" s="314"/>
      <c r="AO163" s="338"/>
      <c r="AP163" s="338"/>
      <c r="AQ163" s="338"/>
      <c r="AR163" s="313"/>
    </row>
    <row r="164" ht="15.75" customHeight="1">
      <c r="A164" s="141"/>
      <c r="B164" s="142"/>
      <c r="C164" s="142"/>
      <c r="D164" s="142"/>
      <c r="E164" s="142"/>
      <c r="F164" s="142"/>
      <c r="G164" s="142"/>
      <c r="H164" s="337" t="s">
        <v>377</v>
      </c>
      <c r="I164" s="296">
        <v>0.0</v>
      </c>
      <c r="J164" s="298">
        <v>0.0</v>
      </c>
      <c r="K164" s="298">
        <v>0.0</v>
      </c>
      <c r="L164" s="334"/>
      <c r="M164" s="292">
        <v>0.0</v>
      </c>
      <c r="N164" s="292">
        <v>0.0</v>
      </c>
      <c r="O164" s="292">
        <v>0.0</v>
      </c>
      <c r="P164" s="292"/>
      <c r="Q164" s="292" t="s">
        <v>292</v>
      </c>
      <c r="R164" s="293" t="s">
        <v>305</v>
      </c>
      <c r="S164" s="335" t="s">
        <v>294</v>
      </c>
      <c r="T164" s="336"/>
      <c r="U164" s="338"/>
      <c r="V164" s="338"/>
      <c r="W164" s="338"/>
      <c r="X164" s="339"/>
      <c r="Y164" s="338"/>
      <c r="Z164" s="338"/>
      <c r="AA164" s="338"/>
      <c r="AB164" s="339"/>
      <c r="AC164" s="338"/>
      <c r="AD164" s="338"/>
      <c r="AE164" s="338"/>
      <c r="AF164" s="339"/>
      <c r="AG164" s="338"/>
      <c r="AH164" s="338"/>
      <c r="AI164" s="338"/>
      <c r="AJ164" s="314"/>
      <c r="AK164" s="296">
        <v>750000.0</v>
      </c>
      <c r="AL164" s="298">
        <v>3000000.0</v>
      </c>
      <c r="AM164" s="299">
        <v>1.0E7</v>
      </c>
      <c r="AN164" s="314"/>
      <c r="AO164" s="338"/>
      <c r="AP164" s="338"/>
      <c r="AQ164" s="338"/>
      <c r="AR164" s="313"/>
    </row>
    <row r="165" ht="15.75" customHeight="1">
      <c r="A165" s="141"/>
      <c r="B165" s="142"/>
      <c r="C165" s="142"/>
      <c r="D165" s="142"/>
      <c r="E165" s="142"/>
      <c r="F165" s="142"/>
      <c r="G165" s="142"/>
      <c r="H165" s="337" t="s">
        <v>377</v>
      </c>
      <c r="I165" s="296">
        <v>0.0</v>
      </c>
      <c r="J165" s="298">
        <v>0.0</v>
      </c>
      <c r="K165" s="298">
        <v>0.0</v>
      </c>
      <c r="L165" s="334"/>
      <c r="M165" s="292">
        <v>0.0</v>
      </c>
      <c r="N165" s="292">
        <v>0.0</v>
      </c>
      <c r="O165" s="292">
        <v>0.0</v>
      </c>
      <c r="P165" s="292"/>
      <c r="Q165" s="292" t="s">
        <v>292</v>
      </c>
      <c r="R165" s="293" t="s">
        <v>305</v>
      </c>
      <c r="S165" s="335" t="s">
        <v>294</v>
      </c>
      <c r="T165" s="336"/>
      <c r="U165" s="338"/>
      <c r="V165" s="338"/>
      <c r="W165" s="338"/>
      <c r="X165" s="339"/>
      <c r="Y165" s="338"/>
      <c r="Z165" s="338"/>
      <c r="AA165" s="338"/>
      <c r="AB165" s="339"/>
      <c r="AC165" s="338"/>
      <c r="AD165" s="338"/>
      <c r="AE165" s="338"/>
      <c r="AF165" s="339"/>
      <c r="AG165" s="338"/>
      <c r="AH165" s="338"/>
      <c r="AI165" s="338"/>
      <c r="AJ165" s="314"/>
      <c r="AK165" s="296">
        <v>750000.0</v>
      </c>
      <c r="AL165" s="298">
        <v>3000000.0</v>
      </c>
      <c r="AM165" s="299">
        <v>1.0E7</v>
      </c>
      <c r="AN165" s="314"/>
      <c r="AO165" s="338"/>
      <c r="AP165" s="338"/>
      <c r="AQ165" s="338"/>
      <c r="AR165" s="313"/>
    </row>
    <row r="166" ht="15.75" customHeight="1">
      <c r="A166" s="141"/>
      <c r="B166" s="142"/>
      <c r="C166" s="142"/>
      <c r="D166" s="142"/>
      <c r="E166" s="142"/>
      <c r="F166" s="142"/>
      <c r="G166" s="142"/>
      <c r="H166" s="337" t="s">
        <v>377</v>
      </c>
      <c r="I166" s="296">
        <v>0.0</v>
      </c>
      <c r="J166" s="298">
        <v>0.0</v>
      </c>
      <c r="K166" s="298">
        <v>0.0</v>
      </c>
      <c r="L166" s="334"/>
      <c r="M166" s="292">
        <v>0.0</v>
      </c>
      <c r="N166" s="292">
        <v>0.0</v>
      </c>
      <c r="O166" s="292">
        <v>0.0</v>
      </c>
      <c r="P166" s="292"/>
      <c r="Q166" s="292" t="s">
        <v>292</v>
      </c>
      <c r="R166" s="293" t="s">
        <v>305</v>
      </c>
      <c r="S166" s="335" t="s">
        <v>294</v>
      </c>
      <c r="T166" s="336"/>
      <c r="U166" s="338"/>
      <c r="V166" s="338"/>
      <c r="W166" s="338"/>
      <c r="X166" s="339"/>
      <c r="Y166" s="338"/>
      <c r="Z166" s="338"/>
      <c r="AA166" s="338"/>
      <c r="AB166" s="339"/>
      <c r="AC166" s="338"/>
      <c r="AD166" s="338"/>
      <c r="AE166" s="338"/>
      <c r="AF166" s="339"/>
      <c r="AG166" s="338"/>
      <c r="AH166" s="338"/>
      <c r="AI166" s="338"/>
      <c r="AJ166" s="314"/>
      <c r="AK166" s="296">
        <v>750000.0</v>
      </c>
      <c r="AL166" s="298">
        <v>3000000.0</v>
      </c>
      <c r="AM166" s="299">
        <v>1.0E7</v>
      </c>
      <c r="AN166" s="314"/>
      <c r="AO166" s="338"/>
      <c r="AP166" s="338"/>
      <c r="AQ166" s="338"/>
      <c r="AR166" s="313"/>
    </row>
    <row r="167" ht="15.75" customHeight="1">
      <c r="A167" s="141"/>
      <c r="B167" s="142"/>
      <c r="C167" s="142"/>
      <c r="D167" s="142"/>
      <c r="E167" s="142"/>
      <c r="F167" s="142"/>
      <c r="G167" s="142"/>
      <c r="H167" s="337" t="s">
        <v>377</v>
      </c>
      <c r="I167" s="296">
        <v>0.0</v>
      </c>
      <c r="J167" s="298">
        <v>0.0</v>
      </c>
      <c r="K167" s="298">
        <v>0.0</v>
      </c>
      <c r="L167" s="334"/>
      <c r="M167" s="292">
        <v>0.0</v>
      </c>
      <c r="N167" s="292">
        <v>0.0</v>
      </c>
      <c r="O167" s="292">
        <v>0.0</v>
      </c>
      <c r="P167" s="292"/>
      <c r="Q167" s="292" t="s">
        <v>292</v>
      </c>
      <c r="R167" s="293" t="s">
        <v>305</v>
      </c>
      <c r="S167" s="335" t="s">
        <v>294</v>
      </c>
      <c r="T167" s="336"/>
      <c r="U167" s="338"/>
      <c r="V167" s="338"/>
      <c r="W167" s="338"/>
      <c r="X167" s="339"/>
      <c r="Y167" s="338"/>
      <c r="Z167" s="338"/>
      <c r="AA167" s="338"/>
      <c r="AB167" s="339"/>
      <c r="AC167" s="338"/>
      <c r="AD167" s="338"/>
      <c r="AE167" s="338"/>
      <c r="AF167" s="339"/>
      <c r="AG167" s="338"/>
      <c r="AH167" s="338"/>
      <c r="AI167" s="338"/>
      <c r="AJ167" s="314"/>
      <c r="AK167" s="296">
        <v>750000.0</v>
      </c>
      <c r="AL167" s="298">
        <v>3000000.0</v>
      </c>
      <c r="AM167" s="299">
        <v>1.0E7</v>
      </c>
      <c r="AN167" s="314"/>
      <c r="AO167" s="338"/>
      <c r="AP167" s="338"/>
      <c r="AQ167" s="338"/>
      <c r="AR167" s="313"/>
    </row>
    <row r="168" ht="15.75" customHeight="1">
      <c r="A168" s="141"/>
      <c r="B168" s="142"/>
      <c r="C168" s="142"/>
      <c r="D168" s="142"/>
      <c r="E168" s="142"/>
      <c r="F168" s="142"/>
      <c r="G168" s="142"/>
      <c r="H168" s="337" t="s">
        <v>377</v>
      </c>
      <c r="I168" s="296">
        <v>0.0</v>
      </c>
      <c r="J168" s="298">
        <v>0.0</v>
      </c>
      <c r="K168" s="298">
        <v>0.0</v>
      </c>
      <c r="L168" s="334"/>
      <c r="M168" s="292">
        <v>0.0</v>
      </c>
      <c r="N168" s="292">
        <v>0.0</v>
      </c>
      <c r="O168" s="292">
        <v>0.0</v>
      </c>
      <c r="P168" s="292"/>
      <c r="Q168" s="292" t="s">
        <v>292</v>
      </c>
      <c r="R168" s="293" t="s">
        <v>297</v>
      </c>
      <c r="S168" s="335" t="s">
        <v>294</v>
      </c>
      <c r="T168" s="336"/>
      <c r="U168" s="338"/>
      <c r="V168" s="338"/>
      <c r="W168" s="338"/>
      <c r="X168" s="339"/>
      <c r="Y168" s="338"/>
      <c r="Z168" s="338"/>
      <c r="AA168" s="338"/>
      <c r="AB168" s="339"/>
      <c r="AC168" s="338"/>
      <c r="AD168" s="338"/>
      <c r="AE168" s="338"/>
      <c r="AF168" s="339"/>
      <c r="AG168" s="338"/>
      <c r="AH168" s="338"/>
      <c r="AI168" s="338"/>
      <c r="AJ168" s="314"/>
      <c r="AK168" s="296">
        <v>2000.0</v>
      </c>
      <c r="AL168" s="298">
        <v>50000.0</v>
      </c>
      <c r="AM168" s="299">
        <v>1.0E7</v>
      </c>
      <c r="AN168" s="314"/>
      <c r="AO168" s="338"/>
      <c r="AP168" s="338"/>
      <c r="AQ168" s="338"/>
      <c r="AR168" s="313"/>
    </row>
    <row r="169" ht="15.75" customHeight="1">
      <c r="A169" s="141"/>
      <c r="B169" s="142"/>
      <c r="C169" s="142"/>
      <c r="D169" s="142"/>
      <c r="E169" s="142"/>
      <c r="F169" s="142"/>
      <c r="G169" s="142"/>
      <c r="H169" s="337" t="s">
        <v>377</v>
      </c>
      <c r="I169" s="296">
        <v>0.0</v>
      </c>
      <c r="J169" s="298">
        <v>0.0</v>
      </c>
      <c r="K169" s="298">
        <v>0.0</v>
      </c>
      <c r="L169" s="334"/>
      <c r="M169" s="292">
        <v>0.0</v>
      </c>
      <c r="N169" s="292">
        <v>0.0</v>
      </c>
      <c r="O169" s="292">
        <v>0.0</v>
      </c>
      <c r="P169" s="292"/>
      <c r="Q169" s="292" t="s">
        <v>292</v>
      </c>
      <c r="R169" s="293" t="s">
        <v>297</v>
      </c>
      <c r="S169" s="335" t="s">
        <v>294</v>
      </c>
      <c r="T169" s="336"/>
      <c r="U169" s="338"/>
      <c r="V169" s="338"/>
      <c r="W169" s="338"/>
      <c r="X169" s="339"/>
      <c r="Y169" s="338"/>
      <c r="Z169" s="338"/>
      <c r="AA169" s="338"/>
      <c r="AB169" s="339"/>
      <c r="AC169" s="338"/>
      <c r="AD169" s="338"/>
      <c r="AE169" s="338"/>
      <c r="AF169" s="339"/>
      <c r="AG169" s="338"/>
      <c r="AH169" s="338"/>
      <c r="AI169" s="338"/>
      <c r="AJ169" s="314"/>
      <c r="AK169" s="296">
        <v>2000.0</v>
      </c>
      <c r="AL169" s="298">
        <v>50000.0</v>
      </c>
      <c r="AM169" s="299">
        <v>1.0E7</v>
      </c>
      <c r="AN169" s="314"/>
      <c r="AO169" s="338"/>
      <c r="AP169" s="338"/>
      <c r="AQ169" s="338"/>
      <c r="AR169" s="313"/>
    </row>
    <row r="170" ht="15.75" customHeight="1">
      <c r="A170" s="141"/>
      <c r="B170" s="142"/>
      <c r="C170" s="142"/>
      <c r="D170" s="142"/>
      <c r="E170" s="142"/>
      <c r="F170" s="142"/>
      <c r="G170" s="142"/>
      <c r="H170" s="337" t="s">
        <v>377</v>
      </c>
      <c r="I170" s="296">
        <v>0.0</v>
      </c>
      <c r="J170" s="298">
        <v>0.0</v>
      </c>
      <c r="K170" s="298">
        <v>0.0</v>
      </c>
      <c r="L170" s="334"/>
      <c r="M170" s="292">
        <v>0.0</v>
      </c>
      <c r="N170" s="292">
        <v>0.0</v>
      </c>
      <c r="O170" s="292">
        <v>0.0</v>
      </c>
      <c r="P170" s="292"/>
      <c r="Q170" s="292" t="s">
        <v>292</v>
      </c>
      <c r="R170" s="293" t="s">
        <v>297</v>
      </c>
      <c r="S170" s="335" t="s">
        <v>294</v>
      </c>
      <c r="T170" s="336"/>
      <c r="U170" s="338"/>
      <c r="V170" s="338"/>
      <c r="W170" s="338"/>
      <c r="X170" s="339"/>
      <c r="Y170" s="338"/>
      <c r="Z170" s="338"/>
      <c r="AA170" s="338"/>
      <c r="AB170" s="339"/>
      <c r="AC170" s="338"/>
      <c r="AD170" s="338"/>
      <c r="AE170" s="338"/>
      <c r="AF170" s="339"/>
      <c r="AG170" s="338"/>
      <c r="AH170" s="338"/>
      <c r="AI170" s="338"/>
      <c r="AJ170" s="314"/>
      <c r="AK170" s="296">
        <v>2000.0</v>
      </c>
      <c r="AL170" s="298">
        <v>50000.0</v>
      </c>
      <c r="AM170" s="299">
        <v>1.0E7</v>
      </c>
      <c r="AN170" s="314"/>
      <c r="AO170" s="338"/>
      <c r="AP170" s="338"/>
      <c r="AQ170" s="338"/>
      <c r="AR170" s="313"/>
    </row>
    <row r="171" ht="15.75" customHeight="1">
      <c r="A171" s="141"/>
      <c r="B171" s="142"/>
      <c r="C171" s="142"/>
      <c r="D171" s="142"/>
      <c r="E171" s="142"/>
      <c r="F171" s="142"/>
      <c r="G171" s="142"/>
      <c r="H171" s="337" t="s">
        <v>377</v>
      </c>
      <c r="I171" s="296">
        <v>0.0</v>
      </c>
      <c r="J171" s="298">
        <v>0.0</v>
      </c>
      <c r="K171" s="298">
        <v>0.0</v>
      </c>
      <c r="L171" s="334"/>
      <c r="M171" s="292">
        <v>0.0</v>
      </c>
      <c r="N171" s="292">
        <v>0.0</v>
      </c>
      <c r="O171" s="292">
        <v>0.0</v>
      </c>
      <c r="P171" s="292"/>
      <c r="Q171" s="292" t="s">
        <v>292</v>
      </c>
      <c r="R171" s="293" t="s">
        <v>297</v>
      </c>
      <c r="S171" s="335" t="s">
        <v>294</v>
      </c>
      <c r="T171" s="336"/>
      <c r="U171" s="338"/>
      <c r="V171" s="338"/>
      <c r="W171" s="338"/>
      <c r="X171" s="339"/>
      <c r="Y171" s="338"/>
      <c r="Z171" s="338"/>
      <c r="AA171" s="338"/>
      <c r="AB171" s="339"/>
      <c r="AC171" s="338"/>
      <c r="AD171" s="338"/>
      <c r="AE171" s="338"/>
      <c r="AF171" s="339"/>
      <c r="AG171" s="338"/>
      <c r="AH171" s="338"/>
      <c r="AI171" s="338"/>
      <c r="AJ171" s="314"/>
      <c r="AK171" s="296">
        <v>2000.0</v>
      </c>
      <c r="AL171" s="298">
        <v>50000.0</v>
      </c>
      <c r="AM171" s="299">
        <v>1.0E7</v>
      </c>
      <c r="AN171" s="314"/>
      <c r="AO171" s="338"/>
      <c r="AP171" s="338"/>
      <c r="AQ171" s="338"/>
      <c r="AR171" s="313"/>
    </row>
    <row r="172" ht="15.75" customHeight="1">
      <c r="A172" s="141"/>
      <c r="B172" s="142"/>
      <c r="C172" s="142"/>
      <c r="D172" s="142"/>
      <c r="E172" s="142"/>
      <c r="F172" s="142"/>
      <c r="G172" s="142"/>
      <c r="H172" s="337" t="s">
        <v>377</v>
      </c>
      <c r="I172" s="296">
        <v>0.0</v>
      </c>
      <c r="J172" s="298">
        <v>0.0</v>
      </c>
      <c r="K172" s="298">
        <v>0.0</v>
      </c>
      <c r="L172" s="334"/>
      <c r="M172" s="292">
        <v>0.0</v>
      </c>
      <c r="N172" s="292">
        <v>0.0</v>
      </c>
      <c r="O172" s="292">
        <v>0.0</v>
      </c>
      <c r="P172" s="292"/>
      <c r="Q172" s="292" t="s">
        <v>292</v>
      </c>
      <c r="R172" s="293" t="s">
        <v>297</v>
      </c>
      <c r="S172" s="335" t="s">
        <v>294</v>
      </c>
      <c r="T172" s="336"/>
      <c r="U172" s="338"/>
      <c r="V172" s="338"/>
      <c r="W172" s="338"/>
      <c r="X172" s="339"/>
      <c r="Y172" s="338"/>
      <c r="Z172" s="338"/>
      <c r="AA172" s="338"/>
      <c r="AB172" s="339"/>
      <c r="AC172" s="338"/>
      <c r="AD172" s="338"/>
      <c r="AE172" s="338"/>
      <c r="AF172" s="339"/>
      <c r="AG172" s="338"/>
      <c r="AH172" s="338"/>
      <c r="AI172" s="338"/>
      <c r="AJ172" s="314"/>
      <c r="AK172" s="296">
        <v>2000.0</v>
      </c>
      <c r="AL172" s="298">
        <v>50000.0</v>
      </c>
      <c r="AM172" s="299">
        <v>1.0E7</v>
      </c>
      <c r="AN172" s="314"/>
      <c r="AO172" s="338"/>
      <c r="AP172" s="338"/>
      <c r="AQ172" s="338"/>
      <c r="AR172" s="313"/>
    </row>
    <row r="173" ht="15.75" customHeight="1">
      <c r="A173" s="141"/>
      <c r="B173" s="142"/>
      <c r="C173" s="142"/>
      <c r="D173" s="142"/>
      <c r="E173" s="142"/>
      <c r="F173" s="142"/>
      <c r="G173" s="142"/>
      <c r="H173" s="337" t="s">
        <v>377</v>
      </c>
      <c r="I173" s="296">
        <v>0.0</v>
      </c>
      <c r="J173" s="298">
        <v>0.0</v>
      </c>
      <c r="K173" s="298">
        <v>0.0</v>
      </c>
      <c r="L173" s="334"/>
      <c r="M173" s="292">
        <v>0.0</v>
      </c>
      <c r="N173" s="292">
        <v>0.0</v>
      </c>
      <c r="O173" s="292">
        <v>0.0</v>
      </c>
      <c r="P173" s="292"/>
      <c r="Q173" s="292" t="s">
        <v>292</v>
      </c>
      <c r="R173" s="293" t="s">
        <v>297</v>
      </c>
      <c r="S173" s="335" t="s">
        <v>294</v>
      </c>
      <c r="T173" s="336"/>
      <c r="U173" s="338"/>
      <c r="V173" s="338"/>
      <c r="W173" s="338"/>
      <c r="X173" s="339"/>
      <c r="Y173" s="338"/>
      <c r="Z173" s="338"/>
      <c r="AA173" s="338"/>
      <c r="AB173" s="339"/>
      <c r="AC173" s="338"/>
      <c r="AD173" s="338"/>
      <c r="AE173" s="338"/>
      <c r="AF173" s="339"/>
      <c r="AG173" s="338"/>
      <c r="AH173" s="338"/>
      <c r="AI173" s="338"/>
      <c r="AJ173" s="314"/>
      <c r="AK173" s="296">
        <v>2000.0</v>
      </c>
      <c r="AL173" s="298">
        <v>50000.0</v>
      </c>
      <c r="AM173" s="299">
        <v>1.0E7</v>
      </c>
      <c r="AN173" s="314"/>
      <c r="AO173" s="338"/>
      <c r="AP173" s="338"/>
      <c r="AQ173" s="338"/>
      <c r="AR173" s="313"/>
    </row>
    <row r="174" ht="15.75" customHeight="1">
      <c r="A174" s="141"/>
      <c r="B174" s="142"/>
      <c r="C174" s="142"/>
      <c r="D174" s="142"/>
      <c r="E174" s="142"/>
      <c r="F174" s="142"/>
      <c r="G174" s="142"/>
      <c r="H174" s="337" t="s">
        <v>377</v>
      </c>
      <c r="I174" s="296">
        <v>0.0</v>
      </c>
      <c r="J174" s="298">
        <v>0.0</v>
      </c>
      <c r="K174" s="298">
        <v>0.0</v>
      </c>
      <c r="L174" s="334"/>
      <c r="M174" s="292">
        <v>0.0</v>
      </c>
      <c r="N174" s="292">
        <v>0.0</v>
      </c>
      <c r="O174" s="292">
        <v>0.0</v>
      </c>
      <c r="P174" s="292"/>
      <c r="Q174" s="292" t="s">
        <v>292</v>
      </c>
      <c r="R174" s="293" t="s">
        <v>297</v>
      </c>
      <c r="S174" s="335" t="s">
        <v>294</v>
      </c>
      <c r="T174" s="336"/>
      <c r="U174" s="338"/>
      <c r="V174" s="338"/>
      <c r="W174" s="338"/>
      <c r="X174" s="339"/>
      <c r="Y174" s="338"/>
      <c r="Z174" s="338"/>
      <c r="AA174" s="338"/>
      <c r="AB174" s="339"/>
      <c r="AC174" s="338"/>
      <c r="AD174" s="338"/>
      <c r="AE174" s="338"/>
      <c r="AF174" s="339"/>
      <c r="AG174" s="338"/>
      <c r="AH174" s="338"/>
      <c r="AI174" s="338"/>
      <c r="AJ174" s="314"/>
      <c r="AK174" s="296">
        <v>2000.0</v>
      </c>
      <c r="AL174" s="298">
        <v>50000.0</v>
      </c>
      <c r="AM174" s="299">
        <v>1.0E7</v>
      </c>
      <c r="AN174" s="314"/>
      <c r="AO174" s="338"/>
      <c r="AP174" s="338"/>
      <c r="AQ174" s="338"/>
      <c r="AR174" s="313"/>
    </row>
    <row r="175" ht="15.75" customHeight="1">
      <c r="A175" s="141"/>
      <c r="B175" s="142"/>
      <c r="C175" s="142"/>
      <c r="D175" s="142"/>
      <c r="E175" s="142"/>
      <c r="F175" s="142"/>
      <c r="G175" s="142"/>
      <c r="H175" s="337" t="s">
        <v>377</v>
      </c>
      <c r="I175" s="296">
        <v>0.0</v>
      </c>
      <c r="J175" s="298">
        <v>0.0</v>
      </c>
      <c r="K175" s="298">
        <v>0.0</v>
      </c>
      <c r="L175" s="334"/>
      <c r="M175" s="292">
        <v>0.0</v>
      </c>
      <c r="N175" s="292">
        <v>0.0</v>
      </c>
      <c r="O175" s="292">
        <v>0.0</v>
      </c>
      <c r="P175" s="292"/>
      <c r="Q175" s="292" t="s">
        <v>292</v>
      </c>
      <c r="R175" s="293" t="s">
        <v>297</v>
      </c>
      <c r="S175" s="335" t="s">
        <v>294</v>
      </c>
      <c r="T175" s="336"/>
      <c r="U175" s="338"/>
      <c r="V175" s="338"/>
      <c r="W175" s="338"/>
      <c r="X175" s="339"/>
      <c r="Y175" s="338"/>
      <c r="Z175" s="338"/>
      <c r="AA175" s="338"/>
      <c r="AB175" s="339"/>
      <c r="AC175" s="338"/>
      <c r="AD175" s="338"/>
      <c r="AE175" s="338"/>
      <c r="AF175" s="339"/>
      <c r="AG175" s="338"/>
      <c r="AH175" s="338"/>
      <c r="AI175" s="338"/>
      <c r="AJ175" s="314"/>
      <c r="AK175" s="296">
        <v>2000.0</v>
      </c>
      <c r="AL175" s="298">
        <v>50000.0</v>
      </c>
      <c r="AM175" s="299">
        <v>1.0E7</v>
      </c>
      <c r="AN175" s="314"/>
      <c r="AO175" s="338"/>
      <c r="AP175" s="338"/>
      <c r="AQ175" s="338"/>
      <c r="AR175" s="313"/>
    </row>
    <row r="176" ht="15.75" customHeight="1">
      <c r="A176" s="141"/>
      <c r="B176" s="142"/>
      <c r="C176" s="142"/>
      <c r="D176" s="142"/>
      <c r="E176" s="142"/>
      <c r="F176" s="142"/>
      <c r="G176" s="142"/>
      <c r="H176" s="337" t="s">
        <v>377</v>
      </c>
      <c r="I176" s="296">
        <v>0.0</v>
      </c>
      <c r="J176" s="298">
        <v>0.0</v>
      </c>
      <c r="K176" s="298">
        <v>0.0</v>
      </c>
      <c r="L176" s="334"/>
      <c r="M176" s="292">
        <v>0.0</v>
      </c>
      <c r="N176" s="292">
        <v>0.0</v>
      </c>
      <c r="O176" s="292">
        <v>0.0</v>
      </c>
      <c r="P176" s="292"/>
      <c r="Q176" s="292" t="s">
        <v>292</v>
      </c>
      <c r="R176" s="293" t="s">
        <v>297</v>
      </c>
      <c r="S176" s="335" t="s">
        <v>294</v>
      </c>
      <c r="T176" s="336"/>
      <c r="U176" s="338"/>
      <c r="V176" s="338"/>
      <c r="W176" s="338"/>
      <c r="X176" s="339"/>
      <c r="Y176" s="338"/>
      <c r="Z176" s="338"/>
      <c r="AA176" s="338"/>
      <c r="AB176" s="339"/>
      <c r="AC176" s="338"/>
      <c r="AD176" s="338"/>
      <c r="AE176" s="338"/>
      <c r="AF176" s="339"/>
      <c r="AG176" s="338"/>
      <c r="AH176" s="338"/>
      <c r="AI176" s="338"/>
      <c r="AJ176" s="314"/>
      <c r="AK176" s="296">
        <v>2000.0</v>
      </c>
      <c r="AL176" s="298">
        <v>50000.0</v>
      </c>
      <c r="AM176" s="299">
        <v>1.0E7</v>
      </c>
      <c r="AN176" s="314"/>
      <c r="AO176" s="338"/>
      <c r="AP176" s="338"/>
      <c r="AQ176" s="338"/>
      <c r="AR176" s="313"/>
    </row>
    <row r="177" ht="15.75" customHeight="1">
      <c r="A177" s="141"/>
      <c r="B177" s="142"/>
      <c r="C177" s="142"/>
      <c r="D177" s="142"/>
      <c r="E177" s="142"/>
      <c r="F177" s="142"/>
      <c r="G177" s="142"/>
      <c r="H177" s="337" t="s">
        <v>377</v>
      </c>
      <c r="I177" s="296">
        <v>0.0</v>
      </c>
      <c r="J177" s="298">
        <v>0.0</v>
      </c>
      <c r="K177" s="298">
        <v>0.0</v>
      </c>
      <c r="L177" s="334"/>
      <c r="M177" s="292">
        <v>0.0</v>
      </c>
      <c r="N177" s="292">
        <v>0.0</v>
      </c>
      <c r="O177" s="292">
        <v>0.0</v>
      </c>
      <c r="P177" s="292"/>
      <c r="Q177" s="292" t="s">
        <v>292</v>
      </c>
      <c r="R177" s="293" t="s">
        <v>297</v>
      </c>
      <c r="S177" s="335" t="s">
        <v>294</v>
      </c>
      <c r="T177" s="336"/>
      <c r="U177" s="338"/>
      <c r="V177" s="338"/>
      <c r="W177" s="338"/>
      <c r="X177" s="339"/>
      <c r="Y177" s="338"/>
      <c r="Z177" s="338"/>
      <c r="AA177" s="338"/>
      <c r="AB177" s="339"/>
      <c r="AC177" s="338"/>
      <c r="AD177" s="338"/>
      <c r="AE177" s="338"/>
      <c r="AF177" s="339"/>
      <c r="AG177" s="338"/>
      <c r="AH177" s="338"/>
      <c r="AI177" s="338"/>
      <c r="AJ177" s="314"/>
      <c r="AK177" s="296">
        <v>2000.0</v>
      </c>
      <c r="AL177" s="298">
        <v>50000.0</v>
      </c>
      <c r="AM177" s="299">
        <v>1.0E7</v>
      </c>
      <c r="AN177" s="314"/>
      <c r="AO177" s="338"/>
      <c r="AP177" s="338"/>
      <c r="AQ177" s="338"/>
      <c r="AR177" s="313"/>
    </row>
    <row r="178" ht="15.75" customHeight="1">
      <c r="A178" s="141"/>
      <c r="B178" s="142"/>
      <c r="C178" s="142"/>
      <c r="D178" s="142"/>
      <c r="E178" s="142"/>
      <c r="F178" s="142"/>
      <c r="G178" s="142"/>
      <c r="H178" s="337" t="s">
        <v>377</v>
      </c>
      <c r="I178" s="296">
        <v>0.0</v>
      </c>
      <c r="J178" s="298">
        <v>0.0</v>
      </c>
      <c r="K178" s="298">
        <v>0.0</v>
      </c>
      <c r="L178" s="334"/>
      <c r="M178" s="292">
        <v>0.0</v>
      </c>
      <c r="N178" s="292">
        <v>0.0</v>
      </c>
      <c r="O178" s="292">
        <v>0.0</v>
      </c>
      <c r="P178" s="292"/>
      <c r="Q178" s="292" t="s">
        <v>292</v>
      </c>
      <c r="R178" s="293" t="s">
        <v>304</v>
      </c>
      <c r="S178" s="335" t="s">
        <v>294</v>
      </c>
      <c r="T178" s="336"/>
      <c r="U178" s="338"/>
      <c r="V178" s="338"/>
      <c r="W178" s="338"/>
      <c r="X178" s="339"/>
      <c r="Y178" s="338"/>
      <c r="Z178" s="338"/>
      <c r="AA178" s="338"/>
      <c r="AB178" s="339"/>
      <c r="AC178" s="338"/>
      <c r="AD178" s="338"/>
      <c r="AE178" s="338"/>
      <c r="AF178" s="339"/>
      <c r="AG178" s="338"/>
      <c r="AH178" s="338"/>
      <c r="AI178" s="338"/>
      <c r="AJ178" s="314"/>
      <c r="AK178" s="296">
        <v>5000.0</v>
      </c>
      <c r="AL178" s="298">
        <v>50000.0</v>
      </c>
      <c r="AM178" s="299">
        <v>1.0E7</v>
      </c>
      <c r="AN178" s="314"/>
      <c r="AO178" s="338"/>
      <c r="AP178" s="338"/>
      <c r="AQ178" s="338"/>
      <c r="AR178" s="313"/>
    </row>
    <row r="179" ht="15.75" customHeight="1">
      <c r="A179" s="141"/>
      <c r="B179" s="142"/>
      <c r="C179" s="142"/>
      <c r="D179" s="142"/>
      <c r="E179" s="142"/>
      <c r="F179" s="142"/>
      <c r="G179" s="142"/>
      <c r="H179" s="337" t="s">
        <v>377</v>
      </c>
      <c r="I179" s="296">
        <v>0.0</v>
      </c>
      <c r="J179" s="298">
        <v>0.0</v>
      </c>
      <c r="K179" s="298">
        <v>0.0</v>
      </c>
      <c r="L179" s="334"/>
      <c r="M179" s="292">
        <v>0.0</v>
      </c>
      <c r="N179" s="292">
        <v>0.0</v>
      </c>
      <c r="O179" s="292">
        <v>0.0</v>
      </c>
      <c r="P179" s="292"/>
      <c r="Q179" s="292" t="s">
        <v>292</v>
      </c>
      <c r="R179" s="293" t="s">
        <v>304</v>
      </c>
      <c r="S179" s="335" t="s">
        <v>294</v>
      </c>
      <c r="T179" s="336"/>
      <c r="U179" s="338"/>
      <c r="V179" s="338"/>
      <c r="W179" s="338"/>
      <c r="X179" s="339"/>
      <c r="Y179" s="338"/>
      <c r="Z179" s="338"/>
      <c r="AA179" s="338"/>
      <c r="AB179" s="339"/>
      <c r="AC179" s="338"/>
      <c r="AD179" s="338"/>
      <c r="AE179" s="338"/>
      <c r="AF179" s="339"/>
      <c r="AG179" s="338"/>
      <c r="AH179" s="338"/>
      <c r="AI179" s="338"/>
      <c r="AJ179" s="314"/>
      <c r="AK179" s="296">
        <v>5000.0</v>
      </c>
      <c r="AL179" s="298">
        <v>50000.0</v>
      </c>
      <c r="AM179" s="299">
        <v>1.0E7</v>
      </c>
      <c r="AN179" s="314"/>
      <c r="AO179" s="338"/>
      <c r="AP179" s="338"/>
      <c r="AQ179" s="338"/>
      <c r="AR179" s="313"/>
    </row>
    <row r="180" ht="15.75" customHeight="1">
      <c r="A180" s="141"/>
      <c r="B180" s="142"/>
      <c r="C180" s="142"/>
      <c r="D180" s="142"/>
      <c r="E180" s="142"/>
      <c r="F180" s="142"/>
      <c r="G180" s="142"/>
      <c r="H180" s="337" t="s">
        <v>377</v>
      </c>
      <c r="I180" s="296">
        <v>0.0</v>
      </c>
      <c r="J180" s="298">
        <v>0.0</v>
      </c>
      <c r="K180" s="298">
        <v>0.0</v>
      </c>
      <c r="L180" s="334"/>
      <c r="M180" s="292">
        <v>0.0</v>
      </c>
      <c r="N180" s="292">
        <v>0.0</v>
      </c>
      <c r="O180" s="292">
        <v>0.0</v>
      </c>
      <c r="P180" s="292"/>
      <c r="Q180" s="292" t="s">
        <v>292</v>
      </c>
      <c r="R180" s="293" t="s">
        <v>304</v>
      </c>
      <c r="S180" s="335" t="s">
        <v>294</v>
      </c>
      <c r="T180" s="336"/>
      <c r="U180" s="338"/>
      <c r="V180" s="338"/>
      <c r="W180" s="338"/>
      <c r="X180" s="339"/>
      <c r="Y180" s="338"/>
      <c r="Z180" s="338"/>
      <c r="AA180" s="338"/>
      <c r="AB180" s="339"/>
      <c r="AC180" s="338"/>
      <c r="AD180" s="338"/>
      <c r="AE180" s="338"/>
      <c r="AF180" s="339"/>
      <c r="AG180" s="338"/>
      <c r="AH180" s="338"/>
      <c r="AI180" s="338"/>
      <c r="AJ180" s="314"/>
      <c r="AK180" s="296">
        <v>5000.0</v>
      </c>
      <c r="AL180" s="298">
        <v>50000.0</v>
      </c>
      <c r="AM180" s="299">
        <v>1.0E7</v>
      </c>
      <c r="AN180" s="314"/>
      <c r="AO180" s="338"/>
      <c r="AP180" s="338"/>
      <c r="AQ180" s="338"/>
      <c r="AR180" s="313"/>
    </row>
    <row r="181" ht="15.75" customHeight="1">
      <c r="A181" s="141"/>
      <c r="B181" s="142"/>
      <c r="C181" s="142"/>
      <c r="D181" s="142"/>
      <c r="E181" s="142"/>
      <c r="F181" s="142"/>
      <c r="G181" s="142"/>
      <c r="H181" s="337" t="s">
        <v>377</v>
      </c>
      <c r="I181" s="296">
        <v>0.0</v>
      </c>
      <c r="J181" s="298">
        <v>0.0</v>
      </c>
      <c r="K181" s="298">
        <v>0.0</v>
      </c>
      <c r="L181" s="334"/>
      <c r="M181" s="292">
        <v>0.0</v>
      </c>
      <c r="N181" s="292">
        <v>0.0</v>
      </c>
      <c r="O181" s="292">
        <v>0.0</v>
      </c>
      <c r="P181" s="292"/>
      <c r="Q181" s="292" t="s">
        <v>292</v>
      </c>
      <c r="R181" s="293" t="s">
        <v>304</v>
      </c>
      <c r="S181" s="335" t="s">
        <v>294</v>
      </c>
      <c r="T181" s="336"/>
      <c r="U181" s="338"/>
      <c r="V181" s="338"/>
      <c r="W181" s="338"/>
      <c r="X181" s="339"/>
      <c r="Y181" s="338"/>
      <c r="Z181" s="338"/>
      <c r="AA181" s="338"/>
      <c r="AB181" s="339"/>
      <c r="AC181" s="338"/>
      <c r="AD181" s="338"/>
      <c r="AE181" s="338"/>
      <c r="AF181" s="339"/>
      <c r="AG181" s="338"/>
      <c r="AH181" s="338"/>
      <c r="AI181" s="338"/>
      <c r="AJ181" s="314"/>
      <c r="AK181" s="296">
        <v>5000.0</v>
      </c>
      <c r="AL181" s="298">
        <v>50000.0</v>
      </c>
      <c r="AM181" s="299">
        <v>1.0E7</v>
      </c>
      <c r="AN181" s="314"/>
      <c r="AO181" s="338"/>
      <c r="AP181" s="338"/>
      <c r="AQ181" s="338"/>
      <c r="AR181" s="313"/>
    </row>
    <row r="182" ht="15.75" customHeight="1">
      <c r="A182" s="141"/>
      <c r="B182" s="142"/>
      <c r="C182" s="142"/>
      <c r="D182" s="142"/>
      <c r="E182" s="142"/>
      <c r="F182" s="142"/>
      <c r="G182" s="142"/>
      <c r="H182" s="337" t="s">
        <v>377</v>
      </c>
      <c r="I182" s="296">
        <v>0.0</v>
      </c>
      <c r="J182" s="298">
        <v>0.0</v>
      </c>
      <c r="K182" s="298">
        <v>0.0</v>
      </c>
      <c r="L182" s="334"/>
      <c r="M182" s="292">
        <v>0.0</v>
      </c>
      <c r="N182" s="292">
        <v>0.0</v>
      </c>
      <c r="O182" s="292">
        <v>0.0</v>
      </c>
      <c r="P182" s="292"/>
      <c r="Q182" s="292" t="s">
        <v>292</v>
      </c>
      <c r="R182" s="293" t="s">
        <v>304</v>
      </c>
      <c r="S182" s="335" t="s">
        <v>294</v>
      </c>
      <c r="T182" s="336"/>
      <c r="U182" s="338"/>
      <c r="V182" s="338"/>
      <c r="W182" s="338"/>
      <c r="X182" s="339"/>
      <c r="Y182" s="338"/>
      <c r="Z182" s="338"/>
      <c r="AA182" s="338"/>
      <c r="AB182" s="339"/>
      <c r="AC182" s="338"/>
      <c r="AD182" s="338"/>
      <c r="AE182" s="338"/>
      <c r="AF182" s="339"/>
      <c r="AG182" s="338"/>
      <c r="AH182" s="338"/>
      <c r="AI182" s="338"/>
      <c r="AJ182" s="314"/>
      <c r="AK182" s="296">
        <v>5000.0</v>
      </c>
      <c r="AL182" s="298">
        <v>50000.0</v>
      </c>
      <c r="AM182" s="299">
        <v>1.0E7</v>
      </c>
      <c r="AN182" s="314"/>
      <c r="AO182" s="338"/>
      <c r="AP182" s="338"/>
      <c r="AQ182" s="338"/>
      <c r="AR182" s="313"/>
    </row>
    <row r="183" ht="15.75" customHeight="1">
      <c r="A183" s="141"/>
      <c r="B183" s="142"/>
      <c r="C183" s="142"/>
      <c r="D183" s="142"/>
      <c r="E183" s="142"/>
      <c r="F183" s="142"/>
      <c r="G183" s="142"/>
      <c r="H183" s="337" t="s">
        <v>377</v>
      </c>
      <c r="I183" s="296">
        <v>0.0</v>
      </c>
      <c r="J183" s="298">
        <v>0.0</v>
      </c>
      <c r="K183" s="298">
        <v>0.0</v>
      </c>
      <c r="L183" s="334"/>
      <c r="M183" s="292">
        <v>0.0</v>
      </c>
      <c r="N183" s="292">
        <v>0.0</v>
      </c>
      <c r="O183" s="292">
        <v>0.0</v>
      </c>
      <c r="P183" s="292"/>
      <c r="Q183" s="292" t="s">
        <v>292</v>
      </c>
      <c r="R183" s="293" t="s">
        <v>304</v>
      </c>
      <c r="S183" s="335" t="s">
        <v>294</v>
      </c>
      <c r="T183" s="336"/>
      <c r="U183" s="338"/>
      <c r="V183" s="338"/>
      <c r="W183" s="338"/>
      <c r="X183" s="339"/>
      <c r="Y183" s="338"/>
      <c r="Z183" s="338"/>
      <c r="AA183" s="338"/>
      <c r="AB183" s="339"/>
      <c r="AC183" s="338"/>
      <c r="AD183" s="338"/>
      <c r="AE183" s="338"/>
      <c r="AF183" s="339"/>
      <c r="AG183" s="338"/>
      <c r="AH183" s="338"/>
      <c r="AI183" s="338"/>
      <c r="AJ183" s="314"/>
      <c r="AK183" s="296">
        <v>5000.0</v>
      </c>
      <c r="AL183" s="298">
        <v>50000.0</v>
      </c>
      <c r="AM183" s="299">
        <v>1.0E7</v>
      </c>
      <c r="AN183" s="314"/>
      <c r="AO183" s="338"/>
      <c r="AP183" s="338"/>
      <c r="AQ183" s="338"/>
      <c r="AR183" s="313"/>
    </row>
    <row r="184" ht="15.75" customHeight="1">
      <c r="A184" s="141"/>
      <c r="B184" s="142"/>
      <c r="C184" s="142"/>
      <c r="D184" s="142"/>
      <c r="E184" s="142"/>
      <c r="F184" s="142"/>
      <c r="G184" s="142"/>
      <c r="H184" s="337" t="s">
        <v>377</v>
      </c>
      <c r="I184" s="296">
        <v>0.0</v>
      </c>
      <c r="J184" s="298">
        <v>0.0</v>
      </c>
      <c r="K184" s="298">
        <v>0.0</v>
      </c>
      <c r="L184" s="334"/>
      <c r="M184" s="292">
        <v>0.0</v>
      </c>
      <c r="N184" s="292">
        <v>0.0</v>
      </c>
      <c r="O184" s="292">
        <v>0.0</v>
      </c>
      <c r="P184" s="292"/>
      <c r="Q184" s="292" t="s">
        <v>292</v>
      </c>
      <c r="R184" s="293" t="s">
        <v>304</v>
      </c>
      <c r="S184" s="335" t="s">
        <v>294</v>
      </c>
      <c r="T184" s="336"/>
      <c r="U184" s="338"/>
      <c r="V184" s="338"/>
      <c r="W184" s="338"/>
      <c r="X184" s="339"/>
      <c r="Y184" s="338"/>
      <c r="Z184" s="338"/>
      <c r="AA184" s="338"/>
      <c r="AB184" s="339"/>
      <c r="AC184" s="338"/>
      <c r="AD184" s="338"/>
      <c r="AE184" s="338"/>
      <c r="AF184" s="339"/>
      <c r="AG184" s="338"/>
      <c r="AH184" s="338"/>
      <c r="AI184" s="338"/>
      <c r="AJ184" s="314"/>
      <c r="AK184" s="296">
        <v>5000.0</v>
      </c>
      <c r="AL184" s="298">
        <v>50000.0</v>
      </c>
      <c r="AM184" s="299">
        <v>1.0E7</v>
      </c>
      <c r="AN184" s="314"/>
      <c r="AO184" s="338"/>
      <c r="AP184" s="338"/>
      <c r="AQ184" s="338"/>
      <c r="AR184" s="313"/>
    </row>
    <row r="185" ht="15.75" customHeight="1">
      <c r="A185" s="141"/>
      <c r="B185" s="142"/>
      <c r="C185" s="142"/>
      <c r="D185" s="142"/>
      <c r="E185" s="142"/>
      <c r="F185" s="142"/>
      <c r="G185" s="142"/>
      <c r="H185" s="337" t="s">
        <v>377</v>
      </c>
      <c r="I185" s="296">
        <v>0.0</v>
      </c>
      <c r="J185" s="298">
        <v>0.0</v>
      </c>
      <c r="K185" s="298">
        <v>0.0</v>
      </c>
      <c r="L185" s="334"/>
      <c r="M185" s="292">
        <v>0.0</v>
      </c>
      <c r="N185" s="292">
        <v>0.0</v>
      </c>
      <c r="O185" s="292">
        <v>0.0</v>
      </c>
      <c r="P185" s="292"/>
      <c r="Q185" s="292" t="s">
        <v>292</v>
      </c>
      <c r="R185" s="293" t="s">
        <v>304</v>
      </c>
      <c r="S185" s="335" t="s">
        <v>294</v>
      </c>
      <c r="T185" s="336"/>
      <c r="U185" s="338"/>
      <c r="V185" s="338"/>
      <c r="W185" s="338"/>
      <c r="X185" s="339"/>
      <c r="Y185" s="338"/>
      <c r="Z185" s="338"/>
      <c r="AA185" s="338"/>
      <c r="AB185" s="339"/>
      <c r="AC185" s="338"/>
      <c r="AD185" s="338"/>
      <c r="AE185" s="338"/>
      <c r="AF185" s="339"/>
      <c r="AG185" s="338"/>
      <c r="AH185" s="338"/>
      <c r="AI185" s="338"/>
      <c r="AJ185" s="314"/>
      <c r="AK185" s="296">
        <v>5000.0</v>
      </c>
      <c r="AL185" s="298">
        <v>50000.0</v>
      </c>
      <c r="AM185" s="299">
        <v>1.0E7</v>
      </c>
      <c r="AN185" s="314"/>
      <c r="AO185" s="338"/>
      <c r="AP185" s="338"/>
      <c r="AQ185" s="338"/>
      <c r="AR185" s="313"/>
    </row>
    <row r="186" ht="15.75" customHeight="1">
      <c r="A186" s="141"/>
      <c r="B186" s="142"/>
      <c r="C186" s="142"/>
      <c r="D186" s="142"/>
      <c r="E186" s="142"/>
      <c r="F186" s="142"/>
      <c r="G186" s="142"/>
      <c r="H186" s="337" t="s">
        <v>377</v>
      </c>
      <c r="I186" s="296">
        <v>0.0</v>
      </c>
      <c r="J186" s="298">
        <v>0.0</v>
      </c>
      <c r="K186" s="298">
        <v>0.0</v>
      </c>
      <c r="L186" s="334"/>
      <c r="M186" s="292">
        <v>0.0</v>
      </c>
      <c r="N186" s="292">
        <v>0.0</v>
      </c>
      <c r="O186" s="292">
        <v>0.0</v>
      </c>
      <c r="P186" s="292"/>
      <c r="Q186" s="292" t="s">
        <v>292</v>
      </c>
      <c r="R186" s="293" t="s">
        <v>304</v>
      </c>
      <c r="S186" s="335" t="s">
        <v>294</v>
      </c>
      <c r="T186" s="336"/>
      <c r="U186" s="338"/>
      <c r="V186" s="338"/>
      <c r="W186" s="338"/>
      <c r="X186" s="339"/>
      <c r="Y186" s="338"/>
      <c r="Z186" s="338"/>
      <c r="AA186" s="338"/>
      <c r="AB186" s="339"/>
      <c r="AC186" s="338"/>
      <c r="AD186" s="338"/>
      <c r="AE186" s="338"/>
      <c r="AF186" s="339"/>
      <c r="AG186" s="338"/>
      <c r="AH186" s="338"/>
      <c r="AI186" s="338"/>
      <c r="AJ186" s="314"/>
      <c r="AK186" s="296">
        <v>5000.0</v>
      </c>
      <c r="AL186" s="298">
        <v>50000.0</v>
      </c>
      <c r="AM186" s="299">
        <v>1.0E7</v>
      </c>
      <c r="AN186" s="314"/>
      <c r="AO186" s="338"/>
      <c r="AP186" s="338"/>
      <c r="AQ186" s="338"/>
      <c r="AR186" s="313"/>
    </row>
    <row r="187" ht="15.75" customHeight="1">
      <c r="A187" s="141"/>
      <c r="B187" s="142"/>
      <c r="C187" s="142"/>
      <c r="D187" s="142"/>
      <c r="E187" s="142"/>
      <c r="F187" s="142"/>
      <c r="G187" s="142"/>
      <c r="H187" s="337" t="s">
        <v>377</v>
      </c>
      <c r="I187" s="296">
        <v>0.0</v>
      </c>
      <c r="J187" s="298">
        <v>0.0</v>
      </c>
      <c r="K187" s="298">
        <v>0.0</v>
      </c>
      <c r="L187" s="334"/>
      <c r="M187" s="292">
        <v>0.0</v>
      </c>
      <c r="N187" s="292">
        <v>0.0</v>
      </c>
      <c r="O187" s="292">
        <v>0.0</v>
      </c>
      <c r="P187" s="292"/>
      <c r="Q187" s="292" t="s">
        <v>292</v>
      </c>
      <c r="R187" s="293" t="s">
        <v>304</v>
      </c>
      <c r="S187" s="335" t="s">
        <v>294</v>
      </c>
      <c r="T187" s="336"/>
      <c r="U187" s="338"/>
      <c r="V187" s="338"/>
      <c r="W187" s="338"/>
      <c r="X187" s="339"/>
      <c r="Y187" s="338"/>
      <c r="Z187" s="338"/>
      <c r="AA187" s="338"/>
      <c r="AB187" s="339"/>
      <c r="AC187" s="338"/>
      <c r="AD187" s="338"/>
      <c r="AE187" s="338"/>
      <c r="AF187" s="339"/>
      <c r="AG187" s="338"/>
      <c r="AH187" s="338"/>
      <c r="AI187" s="338"/>
      <c r="AJ187" s="314"/>
      <c r="AK187" s="296">
        <v>5000.0</v>
      </c>
      <c r="AL187" s="298">
        <v>50000.0</v>
      </c>
      <c r="AM187" s="299">
        <v>1.0E7</v>
      </c>
      <c r="AN187" s="314"/>
      <c r="AO187" s="338"/>
      <c r="AP187" s="338"/>
      <c r="AQ187" s="338"/>
      <c r="AR187" s="313"/>
    </row>
  </sheetData>
  <customSheetViews>
    <customSheetView guid="{6687CC98-74C2-4F9F-B903-3507D3B5A3B8}" filter="1" showAutoFilter="1">
      <autoFilter ref="$A$7:$T$187">
        <filterColumn colId="1">
          <filters>
            <filter val="Non Public Information (NPI)"/>
          </filters>
        </filterColumn>
      </autoFilter>
    </customSheetView>
    <customSheetView guid="{DCEBE272-D0CE-47AE-9276-CEEF6871B77C}" filter="1" showAutoFilter="1">
      <autoFilter ref="$A$7:$T$187"/>
    </customSheetView>
    <customSheetView guid="{EF0FC726-4390-4B5B-BCFA-B05961571508}" filter="1" showAutoFilter="1">
      <autoFilter ref="$A$7:$T$187">
        <sortState ref="A7:T187">
          <sortCondition descending="1" ref="D7:D187"/>
          <sortCondition ref="C7:C187"/>
          <sortCondition ref="G7:G187"/>
          <sortCondition ref="F7:F187"/>
        </sortState>
      </autoFilter>
    </customSheetView>
    <customSheetView guid="{76E5695D-A577-4632-8D06-474E88456C9D}"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4F3FE4C3-CC7E-4130-BB99-87FFFF804BB3}" filter="1" showAutoFilter="1">
      <autoFilter ref="$A$7:$T$187">
        <filterColumn colId="6">
          <customFilters>
            <customFilter val="privileged*"/>
          </customFilters>
        </filterColumn>
      </autoFilter>
    </customSheetView>
    <customSheetView guid="{A1E05B64-0301-447E-8DE0-24711B639C1C}"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40" t="s">
        <v>18</v>
      </c>
      <c r="B1" s="341"/>
      <c r="C1" s="341"/>
      <c r="D1" s="341"/>
      <c r="E1" s="341"/>
      <c r="F1" s="341"/>
      <c r="G1" s="341"/>
      <c r="H1" s="342"/>
      <c r="I1" s="341" t="s">
        <v>316</v>
      </c>
      <c r="J1" s="343"/>
      <c r="K1" s="343"/>
      <c r="L1" s="343"/>
      <c r="M1" s="343"/>
      <c r="N1" s="343"/>
      <c r="O1" s="343"/>
      <c r="P1" s="344"/>
      <c r="Q1" s="344"/>
      <c r="R1" s="344"/>
      <c r="S1" s="343"/>
      <c r="T1" s="343"/>
      <c r="U1" s="343"/>
      <c r="V1" s="341"/>
      <c r="W1" s="343"/>
      <c r="X1" s="343"/>
      <c r="Y1" s="343"/>
      <c r="Z1" s="343"/>
      <c r="AA1" s="343"/>
      <c r="AB1" s="343"/>
      <c r="AC1" s="344"/>
      <c r="AD1" s="344"/>
      <c r="AE1" s="344"/>
      <c r="AF1" s="343"/>
      <c r="AG1" s="343"/>
      <c r="AH1" s="343"/>
      <c r="AI1" s="341"/>
      <c r="AJ1" s="343"/>
      <c r="AK1" s="343"/>
      <c r="AL1" s="343"/>
      <c r="AM1" s="343"/>
      <c r="AN1" s="343"/>
      <c r="AO1" s="343"/>
      <c r="AP1" s="344"/>
      <c r="AQ1" s="344"/>
      <c r="AR1" s="344"/>
      <c r="AS1" s="343"/>
      <c r="AT1" s="343"/>
      <c r="AU1" s="343"/>
    </row>
    <row r="2" ht="15.75" customHeight="1">
      <c r="A2" s="345" t="s">
        <v>317</v>
      </c>
      <c r="B2" s="346"/>
      <c r="C2" s="346"/>
      <c r="D2" s="346"/>
      <c r="E2" s="346"/>
      <c r="F2" s="346"/>
      <c r="G2" s="346"/>
      <c r="H2" s="347"/>
      <c r="I2" s="348"/>
      <c r="J2" s="349">
        <f t="shared" ref="J2:O2" si="1">MIN(J12:J21)</f>
        <v>0</v>
      </c>
      <c r="K2" s="349">
        <f t="shared" si="1"/>
        <v>0</v>
      </c>
      <c r="L2" s="349">
        <f t="shared" si="1"/>
        <v>0</v>
      </c>
      <c r="M2" s="349">
        <f t="shared" si="1"/>
        <v>0</v>
      </c>
      <c r="N2" s="349">
        <f t="shared" si="1"/>
        <v>0</v>
      </c>
      <c r="O2" s="350">
        <f t="shared" si="1"/>
        <v>0</v>
      </c>
      <c r="P2" s="344"/>
      <c r="Q2" s="344"/>
      <c r="R2" s="351"/>
      <c r="S2" s="349">
        <f t="shared" ref="S2:U2" si="2">MIN(S12:S21)</f>
        <v>750000</v>
      </c>
      <c r="T2" s="349">
        <f t="shared" si="2"/>
        <v>3000000</v>
      </c>
      <c r="U2" s="350">
        <f t="shared" si="2"/>
        <v>10000000</v>
      </c>
      <c r="V2" s="348"/>
      <c r="W2" s="349">
        <f t="shared" ref="W2:AB2" si="3">MIN(W12:W21)</f>
        <v>1500</v>
      </c>
      <c r="X2" s="349">
        <f t="shared" si="3"/>
        <v>3000</v>
      </c>
      <c r="Y2" s="349">
        <f t="shared" si="3"/>
        <v>24000</v>
      </c>
      <c r="Z2" s="349">
        <f t="shared" si="3"/>
        <v>0</v>
      </c>
      <c r="AA2" s="349">
        <f t="shared" si="3"/>
        <v>0</v>
      </c>
      <c r="AB2" s="350">
        <f t="shared" si="3"/>
        <v>0</v>
      </c>
      <c r="AC2" s="344"/>
      <c r="AD2" s="344"/>
      <c r="AE2" s="351"/>
      <c r="AF2" s="349">
        <f t="shared" ref="AF2:AH2" si="4">MIN(AF12:AF21)</f>
        <v>750000</v>
      </c>
      <c r="AG2" s="349">
        <f t="shared" si="4"/>
        <v>3000000</v>
      </c>
      <c r="AH2" s="350">
        <f t="shared" si="4"/>
        <v>10000000</v>
      </c>
      <c r="AI2" s="348"/>
      <c r="AJ2" s="349">
        <f t="shared" ref="AJ2:AO2" si="5">MIN(AJ12:AJ21)</f>
        <v>3000</v>
      </c>
      <c r="AK2" s="349">
        <f t="shared" si="5"/>
        <v>65000</v>
      </c>
      <c r="AL2" s="349">
        <f t="shared" si="5"/>
        <v>100000</v>
      </c>
      <c r="AM2" s="349">
        <f t="shared" si="5"/>
        <v>0</v>
      </c>
      <c r="AN2" s="349">
        <f t="shared" si="5"/>
        <v>0</v>
      </c>
      <c r="AO2" s="350">
        <f t="shared" si="5"/>
        <v>0</v>
      </c>
      <c r="AP2" s="344"/>
      <c r="AQ2" s="344"/>
      <c r="AR2" s="351"/>
      <c r="AS2" s="349">
        <f t="shared" ref="AS2:AU2" si="6">MIN(AS12:AS21)</f>
        <v>50000</v>
      </c>
      <c r="AT2" s="349">
        <f t="shared" si="6"/>
        <v>1000000</v>
      </c>
      <c r="AU2" s="349">
        <f t="shared" si="6"/>
        <v>10000000</v>
      </c>
    </row>
    <row r="3" ht="15.75" customHeight="1">
      <c r="A3" s="352" t="s">
        <v>321</v>
      </c>
      <c r="B3" s="346"/>
      <c r="C3" s="346"/>
      <c r="D3" s="346"/>
      <c r="E3" s="346"/>
      <c r="F3" s="346"/>
      <c r="G3" s="346"/>
      <c r="H3" s="347"/>
      <c r="I3" s="348"/>
      <c r="J3" s="353">
        <f t="shared" ref="J3:O3" si="7">AVERAGE(J12:J21)</f>
        <v>0</v>
      </c>
      <c r="K3" s="353">
        <f t="shared" si="7"/>
        <v>0</v>
      </c>
      <c r="L3" s="353">
        <f t="shared" si="7"/>
        <v>0</v>
      </c>
      <c r="M3" s="353">
        <f t="shared" si="7"/>
        <v>0</v>
      </c>
      <c r="N3" s="353">
        <f t="shared" si="7"/>
        <v>0</v>
      </c>
      <c r="O3" s="354">
        <f t="shared" si="7"/>
        <v>0</v>
      </c>
      <c r="P3" s="344"/>
      <c r="Q3" s="344"/>
      <c r="R3" s="351"/>
      <c r="S3" s="353">
        <f t="shared" ref="S3:U3" si="8">AVERAGE(S12:S21)</f>
        <v>750000</v>
      </c>
      <c r="T3" s="353">
        <f t="shared" si="8"/>
        <v>3000000</v>
      </c>
      <c r="U3" s="354">
        <f t="shared" si="8"/>
        <v>10000000</v>
      </c>
      <c r="V3" s="348"/>
      <c r="W3" s="353">
        <f t="shared" ref="W3:AB3" si="9">AVERAGE(W12:W21)</f>
        <v>1500</v>
      </c>
      <c r="X3" s="353">
        <f t="shared" si="9"/>
        <v>3000</v>
      </c>
      <c r="Y3" s="353">
        <f t="shared" si="9"/>
        <v>24000</v>
      </c>
      <c r="Z3" s="353">
        <f t="shared" si="9"/>
        <v>0</v>
      </c>
      <c r="AA3" s="353">
        <f t="shared" si="9"/>
        <v>0</v>
      </c>
      <c r="AB3" s="354">
        <f t="shared" si="9"/>
        <v>0</v>
      </c>
      <c r="AC3" s="344"/>
      <c r="AD3" s="344"/>
      <c r="AE3" s="351"/>
      <c r="AF3" s="353">
        <f t="shared" ref="AF3:AH3" si="10">AVERAGE(AF12:AF21)</f>
        <v>750000</v>
      </c>
      <c r="AG3" s="353">
        <f t="shared" si="10"/>
        <v>3000000</v>
      </c>
      <c r="AH3" s="354">
        <f t="shared" si="10"/>
        <v>10000000</v>
      </c>
      <c r="AI3" s="348"/>
      <c r="AJ3" s="353">
        <f t="shared" ref="AJ3:AO3" si="11">AVERAGE(AJ12:AJ21)</f>
        <v>3000</v>
      </c>
      <c r="AK3" s="353">
        <f t="shared" si="11"/>
        <v>65000</v>
      </c>
      <c r="AL3" s="353">
        <f t="shared" si="11"/>
        <v>100000</v>
      </c>
      <c r="AM3" s="353">
        <f t="shared" si="11"/>
        <v>0</v>
      </c>
      <c r="AN3" s="353">
        <f t="shared" si="11"/>
        <v>0</v>
      </c>
      <c r="AO3" s="354">
        <f t="shared" si="11"/>
        <v>0</v>
      </c>
      <c r="AP3" s="344"/>
      <c r="AQ3" s="344"/>
      <c r="AR3" s="351"/>
      <c r="AS3" s="353">
        <f t="shared" ref="AS3:AU3" si="12">AVERAGE(AS12:AS21)</f>
        <v>50000</v>
      </c>
      <c r="AT3" s="353">
        <f t="shared" si="12"/>
        <v>1000000</v>
      </c>
      <c r="AU3" s="353">
        <f t="shared" si="12"/>
        <v>10000000</v>
      </c>
    </row>
    <row r="4" ht="15.75" customHeight="1">
      <c r="A4" s="355" t="s">
        <v>322</v>
      </c>
      <c r="B4" s="346"/>
      <c r="C4" s="346"/>
      <c r="D4" s="346"/>
      <c r="E4" s="346"/>
      <c r="F4" s="346"/>
      <c r="G4" s="346"/>
      <c r="H4" s="347"/>
      <c r="I4" s="356"/>
      <c r="J4" s="357">
        <f t="shared" ref="J4:O4" si="13">QUARTILE(J12:J21,3)</f>
        <v>0</v>
      </c>
      <c r="K4" s="357">
        <f t="shared" si="13"/>
        <v>0</v>
      </c>
      <c r="L4" s="357">
        <f t="shared" si="13"/>
        <v>0</v>
      </c>
      <c r="M4" s="357">
        <f t="shared" si="13"/>
        <v>0</v>
      </c>
      <c r="N4" s="357">
        <f t="shared" si="13"/>
        <v>0</v>
      </c>
      <c r="O4" s="358">
        <f t="shared" si="13"/>
        <v>0</v>
      </c>
      <c r="P4" s="344"/>
      <c r="Q4" s="344"/>
      <c r="R4" s="351"/>
      <c r="S4" s="357">
        <f t="shared" ref="S4:U4" si="14">QUARTILE(S12:S21,3)</f>
        <v>750000</v>
      </c>
      <c r="T4" s="357">
        <f t="shared" si="14"/>
        <v>3000000</v>
      </c>
      <c r="U4" s="358">
        <f t="shared" si="14"/>
        <v>10000000</v>
      </c>
      <c r="V4" s="348"/>
      <c r="W4" s="357">
        <f t="shared" ref="W4:AB4" si="15">QUARTILE(W12:W21,3)</f>
        <v>1500</v>
      </c>
      <c r="X4" s="357">
        <f t="shared" si="15"/>
        <v>3000</v>
      </c>
      <c r="Y4" s="357">
        <f t="shared" si="15"/>
        <v>24000</v>
      </c>
      <c r="Z4" s="357">
        <f t="shared" si="15"/>
        <v>0</v>
      </c>
      <c r="AA4" s="357">
        <f t="shared" si="15"/>
        <v>0</v>
      </c>
      <c r="AB4" s="358">
        <f t="shared" si="15"/>
        <v>0</v>
      </c>
      <c r="AC4" s="344"/>
      <c r="AD4" s="344"/>
      <c r="AE4" s="351"/>
      <c r="AF4" s="357">
        <f t="shared" ref="AF4:AH4" si="16">QUARTILE(AF12:AF21,3)</f>
        <v>750000</v>
      </c>
      <c r="AG4" s="357">
        <f t="shared" si="16"/>
        <v>3000000</v>
      </c>
      <c r="AH4" s="358">
        <f t="shared" si="16"/>
        <v>10000000</v>
      </c>
      <c r="AI4" s="348"/>
      <c r="AJ4" s="357">
        <f t="shared" ref="AJ4:AO4" si="17">QUARTILE(AJ12:AJ21,3)</f>
        <v>3000</v>
      </c>
      <c r="AK4" s="357">
        <f t="shared" si="17"/>
        <v>65000</v>
      </c>
      <c r="AL4" s="357">
        <f t="shared" si="17"/>
        <v>100000</v>
      </c>
      <c r="AM4" s="357">
        <f t="shared" si="17"/>
        <v>0</v>
      </c>
      <c r="AN4" s="357">
        <f t="shared" si="17"/>
        <v>0</v>
      </c>
      <c r="AO4" s="358">
        <f t="shared" si="17"/>
        <v>0</v>
      </c>
      <c r="AP4" s="344"/>
      <c r="AQ4" s="344"/>
      <c r="AR4" s="351"/>
      <c r="AS4" s="357">
        <f t="shared" ref="AS4:AU4" si="18">QUARTILE(AS12:AS21,3)</f>
        <v>50000</v>
      </c>
      <c r="AT4" s="357">
        <f t="shared" si="18"/>
        <v>1000000</v>
      </c>
      <c r="AU4" s="357">
        <f t="shared" si="18"/>
        <v>10000000</v>
      </c>
    </row>
    <row r="5" ht="15.75" customHeight="1">
      <c r="A5" s="359" t="s">
        <v>323</v>
      </c>
      <c r="B5" s="346"/>
      <c r="C5" s="346"/>
      <c r="D5" s="346"/>
      <c r="E5" s="346"/>
      <c r="F5" s="346"/>
      <c r="G5" s="346"/>
      <c r="H5" s="347"/>
      <c r="I5" s="348"/>
      <c r="J5" s="360">
        <f t="shared" ref="J5:O5" si="19">MAX(J12:J21)</f>
        <v>0</v>
      </c>
      <c r="K5" s="360">
        <f t="shared" si="19"/>
        <v>0</v>
      </c>
      <c r="L5" s="360">
        <f t="shared" si="19"/>
        <v>0</v>
      </c>
      <c r="M5" s="360">
        <f t="shared" si="19"/>
        <v>0</v>
      </c>
      <c r="N5" s="360">
        <f t="shared" si="19"/>
        <v>0</v>
      </c>
      <c r="O5" s="361">
        <f t="shared" si="19"/>
        <v>0</v>
      </c>
      <c r="P5" s="344"/>
      <c r="Q5" s="344"/>
      <c r="R5" s="351"/>
      <c r="S5" s="360">
        <f t="shared" ref="S5:U5" si="20">MAX(S12:S21)</f>
        <v>750000</v>
      </c>
      <c r="T5" s="360">
        <f t="shared" si="20"/>
        <v>3000000</v>
      </c>
      <c r="U5" s="361">
        <f t="shared" si="20"/>
        <v>10000000</v>
      </c>
      <c r="V5" s="348"/>
      <c r="W5" s="360">
        <f t="shared" ref="W5:AB5" si="21">MAX(W12:W21)</f>
        <v>1500</v>
      </c>
      <c r="X5" s="360">
        <f t="shared" si="21"/>
        <v>3000</v>
      </c>
      <c r="Y5" s="360">
        <f t="shared" si="21"/>
        <v>24000</v>
      </c>
      <c r="Z5" s="360">
        <f t="shared" si="21"/>
        <v>0</v>
      </c>
      <c r="AA5" s="360">
        <f t="shared" si="21"/>
        <v>0</v>
      </c>
      <c r="AB5" s="361">
        <f t="shared" si="21"/>
        <v>0</v>
      </c>
      <c r="AC5" s="344"/>
      <c r="AD5" s="344"/>
      <c r="AE5" s="351"/>
      <c r="AF5" s="360">
        <f t="shared" ref="AF5:AH5" si="22">MAX(AF12:AF21)</f>
        <v>750000</v>
      </c>
      <c r="AG5" s="360">
        <f t="shared" si="22"/>
        <v>3000000</v>
      </c>
      <c r="AH5" s="361">
        <f t="shared" si="22"/>
        <v>10000000</v>
      </c>
      <c r="AI5" s="348"/>
      <c r="AJ5" s="360">
        <f t="shared" ref="AJ5:AO5" si="23">MAX(AJ12:AJ21)</f>
        <v>3000</v>
      </c>
      <c r="AK5" s="360">
        <f t="shared" si="23"/>
        <v>65000</v>
      </c>
      <c r="AL5" s="360">
        <f t="shared" si="23"/>
        <v>100000</v>
      </c>
      <c r="AM5" s="360">
        <f t="shared" si="23"/>
        <v>0</v>
      </c>
      <c r="AN5" s="360">
        <f t="shared" si="23"/>
        <v>0</v>
      </c>
      <c r="AO5" s="361">
        <f t="shared" si="23"/>
        <v>0</v>
      </c>
      <c r="AP5" s="344"/>
      <c r="AQ5" s="344"/>
      <c r="AR5" s="351"/>
      <c r="AS5" s="360">
        <f t="shared" ref="AS5:AU5" si="24">MAX(AS12:AS21)</f>
        <v>50000</v>
      </c>
      <c r="AT5" s="360">
        <f t="shared" si="24"/>
        <v>1000000</v>
      </c>
      <c r="AU5" s="360">
        <f t="shared" si="24"/>
        <v>10000000</v>
      </c>
    </row>
    <row r="6" ht="15.75" customHeight="1">
      <c r="A6" s="362" t="s">
        <v>324</v>
      </c>
      <c r="B6" s="341"/>
      <c r="C6" s="341"/>
      <c r="D6" s="341"/>
      <c r="E6" s="341"/>
      <c r="F6" s="341"/>
      <c r="G6" s="341"/>
      <c r="H6" s="342"/>
      <c r="I6" s="348"/>
      <c r="J6" s="363">
        <f t="shared" ref="J6:O6" si="25">J5-J2</f>
        <v>0</v>
      </c>
      <c r="K6" s="363">
        <f t="shared" si="25"/>
        <v>0</v>
      </c>
      <c r="L6" s="363">
        <f t="shared" si="25"/>
        <v>0</v>
      </c>
      <c r="M6" s="363">
        <f t="shared" si="25"/>
        <v>0</v>
      </c>
      <c r="N6" s="363">
        <f t="shared" si="25"/>
        <v>0</v>
      </c>
      <c r="O6" s="364">
        <f t="shared" si="25"/>
        <v>0</v>
      </c>
      <c r="P6" s="344"/>
      <c r="Q6" s="344"/>
      <c r="R6" s="351"/>
      <c r="S6" s="363">
        <f t="shared" ref="S6:U6" si="26">S5-S2</f>
        <v>0</v>
      </c>
      <c r="T6" s="363">
        <f t="shared" si="26"/>
        <v>0</v>
      </c>
      <c r="U6" s="364">
        <f t="shared" si="26"/>
        <v>0</v>
      </c>
      <c r="V6" s="348"/>
      <c r="W6" s="363">
        <f t="shared" ref="W6:AB6" si="27">W5-W2</f>
        <v>0</v>
      </c>
      <c r="X6" s="363">
        <f t="shared" si="27"/>
        <v>0</v>
      </c>
      <c r="Y6" s="363">
        <f t="shared" si="27"/>
        <v>0</v>
      </c>
      <c r="Z6" s="363">
        <f t="shared" si="27"/>
        <v>0</v>
      </c>
      <c r="AA6" s="363">
        <f t="shared" si="27"/>
        <v>0</v>
      </c>
      <c r="AB6" s="364">
        <f t="shared" si="27"/>
        <v>0</v>
      </c>
      <c r="AC6" s="344"/>
      <c r="AD6" s="344"/>
      <c r="AE6" s="351"/>
      <c r="AF6" s="363">
        <f t="shared" ref="AF6:AH6" si="28">AF5-AF2</f>
        <v>0</v>
      </c>
      <c r="AG6" s="363">
        <f t="shared" si="28"/>
        <v>0</v>
      </c>
      <c r="AH6" s="365">
        <f t="shared" si="28"/>
        <v>0</v>
      </c>
      <c r="AI6" s="348"/>
      <c r="AJ6" s="363">
        <f t="shared" ref="AJ6:AO6" si="29">AJ5-AJ2</f>
        <v>0</v>
      </c>
      <c r="AK6" s="366">
        <f t="shared" si="29"/>
        <v>0</v>
      </c>
      <c r="AL6" s="366">
        <f t="shared" si="29"/>
        <v>0</v>
      </c>
      <c r="AM6" s="363">
        <f t="shared" si="29"/>
        <v>0</v>
      </c>
      <c r="AN6" s="366">
        <f t="shared" si="29"/>
        <v>0</v>
      </c>
      <c r="AO6" s="367">
        <f t="shared" si="29"/>
        <v>0</v>
      </c>
      <c r="AP6" s="344"/>
      <c r="AQ6" s="344"/>
      <c r="AR6" s="351"/>
      <c r="AS6" s="363">
        <f t="shared" ref="AS6:AU6" si="30">AS5-AS2</f>
        <v>0</v>
      </c>
      <c r="AT6" s="363">
        <f t="shared" si="30"/>
        <v>0</v>
      </c>
      <c r="AU6" s="368">
        <f t="shared" si="30"/>
        <v>0</v>
      </c>
    </row>
    <row r="7" ht="21.0" customHeight="1">
      <c r="A7" s="341" t="str">
        <f>A9</f>
        <v>Loss Events</v>
      </c>
      <c r="B7" s="341"/>
      <c r="C7" s="341"/>
      <c r="D7" s="341"/>
      <c r="E7" s="341"/>
      <c r="F7" s="341"/>
      <c r="G7" s="341"/>
      <c r="H7" s="342"/>
      <c r="I7" s="369" t="s">
        <v>325</v>
      </c>
      <c r="J7" s="370"/>
      <c r="K7" s="370"/>
      <c r="L7" s="370"/>
      <c r="M7" s="370"/>
      <c r="N7" s="370"/>
      <c r="O7" s="344"/>
      <c r="P7" s="344"/>
      <c r="Q7" s="344"/>
      <c r="R7" s="344"/>
      <c r="S7" s="344"/>
      <c r="T7" s="344"/>
      <c r="U7" s="371"/>
      <c r="V7" s="372"/>
      <c r="W7" s="344"/>
      <c r="X7" s="344"/>
      <c r="Y7" s="344"/>
      <c r="Z7" s="344"/>
      <c r="AA7" s="344"/>
      <c r="AB7" s="344"/>
      <c r="AC7" s="344"/>
      <c r="AD7" s="344"/>
      <c r="AE7" s="344"/>
      <c r="AF7" s="344"/>
      <c r="AG7" s="344"/>
      <c r="AH7" s="371"/>
      <c r="AI7" s="372"/>
      <c r="AJ7" s="344"/>
      <c r="AK7" s="344"/>
      <c r="AL7" s="344"/>
      <c r="AM7" s="344"/>
      <c r="AN7" s="344"/>
      <c r="AO7" s="344"/>
      <c r="AP7" s="344"/>
      <c r="AQ7" s="344"/>
      <c r="AR7" s="344"/>
      <c r="AS7" s="344"/>
      <c r="AT7" s="344"/>
      <c r="AU7" s="344"/>
    </row>
    <row r="8" ht="15.75" customHeight="1">
      <c r="A8" s="341"/>
      <c r="B8" s="341"/>
      <c r="C8" s="341"/>
      <c r="D8" s="341"/>
      <c r="E8" s="341"/>
      <c r="F8" s="341"/>
      <c r="G8" s="341"/>
      <c r="H8" s="342"/>
      <c r="I8" s="341" t="s">
        <v>262</v>
      </c>
      <c r="J8" s="344"/>
      <c r="K8" s="344"/>
      <c r="L8" s="344"/>
      <c r="M8" s="344"/>
      <c r="N8" s="344"/>
      <c r="O8" s="344"/>
      <c r="P8" s="344"/>
      <c r="Q8" s="344"/>
      <c r="R8" s="344"/>
      <c r="S8" s="344"/>
      <c r="T8" s="344"/>
      <c r="U8" s="373"/>
      <c r="V8" s="374" t="s">
        <v>265</v>
      </c>
      <c r="W8" s="344"/>
      <c r="X8" s="344"/>
      <c r="Y8" s="344"/>
      <c r="Z8" s="344"/>
      <c r="AA8" s="344"/>
      <c r="AB8" s="344"/>
      <c r="AC8" s="344"/>
      <c r="AD8" s="344"/>
      <c r="AE8" s="344"/>
      <c r="AF8" s="344"/>
      <c r="AG8" s="344"/>
      <c r="AH8" s="373"/>
      <c r="AI8" s="374" t="s">
        <v>271</v>
      </c>
      <c r="AJ8" s="344"/>
      <c r="AK8" s="344"/>
      <c r="AL8" s="344"/>
      <c r="AM8" s="344"/>
      <c r="AN8" s="344"/>
      <c r="AO8" s="344"/>
      <c r="AP8" s="344"/>
      <c r="AQ8" s="344"/>
      <c r="AR8" s="344"/>
      <c r="AS8" s="344"/>
      <c r="AT8" s="344"/>
      <c r="AU8" s="344"/>
    </row>
    <row r="9" ht="15.75" customHeight="1">
      <c r="A9" s="341" t="str">
        <f t="array" ref="A9:G10">Scenarios!A2:G3</f>
        <v>Loss Events</v>
      </c>
      <c r="B9" s="341"/>
      <c r="C9" s="341"/>
      <c r="D9" s="341"/>
      <c r="E9" s="341"/>
      <c r="F9" s="341"/>
      <c r="G9" s="341"/>
      <c r="H9" s="342"/>
      <c r="I9" s="341" t="s">
        <v>280</v>
      </c>
      <c r="J9" s="375" t="s">
        <v>283</v>
      </c>
      <c r="K9" s="370"/>
      <c r="L9" s="344"/>
      <c r="M9" s="376" t="s">
        <v>329</v>
      </c>
      <c r="N9" s="370"/>
      <c r="O9" s="344"/>
      <c r="P9" s="375" t="s">
        <v>330</v>
      </c>
      <c r="Q9" s="370"/>
      <c r="R9" s="344"/>
      <c r="S9" s="375" t="s">
        <v>331</v>
      </c>
      <c r="T9" s="370"/>
      <c r="U9" s="373"/>
      <c r="V9" s="341" t="s">
        <v>280</v>
      </c>
      <c r="W9" s="375" t="s">
        <v>283</v>
      </c>
      <c r="X9" s="370"/>
      <c r="Y9" s="344"/>
      <c r="Z9" s="376" t="s">
        <v>329</v>
      </c>
      <c r="AA9" s="370"/>
      <c r="AB9" s="344"/>
      <c r="AC9" s="375" t="s">
        <v>330</v>
      </c>
      <c r="AD9" s="370"/>
      <c r="AE9" s="344"/>
      <c r="AF9" s="375" t="s">
        <v>331</v>
      </c>
      <c r="AG9" s="370"/>
      <c r="AH9" s="373"/>
      <c r="AI9" s="341" t="s">
        <v>280</v>
      </c>
      <c r="AJ9" s="375" t="s">
        <v>283</v>
      </c>
      <c r="AK9" s="370"/>
      <c r="AL9" s="344"/>
      <c r="AM9" s="376" t="s">
        <v>329</v>
      </c>
      <c r="AN9" s="370"/>
      <c r="AO9" s="344"/>
      <c r="AP9" s="375" t="s">
        <v>330</v>
      </c>
      <c r="AQ9" s="370"/>
      <c r="AR9" s="344"/>
      <c r="AS9" s="375" t="s">
        <v>331</v>
      </c>
      <c r="AT9" s="370"/>
      <c r="AU9" s="344"/>
    </row>
    <row r="10" ht="15.75" customHeight="1">
      <c r="A10" s="341" t="s">
        <v>140</v>
      </c>
      <c r="B10" s="341" t="s">
        <v>77</v>
      </c>
      <c r="C10" s="341" t="s">
        <v>79</v>
      </c>
      <c r="D10" s="341" t="s">
        <v>141</v>
      </c>
      <c r="E10" s="341" t="s">
        <v>82</v>
      </c>
      <c r="F10" s="341" t="s">
        <v>83</v>
      </c>
      <c r="G10" s="374" t="s">
        <v>264</v>
      </c>
      <c r="H10" s="342"/>
      <c r="I10" s="341"/>
      <c r="J10" s="344" t="s">
        <v>332</v>
      </c>
      <c r="K10" s="344" t="s">
        <v>332</v>
      </c>
      <c r="L10" s="375" t="s">
        <v>332</v>
      </c>
      <c r="M10" s="344"/>
      <c r="N10" s="344"/>
      <c r="O10" s="344"/>
      <c r="P10" s="341"/>
      <c r="Q10" s="344"/>
      <c r="R10" s="344"/>
      <c r="S10" s="344"/>
      <c r="T10" s="344"/>
      <c r="U10" s="373"/>
      <c r="V10" s="341"/>
      <c r="W10" s="344" t="s">
        <v>332</v>
      </c>
      <c r="X10" s="344" t="s">
        <v>332</v>
      </c>
      <c r="Y10" s="375" t="s">
        <v>332</v>
      </c>
      <c r="Z10" s="344"/>
      <c r="AA10" s="344"/>
      <c r="AB10" s="344"/>
      <c r="AC10" s="344"/>
      <c r="AD10" s="344"/>
      <c r="AE10" s="344"/>
      <c r="AF10" s="344"/>
      <c r="AG10" s="344"/>
      <c r="AH10" s="373"/>
      <c r="AI10" s="341"/>
      <c r="AJ10" s="344" t="s">
        <v>332</v>
      </c>
      <c r="AK10" s="344" t="s">
        <v>332</v>
      </c>
      <c r="AL10" s="375" t="s">
        <v>332</v>
      </c>
      <c r="AM10" s="344"/>
      <c r="AN10" s="344"/>
      <c r="AO10" s="344"/>
      <c r="AP10" s="344"/>
      <c r="AQ10" s="344"/>
      <c r="AR10" s="344"/>
      <c r="AS10" s="344"/>
      <c r="AT10" s="344"/>
      <c r="AU10" s="344"/>
    </row>
    <row r="11" ht="15.75" customHeight="1">
      <c r="A11" s="341" t="str">
        <f t="shared" ref="A11:G11" si="31">A10</f>
        <v>UID</v>
      </c>
      <c r="B11" s="341" t="str">
        <f t="shared" si="31"/>
        <v>Assets at risk</v>
      </c>
      <c r="C11" s="341" t="str">
        <f t="shared" si="31"/>
        <v>Containers/Points of attack</v>
      </c>
      <c r="D11" s="341" t="str">
        <f t="shared" si="31"/>
        <v>Threat communities</v>
      </c>
      <c r="E11" s="341" t="str">
        <f t="shared" si="31"/>
        <v>Threat Types</v>
      </c>
      <c r="F11" s="341" t="str">
        <f t="shared" si="31"/>
        <v>Effects</v>
      </c>
      <c r="G11" s="341" t="str">
        <f t="shared" si="31"/>
        <v>Scenario</v>
      </c>
      <c r="H11" s="377" t="s">
        <v>333</v>
      </c>
      <c r="I11" s="378" t="s">
        <v>334</v>
      </c>
      <c r="J11" s="344" t="s">
        <v>335</v>
      </c>
      <c r="K11" s="344" t="s">
        <v>336</v>
      </c>
      <c r="L11" s="379" t="s">
        <v>337</v>
      </c>
      <c r="M11" s="380" t="s">
        <v>338</v>
      </c>
      <c r="N11" s="380" t="s">
        <v>339</v>
      </c>
      <c r="O11" s="381" t="s">
        <v>340</v>
      </c>
      <c r="P11" s="344" t="s">
        <v>341</v>
      </c>
      <c r="Q11" s="344" t="s">
        <v>342</v>
      </c>
      <c r="R11" s="379" t="s">
        <v>343</v>
      </c>
      <c r="S11" s="382" t="s">
        <v>344</v>
      </c>
      <c r="T11" s="382" t="s">
        <v>345</v>
      </c>
      <c r="U11" s="383" t="s">
        <v>346</v>
      </c>
      <c r="V11" s="378" t="s">
        <v>347</v>
      </c>
      <c r="W11" s="344" t="s">
        <v>348</v>
      </c>
      <c r="X11" s="344" t="s">
        <v>349</v>
      </c>
      <c r="Y11" s="379" t="s">
        <v>350</v>
      </c>
      <c r="Z11" s="380" t="s">
        <v>351</v>
      </c>
      <c r="AA11" s="380" t="s">
        <v>352</v>
      </c>
      <c r="AB11" s="380" t="s">
        <v>353</v>
      </c>
      <c r="AC11" s="344" t="s">
        <v>354</v>
      </c>
      <c r="AD11" s="344" t="s">
        <v>355</v>
      </c>
      <c r="AE11" s="344" t="s">
        <v>356</v>
      </c>
      <c r="AF11" s="382" t="s">
        <v>357</v>
      </c>
      <c r="AG11" s="382" t="s">
        <v>358</v>
      </c>
      <c r="AH11" s="383" t="s">
        <v>359</v>
      </c>
      <c r="AI11" s="378" t="s">
        <v>360</v>
      </c>
      <c r="AJ11" s="344" t="s">
        <v>361</v>
      </c>
      <c r="AK11" s="344" t="s">
        <v>362</v>
      </c>
      <c r="AL11" s="379" t="s">
        <v>363</v>
      </c>
      <c r="AM11" s="380" t="s">
        <v>364</v>
      </c>
      <c r="AN11" s="380" t="s">
        <v>365</v>
      </c>
      <c r="AO11" s="380" t="s">
        <v>366</v>
      </c>
      <c r="AP11" s="344" t="s">
        <v>367</v>
      </c>
      <c r="AQ11" s="344" t="s">
        <v>368</v>
      </c>
      <c r="AR11" s="344" t="s">
        <v>369</v>
      </c>
      <c r="AS11" s="382" t="s">
        <v>370</v>
      </c>
      <c r="AT11" s="382" t="s">
        <v>371</v>
      </c>
      <c r="AU11" s="382" t="s">
        <v>372</v>
      </c>
    </row>
    <row r="12" ht="15.75" customHeight="1">
      <c r="A12" s="341" t="str">
        <f t="array" ref="A12:G71">Scenarios!A4:G191</f>
        <v>Risk-1</v>
      </c>
      <c r="B12" s="341" t="s">
        <v>95</v>
      </c>
      <c r="C12" s="341" t="s">
        <v>99</v>
      </c>
      <c r="D12" s="341" t="s">
        <v>108</v>
      </c>
      <c r="E12" s="341" t="s">
        <v>111</v>
      </c>
      <c r="F12" s="341" t="s">
        <v>113</v>
      </c>
      <c r="G12" s="374" t="s">
        <v>143</v>
      </c>
      <c r="H12" s="342"/>
      <c r="I12" s="384" t="str">
        <f t="array" ref="I12:L191">'Plan-A Valuation'!H8:K191</f>
        <v/>
      </c>
      <c r="J12" s="385">
        <v>0.0</v>
      </c>
      <c r="K12" s="385">
        <v>0.0</v>
      </c>
      <c r="L12" s="385">
        <v>0.0</v>
      </c>
      <c r="M12" s="385">
        <f t="array" ref="M12:O191">'Plan-A Valuation'!M8:O191</f>
        <v>0</v>
      </c>
      <c r="N12" s="385">
        <v>0.0</v>
      </c>
      <c r="O12" s="385">
        <v>0.0</v>
      </c>
      <c r="P12" s="341" t="str">
        <f t="array" ref="P12:R191">'Plan-A Valuation'!Q8:S191</f>
        <v>1 in 75</v>
      </c>
      <c r="Q12" s="344" t="s">
        <v>293</v>
      </c>
      <c r="R12" s="344" t="s">
        <v>294</v>
      </c>
      <c r="S12" s="341">
        <f>SUM('Plan-A Valuation'!U8,'Plan-A Valuation'!Y8,'Plan-A Valuation'!AC8,'Plan-A Valuation'!AG8,'Plan-A Valuation'!AK8,'Plan-A Valuation'!AO8)</f>
        <v>750000</v>
      </c>
      <c r="T12" s="385">
        <f>SUM('Plan-A Valuation'!V8,'Plan-A Valuation'!Z8,'Plan-A Valuation'!AD8,'Plan-A Valuation'!AH8,'Plan-A Valuation'!AL8,'Plan-A Valuation'!AP8)</f>
        <v>3000000</v>
      </c>
      <c r="U12" s="386">
        <f>SUM('Plan-A Valuation'!W8,'Plan-A Valuation'!AA8,'Plan-A Valuation'!AE8,'Plan-A Valuation'!AI8,'Plan-A Valuation'!AM8,'Plan-A Valuation'!AQ8)</f>
        <v>10000000</v>
      </c>
      <c r="V12" s="341" t="str">
        <f t="array" ref="V12:Y191">'Plan-B Valuation'!H8:K191</f>
        <v>Crit. sec. patches monthly, OS MFA, App MFA, Net ACL/FW Default Deny IN,</v>
      </c>
      <c r="W12" s="385">
        <v>1500.0</v>
      </c>
      <c r="X12" s="385">
        <v>3000.0</v>
      </c>
      <c r="Y12" s="385">
        <v>24000.0</v>
      </c>
      <c r="Z12" s="385">
        <f t="array" ref="Z12:AB191">'Plan-B Valuation'!M8:O191</f>
        <v>0</v>
      </c>
      <c r="AA12" s="385">
        <v>0.0</v>
      </c>
      <c r="AB12" s="385">
        <v>0.0</v>
      </c>
      <c r="AC12" s="344" t="str">
        <f t="array" ref="AC12:AE191">'Plan-B Valuation'!Q8:S191</f>
        <v>1 in 75</v>
      </c>
      <c r="AD12" s="344" t="s">
        <v>297</v>
      </c>
      <c r="AE12" s="344" t="s">
        <v>294</v>
      </c>
      <c r="AF12" s="385">
        <f>SUM('Plan-B Valuation'!U8,'Plan-B Valuation'!Y8,'Plan-B Valuation'!AC8,'Plan-B Valuation'!AG8,'Plan-B Valuation'!AK8,'Plan-B Valuation'!AO8)</f>
        <v>750000</v>
      </c>
      <c r="AG12" s="385">
        <f>SUM('Plan-B Valuation'!V8,'Plan-B Valuation'!Z8,'Plan-B Valuation'!AD8,'Plan-B Valuation'!AH8,'Plan-B Valuation'!AL8,'Plan-B Valuation'!AP8)</f>
        <v>3000000</v>
      </c>
      <c r="AH12" s="386">
        <f>SUM('Plan-B Valuation'!W8,'Plan-B Valuation'!AA8,'Plan-B Valuation'!AE8,'Plan-B Valuation'!AI8,'Plan-B Valuation'!AM8,'Plan-B Valuation'!AQ8)</f>
        <v>10000000</v>
      </c>
      <c r="AI12" s="341" t="str">
        <f t="array" ref="AI12:AL191">'Plan-C Valuation'!H8:K191</f>
        <v>Vuln. scan remediation, Host FW Default Deny IN, Host FW Default Deny OUT, All Sec Patches Monthly, Server log SIEM, NPI Scanning and Response, OS MFA, App MFA, Net ACL/FW Default Deny IN,</v>
      </c>
      <c r="AJ12" s="385">
        <v>3000.0</v>
      </c>
      <c r="AK12" s="385">
        <v>65000.0</v>
      </c>
      <c r="AL12" s="385">
        <v>100000.0</v>
      </c>
      <c r="AM12" s="385">
        <f t="array" ref="AM12:AO191">'Plan-C Valuation'!M8:O191</f>
        <v>0</v>
      </c>
      <c r="AN12" s="385">
        <v>0.0</v>
      </c>
      <c r="AO12" s="385">
        <v>0.0</v>
      </c>
      <c r="AP12" s="344" t="str">
        <f t="array" ref="AP12:AR191">'Plan-C Valuation'!Q8:S191</f>
        <v>1 in 75</v>
      </c>
      <c r="AQ12" s="344" t="s">
        <v>308</v>
      </c>
      <c r="AR12" s="344" t="s">
        <v>294</v>
      </c>
      <c r="AS12" s="385">
        <f>SUM('Plan-C Valuation'!U8,'Plan-C Valuation'!Y8,'Plan-C Valuation'!AC8,'Plan-C Valuation'!AG8,'Plan-C Valuation'!AK8,'Plan-C Valuation'!AO8)</f>
        <v>50000</v>
      </c>
      <c r="AT12" s="385">
        <f>SUM('Plan-C Valuation'!V8,'Plan-C Valuation'!Z8,'Plan-C Valuation'!AD8,'Plan-C Valuation'!AH8,'Plan-C Valuation'!AL8,'Plan-C Valuation'!AP8)</f>
        <v>1000000</v>
      </c>
      <c r="AU12" s="385">
        <f>SUM('Plan-C Valuation'!W8,'Plan-C Valuation'!AA8,'Plan-C Valuation'!AE8,'Plan-C Valuation'!AI8,'Plan-C Valuation'!AM8,'Plan-C Valuation'!AQ8)</f>
        <v>10000000</v>
      </c>
    </row>
    <row r="13" ht="15.75" customHeight="1">
      <c r="A13" s="341" t="s">
        <v>144</v>
      </c>
      <c r="B13" s="341" t="s">
        <v>95</v>
      </c>
      <c r="C13" s="341" t="s">
        <v>115</v>
      </c>
      <c r="D13" s="341" t="s">
        <v>108</v>
      </c>
      <c r="E13" s="341" t="s">
        <v>111</v>
      </c>
      <c r="F13" s="341" t="s">
        <v>113</v>
      </c>
      <c r="G13" s="374" t="s">
        <v>145</v>
      </c>
      <c r="H13" s="341"/>
      <c r="I13" s="384"/>
      <c r="J13" s="385">
        <v>0.0</v>
      </c>
      <c r="K13" s="385">
        <v>0.0</v>
      </c>
      <c r="L13" s="385">
        <v>0.0</v>
      </c>
      <c r="M13" s="385">
        <v>0.0</v>
      </c>
      <c r="N13" s="385">
        <v>0.0</v>
      </c>
      <c r="O13" s="385">
        <v>0.0</v>
      </c>
      <c r="P13" s="344" t="s">
        <v>292</v>
      </c>
      <c r="Q13" s="344" t="s">
        <v>293</v>
      </c>
      <c r="R13" s="344" t="s">
        <v>294</v>
      </c>
      <c r="S13" s="341">
        <f>SUM('Plan-A Valuation'!U9,'Plan-A Valuation'!Y9,'Plan-A Valuation'!AC9,'Plan-A Valuation'!AG9,'Plan-A Valuation'!AK9,'Plan-A Valuation'!AO9)</f>
        <v>750000</v>
      </c>
      <c r="T13" s="385">
        <f>SUM('Plan-A Valuation'!V9,'Plan-A Valuation'!Z9,'Plan-A Valuation'!AD9,'Plan-A Valuation'!AH9,'Plan-A Valuation'!AL9,'Plan-A Valuation'!AP9)</f>
        <v>3000000</v>
      </c>
      <c r="U13" s="386">
        <f>SUM('Plan-A Valuation'!W9,'Plan-A Valuation'!AA9,'Plan-A Valuation'!AE9,'Plan-A Valuation'!AI9,'Plan-A Valuation'!AM9,'Plan-A Valuation'!AQ9)</f>
        <v>10000000</v>
      </c>
      <c r="V13" s="341" t="s">
        <v>296</v>
      </c>
      <c r="W13" s="385">
        <v>1500.0</v>
      </c>
      <c r="X13" s="385">
        <v>3000.0</v>
      </c>
      <c r="Y13" s="385">
        <v>24000.0</v>
      </c>
      <c r="Z13" s="385">
        <v>0.0</v>
      </c>
      <c r="AA13" s="385">
        <v>0.0</v>
      </c>
      <c r="AB13" s="385">
        <v>0.0</v>
      </c>
      <c r="AC13" s="344" t="s">
        <v>292</v>
      </c>
      <c r="AD13" s="344" t="s">
        <v>297</v>
      </c>
      <c r="AE13" s="344" t="s">
        <v>294</v>
      </c>
      <c r="AF13" s="385">
        <f>SUM('Plan-B Valuation'!U9,'Plan-B Valuation'!Y9,'Plan-B Valuation'!AC9,'Plan-B Valuation'!AG9,'Plan-B Valuation'!AK9,'Plan-B Valuation'!AO9)</f>
        <v>750000</v>
      </c>
      <c r="AG13" s="385">
        <f>SUM('Plan-B Valuation'!V9,'Plan-B Valuation'!Z9,'Plan-B Valuation'!AD9,'Plan-B Valuation'!AH9,'Plan-B Valuation'!AL9,'Plan-B Valuation'!AP9)</f>
        <v>3000000</v>
      </c>
      <c r="AH13" s="386">
        <f>SUM('Plan-B Valuation'!W9,'Plan-B Valuation'!AA9,'Plan-B Valuation'!AE9,'Plan-B Valuation'!AI9,'Plan-B Valuation'!AM9,'Plan-B Valuation'!AQ9)</f>
        <v>10000000</v>
      </c>
      <c r="AI13" s="341" t="s">
        <v>310</v>
      </c>
      <c r="AJ13" s="385">
        <v>3000.0</v>
      </c>
      <c r="AK13" s="385">
        <v>65000.0</v>
      </c>
      <c r="AL13" s="385">
        <v>100000.0</v>
      </c>
      <c r="AM13" s="385">
        <v>0.0</v>
      </c>
      <c r="AN13" s="385">
        <v>0.0</v>
      </c>
      <c r="AO13" s="385">
        <v>0.0</v>
      </c>
      <c r="AP13" s="344" t="s">
        <v>292</v>
      </c>
      <c r="AQ13" s="344" t="s">
        <v>308</v>
      </c>
      <c r="AR13" s="344" t="s">
        <v>294</v>
      </c>
      <c r="AS13" s="385">
        <f>SUM('Plan-C Valuation'!U9,'Plan-C Valuation'!Y9,'Plan-C Valuation'!AC9,'Plan-C Valuation'!AG9,'Plan-C Valuation'!AK9,'Plan-C Valuation'!AO9)</f>
        <v>50000</v>
      </c>
      <c r="AT13" s="385">
        <f>SUM('Plan-C Valuation'!V9,'Plan-C Valuation'!Z9,'Plan-C Valuation'!AD9,'Plan-C Valuation'!AH9,'Plan-C Valuation'!AL9,'Plan-C Valuation'!AP9)</f>
        <v>1000000</v>
      </c>
      <c r="AU13" s="385">
        <f>SUM('Plan-C Valuation'!W9,'Plan-C Valuation'!AA9,'Plan-C Valuation'!AE9,'Plan-C Valuation'!AI9,'Plan-C Valuation'!AM9,'Plan-C Valuation'!AQ9)</f>
        <v>10000000</v>
      </c>
    </row>
    <row r="14" ht="15.75" customHeight="1">
      <c r="A14" s="341" t="s">
        <v>146</v>
      </c>
      <c r="B14" s="341" t="s">
        <v>95</v>
      </c>
      <c r="C14" s="341" t="s">
        <v>120</v>
      </c>
      <c r="D14" s="341" t="s">
        <v>108</v>
      </c>
      <c r="E14" s="341" t="s">
        <v>111</v>
      </c>
      <c r="F14" s="341" t="s">
        <v>113</v>
      </c>
      <c r="G14" s="374" t="s">
        <v>147</v>
      </c>
      <c r="H14" s="341"/>
      <c r="I14" s="384"/>
      <c r="J14" s="385">
        <v>0.0</v>
      </c>
      <c r="K14" s="385">
        <v>0.0</v>
      </c>
      <c r="L14" s="385">
        <v>0.0</v>
      </c>
      <c r="M14" s="385">
        <v>0.0</v>
      </c>
      <c r="N14" s="385">
        <v>0.0</v>
      </c>
      <c r="O14" s="385">
        <v>0.0</v>
      </c>
      <c r="P14" s="344" t="s">
        <v>292</v>
      </c>
      <c r="Q14" s="344" t="s">
        <v>293</v>
      </c>
      <c r="R14" s="344" t="s">
        <v>294</v>
      </c>
      <c r="S14" s="341">
        <f>SUM('Plan-A Valuation'!U10,'Plan-A Valuation'!Y10,'Plan-A Valuation'!AC10,'Plan-A Valuation'!AG10,'Plan-A Valuation'!AK10,'Plan-A Valuation'!AO10)</f>
        <v>750000</v>
      </c>
      <c r="T14" s="385">
        <f>SUM('Plan-A Valuation'!V10,'Plan-A Valuation'!Z10,'Plan-A Valuation'!AD10,'Plan-A Valuation'!AH10,'Plan-A Valuation'!AL10,'Plan-A Valuation'!AP10)</f>
        <v>3000000</v>
      </c>
      <c r="U14" s="386">
        <f>SUM('Plan-A Valuation'!W10,'Plan-A Valuation'!AA10,'Plan-A Valuation'!AE10,'Plan-A Valuation'!AI10,'Plan-A Valuation'!AM10,'Plan-A Valuation'!AQ10)</f>
        <v>10000000</v>
      </c>
      <c r="V14" s="341" t="s">
        <v>296</v>
      </c>
      <c r="W14" s="385">
        <v>1500.0</v>
      </c>
      <c r="X14" s="385">
        <v>3000.0</v>
      </c>
      <c r="Y14" s="385">
        <v>24000.0</v>
      </c>
      <c r="Z14" s="385">
        <v>0.0</v>
      </c>
      <c r="AA14" s="385">
        <v>0.0</v>
      </c>
      <c r="AB14" s="385">
        <v>0.0</v>
      </c>
      <c r="AC14" s="344" t="s">
        <v>292</v>
      </c>
      <c r="AD14" s="344" t="s">
        <v>297</v>
      </c>
      <c r="AE14" s="344" t="s">
        <v>294</v>
      </c>
      <c r="AF14" s="385">
        <f>SUM('Plan-B Valuation'!U10,'Plan-B Valuation'!Y10,'Plan-B Valuation'!AC10,'Plan-B Valuation'!AG10,'Plan-B Valuation'!AK10,'Plan-B Valuation'!AO10)</f>
        <v>750000</v>
      </c>
      <c r="AG14" s="385">
        <f>SUM('Plan-B Valuation'!V10,'Plan-B Valuation'!Z10,'Plan-B Valuation'!AD10,'Plan-B Valuation'!AH10,'Plan-B Valuation'!AL10,'Plan-B Valuation'!AP10)</f>
        <v>3000000</v>
      </c>
      <c r="AH14" s="386">
        <f>SUM('Plan-B Valuation'!W10,'Plan-B Valuation'!AA10,'Plan-B Valuation'!AE10,'Plan-B Valuation'!AI10,'Plan-B Valuation'!AM10,'Plan-B Valuation'!AQ10)</f>
        <v>10000000</v>
      </c>
      <c r="AI14" s="341" t="s">
        <v>310</v>
      </c>
      <c r="AJ14" s="385">
        <v>3000.0</v>
      </c>
      <c r="AK14" s="385">
        <v>65000.0</v>
      </c>
      <c r="AL14" s="385">
        <v>100000.0</v>
      </c>
      <c r="AM14" s="385">
        <v>0.0</v>
      </c>
      <c r="AN14" s="385">
        <v>0.0</v>
      </c>
      <c r="AO14" s="385">
        <v>0.0</v>
      </c>
      <c r="AP14" s="344" t="s">
        <v>292</v>
      </c>
      <c r="AQ14" s="344" t="s">
        <v>308</v>
      </c>
      <c r="AR14" s="344" t="s">
        <v>294</v>
      </c>
      <c r="AS14" s="385">
        <f>SUM('Plan-C Valuation'!U10,'Plan-C Valuation'!Y10,'Plan-C Valuation'!AC10,'Plan-C Valuation'!AG10,'Plan-C Valuation'!AK10,'Plan-C Valuation'!AO10)</f>
        <v>50000</v>
      </c>
      <c r="AT14" s="385">
        <f>SUM('Plan-C Valuation'!V10,'Plan-C Valuation'!Z10,'Plan-C Valuation'!AD10,'Plan-C Valuation'!AH10,'Plan-C Valuation'!AL10,'Plan-C Valuation'!AP10)</f>
        <v>1000000</v>
      </c>
      <c r="AU14" s="385">
        <f>SUM('Plan-C Valuation'!W10,'Plan-C Valuation'!AA10,'Plan-C Valuation'!AE10,'Plan-C Valuation'!AI10,'Plan-C Valuation'!AM10,'Plan-C Valuation'!AQ10)</f>
        <v>10000000</v>
      </c>
    </row>
    <row r="15" ht="15.75" customHeight="1">
      <c r="A15" s="341" t="s">
        <v>148</v>
      </c>
      <c r="B15" s="341" t="s">
        <v>95</v>
      </c>
      <c r="C15" s="341" t="s">
        <v>124</v>
      </c>
      <c r="D15" s="341" t="s">
        <v>108</v>
      </c>
      <c r="E15" s="341" t="s">
        <v>111</v>
      </c>
      <c r="F15" s="341" t="s">
        <v>113</v>
      </c>
      <c r="G15" s="374" t="s">
        <v>149</v>
      </c>
      <c r="H15" s="341"/>
      <c r="I15" s="384"/>
      <c r="J15" s="385">
        <v>0.0</v>
      </c>
      <c r="K15" s="385">
        <v>0.0</v>
      </c>
      <c r="L15" s="385">
        <v>0.0</v>
      </c>
      <c r="M15" s="385">
        <v>0.0</v>
      </c>
      <c r="N15" s="385">
        <v>0.0</v>
      </c>
      <c r="O15" s="385">
        <v>0.0</v>
      </c>
      <c r="P15" s="344" t="s">
        <v>292</v>
      </c>
      <c r="Q15" s="344" t="s">
        <v>293</v>
      </c>
      <c r="R15" s="344" t="s">
        <v>294</v>
      </c>
      <c r="S15" s="341">
        <f>SUM('Plan-A Valuation'!U11,'Plan-A Valuation'!Y11,'Plan-A Valuation'!AC11,'Plan-A Valuation'!AG11,'Plan-A Valuation'!AK11,'Plan-A Valuation'!AO11)</f>
        <v>750000</v>
      </c>
      <c r="T15" s="385">
        <f>SUM('Plan-A Valuation'!V11,'Plan-A Valuation'!Z11,'Plan-A Valuation'!AD11,'Plan-A Valuation'!AH11,'Plan-A Valuation'!AL11,'Plan-A Valuation'!AP11)</f>
        <v>3000000</v>
      </c>
      <c r="U15" s="386">
        <f>SUM('Plan-A Valuation'!W11,'Plan-A Valuation'!AA11,'Plan-A Valuation'!AE11,'Plan-A Valuation'!AI11,'Plan-A Valuation'!AM11,'Plan-A Valuation'!AQ11)</f>
        <v>10000000</v>
      </c>
      <c r="V15" s="341" t="s">
        <v>296</v>
      </c>
      <c r="W15" s="385">
        <v>1500.0</v>
      </c>
      <c r="X15" s="385">
        <v>3000.0</v>
      </c>
      <c r="Y15" s="385">
        <v>24000.0</v>
      </c>
      <c r="Z15" s="385">
        <v>0.0</v>
      </c>
      <c r="AA15" s="385">
        <v>0.0</v>
      </c>
      <c r="AB15" s="385">
        <v>0.0</v>
      </c>
      <c r="AC15" s="344" t="s">
        <v>292</v>
      </c>
      <c r="AD15" s="344" t="s">
        <v>297</v>
      </c>
      <c r="AE15" s="344" t="s">
        <v>294</v>
      </c>
      <c r="AF15" s="385">
        <f>SUM('Plan-B Valuation'!U11,'Plan-B Valuation'!Y11,'Plan-B Valuation'!AC11,'Plan-B Valuation'!AG11,'Plan-B Valuation'!AK11,'Plan-B Valuation'!AO11)</f>
        <v>750000</v>
      </c>
      <c r="AG15" s="385">
        <f>SUM('Plan-B Valuation'!V11,'Plan-B Valuation'!Z11,'Plan-B Valuation'!AD11,'Plan-B Valuation'!AH11,'Plan-B Valuation'!AL11,'Plan-B Valuation'!AP11)</f>
        <v>3000000</v>
      </c>
      <c r="AH15" s="386">
        <f>SUM('Plan-B Valuation'!W11,'Plan-B Valuation'!AA11,'Plan-B Valuation'!AE11,'Plan-B Valuation'!AI11,'Plan-B Valuation'!AM11,'Plan-B Valuation'!AQ11)</f>
        <v>10000000</v>
      </c>
      <c r="AI15" s="341" t="s">
        <v>310</v>
      </c>
      <c r="AJ15" s="385">
        <v>3000.0</v>
      </c>
      <c r="AK15" s="385">
        <v>65000.0</v>
      </c>
      <c r="AL15" s="385">
        <v>100000.0</v>
      </c>
      <c r="AM15" s="385">
        <v>0.0</v>
      </c>
      <c r="AN15" s="385">
        <v>0.0</v>
      </c>
      <c r="AO15" s="385">
        <v>0.0</v>
      </c>
      <c r="AP15" s="344" t="s">
        <v>292</v>
      </c>
      <c r="AQ15" s="344" t="s">
        <v>308</v>
      </c>
      <c r="AR15" s="344" t="s">
        <v>294</v>
      </c>
      <c r="AS15" s="385">
        <f>SUM('Plan-C Valuation'!U11,'Plan-C Valuation'!Y11,'Plan-C Valuation'!AC11,'Plan-C Valuation'!AG11,'Plan-C Valuation'!AK11,'Plan-C Valuation'!AO11)</f>
        <v>50000</v>
      </c>
      <c r="AT15" s="385">
        <f>SUM('Plan-C Valuation'!V11,'Plan-C Valuation'!Z11,'Plan-C Valuation'!AD11,'Plan-C Valuation'!AH11,'Plan-C Valuation'!AL11,'Plan-C Valuation'!AP11)</f>
        <v>1000000</v>
      </c>
      <c r="AU15" s="385">
        <f>SUM('Plan-C Valuation'!W11,'Plan-C Valuation'!AA11,'Plan-C Valuation'!AE11,'Plan-C Valuation'!AI11,'Plan-C Valuation'!AM11,'Plan-C Valuation'!AQ11)</f>
        <v>10000000</v>
      </c>
    </row>
    <row r="16" ht="15.75" customHeight="1">
      <c r="A16" s="341" t="s">
        <v>150</v>
      </c>
      <c r="B16" s="341" t="s">
        <v>95</v>
      </c>
      <c r="C16" s="341" t="s">
        <v>127</v>
      </c>
      <c r="D16" s="341" t="s">
        <v>108</v>
      </c>
      <c r="E16" s="341" t="s">
        <v>111</v>
      </c>
      <c r="F16" s="341" t="s">
        <v>113</v>
      </c>
      <c r="G16" s="374" t="s">
        <v>151</v>
      </c>
      <c r="H16" s="341"/>
      <c r="I16" s="384"/>
      <c r="J16" s="385">
        <v>0.0</v>
      </c>
      <c r="K16" s="385">
        <v>0.0</v>
      </c>
      <c r="L16" s="385">
        <v>0.0</v>
      </c>
      <c r="M16" s="385">
        <v>0.0</v>
      </c>
      <c r="N16" s="385">
        <v>0.0</v>
      </c>
      <c r="O16" s="385">
        <v>0.0</v>
      </c>
      <c r="P16" s="344" t="s">
        <v>292</v>
      </c>
      <c r="Q16" s="344" t="s">
        <v>293</v>
      </c>
      <c r="R16" s="344" t="s">
        <v>294</v>
      </c>
      <c r="S16" s="341">
        <f>SUM('Plan-A Valuation'!U12,'Plan-A Valuation'!Y12,'Plan-A Valuation'!AC12,'Plan-A Valuation'!AG12,'Plan-A Valuation'!AK12,'Plan-A Valuation'!AO12)</f>
        <v>750000</v>
      </c>
      <c r="T16" s="385">
        <f>SUM('Plan-A Valuation'!V12,'Plan-A Valuation'!Z12,'Plan-A Valuation'!AD12,'Plan-A Valuation'!AH12,'Plan-A Valuation'!AL12,'Plan-A Valuation'!AP12)</f>
        <v>3000000</v>
      </c>
      <c r="U16" s="386">
        <f>SUM('Plan-A Valuation'!W12,'Plan-A Valuation'!AA12,'Plan-A Valuation'!AE12,'Plan-A Valuation'!AI12,'Plan-A Valuation'!AM12,'Plan-A Valuation'!AQ12)</f>
        <v>10000000</v>
      </c>
      <c r="V16" s="341" t="s">
        <v>296</v>
      </c>
      <c r="W16" s="385">
        <v>1500.0</v>
      </c>
      <c r="X16" s="385">
        <v>3000.0</v>
      </c>
      <c r="Y16" s="385">
        <v>24000.0</v>
      </c>
      <c r="Z16" s="385">
        <v>0.0</v>
      </c>
      <c r="AA16" s="385">
        <v>0.0</v>
      </c>
      <c r="AB16" s="385">
        <v>0.0</v>
      </c>
      <c r="AC16" s="344" t="s">
        <v>292</v>
      </c>
      <c r="AD16" s="344" t="s">
        <v>297</v>
      </c>
      <c r="AE16" s="344" t="s">
        <v>294</v>
      </c>
      <c r="AF16" s="385">
        <f>SUM('Plan-B Valuation'!U12,'Plan-B Valuation'!Y12,'Plan-B Valuation'!AC12,'Plan-B Valuation'!AG12,'Plan-B Valuation'!AK12,'Plan-B Valuation'!AO12)</f>
        <v>750000</v>
      </c>
      <c r="AG16" s="385">
        <f>SUM('Plan-B Valuation'!V12,'Plan-B Valuation'!Z12,'Plan-B Valuation'!AD12,'Plan-B Valuation'!AH12,'Plan-B Valuation'!AL12,'Plan-B Valuation'!AP12)</f>
        <v>3000000</v>
      </c>
      <c r="AH16" s="386">
        <f>SUM('Plan-B Valuation'!W12,'Plan-B Valuation'!AA12,'Plan-B Valuation'!AE12,'Plan-B Valuation'!AI12,'Plan-B Valuation'!AM12,'Plan-B Valuation'!AQ12)</f>
        <v>10000000</v>
      </c>
      <c r="AI16" s="341" t="s">
        <v>310</v>
      </c>
      <c r="AJ16" s="385">
        <v>3000.0</v>
      </c>
      <c r="AK16" s="385">
        <v>65000.0</v>
      </c>
      <c r="AL16" s="385">
        <v>100000.0</v>
      </c>
      <c r="AM16" s="385">
        <v>0.0</v>
      </c>
      <c r="AN16" s="385">
        <v>0.0</v>
      </c>
      <c r="AO16" s="385">
        <v>0.0</v>
      </c>
      <c r="AP16" s="344" t="s">
        <v>292</v>
      </c>
      <c r="AQ16" s="344" t="s">
        <v>308</v>
      </c>
      <c r="AR16" s="344" t="s">
        <v>294</v>
      </c>
      <c r="AS16" s="385">
        <f>SUM('Plan-C Valuation'!U12,'Plan-C Valuation'!Y12,'Plan-C Valuation'!AC12,'Plan-C Valuation'!AG12,'Plan-C Valuation'!AK12,'Plan-C Valuation'!AO12)</f>
        <v>50000</v>
      </c>
      <c r="AT16" s="385">
        <f>SUM('Plan-C Valuation'!V12,'Plan-C Valuation'!Z12,'Plan-C Valuation'!AD12,'Plan-C Valuation'!AH12,'Plan-C Valuation'!AL12,'Plan-C Valuation'!AP12)</f>
        <v>1000000</v>
      </c>
      <c r="AU16" s="385">
        <f>SUM('Plan-C Valuation'!W12,'Plan-C Valuation'!AA12,'Plan-C Valuation'!AE12,'Plan-C Valuation'!AI12,'Plan-C Valuation'!AM12,'Plan-C Valuation'!AQ12)</f>
        <v>10000000</v>
      </c>
    </row>
    <row r="17" ht="15.75" customHeight="1">
      <c r="A17" s="341" t="s">
        <v>152</v>
      </c>
      <c r="B17" s="341" t="s">
        <v>95</v>
      </c>
      <c r="C17" s="341" t="s">
        <v>129</v>
      </c>
      <c r="D17" s="341" t="s">
        <v>108</v>
      </c>
      <c r="E17" s="341" t="s">
        <v>111</v>
      </c>
      <c r="F17" s="341" t="s">
        <v>113</v>
      </c>
      <c r="G17" s="374" t="s">
        <v>153</v>
      </c>
      <c r="H17" s="341"/>
      <c r="I17" s="384"/>
      <c r="J17" s="385">
        <v>0.0</v>
      </c>
      <c r="K17" s="385">
        <v>0.0</v>
      </c>
      <c r="L17" s="385">
        <v>0.0</v>
      </c>
      <c r="M17" s="385">
        <v>0.0</v>
      </c>
      <c r="N17" s="385">
        <v>0.0</v>
      </c>
      <c r="O17" s="385">
        <v>0.0</v>
      </c>
      <c r="P17" s="344" t="s">
        <v>292</v>
      </c>
      <c r="Q17" s="344" t="s">
        <v>293</v>
      </c>
      <c r="R17" s="344" t="s">
        <v>294</v>
      </c>
      <c r="S17" s="341">
        <f>SUM('Plan-A Valuation'!U13,'Plan-A Valuation'!Y13,'Plan-A Valuation'!AC13,'Plan-A Valuation'!AG13,'Plan-A Valuation'!AK13,'Plan-A Valuation'!AO13)</f>
        <v>750000</v>
      </c>
      <c r="T17" s="385">
        <f>SUM('Plan-A Valuation'!V13,'Plan-A Valuation'!Z13,'Plan-A Valuation'!AD13,'Plan-A Valuation'!AH13,'Plan-A Valuation'!AL13,'Plan-A Valuation'!AP13)</f>
        <v>3000000</v>
      </c>
      <c r="U17" s="386">
        <f>SUM('Plan-A Valuation'!W13,'Plan-A Valuation'!AA13,'Plan-A Valuation'!AE13,'Plan-A Valuation'!AI13,'Plan-A Valuation'!AM13,'Plan-A Valuation'!AQ13)</f>
        <v>10000000</v>
      </c>
      <c r="V17" s="341" t="s">
        <v>296</v>
      </c>
      <c r="W17" s="385">
        <v>1500.0</v>
      </c>
      <c r="X17" s="385">
        <v>3000.0</v>
      </c>
      <c r="Y17" s="385">
        <v>24000.0</v>
      </c>
      <c r="Z17" s="385">
        <v>0.0</v>
      </c>
      <c r="AA17" s="385">
        <v>0.0</v>
      </c>
      <c r="AB17" s="385">
        <v>0.0</v>
      </c>
      <c r="AC17" s="344" t="s">
        <v>292</v>
      </c>
      <c r="AD17" s="344" t="s">
        <v>297</v>
      </c>
      <c r="AE17" s="344" t="s">
        <v>294</v>
      </c>
      <c r="AF17" s="385">
        <f>SUM('Plan-B Valuation'!U13,'Plan-B Valuation'!Y13,'Plan-B Valuation'!AC13,'Plan-B Valuation'!AG13,'Plan-B Valuation'!AK13,'Plan-B Valuation'!AO13)</f>
        <v>750000</v>
      </c>
      <c r="AG17" s="385">
        <f>SUM('Plan-B Valuation'!V13,'Plan-B Valuation'!Z13,'Plan-B Valuation'!AD13,'Plan-B Valuation'!AH13,'Plan-B Valuation'!AL13,'Plan-B Valuation'!AP13)</f>
        <v>3000000</v>
      </c>
      <c r="AH17" s="386">
        <f>SUM('Plan-B Valuation'!W13,'Plan-B Valuation'!AA13,'Plan-B Valuation'!AE13,'Plan-B Valuation'!AI13,'Plan-B Valuation'!AM13,'Plan-B Valuation'!AQ13)</f>
        <v>10000000</v>
      </c>
      <c r="AI17" s="341" t="s">
        <v>310</v>
      </c>
      <c r="AJ17" s="385">
        <v>3000.0</v>
      </c>
      <c r="AK17" s="385">
        <v>65000.0</v>
      </c>
      <c r="AL17" s="385">
        <v>100000.0</v>
      </c>
      <c r="AM17" s="385">
        <v>0.0</v>
      </c>
      <c r="AN17" s="385">
        <v>0.0</v>
      </c>
      <c r="AO17" s="385">
        <v>0.0</v>
      </c>
      <c r="AP17" s="344" t="s">
        <v>292</v>
      </c>
      <c r="AQ17" s="344" t="s">
        <v>308</v>
      </c>
      <c r="AR17" s="344" t="s">
        <v>294</v>
      </c>
      <c r="AS17" s="385">
        <f>SUM('Plan-C Valuation'!U13,'Plan-C Valuation'!Y13,'Plan-C Valuation'!AC13,'Plan-C Valuation'!AG13,'Plan-C Valuation'!AK13,'Plan-C Valuation'!AO13)</f>
        <v>50000</v>
      </c>
      <c r="AT17" s="385">
        <f>SUM('Plan-C Valuation'!V13,'Plan-C Valuation'!Z13,'Plan-C Valuation'!AD13,'Plan-C Valuation'!AH13,'Plan-C Valuation'!AL13,'Plan-C Valuation'!AP13)</f>
        <v>1000000</v>
      </c>
      <c r="AU17" s="385">
        <f>SUM('Plan-C Valuation'!W13,'Plan-C Valuation'!AA13,'Plan-C Valuation'!AE13,'Plan-C Valuation'!AI13,'Plan-C Valuation'!AM13,'Plan-C Valuation'!AQ13)</f>
        <v>10000000</v>
      </c>
    </row>
    <row r="18" ht="15.75" customHeight="1">
      <c r="A18" s="341" t="s">
        <v>154</v>
      </c>
      <c r="B18" s="341" t="s">
        <v>95</v>
      </c>
      <c r="C18" s="341" t="s">
        <v>131</v>
      </c>
      <c r="D18" s="341" t="s">
        <v>108</v>
      </c>
      <c r="E18" s="341" t="s">
        <v>111</v>
      </c>
      <c r="F18" s="341" t="s">
        <v>113</v>
      </c>
      <c r="G18" s="374" t="s">
        <v>155</v>
      </c>
      <c r="H18" s="341"/>
      <c r="I18" s="384"/>
      <c r="J18" s="385">
        <v>0.0</v>
      </c>
      <c r="K18" s="385">
        <v>0.0</v>
      </c>
      <c r="L18" s="385">
        <v>0.0</v>
      </c>
      <c r="M18" s="385">
        <v>0.0</v>
      </c>
      <c r="N18" s="385">
        <v>0.0</v>
      </c>
      <c r="O18" s="385">
        <v>0.0</v>
      </c>
      <c r="P18" s="344" t="s">
        <v>292</v>
      </c>
      <c r="Q18" s="344" t="s">
        <v>293</v>
      </c>
      <c r="R18" s="344" t="s">
        <v>294</v>
      </c>
      <c r="S18" s="341">
        <f>SUM('Plan-A Valuation'!U14,'Plan-A Valuation'!Y14,'Plan-A Valuation'!AC14,'Plan-A Valuation'!AG14,'Plan-A Valuation'!AK14,'Plan-A Valuation'!AO14)</f>
        <v>750000</v>
      </c>
      <c r="T18" s="385">
        <f>SUM('Plan-A Valuation'!V14,'Plan-A Valuation'!Z14,'Plan-A Valuation'!AD14,'Plan-A Valuation'!AH14,'Plan-A Valuation'!AL14,'Plan-A Valuation'!AP14)</f>
        <v>3000000</v>
      </c>
      <c r="U18" s="386">
        <f>SUM('Plan-A Valuation'!W14,'Plan-A Valuation'!AA14,'Plan-A Valuation'!AE14,'Plan-A Valuation'!AI14,'Plan-A Valuation'!AM14,'Plan-A Valuation'!AQ14)</f>
        <v>10000000</v>
      </c>
      <c r="V18" s="341" t="s">
        <v>296</v>
      </c>
      <c r="W18" s="385">
        <v>1500.0</v>
      </c>
      <c r="X18" s="385">
        <v>3000.0</v>
      </c>
      <c r="Y18" s="385">
        <v>24000.0</v>
      </c>
      <c r="Z18" s="385">
        <v>0.0</v>
      </c>
      <c r="AA18" s="385">
        <v>0.0</v>
      </c>
      <c r="AB18" s="385">
        <v>0.0</v>
      </c>
      <c r="AC18" s="344" t="s">
        <v>292</v>
      </c>
      <c r="AD18" s="344" t="s">
        <v>297</v>
      </c>
      <c r="AE18" s="344" t="s">
        <v>294</v>
      </c>
      <c r="AF18" s="385">
        <f>SUM('Plan-B Valuation'!U14,'Plan-B Valuation'!Y14,'Plan-B Valuation'!AC14,'Plan-B Valuation'!AG14,'Plan-B Valuation'!AK14,'Plan-B Valuation'!AO14)</f>
        <v>750000</v>
      </c>
      <c r="AG18" s="385">
        <f>SUM('Plan-B Valuation'!V14,'Plan-B Valuation'!Z14,'Plan-B Valuation'!AD14,'Plan-B Valuation'!AH14,'Plan-B Valuation'!AL14,'Plan-B Valuation'!AP14)</f>
        <v>3000000</v>
      </c>
      <c r="AH18" s="386">
        <f>SUM('Plan-B Valuation'!W14,'Plan-B Valuation'!AA14,'Plan-B Valuation'!AE14,'Plan-B Valuation'!AI14,'Plan-B Valuation'!AM14,'Plan-B Valuation'!AQ14)</f>
        <v>10000000</v>
      </c>
      <c r="AI18" s="341" t="s">
        <v>309</v>
      </c>
      <c r="AJ18" s="385">
        <v>3000.0</v>
      </c>
      <c r="AK18" s="385">
        <v>65000.0</v>
      </c>
      <c r="AL18" s="385">
        <v>100000.0</v>
      </c>
      <c r="AM18" s="385">
        <v>0.0</v>
      </c>
      <c r="AN18" s="385">
        <v>0.0</v>
      </c>
      <c r="AO18" s="385">
        <v>0.0</v>
      </c>
      <c r="AP18" s="344" t="s">
        <v>292</v>
      </c>
      <c r="AQ18" s="344" t="s">
        <v>308</v>
      </c>
      <c r="AR18" s="344" t="s">
        <v>294</v>
      </c>
      <c r="AS18" s="385">
        <f>SUM('Plan-C Valuation'!U14,'Plan-C Valuation'!Y14,'Plan-C Valuation'!AC14,'Plan-C Valuation'!AG14,'Plan-C Valuation'!AK14,'Plan-C Valuation'!AO14)</f>
        <v>50000</v>
      </c>
      <c r="AT18" s="385">
        <f>SUM('Plan-C Valuation'!V14,'Plan-C Valuation'!Z14,'Plan-C Valuation'!AD14,'Plan-C Valuation'!AH14,'Plan-C Valuation'!AL14,'Plan-C Valuation'!AP14)</f>
        <v>1000000</v>
      </c>
      <c r="AU18" s="385">
        <f>SUM('Plan-C Valuation'!W14,'Plan-C Valuation'!AA14,'Plan-C Valuation'!AE14,'Plan-C Valuation'!AI14,'Plan-C Valuation'!AM14,'Plan-C Valuation'!AQ14)</f>
        <v>10000000</v>
      </c>
    </row>
    <row r="19" ht="15.75" customHeight="1">
      <c r="A19" s="341" t="s">
        <v>156</v>
      </c>
      <c r="B19" s="341" t="s">
        <v>95</v>
      </c>
      <c r="C19" s="341" t="s">
        <v>133</v>
      </c>
      <c r="D19" s="341" t="s">
        <v>108</v>
      </c>
      <c r="E19" s="341" t="s">
        <v>111</v>
      </c>
      <c r="F19" s="341" t="s">
        <v>113</v>
      </c>
      <c r="G19" s="374" t="s">
        <v>157</v>
      </c>
      <c r="H19" s="341"/>
      <c r="I19" s="384"/>
      <c r="J19" s="385">
        <v>0.0</v>
      </c>
      <c r="K19" s="385">
        <v>0.0</v>
      </c>
      <c r="L19" s="385">
        <v>0.0</v>
      </c>
      <c r="M19" s="385">
        <v>0.0</v>
      </c>
      <c r="N19" s="385">
        <v>0.0</v>
      </c>
      <c r="O19" s="385">
        <v>0.0</v>
      </c>
      <c r="P19" s="344" t="s">
        <v>292</v>
      </c>
      <c r="Q19" s="344" t="s">
        <v>293</v>
      </c>
      <c r="R19" s="344" t="s">
        <v>294</v>
      </c>
      <c r="S19" s="341">
        <f>SUM('Plan-A Valuation'!U15,'Plan-A Valuation'!Y15,'Plan-A Valuation'!AC15,'Plan-A Valuation'!AG15,'Plan-A Valuation'!AK15,'Plan-A Valuation'!AO15)</f>
        <v>750000</v>
      </c>
      <c r="T19" s="385">
        <f>SUM('Plan-A Valuation'!V15,'Plan-A Valuation'!Z15,'Plan-A Valuation'!AD15,'Plan-A Valuation'!AH15,'Plan-A Valuation'!AL15,'Plan-A Valuation'!AP15)</f>
        <v>3000000</v>
      </c>
      <c r="U19" s="386">
        <f>SUM('Plan-A Valuation'!W15,'Plan-A Valuation'!AA15,'Plan-A Valuation'!AE15,'Plan-A Valuation'!AI15,'Plan-A Valuation'!AM15,'Plan-A Valuation'!AQ15)</f>
        <v>10000000</v>
      </c>
      <c r="V19" s="341" t="s">
        <v>296</v>
      </c>
      <c r="W19" s="385">
        <v>1500.0</v>
      </c>
      <c r="X19" s="385">
        <v>3000.0</v>
      </c>
      <c r="Y19" s="385">
        <v>24000.0</v>
      </c>
      <c r="Z19" s="385">
        <v>0.0</v>
      </c>
      <c r="AA19" s="385">
        <v>0.0</v>
      </c>
      <c r="AB19" s="385">
        <v>0.0</v>
      </c>
      <c r="AC19" s="344" t="s">
        <v>292</v>
      </c>
      <c r="AD19" s="344" t="s">
        <v>297</v>
      </c>
      <c r="AE19" s="344" t="s">
        <v>294</v>
      </c>
      <c r="AF19" s="385">
        <f>SUM('Plan-B Valuation'!U15,'Plan-B Valuation'!Y15,'Plan-B Valuation'!AC15,'Plan-B Valuation'!AG15,'Plan-B Valuation'!AK15,'Plan-B Valuation'!AO15)</f>
        <v>750000</v>
      </c>
      <c r="AG19" s="385">
        <f>SUM('Plan-B Valuation'!V15,'Plan-B Valuation'!Z15,'Plan-B Valuation'!AD15,'Plan-B Valuation'!AH15,'Plan-B Valuation'!AL15,'Plan-B Valuation'!AP15)</f>
        <v>3000000</v>
      </c>
      <c r="AH19" s="386">
        <f>SUM('Plan-B Valuation'!W15,'Plan-B Valuation'!AA15,'Plan-B Valuation'!AE15,'Plan-B Valuation'!AI15,'Plan-B Valuation'!AM15,'Plan-B Valuation'!AQ15)</f>
        <v>10000000</v>
      </c>
      <c r="AI19" s="341" t="s">
        <v>310</v>
      </c>
      <c r="AJ19" s="385">
        <v>3000.0</v>
      </c>
      <c r="AK19" s="385">
        <v>65000.0</v>
      </c>
      <c r="AL19" s="385">
        <v>100000.0</v>
      </c>
      <c r="AM19" s="385">
        <v>0.0</v>
      </c>
      <c r="AN19" s="385">
        <v>0.0</v>
      </c>
      <c r="AO19" s="385">
        <v>0.0</v>
      </c>
      <c r="AP19" s="344" t="s">
        <v>292</v>
      </c>
      <c r="AQ19" s="344" t="s">
        <v>308</v>
      </c>
      <c r="AR19" s="344" t="s">
        <v>294</v>
      </c>
      <c r="AS19" s="385">
        <f>SUM('Plan-C Valuation'!U15,'Plan-C Valuation'!Y15,'Plan-C Valuation'!AC15,'Plan-C Valuation'!AG15,'Plan-C Valuation'!AK15,'Plan-C Valuation'!AO15)</f>
        <v>50000</v>
      </c>
      <c r="AT19" s="385">
        <f>SUM('Plan-C Valuation'!V15,'Plan-C Valuation'!Z15,'Plan-C Valuation'!AD15,'Plan-C Valuation'!AH15,'Plan-C Valuation'!AL15,'Plan-C Valuation'!AP15)</f>
        <v>1000000</v>
      </c>
      <c r="AU19" s="385">
        <f>SUM('Plan-C Valuation'!W15,'Plan-C Valuation'!AA15,'Plan-C Valuation'!AE15,'Plan-C Valuation'!AI15,'Plan-C Valuation'!AM15,'Plan-C Valuation'!AQ15)</f>
        <v>10000000</v>
      </c>
    </row>
    <row r="20" ht="15.75" customHeight="1">
      <c r="A20" s="341" t="s">
        <v>158</v>
      </c>
      <c r="B20" s="341" t="s">
        <v>95</v>
      </c>
      <c r="C20" s="341" t="s">
        <v>135</v>
      </c>
      <c r="D20" s="341" t="s">
        <v>108</v>
      </c>
      <c r="E20" s="341" t="s">
        <v>111</v>
      </c>
      <c r="F20" s="341" t="s">
        <v>113</v>
      </c>
      <c r="G20" s="374" t="s">
        <v>159</v>
      </c>
      <c r="H20" s="341"/>
      <c r="I20" s="384"/>
      <c r="J20" s="385">
        <v>0.0</v>
      </c>
      <c r="K20" s="385">
        <v>0.0</v>
      </c>
      <c r="L20" s="385">
        <v>0.0</v>
      </c>
      <c r="M20" s="385">
        <v>0.0</v>
      </c>
      <c r="N20" s="385">
        <v>0.0</v>
      </c>
      <c r="O20" s="385">
        <v>0.0</v>
      </c>
      <c r="P20" s="344" t="s">
        <v>292</v>
      </c>
      <c r="Q20" s="344" t="s">
        <v>293</v>
      </c>
      <c r="R20" s="344" t="s">
        <v>294</v>
      </c>
      <c r="S20" s="341">
        <f>SUM('Plan-A Valuation'!U16,'Plan-A Valuation'!Y16,'Plan-A Valuation'!AC16,'Plan-A Valuation'!AG16,'Plan-A Valuation'!AK16,'Plan-A Valuation'!AO16)</f>
        <v>750000</v>
      </c>
      <c r="T20" s="385">
        <f>SUM('Plan-A Valuation'!V16,'Plan-A Valuation'!Z16,'Plan-A Valuation'!AD16,'Plan-A Valuation'!AH16,'Plan-A Valuation'!AL16,'Plan-A Valuation'!AP16)</f>
        <v>3000000</v>
      </c>
      <c r="U20" s="386">
        <f>SUM('Plan-A Valuation'!W16,'Plan-A Valuation'!AA16,'Plan-A Valuation'!AE16,'Plan-A Valuation'!AI16,'Plan-A Valuation'!AM16,'Plan-A Valuation'!AQ16)</f>
        <v>10000000</v>
      </c>
      <c r="V20" s="341" t="s">
        <v>296</v>
      </c>
      <c r="W20" s="385">
        <v>1500.0</v>
      </c>
      <c r="X20" s="385">
        <v>3000.0</v>
      </c>
      <c r="Y20" s="385">
        <v>24000.0</v>
      </c>
      <c r="Z20" s="385">
        <v>0.0</v>
      </c>
      <c r="AA20" s="385">
        <v>0.0</v>
      </c>
      <c r="AB20" s="385">
        <v>0.0</v>
      </c>
      <c r="AC20" s="344" t="s">
        <v>292</v>
      </c>
      <c r="AD20" s="344" t="s">
        <v>297</v>
      </c>
      <c r="AE20" s="344" t="s">
        <v>294</v>
      </c>
      <c r="AF20" s="385">
        <f>SUM('Plan-B Valuation'!U16,'Plan-B Valuation'!Y16,'Plan-B Valuation'!AC16,'Plan-B Valuation'!AG16,'Plan-B Valuation'!AK16,'Plan-B Valuation'!AO16)</f>
        <v>750000</v>
      </c>
      <c r="AG20" s="385">
        <f>SUM('Plan-B Valuation'!V16,'Plan-B Valuation'!Z16,'Plan-B Valuation'!AD16,'Plan-B Valuation'!AH16,'Plan-B Valuation'!AL16,'Plan-B Valuation'!AP16)</f>
        <v>3000000</v>
      </c>
      <c r="AH20" s="386">
        <f>SUM('Plan-B Valuation'!W16,'Plan-B Valuation'!AA16,'Plan-B Valuation'!AE16,'Plan-B Valuation'!AI16,'Plan-B Valuation'!AM16,'Plan-B Valuation'!AQ16)</f>
        <v>10000000</v>
      </c>
      <c r="AI20" s="341" t="s">
        <v>309</v>
      </c>
      <c r="AJ20" s="385">
        <v>3000.0</v>
      </c>
      <c r="AK20" s="385">
        <v>65000.0</v>
      </c>
      <c r="AL20" s="385">
        <v>100000.0</v>
      </c>
      <c r="AM20" s="385">
        <v>0.0</v>
      </c>
      <c r="AN20" s="385">
        <v>0.0</v>
      </c>
      <c r="AO20" s="385">
        <v>0.0</v>
      </c>
      <c r="AP20" s="344" t="s">
        <v>292</v>
      </c>
      <c r="AQ20" s="344" t="s">
        <v>308</v>
      </c>
      <c r="AR20" s="344" t="s">
        <v>294</v>
      </c>
      <c r="AS20" s="385">
        <f>SUM('Plan-C Valuation'!U16,'Plan-C Valuation'!Y16,'Plan-C Valuation'!AC16,'Plan-C Valuation'!AG16,'Plan-C Valuation'!AK16,'Plan-C Valuation'!AO16)</f>
        <v>50000</v>
      </c>
      <c r="AT20" s="385">
        <f>SUM('Plan-C Valuation'!V16,'Plan-C Valuation'!Z16,'Plan-C Valuation'!AD16,'Plan-C Valuation'!AH16,'Plan-C Valuation'!AL16,'Plan-C Valuation'!AP16)</f>
        <v>1000000</v>
      </c>
      <c r="AU20" s="385">
        <f>SUM('Plan-C Valuation'!W16,'Plan-C Valuation'!AA16,'Plan-C Valuation'!AE16,'Plan-C Valuation'!AI16,'Plan-C Valuation'!AM16,'Plan-C Valuation'!AQ16)</f>
        <v>10000000</v>
      </c>
    </row>
    <row r="21" ht="15.75" customHeight="1">
      <c r="A21" s="341" t="s">
        <v>160</v>
      </c>
      <c r="B21" s="341" t="s">
        <v>95</v>
      </c>
      <c r="C21" s="341" t="s">
        <v>137</v>
      </c>
      <c r="D21" s="341" t="s">
        <v>108</v>
      </c>
      <c r="E21" s="341" t="s">
        <v>111</v>
      </c>
      <c r="F21" s="341" t="s">
        <v>113</v>
      </c>
      <c r="G21" s="374" t="s">
        <v>161</v>
      </c>
      <c r="H21" s="341"/>
      <c r="I21" s="384"/>
      <c r="J21" s="385">
        <v>0.0</v>
      </c>
      <c r="K21" s="385">
        <v>0.0</v>
      </c>
      <c r="L21" s="385">
        <v>0.0</v>
      </c>
      <c r="M21" s="385">
        <v>0.0</v>
      </c>
      <c r="N21" s="385">
        <v>0.0</v>
      </c>
      <c r="O21" s="385">
        <v>0.0</v>
      </c>
      <c r="P21" s="344" t="s">
        <v>292</v>
      </c>
      <c r="Q21" s="344" t="s">
        <v>293</v>
      </c>
      <c r="R21" s="344" t="s">
        <v>294</v>
      </c>
      <c r="S21" s="341">
        <f>SUM('Plan-A Valuation'!U17,'Plan-A Valuation'!Y17,'Plan-A Valuation'!AC17,'Plan-A Valuation'!AG17,'Plan-A Valuation'!AK17,'Plan-A Valuation'!AO17)</f>
        <v>750000</v>
      </c>
      <c r="T21" s="385">
        <f>SUM('Plan-A Valuation'!V17,'Plan-A Valuation'!Z17,'Plan-A Valuation'!AD17,'Plan-A Valuation'!AH17,'Plan-A Valuation'!AL17,'Plan-A Valuation'!AP17)</f>
        <v>3000000</v>
      </c>
      <c r="U21" s="386">
        <f>SUM('Plan-A Valuation'!W17,'Plan-A Valuation'!AA17,'Plan-A Valuation'!AE17,'Plan-A Valuation'!AI17,'Plan-A Valuation'!AM17,'Plan-A Valuation'!AQ17)</f>
        <v>10000000</v>
      </c>
      <c r="V21" s="341" t="s">
        <v>296</v>
      </c>
      <c r="W21" s="385">
        <v>1500.0</v>
      </c>
      <c r="X21" s="385">
        <v>3000.0</v>
      </c>
      <c r="Y21" s="385">
        <v>24000.0</v>
      </c>
      <c r="Z21" s="385">
        <v>0.0</v>
      </c>
      <c r="AA21" s="385">
        <v>0.0</v>
      </c>
      <c r="AB21" s="385">
        <v>0.0</v>
      </c>
      <c r="AC21" s="344" t="s">
        <v>292</v>
      </c>
      <c r="AD21" s="344" t="s">
        <v>297</v>
      </c>
      <c r="AE21" s="344" t="s">
        <v>294</v>
      </c>
      <c r="AF21" s="385">
        <f>SUM('Plan-B Valuation'!U17,'Plan-B Valuation'!Y17,'Plan-B Valuation'!AC17,'Plan-B Valuation'!AG17,'Plan-B Valuation'!AK17,'Plan-B Valuation'!AO17)</f>
        <v>750000</v>
      </c>
      <c r="AG21" s="385">
        <f>SUM('Plan-B Valuation'!V17,'Plan-B Valuation'!Z17,'Plan-B Valuation'!AD17,'Plan-B Valuation'!AH17,'Plan-B Valuation'!AL17,'Plan-B Valuation'!AP17)</f>
        <v>3000000</v>
      </c>
      <c r="AH21" s="386">
        <f>SUM('Plan-B Valuation'!W17,'Plan-B Valuation'!AA17,'Plan-B Valuation'!AE17,'Plan-B Valuation'!AI17,'Plan-B Valuation'!AM17,'Plan-B Valuation'!AQ17)</f>
        <v>10000000</v>
      </c>
      <c r="AI21" s="341" t="s">
        <v>309</v>
      </c>
      <c r="AJ21" s="385">
        <v>3000.0</v>
      </c>
      <c r="AK21" s="385">
        <v>65000.0</v>
      </c>
      <c r="AL21" s="385">
        <v>100000.0</v>
      </c>
      <c r="AM21" s="385">
        <v>0.0</v>
      </c>
      <c r="AN21" s="385">
        <v>0.0</v>
      </c>
      <c r="AO21" s="385">
        <v>0.0</v>
      </c>
      <c r="AP21" s="344" t="s">
        <v>292</v>
      </c>
      <c r="AQ21" s="344" t="s">
        <v>308</v>
      </c>
      <c r="AR21" s="344" t="s">
        <v>294</v>
      </c>
      <c r="AS21" s="385">
        <f>SUM('Plan-C Valuation'!U17,'Plan-C Valuation'!Y17,'Plan-C Valuation'!AC17,'Plan-C Valuation'!AG17,'Plan-C Valuation'!AK17,'Plan-C Valuation'!AO17)</f>
        <v>50000</v>
      </c>
      <c r="AT21" s="385">
        <f>SUM('Plan-C Valuation'!V17,'Plan-C Valuation'!Z17,'Plan-C Valuation'!AD17,'Plan-C Valuation'!AH17,'Plan-C Valuation'!AL17,'Plan-C Valuation'!AP17)</f>
        <v>1000000</v>
      </c>
      <c r="AU21" s="385">
        <f>SUM('Plan-C Valuation'!W17,'Plan-C Valuation'!AA17,'Plan-C Valuation'!AE17,'Plan-C Valuation'!AI17,'Plan-C Valuation'!AM17,'Plan-C Valuation'!AQ17)</f>
        <v>10000000</v>
      </c>
    </row>
    <row r="22" ht="15.75" customHeight="1">
      <c r="A22" s="341" t="s">
        <v>162</v>
      </c>
      <c r="B22" s="341" t="s">
        <v>95</v>
      </c>
      <c r="C22" s="341" t="s">
        <v>99</v>
      </c>
      <c r="D22" s="341" t="s">
        <v>117</v>
      </c>
      <c r="E22" s="341" t="s">
        <v>111</v>
      </c>
      <c r="F22" s="341" t="s">
        <v>113</v>
      </c>
      <c r="G22" s="424" t="s">
        <v>163</v>
      </c>
      <c r="H22" s="341"/>
      <c r="I22" s="341"/>
      <c r="J22" s="385">
        <v>0.0</v>
      </c>
      <c r="K22" s="385">
        <v>0.0</v>
      </c>
      <c r="L22" s="385">
        <v>0.0</v>
      </c>
      <c r="M22" s="385">
        <v>0.0</v>
      </c>
      <c r="N22" s="385">
        <v>0.0</v>
      </c>
      <c r="O22" s="385">
        <v>0.0</v>
      </c>
      <c r="P22" s="344" t="s">
        <v>292</v>
      </c>
      <c r="Q22" s="344" t="s">
        <v>298</v>
      </c>
      <c r="R22" s="344" t="s">
        <v>294</v>
      </c>
      <c r="S22" s="341">
        <f>SUM('Plan-A Valuation'!U18,'Plan-A Valuation'!Y18,'Plan-A Valuation'!AC18,'Plan-A Valuation'!AG18,'Plan-A Valuation'!AK18,'Plan-A Valuation'!AO18)</f>
        <v>2000</v>
      </c>
      <c r="T22" s="385">
        <f>SUM('Plan-A Valuation'!V18,'Plan-A Valuation'!Z18,'Plan-A Valuation'!AD18,'Plan-A Valuation'!AH18,'Plan-A Valuation'!AL18,'Plan-A Valuation'!AP18)</f>
        <v>200000</v>
      </c>
      <c r="U22" s="386">
        <f>SUM('Plan-A Valuation'!W18,'Plan-A Valuation'!AA18,'Plan-A Valuation'!AE18,'Plan-A Valuation'!AI18,'Plan-A Valuation'!AM18,'Plan-A Valuation'!AQ18)</f>
        <v>10000000</v>
      </c>
      <c r="V22" s="341" t="s">
        <v>296</v>
      </c>
      <c r="W22" s="385">
        <v>1500.0</v>
      </c>
      <c r="X22" s="385">
        <v>3000.0</v>
      </c>
      <c r="Y22" s="385">
        <v>24000.0</v>
      </c>
      <c r="Z22" s="385">
        <v>0.0</v>
      </c>
      <c r="AA22" s="385">
        <v>0.0</v>
      </c>
      <c r="AB22" s="385">
        <v>0.0</v>
      </c>
      <c r="AC22" s="344" t="s">
        <v>292</v>
      </c>
      <c r="AD22" s="344" t="s">
        <v>299</v>
      </c>
      <c r="AE22" s="344" t="s">
        <v>294</v>
      </c>
      <c r="AF22" s="385">
        <f>SUM('Plan-B Valuation'!U18,'Plan-B Valuation'!Y18,'Plan-B Valuation'!AC18,'Plan-B Valuation'!AG18,'Plan-B Valuation'!AK18,'Plan-B Valuation'!AO18)</f>
        <v>2000</v>
      </c>
      <c r="AG22" s="385">
        <f>SUM('Plan-B Valuation'!V18,'Plan-B Valuation'!Z18,'Plan-B Valuation'!AD18,'Plan-B Valuation'!AH18,'Plan-B Valuation'!AL18,'Plan-B Valuation'!AP18)</f>
        <v>200000</v>
      </c>
      <c r="AH22" s="386">
        <f>SUM('Plan-B Valuation'!W18,'Plan-B Valuation'!AA18,'Plan-B Valuation'!AE18,'Plan-B Valuation'!AI18,'Plan-B Valuation'!AM18,'Plan-B Valuation'!AQ18)</f>
        <v>10000000</v>
      </c>
      <c r="AI22" s="341" t="s">
        <v>312</v>
      </c>
      <c r="AJ22" s="385">
        <v>3000.0</v>
      </c>
      <c r="AK22" s="385">
        <v>65000.0</v>
      </c>
      <c r="AL22" s="385">
        <v>100000.0</v>
      </c>
      <c r="AM22" s="385">
        <v>0.0</v>
      </c>
      <c r="AN22" s="385">
        <v>0.0</v>
      </c>
      <c r="AO22" s="385">
        <v>0.0</v>
      </c>
      <c r="AP22" s="344" t="s">
        <v>292</v>
      </c>
      <c r="AQ22" s="344" t="s">
        <v>313</v>
      </c>
      <c r="AR22" s="344" t="s">
        <v>294</v>
      </c>
      <c r="AS22" s="385">
        <f>SUM('Plan-C Valuation'!U18,'Plan-C Valuation'!Y18,'Plan-C Valuation'!AC18,'Plan-C Valuation'!AG18,'Plan-C Valuation'!AK18,'Plan-C Valuation'!AO18)</f>
        <v>2000</v>
      </c>
      <c r="AT22" s="385">
        <f>SUM('Plan-C Valuation'!V18,'Plan-C Valuation'!Z18,'Plan-C Valuation'!AD18,'Plan-C Valuation'!AH18,'Plan-C Valuation'!AL18,'Plan-C Valuation'!AP18)</f>
        <v>200000</v>
      </c>
      <c r="AU22" s="385">
        <f>SUM('Plan-C Valuation'!W18,'Plan-C Valuation'!AA18,'Plan-C Valuation'!AE18,'Plan-C Valuation'!AI18,'Plan-C Valuation'!AM18,'Plan-C Valuation'!AQ18)</f>
        <v>10000000</v>
      </c>
    </row>
    <row r="23" ht="15.75" customHeight="1">
      <c r="A23" s="341" t="s">
        <v>164</v>
      </c>
      <c r="B23" s="341" t="s">
        <v>95</v>
      </c>
      <c r="C23" s="341" t="s">
        <v>115</v>
      </c>
      <c r="D23" s="341" t="s">
        <v>117</v>
      </c>
      <c r="E23" s="341" t="s">
        <v>111</v>
      </c>
      <c r="F23" s="341" t="s">
        <v>113</v>
      </c>
      <c r="G23" s="424" t="s">
        <v>165</v>
      </c>
      <c r="H23" s="341"/>
      <c r="I23" s="341"/>
      <c r="J23" s="385">
        <v>0.0</v>
      </c>
      <c r="K23" s="385">
        <v>0.0</v>
      </c>
      <c r="L23" s="385">
        <v>0.0</v>
      </c>
      <c r="M23" s="385">
        <v>0.0</v>
      </c>
      <c r="N23" s="385">
        <v>0.0</v>
      </c>
      <c r="O23" s="385">
        <v>0.0</v>
      </c>
      <c r="P23" s="344" t="s">
        <v>292</v>
      </c>
      <c r="Q23" s="344" t="s">
        <v>298</v>
      </c>
      <c r="R23" s="344" t="s">
        <v>294</v>
      </c>
      <c r="S23" s="341">
        <f>SUM('Plan-A Valuation'!U19,'Plan-A Valuation'!Y19,'Plan-A Valuation'!AC19,'Plan-A Valuation'!AG19,'Plan-A Valuation'!AK19,'Plan-A Valuation'!AO19)</f>
        <v>2000</v>
      </c>
      <c r="T23" s="385">
        <f>SUM('Plan-A Valuation'!V19,'Plan-A Valuation'!Z19,'Plan-A Valuation'!AD19,'Plan-A Valuation'!AH19,'Plan-A Valuation'!AL19,'Plan-A Valuation'!AP19)</f>
        <v>200000</v>
      </c>
      <c r="U23" s="386">
        <f>SUM('Plan-A Valuation'!W19,'Plan-A Valuation'!AA19,'Plan-A Valuation'!AE19,'Plan-A Valuation'!AI19,'Plan-A Valuation'!AM19,'Plan-A Valuation'!AQ19)</f>
        <v>10000000</v>
      </c>
      <c r="V23" s="341" t="s">
        <v>296</v>
      </c>
      <c r="W23" s="385">
        <v>1500.0</v>
      </c>
      <c r="X23" s="385">
        <v>3000.0</v>
      </c>
      <c r="Y23" s="385">
        <v>24000.0</v>
      </c>
      <c r="Z23" s="385">
        <v>0.0</v>
      </c>
      <c r="AA23" s="385">
        <v>0.0</v>
      </c>
      <c r="AB23" s="385">
        <v>0.0</v>
      </c>
      <c r="AC23" s="344" t="s">
        <v>292</v>
      </c>
      <c r="AD23" s="344" t="s">
        <v>299</v>
      </c>
      <c r="AE23" s="344" t="s">
        <v>294</v>
      </c>
      <c r="AF23" s="385">
        <f>SUM('Plan-B Valuation'!U19,'Plan-B Valuation'!Y19,'Plan-B Valuation'!AC19,'Plan-B Valuation'!AG19,'Plan-B Valuation'!AK19,'Plan-B Valuation'!AO19)</f>
        <v>2000</v>
      </c>
      <c r="AG23" s="385">
        <f>SUM('Plan-B Valuation'!V19,'Plan-B Valuation'!Z19,'Plan-B Valuation'!AD19,'Plan-B Valuation'!AH19,'Plan-B Valuation'!AL19,'Plan-B Valuation'!AP19)</f>
        <v>200000</v>
      </c>
      <c r="AH23" s="386">
        <f>SUM('Plan-B Valuation'!W19,'Plan-B Valuation'!AA19,'Plan-B Valuation'!AE19,'Plan-B Valuation'!AI19,'Plan-B Valuation'!AM19,'Plan-B Valuation'!AQ19)</f>
        <v>10000000</v>
      </c>
      <c r="AI23" s="341" t="s">
        <v>314</v>
      </c>
      <c r="AJ23" s="385">
        <v>3000.0</v>
      </c>
      <c r="AK23" s="385">
        <v>65000.0</v>
      </c>
      <c r="AL23" s="385">
        <v>100000.0</v>
      </c>
      <c r="AM23" s="385">
        <v>0.0</v>
      </c>
      <c r="AN23" s="385">
        <v>0.0</v>
      </c>
      <c r="AO23" s="385">
        <v>0.0</v>
      </c>
      <c r="AP23" s="344" t="s">
        <v>292</v>
      </c>
      <c r="AQ23" s="344" t="s">
        <v>313</v>
      </c>
      <c r="AR23" s="344" t="s">
        <v>294</v>
      </c>
      <c r="AS23" s="385">
        <f>SUM('Plan-C Valuation'!U19,'Plan-C Valuation'!Y19,'Plan-C Valuation'!AC19,'Plan-C Valuation'!AG19,'Plan-C Valuation'!AK19,'Plan-C Valuation'!AO19)</f>
        <v>2000</v>
      </c>
      <c r="AT23" s="385">
        <f>SUM('Plan-C Valuation'!V19,'Plan-C Valuation'!Z19,'Plan-C Valuation'!AD19,'Plan-C Valuation'!AH19,'Plan-C Valuation'!AL19,'Plan-C Valuation'!AP19)</f>
        <v>200000</v>
      </c>
      <c r="AU23" s="385">
        <f>SUM('Plan-C Valuation'!W19,'Plan-C Valuation'!AA19,'Plan-C Valuation'!AE19,'Plan-C Valuation'!AI19,'Plan-C Valuation'!AM19,'Plan-C Valuation'!AQ19)</f>
        <v>10000000</v>
      </c>
    </row>
    <row r="24" ht="15.75" customHeight="1">
      <c r="A24" s="341" t="s">
        <v>166</v>
      </c>
      <c r="B24" s="341" t="s">
        <v>95</v>
      </c>
      <c r="C24" s="341" t="s">
        <v>120</v>
      </c>
      <c r="D24" s="341" t="s">
        <v>117</v>
      </c>
      <c r="E24" s="341" t="s">
        <v>111</v>
      </c>
      <c r="F24" s="341" t="s">
        <v>113</v>
      </c>
      <c r="G24" s="424" t="s">
        <v>167</v>
      </c>
      <c r="H24" s="341"/>
      <c r="I24" s="341"/>
      <c r="J24" s="385">
        <v>0.0</v>
      </c>
      <c r="K24" s="385">
        <v>0.0</v>
      </c>
      <c r="L24" s="385">
        <v>0.0</v>
      </c>
      <c r="M24" s="385">
        <v>0.0</v>
      </c>
      <c r="N24" s="385">
        <v>0.0</v>
      </c>
      <c r="O24" s="385">
        <v>0.0</v>
      </c>
      <c r="P24" s="344" t="s">
        <v>292</v>
      </c>
      <c r="Q24" s="344" t="s">
        <v>298</v>
      </c>
      <c r="R24" s="344" t="s">
        <v>294</v>
      </c>
      <c r="S24" s="341">
        <f>SUM('Plan-A Valuation'!U20,'Plan-A Valuation'!Y20,'Plan-A Valuation'!AC20,'Plan-A Valuation'!AG20,'Plan-A Valuation'!AK20,'Plan-A Valuation'!AO20)</f>
        <v>2000</v>
      </c>
      <c r="T24" s="385">
        <f>SUM('Plan-A Valuation'!V20,'Plan-A Valuation'!Z20,'Plan-A Valuation'!AD20,'Plan-A Valuation'!AH20,'Plan-A Valuation'!AL20,'Plan-A Valuation'!AP20)</f>
        <v>200000</v>
      </c>
      <c r="U24" s="386">
        <f>SUM('Plan-A Valuation'!W20,'Plan-A Valuation'!AA20,'Plan-A Valuation'!AE20,'Plan-A Valuation'!AI20,'Plan-A Valuation'!AM20,'Plan-A Valuation'!AQ20)</f>
        <v>10000000</v>
      </c>
      <c r="V24" s="341" t="s">
        <v>296</v>
      </c>
      <c r="W24" s="385">
        <v>1500.0</v>
      </c>
      <c r="X24" s="385">
        <v>3000.0</v>
      </c>
      <c r="Y24" s="385">
        <v>24000.0</v>
      </c>
      <c r="Z24" s="385">
        <v>0.0</v>
      </c>
      <c r="AA24" s="385">
        <v>0.0</v>
      </c>
      <c r="AB24" s="385">
        <v>0.0</v>
      </c>
      <c r="AC24" s="344" t="s">
        <v>292</v>
      </c>
      <c r="AD24" s="344" t="s">
        <v>299</v>
      </c>
      <c r="AE24" s="344" t="s">
        <v>294</v>
      </c>
      <c r="AF24" s="385">
        <f>SUM('Plan-B Valuation'!U20,'Plan-B Valuation'!Y20,'Plan-B Valuation'!AC20,'Plan-B Valuation'!AG20,'Plan-B Valuation'!AK20,'Plan-B Valuation'!AO20)</f>
        <v>2000</v>
      </c>
      <c r="AG24" s="385">
        <f>SUM('Plan-B Valuation'!V20,'Plan-B Valuation'!Z20,'Plan-B Valuation'!AD20,'Plan-B Valuation'!AH20,'Plan-B Valuation'!AL20,'Plan-B Valuation'!AP20)</f>
        <v>200000</v>
      </c>
      <c r="AH24" s="386">
        <f>SUM('Plan-B Valuation'!W20,'Plan-B Valuation'!AA20,'Plan-B Valuation'!AE20,'Plan-B Valuation'!AI20,'Plan-B Valuation'!AM20,'Plan-B Valuation'!AQ20)</f>
        <v>10000000</v>
      </c>
      <c r="AI24" s="341" t="s">
        <v>314</v>
      </c>
      <c r="AJ24" s="385">
        <v>3000.0</v>
      </c>
      <c r="AK24" s="385">
        <v>65000.0</v>
      </c>
      <c r="AL24" s="385">
        <v>100000.0</v>
      </c>
      <c r="AM24" s="385">
        <v>0.0</v>
      </c>
      <c r="AN24" s="385">
        <v>0.0</v>
      </c>
      <c r="AO24" s="385">
        <v>0.0</v>
      </c>
      <c r="AP24" s="344" t="s">
        <v>292</v>
      </c>
      <c r="AQ24" s="344" t="s">
        <v>313</v>
      </c>
      <c r="AR24" s="344" t="s">
        <v>294</v>
      </c>
      <c r="AS24" s="385">
        <f>SUM('Plan-C Valuation'!U20,'Plan-C Valuation'!Y20,'Plan-C Valuation'!AC20,'Plan-C Valuation'!AG20,'Plan-C Valuation'!AK20,'Plan-C Valuation'!AO20)</f>
        <v>2000</v>
      </c>
      <c r="AT24" s="385">
        <f>SUM('Plan-C Valuation'!V20,'Plan-C Valuation'!Z20,'Plan-C Valuation'!AD20,'Plan-C Valuation'!AH20,'Plan-C Valuation'!AL20,'Plan-C Valuation'!AP20)</f>
        <v>200000</v>
      </c>
      <c r="AU24" s="385">
        <f>SUM('Plan-C Valuation'!W20,'Plan-C Valuation'!AA20,'Plan-C Valuation'!AE20,'Plan-C Valuation'!AI20,'Plan-C Valuation'!AM20,'Plan-C Valuation'!AQ20)</f>
        <v>10000000</v>
      </c>
    </row>
    <row r="25" ht="15.75" customHeight="1">
      <c r="A25" s="341" t="s">
        <v>168</v>
      </c>
      <c r="B25" s="341" t="s">
        <v>95</v>
      </c>
      <c r="C25" s="341" t="s">
        <v>124</v>
      </c>
      <c r="D25" s="341" t="s">
        <v>117</v>
      </c>
      <c r="E25" s="341" t="s">
        <v>111</v>
      </c>
      <c r="F25" s="341" t="s">
        <v>113</v>
      </c>
      <c r="G25" s="424" t="s">
        <v>169</v>
      </c>
      <c r="H25" s="341"/>
      <c r="I25" s="341"/>
      <c r="J25" s="385">
        <v>0.0</v>
      </c>
      <c r="K25" s="385">
        <v>0.0</v>
      </c>
      <c r="L25" s="385">
        <v>0.0</v>
      </c>
      <c r="M25" s="385">
        <v>0.0</v>
      </c>
      <c r="N25" s="385">
        <v>0.0</v>
      </c>
      <c r="O25" s="385">
        <v>0.0</v>
      </c>
      <c r="P25" s="344" t="s">
        <v>292</v>
      </c>
      <c r="Q25" s="344" t="s">
        <v>298</v>
      </c>
      <c r="R25" s="344" t="s">
        <v>294</v>
      </c>
      <c r="S25" s="341">
        <f>SUM('Plan-A Valuation'!U21,'Plan-A Valuation'!Y21,'Plan-A Valuation'!AC21,'Plan-A Valuation'!AG21,'Plan-A Valuation'!AK21,'Plan-A Valuation'!AO21)</f>
        <v>2000</v>
      </c>
      <c r="T25" s="385">
        <f>SUM('Plan-A Valuation'!V21,'Plan-A Valuation'!Z21,'Plan-A Valuation'!AD21,'Plan-A Valuation'!AH21,'Plan-A Valuation'!AL21,'Plan-A Valuation'!AP21)</f>
        <v>200000</v>
      </c>
      <c r="U25" s="386">
        <f>SUM('Plan-A Valuation'!W21,'Plan-A Valuation'!AA21,'Plan-A Valuation'!AE21,'Plan-A Valuation'!AI21,'Plan-A Valuation'!AM21,'Plan-A Valuation'!AQ21)</f>
        <v>10000000</v>
      </c>
      <c r="V25" s="341" t="s">
        <v>296</v>
      </c>
      <c r="W25" s="385">
        <v>1500.0</v>
      </c>
      <c r="X25" s="385">
        <v>3000.0</v>
      </c>
      <c r="Y25" s="385">
        <v>24000.0</v>
      </c>
      <c r="Z25" s="385">
        <v>0.0</v>
      </c>
      <c r="AA25" s="385">
        <v>0.0</v>
      </c>
      <c r="AB25" s="385">
        <v>0.0</v>
      </c>
      <c r="AC25" s="344" t="s">
        <v>292</v>
      </c>
      <c r="AD25" s="344" t="s">
        <v>299</v>
      </c>
      <c r="AE25" s="344" t="s">
        <v>294</v>
      </c>
      <c r="AF25" s="385">
        <f>SUM('Plan-B Valuation'!U21,'Plan-B Valuation'!Y21,'Plan-B Valuation'!AC21,'Plan-B Valuation'!AG21,'Plan-B Valuation'!AK21,'Plan-B Valuation'!AO21)</f>
        <v>2000</v>
      </c>
      <c r="AG25" s="385">
        <f>SUM('Plan-B Valuation'!V21,'Plan-B Valuation'!Z21,'Plan-B Valuation'!AD21,'Plan-B Valuation'!AH21,'Plan-B Valuation'!AL21,'Plan-B Valuation'!AP21)</f>
        <v>200000</v>
      </c>
      <c r="AH25" s="386">
        <f>SUM('Plan-B Valuation'!W21,'Plan-B Valuation'!AA21,'Plan-B Valuation'!AE21,'Plan-B Valuation'!AI21,'Plan-B Valuation'!AM21,'Plan-B Valuation'!AQ21)</f>
        <v>10000000</v>
      </c>
      <c r="AI25" s="341" t="s">
        <v>314</v>
      </c>
      <c r="AJ25" s="385">
        <v>3000.0</v>
      </c>
      <c r="AK25" s="385">
        <v>65000.0</v>
      </c>
      <c r="AL25" s="385">
        <v>100000.0</v>
      </c>
      <c r="AM25" s="385">
        <v>0.0</v>
      </c>
      <c r="AN25" s="385">
        <v>0.0</v>
      </c>
      <c r="AO25" s="385">
        <v>0.0</v>
      </c>
      <c r="AP25" s="344" t="s">
        <v>292</v>
      </c>
      <c r="AQ25" s="344" t="s">
        <v>313</v>
      </c>
      <c r="AR25" s="344" t="s">
        <v>294</v>
      </c>
      <c r="AS25" s="385">
        <f>SUM('Plan-C Valuation'!U21,'Plan-C Valuation'!Y21,'Plan-C Valuation'!AC21,'Plan-C Valuation'!AG21,'Plan-C Valuation'!AK21,'Plan-C Valuation'!AO21)</f>
        <v>2000</v>
      </c>
      <c r="AT25" s="385">
        <f>SUM('Plan-C Valuation'!V21,'Plan-C Valuation'!Z21,'Plan-C Valuation'!AD21,'Plan-C Valuation'!AH21,'Plan-C Valuation'!AL21,'Plan-C Valuation'!AP21)</f>
        <v>200000</v>
      </c>
      <c r="AU25" s="385">
        <f>SUM('Plan-C Valuation'!W21,'Plan-C Valuation'!AA21,'Plan-C Valuation'!AE21,'Plan-C Valuation'!AI21,'Plan-C Valuation'!AM21,'Plan-C Valuation'!AQ21)</f>
        <v>10000000</v>
      </c>
    </row>
    <row r="26" ht="15.75" customHeight="1">
      <c r="A26" s="341" t="s">
        <v>170</v>
      </c>
      <c r="B26" s="341" t="s">
        <v>95</v>
      </c>
      <c r="C26" s="341" t="s">
        <v>127</v>
      </c>
      <c r="D26" s="341" t="s">
        <v>117</v>
      </c>
      <c r="E26" s="341" t="s">
        <v>111</v>
      </c>
      <c r="F26" s="341" t="s">
        <v>113</v>
      </c>
      <c r="G26" s="424" t="s">
        <v>171</v>
      </c>
      <c r="H26" s="341"/>
      <c r="I26" s="341"/>
      <c r="J26" s="385">
        <v>0.0</v>
      </c>
      <c r="K26" s="385">
        <v>0.0</v>
      </c>
      <c r="L26" s="385">
        <v>0.0</v>
      </c>
      <c r="M26" s="385">
        <v>0.0</v>
      </c>
      <c r="N26" s="385">
        <v>0.0</v>
      </c>
      <c r="O26" s="385">
        <v>0.0</v>
      </c>
      <c r="P26" s="344" t="s">
        <v>292</v>
      </c>
      <c r="Q26" s="344" t="s">
        <v>298</v>
      </c>
      <c r="R26" s="344" t="s">
        <v>294</v>
      </c>
      <c r="S26" s="341">
        <f>SUM('Plan-A Valuation'!U22,'Plan-A Valuation'!Y22,'Plan-A Valuation'!AC22,'Plan-A Valuation'!AG22,'Plan-A Valuation'!AK22,'Plan-A Valuation'!AO22)</f>
        <v>2000</v>
      </c>
      <c r="T26" s="385">
        <f>SUM('Plan-A Valuation'!V22,'Plan-A Valuation'!Z22,'Plan-A Valuation'!AD22,'Plan-A Valuation'!AH22,'Plan-A Valuation'!AL22,'Plan-A Valuation'!AP22)</f>
        <v>200000</v>
      </c>
      <c r="U26" s="386">
        <f>SUM('Plan-A Valuation'!W22,'Plan-A Valuation'!AA22,'Plan-A Valuation'!AE22,'Plan-A Valuation'!AI22,'Plan-A Valuation'!AM22,'Plan-A Valuation'!AQ22)</f>
        <v>10000000</v>
      </c>
      <c r="V26" s="341" t="s">
        <v>296</v>
      </c>
      <c r="W26" s="385">
        <v>1500.0</v>
      </c>
      <c r="X26" s="385">
        <v>3000.0</v>
      </c>
      <c r="Y26" s="385">
        <v>24000.0</v>
      </c>
      <c r="Z26" s="385">
        <v>0.0</v>
      </c>
      <c r="AA26" s="385">
        <v>0.0</v>
      </c>
      <c r="AB26" s="385">
        <v>0.0</v>
      </c>
      <c r="AC26" s="344" t="s">
        <v>292</v>
      </c>
      <c r="AD26" s="344" t="s">
        <v>299</v>
      </c>
      <c r="AE26" s="344" t="s">
        <v>294</v>
      </c>
      <c r="AF26" s="385">
        <f>SUM('Plan-B Valuation'!U22,'Plan-B Valuation'!Y22,'Plan-B Valuation'!AC22,'Plan-B Valuation'!AG22,'Plan-B Valuation'!AK22,'Plan-B Valuation'!AO22)</f>
        <v>2000</v>
      </c>
      <c r="AG26" s="385">
        <f>SUM('Plan-B Valuation'!V22,'Plan-B Valuation'!Z22,'Plan-B Valuation'!AD22,'Plan-B Valuation'!AH22,'Plan-B Valuation'!AL22,'Plan-B Valuation'!AP22)</f>
        <v>200000</v>
      </c>
      <c r="AH26" s="386">
        <f>SUM('Plan-B Valuation'!W22,'Plan-B Valuation'!AA22,'Plan-B Valuation'!AE22,'Plan-B Valuation'!AI22,'Plan-B Valuation'!AM22,'Plan-B Valuation'!AQ22)</f>
        <v>10000000</v>
      </c>
      <c r="AI26" s="341" t="s">
        <v>314</v>
      </c>
      <c r="AJ26" s="385">
        <v>3000.0</v>
      </c>
      <c r="AK26" s="385">
        <v>65000.0</v>
      </c>
      <c r="AL26" s="385">
        <v>100000.0</v>
      </c>
      <c r="AM26" s="385">
        <v>0.0</v>
      </c>
      <c r="AN26" s="385">
        <v>0.0</v>
      </c>
      <c r="AO26" s="385">
        <v>0.0</v>
      </c>
      <c r="AP26" s="344" t="s">
        <v>292</v>
      </c>
      <c r="AQ26" s="344" t="s">
        <v>313</v>
      </c>
      <c r="AR26" s="344" t="s">
        <v>294</v>
      </c>
      <c r="AS26" s="385">
        <f>SUM('Plan-C Valuation'!U22,'Plan-C Valuation'!Y22,'Plan-C Valuation'!AC22,'Plan-C Valuation'!AG22,'Plan-C Valuation'!AK22,'Plan-C Valuation'!AO22)</f>
        <v>2000</v>
      </c>
      <c r="AT26" s="385">
        <f>SUM('Plan-C Valuation'!V22,'Plan-C Valuation'!Z22,'Plan-C Valuation'!AD22,'Plan-C Valuation'!AH22,'Plan-C Valuation'!AL22,'Plan-C Valuation'!AP22)</f>
        <v>200000</v>
      </c>
      <c r="AU26" s="385">
        <f>SUM('Plan-C Valuation'!W22,'Plan-C Valuation'!AA22,'Plan-C Valuation'!AE22,'Plan-C Valuation'!AI22,'Plan-C Valuation'!AM22,'Plan-C Valuation'!AQ22)</f>
        <v>10000000</v>
      </c>
    </row>
    <row r="27" ht="15.75" customHeight="1">
      <c r="A27" s="341" t="s">
        <v>172</v>
      </c>
      <c r="B27" s="341" t="s">
        <v>95</v>
      </c>
      <c r="C27" s="341" t="s">
        <v>129</v>
      </c>
      <c r="D27" s="341" t="s">
        <v>117</v>
      </c>
      <c r="E27" s="341" t="s">
        <v>111</v>
      </c>
      <c r="F27" s="341" t="s">
        <v>113</v>
      </c>
      <c r="G27" s="424" t="s">
        <v>173</v>
      </c>
      <c r="H27" s="341"/>
      <c r="I27" s="341"/>
      <c r="J27" s="385">
        <v>0.0</v>
      </c>
      <c r="K27" s="385">
        <v>0.0</v>
      </c>
      <c r="L27" s="385">
        <v>0.0</v>
      </c>
      <c r="M27" s="385">
        <v>0.0</v>
      </c>
      <c r="N27" s="385">
        <v>0.0</v>
      </c>
      <c r="O27" s="385">
        <v>0.0</v>
      </c>
      <c r="P27" s="344" t="s">
        <v>292</v>
      </c>
      <c r="Q27" s="344" t="s">
        <v>298</v>
      </c>
      <c r="R27" s="344" t="s">
        <v>294</v>
      </c>
      <c r="S27" s="341">
        <f>SUM('Plan-A Valuation'!U23,'Plan-A Valuation'!Y23,'Plan-A Valuation'!AC23,'Plan-A Valuation'!AG23,'Plan-A Valuation'!AK23,'Plan-A Valuation'!AO23)</f>
        <v>2000</v>
      </c>
      <c r="T27" s="385">
        <f>SUM('Plan-A Valuation'!V23,'Plan-A Valuation'!Z23,'Plan-A Valuation'!AD23,'Plan-A Valuation'!AH23,'Plan-A Valuation'!AL23,'Plan-A Valuation'!AP23)</f>
        <v>200000</v>
      </c>
      <c r="U27" s="386">
        <f>SUM('Plan-A Valuation'!W23,'Plan-A Valuation'!AA23,'Plan-A Valuation'!AE23,'Plan-A Valuation'!AI23,'Plan-A Valuation'!AM23,'Plan-A Valuation'!AQ23)</f>
        <v>10000000</v>
      </c>
      <c r="V27" s="341" t="s">
        <v>296</v>
      </c>
      <c r="W27" s="385">
        <v>1500.0</v>
      </c>
      <c r="X27" s="385">
        <v>3000.0</v>
      </c>
      <c r="Y27" s="385">
        <v>24000.0</v>
      </c>
      <c r="Z27" s="385">
        <v>0.0</v>
      </c>
      <c r="AA27" s="385">
        <v>0.0</v>
      </c>
      <c r="AB27" s="385">
        <v>0.0</v>
      </c>
      <c r="AC27" s="344" t="s">
        <v>292</v>
      </c>
      <c r="AD27" s="344" t="s">
        <v>299</v>
      </c>
      <c r="AE27" s="344" t="s">
        <v>294</v>
      </c>
      <c r="AF27" s="385">
        <f>SUM('Plan-B Valuation'!U23,'Plan-B Valuation'!Y23,'Plan-B Valuation'!AC23,'Plan-B Valuation'!AG23,'Plan-B Valuation'!AK23,'Plan-B Valuation'!AO23)</f>
        <v>2000</v>
      </c>
      <c r="AG27" s="385">
        <f>SUM('Plan-B Valuation'!V23,'Plan-B Valuation'!Z23,'Plan-B Valuation'!AD23,'Plan-B Valuation'!AH23,'Plan-B Valuation'!AL23,'Plan-B Valuation'!AP23)</f>
        <v>200000</v>
      </c>
      <c r="AH27" s="386">
        <f>SUM('Plan-B Valuation'!W23,'Plan-B Valuation'!AA23,'Plan-B Valuation'!AE23,'Plan-B Valuation'!AI23,'Plan-B Valuation'!AM23,'Plan-B Valuation'!AQ23)</f>
        <v>10000000</v>
      </c>
      <c r="AI27" s="341" t="s">
        <v>314</v>
      </c>
      <c r="AJ27" s="385">
        <v>3000.0</v>
      </c>
      <c r="AK27" s="385">
        <v>65000.0</v>
      </c>
      <c r="AL27" s="385">
        <v>100000.0</v>
      </c>
      <c r="AM27" s="385">
        <v>0.0</v>
      </c>
      <c r="AN27" s="385">
        <v>0.0</v>
      </c>
      <c r="AO27" s="385">
        <v>0.0</v>
      </c>
      <c r="AP27" s="344" t="s">
        <v>292</v>
      </c>
      <c r="AQ27" s="344" t="s">
        <v>313</v>
      </c>
      <c r="AR27" s="344" t="s">
        <v>294</v>
      </c>
      <c r="AS27" s="385">
        <f>SUM('Plan-C Valuation'!U23,'Plan-C Valuation'!Y23,'Plan-C Valuation'!AC23,'Plan-C Valuation'!AG23,'Plan-C Valuation'!AK23,'Plan-C Valuation'!AO23)</f>
        <v>2000</v>
      </c>
      <c r="AT27" s="385">
        <f>SUM('Plan-C Valuation'!V23,'Plan-C Valuation'!Z23,'Plan-C Valuation'!AD23,'Plan-C Valuation'!AH23,'Plan-C Valuation'!AL23,'Plan-C Valuation'!AP23)</f>
        <v>200000</v>
      </c>
      <c r="AU27" s="385">
        <f>SUM('Plan-C Valuation'!W23,'Plan-C Valuation'!AA23,'Plan-C Valuation'!AE23,'Plan-C Valuation'!AI23,'Plan-C Valuation'!AM23,'Plan-C Valuation'!AQ23)</f>
        <v>10000000</v>
      </c>
    </row>
    <row r="28" ht="15.75" customHeight="1">
      <c r="A28" s="341" t="s">
        <v>174</v>
      </c>
      <c r="B28" s="341" t="s">
        <v>95</v>
      </c>
      <c r="C28" s="341" t="s">
        <v>131</v>
      </c>
      <c r="D28" s="341" t="s">
        <v>117</v>
      </c>
      <c r="E28" s="341" t="s">
        <v>111</v>
      </c>
      <c r="F28" s="341" t="s">
        <v>113</v>
      </c>
      <c r="G28" s="424" t="s">
        <v>175</v>
      </c>
      <c r="H28" s="341"/>
      <c r="I28" s="341"/>
      <c r="J28" s="385">
        <v>0.0</v>
      </c>
      <c r="K28" s="385">
        <v>0.0</v>
      </c>
      <c r="L28" s="385">
        <v>0.0</v>
      </c>
      <c r="M28" s="385">
        <v>0.0</v>
      </c>
      <c r="N28" s="385">
        <v>0.0</v>
      </c>
      <c r="O28" s="385">
        <v>0.0</v>
      </c>
      <c r="P28" s="344" t="s">
        <v>292</v>
      </c>
      <c r="Q28" s="344" t="s">
        <v>298</v>
      </c>
      <c r="R28" s="344" t="s">
        <v>294</v>
      </c>
      <c r="S28" s="341">
        <f>SUM('Plan-A Valuation'!U24,'Plan-A Valuation'!Y24,'Plan-A Valuation'!AC24,'Plan-A Valuation'!AG24,'Plan-A Valuation'!AK24,'Plan-A Valuation'!AO24)</f>
        <v>2000</v>
      </c>
      <c r="T28" s="385">
        <f>SUM('Plan-A Valuation'!V24,'Plan-A Valuation'!Z24,'Plan-A Valuation'!AD24,'Plan-A Valuation'!AH24,'Plan-A Valuation'!AL24,'Plan-A Valuation'!AP24)</f>
        <v>200000</v>
      </c>
      <c r="U28" s="386">
        <f>SUM('Plan-A Valuation'!W24,'Plan-A Valuation'!AA24,'Plan-A Valuation'!AE24,'Plan-A Valuation'!AI24,'Plan-A Valuation'!AM24,'Plan-A Valuation'!AQ24)</f>
        <v>10000000</v>
      </c>
      <c r="V28" s="341" t="s">
        <v>296</v>
      </c>
      <c r="W28" s="385">
        <v>1500.0</v>
      </c>
      <c r="X28" s="385">
        <v>3000.0</v>
      </c>
      <c r="Y28" s="385">
        <v>24000.0</v>
      </c>
      <c r="Z28" s="385">
        <v>0.0</v>
      </c>
      <c r="AA28" s="385">
        <v>0.0</v>
      </c>
      <c r="AB28" s="385">
        <v>0.0</v>
      </c>
      <c r="AC28" s="344" t="s">
        <v>292</v>
      </c>
      <c r="AD28" s="344" t="s">
        <v>299</v>
      </c>
      <c r="AE28" s="344" t="s">
        <v>294</v>
      </c>
      <c r="AF28" s="385">
        <f>SUM('Plan-B Valuation'!U24,'Plan-B Valuation'!Y24,'Plan-B Valuation'!AC24,'Plan-B Valuation'!AG24,'Plan-B Valuation'!AK24,'Plan-B Valuation'!AO24)</f>
        <v>2000</v>
      </c>
      <c r="AG28" s="385">
        <f>SUM('Plan-B Valuation'!V24,'Plan-B Valuation'!Z24,'Plan-B Valuation'!AD24,'Plan-B Valuation'!AH24,'Plan-B Valuation'!AL24,'Plan-B Valuation'!AP24)</f>
        <v>200000</v>
      </c>
      <c r="AH28" s="386">
        <f>SUM('Plan-B Valuation'!W24,'Plan-B Valuation'!AA24,'Plan-B Valuation'!AE24,'Plan-B Valuation'!AI24,'Plan-B Valuation'!AM24,'Plan-B Valuation'!AQ24)</f>
        <v>10000000</v>
      </c>
      <c r="AI28" s="341" t="s">
        <v>312</v>
      </c>
      <c r="AJ28" s="385">
        <v>3000.0</v>
      </c>
      <c r="AK28" s="385">
        <v>65000.0</v>
      </c>
      <c r="AL28" s="385">
        <v>100000.0</v>
      </c>
      <c r="AM28" s="385">
        <v>0.0</v>
      </c>
      <c r="AN28" s="385">
        <v>0.0</v>
      </c>
      <c r="AO28" s="385">
        <v>0.0</v>
      </c>
      <c r="AP28" s="344" t="s">
        <v>292</v>
      </c>
      <c r="AQ28" s="344" t="s">
        <v>313</v>
      </c>
      <c r="AR28" s="344" t="s">
        <v>294</v>
      </c>
      <c r="AS28" s="385">
        <f>SUM('Plan-C Valuation'!U24,'Plan-C Valuation'!Y24,'Plan-C Valuation'!AC24,'Plan-C Valuation'!AG24,'Plan-C Valuation'!AK24,'Plan-C Valuation'!AO24)</f>
        <v>2000</v>
      </c>
      <c r="AT28" s="385">
        <f>SUM('Plan-C Valuation'!V24,'Plan-C Valuation'!Z24,'Plan-C Valuation'!AD24,'Plan-C Valuation'!AH24,'Plan-C Valuation'!AL24,'Plan-C Valuation'!AP24)</f>
        <v>200000</v>
      </c>
      <c r="AU28" s="385">
        <f>SUM('Plan-C Valuation'!W24,'Plan-C Valuation'!AA24,'Plan-C Valuation'!AE24,'Plan-C Valuation'!AI24,'Plan-C Valuation'!AM24,'Plan-C Valuation'!AQ24)</f>
        <v>10000000</v>
      </c>
    </row>
    <row r="29" ht="15.75" customHeight="1">
      <c r="A29" s="341" t="s">
        <v>176</v>
      </c>
      <c r="B29" s="341" t="s">
        <v>95</v>
      </c>
      <c r="C29" s="341" t="s">
        <v>133</v>
      </c>
      <c r="D29" s="341" t="s">
        <v>117</v>
      </c>
      <c r="E29" s="341" t="s">
        <v>111</v>
      </c>
      <c r="F29" s="341" t="s">
        <v>113</v>
      </c>
      <c r="G29" s="424" t="s">
        <v>177</v>
      </c>
      <c r="H29" s="341"/>
      <c r="I29" s="341"/>
      <c r="J29" s="385">
        <v>0.0</v>
      </c>
      <c r="K29" s="385">
        <v>0.0</v>
      </c>
      <c r="L29" s="385">
        <v>0.0</v>
      </c>
      <c r="M29" s="385">
        <v>0.0</v>
      </c>
      <c r="N29" s="385">
        <v>0.0</v>
      </c>
      <c r="O29" s="385">
        <v>0.0</v>
      </c>
      <c r="P29" s="344" t="s">
        <v>292</v>
      </c>
      <c r="Q29" s="344" t="s">
        <v>298</v>
      </c>
      <c r="R29" s="344" t="s">
        <v>294</v>
      </c>
      <c r="S29" s="341">
        <f>SUM('Plan-A Valuation'!U25,'Plan-A Valuation'!Y25,'Plan-A Valuation'!AC25,'Plan-A Valuation'!AG25,'Plan-A Valuation'!AK25,'Plan-A Valuation'!AO25)</f>
        <v>2000</v>
      </c>
      <c r="T29" s="385">
        <f>SUM('Plan-A Valuation'!V25,'Plan-A Valuation'!Z25,'Plan-A Valuation'!AD25,'Plan-A Valuation'!AH25,'Plan-A Valuation'!AL25,'Plan-A Valuation'!AP25)</f>
        <v>200000</v>
      </c>
      <c r="U29" s="386">
        <f>SUM('Plan-A Valuation'!W25,'Plan-A Valuation'!AA25,'Plan-A Valuation'!AE25,'Plan-A Valuation'!AI25,'Plan-A Valuation'!AM25,'Plan-A Valuation'!AQ25)</f>
        <v>10000000</v>
      </c>
      <c r="V29" s="341" t="s">
        <v>296</v>
      </c>
      <c r="W29" s="385">
        <v>1500.0</v>
      </c>
      <c r="X29" s="385">
        <v>3000.0</v>
      </c>
      <c r="Y29" s="385">
        <v>24000.0</v>
      </c>
      <c r="Z29" s="385">
        <v>0.0</v>
      </c>
      <c r="AA29" s="385">
        <v>0.0</v>
      </c>
      <c r="AB29" s="385">
        <v>0.0</v>
      </c>
      <c r="AC29" s="344" t="s">
        <v>292</v>
      </c>
      <c r="AD29" s="344" t="s">
        <v>299</v>
      </c>
      <c r="AE29" s="344" t="s">
        <v>294</v>
      </c>
      <c r="AF29" s="385">
        <f>SUM('Plan-B Valuation'!U25,'Plan-B Valuation'!Y25,'Plan-B Valuation'!AC25,'Plan-B Valuation'!AG25,'Plan-B Valuation'!AK25,'Plan-B Valuation'!AO25)</f>
        <v>2000</v>
      </c>
      <c r="AG29" s="385">
        <f>SUM('Plan-B Valuation'!V25,'Plan-B Valuation'!Z25,'Plan-B Valuation'!AD25,'Plan-B Valuation'!AH25,'Plan-B Valuation'!AL25,'Plan-B Valuation'!AP25)</f>
        <v>200000</v>
      </c>
      <c r="AH29" s="386">
        <f>SUM('Plan-B Valuation'!W25,'Plan-B Valuation'!AA25,'Plan-B Valuation'!AE25,'Plan-B Valuation'!AI25,'Plan-B Valuation'!AM25,'Plan-B Valuation'!AQ25)</f>
        <v>10000000</v>
      </c>
      <c r="AI29" s="341" t="s">
        <v>314</v>
      </c>
      <c r="AJ29" s="385">
        <v>3000.0</v>
      </c>
      <c r="AK29" s="385">
        <v>65000.0</v>
      </c>
      <c r="AL29" s="385">
        <v>100000.0</v>
      </c>
      <c r="AM29" s="385">
        <v>0.0</v>
      </c>
      <c r="AN29" s="385">
        <v>0.0</v>
      </c>
      <c r="AO29" s="385">
        <v>0.0</v>
      </c>
      <c r="AP29" s="344" t="s">
        <v>292</v>
      </c>
      <c r="AQ29" s="344" t="s">
        <v>313</v>
      </c>
      <c r="AR29" s="344" t="s">
        <v>294</v>
      </c>
      <c r="AS29" s="385">
        <f>SUM('Plan-C Valuation'!U25,'Plan-C Valuation'!Y25,'Plan-C Valuation'!AC25,'Plan-C Valuation'!AG25,'Plan-C Valuation'!AK25,'Plan-C Valuation'!AO25)</f>
        <v>2000</v>
      </c>
      <c r="AT29" s="385">
        <f>SUM('Plan-C Valuation'!V25,'Plan-C Valuation'!Z25,'Plan-C Valuation'!AD25,'Plan-C Valuation'!AH25,'Plan-C Valuation'!AL25,'Plan-C Valuation'!AP25)</f>
        <v>200000</v>
      </c>
      <c r="AU29" s="385">
        <f>SUM('Plan-C Valuation'!W25,'Plan-C Valuation'!AA25,'Plan-C Valuation'!AE25,'Plan-C Valuation'!AI25,'Plan-C Valuation'!AM25,'Plan-C Valuation'!AQ25)</f>
        <v>10000000</v>
      </c>
    </row>
    <row r="30" ht="15.75" customHeight="1">
      <c r="A30" s="341" t="s">
        <v>178</v>
      </c>
      <c r="B30" s="341" t="s">
        <v>95</v>
      </c>
      <c r="C30" s="341" t="s">
        <v>135</v>
      </c>
      <c r="D30" s="341" t="s">
        <v>117</v>
      </c>
      <c r="E30" s="341" t="s">
        <v>111</v>
      </c>
      <c r="F30" s="341" t="s">
        <v>113</v>
      </c>
      <c r="G30" s="424" t="s">
        <v>179</v>
      </c>
      <c r="H30" s="341"/>
      <c r="I30" s="341"/>
      <c r="J30" s="385">
        <v>0.0</v>
      </c>
      <c r="K30" s="385">
        <v>0.0</v>
      </c>
      <c r="L30" s="385">
        <v>0.0</v>
      </c>
      <c r="M30" s="385">
        <v>0.0</v>
      </c>
      <c r="N30" s="385">
        <v>0.0</v>
      </c>
      <c r="O30" s="385">
        <v>0.0</v>
      </c>
      <c r="P30" s="344" t="s">
        <v>292</v>
      </c>
      <c r="Q30" s="344" t="s">
        <v>298</v>
      </c>
      <c r="R30" s="344" t="s">
        <v>294</v>
      </c>
      <c r="S30" s="341">
        <f>SUM('Plan-A Valuation'!U26,'Plan-A Valuation'!Y26,'Plan-A Valuation'!AC26,'Plan-A Valuation'!AG26,'Plan-A Valuation'!AK26,'Plan-A Valuation'!AO26)</f>
        <v>2000</v>
      </c>
      <c r="T30" s="385">
        <f>SUM('Plan-A Valuation'!V26,'Plan-A Valuation'!Z26,'Plan-A Valuation'!AD26,'Plan-A Valuation'!AH26,'Plan-A Valuation'!AL26,'Plan-A Valuation'!AP26)</f>
        <v>200000</v>
      </c>
      <c r="U30" s="386">
        <f>SUM('Plan-A Valuation'!W26,'Plan-A Valuation'!AA26,'Plan-A Valuation'!AE26,'Plan-A Valuation'!AI26,'Plan-A Valuation'!AM26,'Plan-A Valuation'!AQ26)</f>
        <v>10000000</v>
      </c>
      <c r="V30" s="341" t="s">
        <v>296</v>
      </c>
      <c r="W30" s="385">
        <v>1500.0</v>
      </c>
      <c r="X30" s="385">
        <v>3000.0</v>
      </c>
      <c r="Y30" s="385">
        <v>24000.0</v>
      </c>
      <c r="Z30" s="385">
        <v>0.0</v>
      </c>
      <c r="AA30" s="385">
        <v>0.0</v>
      </c>
      <c r="AB30" s="385">
        <v>0.0</v>
      </c>
      <c r="AC30" s="344" t="s">
        <v>292</v>
      </c>
      <c r="AD30" s="344" t="s">
        <v>299</v>
      </c>
      <c r="AE30" s="344" t="s">
        <v>294</v>
      </c>
      <c r="AF30" s="385">
        <f>SUM('Plan-B Valuation'!U26,'Plan-B Valuation'!Y26,'Plan-B Valuation'!AC26,'Plan-B Valuation'!AG26,'Plan-B Valuation'!AK26,'Plan-B Valuation'!AO26)</f>
        <v>2000</v>
      </c>
      <c r="AG30" s="385">
        <f>SUM('Plan-B Valuation'!V26,'Plan-B Valuation'!Z26,'Plan-B Valuation'!AD26,'Plan-B Valuation'!AH26,'Plan-B Valuation'!AL26,'Plan-B Valuation'!AP26)</f>
        <v>200000</v>
      </c>
      <c r="AH30" s="386">
        <f>SUM('Plan-B Valuation'!W26,'Plan-B Valuation'!AA26,'Plan-B Valuation'!AE26,'Plan-B Valuation'!AI26,'Plan-B Valuation'!AM26,'Plan-B Valuation'!AQ26)</f>
        <v>10000000</v>
      </c>
      <c r="AI30" s="341" t="s">
        <v>312</v>
      </c>
      <c r="AJ30" s="385">
        <v>3000.0</v>
      </c>
      <c r="AK30" s="385">
        <v>65000.0</v>
      </c>
      <c r="AL30" s="385">
        <v>100000.0</v>
      </c>
      <c r="AM30" s="385">
        <v>0.0</v>
      </c>
      <c r="AN30" s="385">
        <v>0.0</v>
      </c>
      <c r="AO30" s="385">
        <v>0.0</v>
      </c>
      <c r="AP30" s="344" t="s">
        <v>292</v>
      </c>
      <c r="AQ30" s="344" t="s">
        <v>313</v>
      </c>
      <c r="AR30" s="344" t="s">
        <v>294</v>
      </c>
      <c r="AS30" s="385">
        <f>SUM('Plan-C Valuation'!U26,'Plan-C Valuation'!Y26,'Plan-C Valuation'!AC26,'Plan-C Valuation'!AG26,'Plan-C Valuation'!AK26,'Plan-C Valuation'!AO26)</f>
        <v>2000</v>
      </c>
      <c r="AT30" s="385">
        <f>SUM('Plan-C Valuation'!V26,'Plan-C Valuation'!Z26,'Plan-C Valuation'!AD26,'Plan-C Valuation'!AH26,'Plan-C Valuation'!AL26,'Plan-C Valuation'!AP26)</f>
        <v>200000</v>
      </c>
      <c r="AU30" s="385">
        <f>SUM('Plan-C Valuation'!W26,'Plan-C Valuation'!AA26,'Plan-C Valuation'!AE26,'Plan-C Valuation'!AI26,'Plan-C Valuation'!AM26,'Plan-C Valuation'!AQ26)</f>
        <v>10000000</v>
      </c>
    </row>
    <row r="31" ht="15.75" customHeight="1">
      <c r="A31" s="341" t="s">
        <v>180</v>
      </c>
      <c r="B31" s="341" t="s">
        <v>95</v>
      </c>
      <c r="C31" s="341" t="s">
        <v>137</v>
      </c>
      <c r="D31" s="341" t="s">
        <v>117</v>
      </c>
      <c r="E31" s="341" t="s">
        <v>111</v>
      </c>
      <c r="F31" s="341" t="s">
        <v>113</v>
      </c>
      <c r="G31" s="424" t="s">
        <v>181</v>
      </c>
      <c r="H31" s="341"/>
      <c r="I31" s="341"/>
      <c r="J31" s="385">
        <v>0.0</v>
      </c>
      <c r="K31" s="385">
        <v>0.0</v>
      </c>
      <c r="L31" s="385">
        <v>0.0</v>
      </c>
      <c r="M31" s="385">
        <v>0.0</v>
      </c>
      <c r="N31" s="385">
        <v>0.0</v>
      </c>
      <c r="O31" s="385">
        <v>0.0</v>
      </c>
      <c r="P31" s="344" t="s">
        <v>292</v>
      </c>
      <c r="Q31" s="344" t="s">
        <v>298</v>
      </c>
      <c r="R31" s="344" t="s">
        <v>294</v>
      </c>
      <c r="S31" s="341">
        <f>SUM('Plan-A Valuation'!U27,'Plan-A Valuation'!Y27,'Plan-A Valuation'!AC27,'Plan-A Valuation'!AG27,'Plan-A Valuation'!AK27,'Plan-A Valuation'!AO27)</f>
        <v>2000</v>
      </c>
      <c r="T31" s="385">
        <f>SUM('Plan-A Valuation'!V27,'Plan-A Valuation'!Z27,'Plan-A Valuation'!AD27,'Plan-A Valuation'!AH27,'Plan-A Valuation'!AL27,'Plan-A Valuation'!AP27)</f>
        <v>200000</v>
      </c>
      <c r="U31" s="386">
        <f>SUM('Plan-A Valuation'!W27,'Plan-A Valuation'!AA27,'Plan-A Valuation'!AE27,'Plan-A Valuation'!AI27,'Plan-A Valuation'!AM27,'Plan-A Valuation'!AQ27)</f>
        <v>10000000</v>
      </c>
      <c r="V31" s="341" t="s">
        <v>296</v>
      </c>
      <c r="W31" s="385">
        <v>1500.0</v>
      </c>
      <c r="X31" s="385">
        <v>3000.0</v>
      </c>
      <c r="Y31" s="385">
        <v>24000.0</v>
      </c>
      <c r="Z31" s="385">
        <v>0.0</v>
      </c>
      <c r="AA31" s="385">
        <v>0.0</v>
      </c>
      <c r="AB31" s="385">
        <v>0.0</v>
      </c>
      <c r="AC31" s="344" t="s">
        <v>292</v>
      </c>
      <c r="AD31" s="344" t="s">
        <v>299</v>
      </c>
      <c r="AE31" s="344" t="s">
        <v>294</v>
      </c>
      <c r="AF31" s="385">
        <f>SUM('Plan-B Valuation'!U27,'Plan-B Valuation'!Y27,'Plan-B Valuation'!AC27,'Plan-B Valuation'!AG27,'Plan-B Valuation'!AK27,'Plan-B Valuation'!AO27)</f>
        <v>2000</v>
      </c>
      <c r="AG31" s="385">
        <f>SUM('Plan-B Valuation'!V27,'Plan-B Valuation'!Z27,'Plan-B Valuation'!AD27,'Plan-B Valuation'!AH27,'Plan-B Valuation'!AL27,'Plan-B Valuation'!AP27)</f>
        <v>200000</v>
      </c>
      <c r="AH31" s="386">
        <f>SUM('Plan-B Valuation'!W27,'Plan-B Valuation'!AA27,'Plan-B Valuation'!AE27,'Plan-B Valuation'!AI27,'Plan-B Valuation'!AM27,'Plan-B Valuation'!AQ27)</f>
        <v>10000000</v>
      </c>
      <c r="AI31" s="341" t="s">
        <v>312</v>
      </c>
      <c r="AJ31" s="385">
        <v>3000.0</v>
      </c>
      <c r="AK31" s="385">
        <v>65000.0</v>
      </c>
      <c r="AL31" s="385">
        <v>100000.0</v>
      </c>
      <c r="AM31" s="385">
        <v>0.0</v>
      </c>
      <c r="AN31" s="385">
        <v>0.0</v>
      </c>
      <c r="AO31" s="385">
        <v>0.0</v>
      </c>
      <c r="AP31" s="344" t="s">
        <v>292</v>
      </c>
      <c r="AQ31" s="344" t="s">
        <v>313</v>
      </c>
      <c r="AR31" s="344" t="s">
        <v>294</v>
      </c>
      <c r="AS31" s="385">
        <f>SUM('Plan-C Valuation'!U27,'Plan-C Valuation'!Y27,'Plan-C Valuation'!AC27,'Plan-C Valuation'!AG27,'Plan-C Valuation'!AK27,'Plan-C Valuation'!AO27)</f>
        <v>2000</v>
      </c>
      <c r="AT31" s="385">
        <f>SUM('Plan-C Valuation'!V27,'Plan-C Valuation'!Z27,'Plan-C Valuation'!AD27,'Plan-C Valuation'!AH27,'Plan-C Valuation'!AL27,'Plan-C Valuation'!AP27)</f>
        <v>200000</v>
      </c>
      <c r="AU31" s="385">
        <f>SUM('Plan-C Valuation'!W27,'Plan-C Valuation'!AA27,'Plan-C Valuation'!AE27,'Plan-C Valuation'!AI27,'Plan-C Valuation'!AM27,'Plan-C Valuation'!AQ27)</f>
        <v>10000000</v>
      </c>
    </row>
    <row r="32" ht="15.75" customHeight="1">
      <c r="A32" s="341" t="s">
        <v>182</v>
      </c>
      <c r="B32" s="341" t="s">
        <v>95</v>
      </c>
      <c r="C32" s="341" t="s">
        <v>99</v>
      </c>
      <c r="D32" s="341" t="s">
        <v>122</v>
      </c>
      <c r="E32" s="341" t="s">
        <v>111</v>
      </c>
      <c r="F32" s="341" t="s">
        <v>113</v>
      </c>
      <c r="G32" s="424" t="s">
        <v>183</v>
      </c>
      <c r="H32" s="341"/>
      <c r="I32" s="341"/>
      <c r="J32" s="385">
        <v>0.0</v>
      </c>
      <c r="K32" s="385">
        <v>0.0</v>
      </c>
      <c r="L32" s="385">
        <v>0.0</v>
      </c>
      <c r="M32" s="385">
        <v>0.0</v>
      </c>
      <c r="N32" s="385">
        <v>0.0</v>
      </c>
      <c r="O32" s="385">
        <v>0.0</v>
      </c>
      <c r="P32" s="344" t="s">
        <v>292</v>
      </c>
      <c r="Q32" s="344" t="s">
        <v>300</v>
      </c>
      <c r="R32" s="344" t="s">
        <v>294</v>
      </c>
      <c r="S32" s="341">
        <f>SUM('Plan-A Valuation'!U28,'Plan-A Valuation'!Y28,'Plan-A Valuation'!AC28,'Plan-A Valuation'!AG28,'Plan-A Valuation'!AK28,'Plan-A Valuation'!AO28)</f>
        <v>5000</v>
      </c>
      <c r="T32" s="385">
        <f>SUM('Plan-A Valuation'!V28,'Plan-A Valuation'!Z28,'Plan-A Valuation'!AD28,'Plan-A Valuation'!AH28,'Plan-A Valuation'!AL28,'Plan-A Valuation'!AP28)</f>
        <v>200000</v>
      </c>
      <c r="U32" s="386">
        <f>SUM('Plan-A Valuation'!W28,'Plan-A Valuation'!AA28,'Plan-A Valuation'!AE28,'Plan-A Valuation'!AI28,'Plan-A Valuation'!AM28,'Plan-A Valuation'!AQ28)</f>
        <v>10000000</v>
      </c>
      <c r="V32" s="341" t="s">
        <v>296</v>
      </c>
      <c r="W32" s="385">
        <v>1500.0</v>
      </c>
      <c r="X32" s="385">
        <v>3000.0</v>
      </c>
      <c r="Y32" s="385">
        <v>24000.0</v>
      </c>
      <c r="Z32" s="385">
        <v>0.0</v>
      </c>
      <c r="AA32" s="385">
        <v>0.0</v>
      </c>
      <c r="AB32" s="385">
        <v>0.0</v>
      </c>
      <c r="AC32" s="344" t="s">
        <v>292</v>
      </c>
      <c r="AD32" s="344" t="s">
        <v>301</v>
      </c>
      <c r="AE32" s="344" t="s">
        <v>294</v>
      </c>
      <c r="AF32" s="385">
        <f>SUM('Plan-B Valuation'!U28,'Plan-B Valuation'!Y28,'Plan-B Valuation'!AC28,'Plan-B Valuation'!AG28,'Plan-B Valuation'!AK28,'Plan-B Valuation'!AO28)</f>
        <v>5000</v>
      </c>
      <c r="AG32" s="385">
        <f>SUM('Plan-B Valuation'!V28,'Plan-B Valuation'!Z28,'Plan-B Valuation'!AD28,'Plan-B Valuation'!AH28,'Plan-B Valuation'!AL28,'Plan-B Valuation'!AP28)</f>
        <v>200000</v>
      </c>
      <c r="AH32" s="386">
        <f>SUM('Plan-B Valuation'!W28,'Plan-B Valuation'!AA28,'Plan-B Valuation'!AE28,'Plan-B Valuation'!AI28,'Plan-B Valuation'!AM28,'Plan-B Valuation'!AQ28)</f>
        <v>10000000</v>
      </c>
      <c r="AI32" s="341" t="s">
        <v>312</v>
      </c>
      <c r="AJ32" s="385">
        <v>3000.0</v>
      </c>
      <c r="AK32" s="385">
        <v>65000.0</v>
      </c>
      <c r="AL32" s="385">
        <v>100000.0</v>
      </c>
      <c r="AM32" s="385">
        <v>0.0</v>
      </c>
      <c r="AN32" s="385">
        <v>0.0</v>
      </c>
      <c r="AO32" s="385">
        <v>0.0</v>
      </c>
      <c r="AP32" s="344" t="s">
        <v>292</v>
      </c>
      <c r="AQ32" s="344" t="s">
        <v>308</v>
      </c>
      <c r="AR32" s="344" t="s">
        <v>294</v>
      </c>
      <c r="AS32" s="385">
        <f>SUM('Plan-C Valuation'!U28,'Plan-C Valuation'!Y28,'Plan-C Valuation'!AC28,'Plan-C Valuation'!AG28,'Plan-C Valuation'!AK28,'Plan-C Valuation'!AO28)</f>
        <v>5000</v>
      </c>
      <c r="AT32" s="385">
        <f>SUM('Plan-C Valuation'!V28,'Plan-C Valuation'!Z28,'Plan-C Valuation'!AD28,'Plan-C Valuation'!AH28,'Plan-C Valuation'!AL28,'Plan-C Valuation'!AP28)</f>
        <v>200000</v>
      </c>
      <c r="AU32" s="385">
        <f>SUM('Plan-C Valuation'!W28,'Plan-C Valuation'!AA28,'Plan-C Valuation'!AE28,'Plan-C Valuation'!AI28,'Plan-C Valuation'!AM28,'Plan-C Valuation'!AQ28)</f>
        <v>10000000</v>
      </c>
    </row>
    <row r="33" ht="15.75" customHeight="1">
      <c r="A33" s="341" t="s">
        <v>184</v>
      </c>
      <c r="B33" s="341" t="s">
        <v>95</v>
      </c>
      <c r="C33" s="341" t="s">
        <v>115</v>
      </c>
      <c r="D33" s="341" t="s">
        <v>122</v>
      </c>
      <c r="E33" s="341" t="s">
        <v>111</v>
      </c>
      <c r="F33" s="341" t="s">
        <v>113</v>
      </c>
      <c r="G33" s="424" t="s">
        <v>185</v>
      </c>
      <c r="H33" s="341"/>
      <c r="I33" s="341"/>
      <c r="J33" s="385">
        <v>0.0</v>
      </c>
      <c r="K33" s="385">
        <v>0.0</v>
      </c>
      <c r="L33" s="385">
        <v>0.0</v>
      </c>
      <c r="M33" s="385">
        <v>0.0</v>
      </c>
      <c r="N33" s="385">
        <v>0.0</v>
      </c>
      <c r="O33" s="385">
        <v>0.0</v>
      </c>
      <c r="P33" s="344" t="s">
        <v>292</v>
      </c>
      <c r="Q33" s="344" t="s">
        <v>300</v>
      </c>
      <c r="R33" s="344" t="s">
        <v>294</v>
      </c>
      <c r="S33" s="341">
        <f>SUM('Plan-A Valuation'!U29,'Plan-A Valuation'!Y29,'Plan-A Valuation'!AC29,'Plan-A Valuation'!AG29,'Plan-A Valuation'!AK29,'Plan-A Valuation'!AO29)</f>
        <v>5000</v>
      </c>
      <c r="T33" s="385">
        <f>SUM('Plan-A Valuation'!V29,'Plan-A Valuation'!Z29,'Plan-A Valuation'!AD29,'Plan-A Valuation'!AH29,'Plan-A Valuation'!AL29,'Plan-A Valuation'!AP29)</f>
        <v>200000</v>
      </c>
      <c r="U33" s="386">
        <f>SUM('Plan-A Valuation'!W29,'Plan-A Valuation'!AA29,'Plan-A Valuation'!AE29,'Plan-A Valuation'!AI29,'Plan-A Valuation'!AM29,'Plan-A Valuation'!AQ29)</f>
        <v>10000000</v>
      </c>
      <c r="V33" s="341" t="s">
        <v>296</v>
      </c>
      <c r="W33" s="385">
        <v>1500.0</v>
      </c>
      <c r="X33" s="385">
        <v>3000.0</v>
      </c>
      <c r="Y33" s="385">
        <v>24000.0</v>
      </c>
      <c r="Z33" s="385">
        <v>0.0</v>
      </c>
      <c r="AA33" s="385">
        <v>0.0</v>
      </c>
      <c r="AB33" s="385">
        <v>0.0</v>
      </c>
      <c r="AC33" s="344" t="s">
        <v>292</v>
      </c>
      <c r="AD33" s="344" t="s">
        <v>301</v>
      </c>
      <c r="AE33" s="344" t="s">
        <v>294</v>
      </c>
      <c r="AF33" s="385">
        <f>SUM('Plan-B Valuation'!U29,'Plan-B Valuation'!Y29,'Plan-B Valuation'!AC29,'Plan-B Valuation'!AG29,'Plan-B Valuation'!AK29,'Plan-B Valuation'!AO29)</f>
        <v>5000</v>
      </c>
      <c r="AG33" s="385">
        <f>SUM('Plan-B Valuation'!V29,'Plan-B Valuation'!Z29,'Plan-B Valuation'!AD29,'Plan-B Valuation'!AH29,'Plan-B Valuation'!AL29,'Plan-B Valuation'!AP29)</f>
        <v>200000</v>
      </c>
      <c r="AH33" s="386">
        <f>SUM('Plan-B Valuation'!W29,'Plan-B Valuation'!AA29,'Plan-B Valuation'!AE29,'Plan-B Valuation'!AI29,'Plan-B Valuation'!AM29,'Plan-B Valuation'!AQ29)</f>
        <v>10000000</v>
      </c>
      <c r="AI33" s="341" t="s">
        <v>314</v>
      </c>
      <c r="AJ33" s="385">
        <v>3000.0</v>
      </c>
      <c r="AK33" s="385">
        <v>65000.0</v>
      </c>
      <c r="AL33" s="385">
        <v>100000.0</v>
      </c>
      <c r="AM33" s="385">
        <v>0.0</v>
      </c>
      <c r="AN33" s="385">
        <v>0.0</v>
      </c>
      <c r="AO33" s="385">
        <v>0.0</v>
      </c>
      <c r="AP33" s="344" t="s">
        <v>292</v>
      </c>
      <c r="AQ33" s="344" t="s">
        <v>313</v>
      </c>
      <c r="AR33" s="344" t="s">
        <v>294</v>
      </c>
      <c r="AS33" s="385">
        <f>SUM('Plan-C Valuation'!U29,'Plan-C Valuation'!Y29,'Plan-C Valuation'!AC29,'Plan-C Valuation'!AG29,'Plan-C Valuation'!AK29,'Plan-C Valuation'!AO29)</f>
        <v>5000</v>
      </c>
      <c r="AT33" s="385">
        <f>SUM('Plan-C Valuation'!V29,'Plan-C Valuation'!Z29,'Plan-C Valuation'!AD29,'Plan-C Valuation'!AH29,'Plan-C Valuation'!AL29,'Plan-C Valuation'!AP29)</f>
        <v>200000</v>
      </c>
      <c r="AU33" s="385">
        <f>SUM('Plan-C Valuation'!W29,'Plan-C Valuation'!AA29,'Plan-C Valuation'!AE29,'Plan-C Valuation'!AI29,'Plan-C Valuation'!AM29,'Plan-C Valuation'!AQ29)</f>
        <v>10000000</v>
      </c>
    </row>
    <row r="34" ht="15.75" customHeight="1">
      <c r="A34" s="341" t="s">
        <v>186</v>
      </c>
      <c r="B34" s="341" t="s">
        <v>95</v>
      </c>
      <c r="C34" s="341" t="s">
        <v>120</v>
      </c>
      <c r="D34" s="341" t="s">
        <v>122</v>
      </c>
      <c r="E34" s="341" t="s">
        <v>111</v>
      </c>
      <c r="F34" s="341" t="s">
        <v>113</v>
      </c>
      <c r="G34" s="424" t="s">
        <v>187</v>
      </c>
      <c r="H34" s="341"/>
      <c r="I34" s="341"/>
      <c r="J34" s="385">
        <v>0.0</v>
      </c>
      <c r="K34" s="385">
        <v>0.0</v>
      </c>
      <c r="L34" s="385">
        <v>0.0</v>
      </c>
      <c r="M34" s="385">
        <v>0.0</v>
      </c>
      <c r="N34" s="385">
        <v>0.0</v>
      </c>
      <c r="O34" s="385">
        <v>0.0</v>
      </c>
      <c r="P34" s="344" t="s">
        <v>292</v>
      </c>
      <c r="Q34" s="344" t="s">
        <v>300</v>
      </c>
      <c r="R34" s="344" t="s">
        <v>294</v>
      </c>
      <c r="S34" s="341">
        <f>SUM('Plan-A Valuation'!U30,'Plan-A Valuation'!Y30,'Plan-A Valuation'!AC30,'Plan-A Valuation'!AG30,'Plan-A Valuation'!AK30,'Plan-A Valuation'!AO30)</f>
        <v>5000</v>
      </c>
      <c r="T34" s="385">
        <f>SUM('Plan-A Valuation'!V30,'Plan-A Valuation'!Z30,'Plan-A Valuation'!AD30,'Plan-A Valuation'!AH30,'Plan-A Valuation'!AL30,'Plan-A Valuation'!AP30)</f>
        <v>200000</v>
      </c>
      <c r="U34" s="386">
        <f>SUM('Plan-A Valuation'!W30,'Plan-A Valuation'!AA30,'Plan-A Valuation'!AE30,'Plan-A Valuation'!AI30,'Plan-A Valuation'!AM30,'Plan-A Valuation'!AQ30)</f>
        <v>10000000</v>
      </c>
      <c r="V34" s="341" t="s">
        <v>296</v>
      </c>
      <c r="W34" s="385">
        <v>1500.0</v>
      </c>
      <c r="X34" s="385">
        <v>3000.0</v>
      </c>
      <c r="Y34" s="385">
        <v>24000.0</v>
      </c>
      <c r="Z34" s="385">
        <v>0.0</v>
      </c>
      <c r="AA34" s="385">
        <v>0.0</v>
      </c>
      <c r="AB34" s="385">
        <v>0.0</v>
      </c>
      <c r="AC34" s="344" t="s">
        <v>292</v>
      </c>
      <c r="AD34" s="344" t="s">
        <v>301</v>
      </c>
      <c r="AE34" s="344" t="s">
        <v>294</v>
      </c>
      <c r="AF34" s="385">
        <f>SUM('Plan-B Valuation'!U30,'Plan-B Valuation'!Y30,'Plan-B Valuation'!AC30,'Plan-B Valuation'!AG30,'Plan-B Valuation'!AK30,'Plan-B Valuation'!AO30)</f>
        <v>5000</v>
      </c>
      <c r="AG34" s="385">
        <f>SUM('Plan-B Valuation'!V30,'Plan-B Valuation'!Z30,'Plan-B Valuation'!AD30,'Plan-B Valuation'!AH30,'Plan-B Valuation'!AL30,'Plan-B Valuation'!AP30)</f>
        <v>200000</v>
      </c>
      <c r="AH34" s="386">
        <f>SUM('Plan-B Valuation'!W30,'Plan-B Valuation'!AA30,'Plan-B Valuation'!AE30,'Plan-B Valuation'!AI30,'Plan-B Valuation'!AM30,'Plan-B Valuation'!AQ30)</f>
        <v>10000000</v>
      </c>
      <c r="AI34" s="341" t="s">
        <v>314</v>
      </c>
      <c r="AJ34" s="385">
        <v>3000.0</v>
      </c>
      <c r="AK34" s="385">
        <v>65000.0</v>
      </c>
      <c r="AL34" s="385">
        <v>100000.0</v>
      </c>
      <c r="AM34" s="385">
        <v>0.0</v>
      </c>
      <c r="AN34" s="385">
        <v>0.0</v>
      </c>
      <c r="AO34" s="385">
        <v>0.0</v>
      </c>
      <c r="AP34" s="344" t="s">
        <v>292</v>
      </c>
      <c r="AQ34" s="344" t="s">
        <v>313</v>
      </c>
      <c r="AR34" s="344" t="s">
        <v>294</v>
      </c>
      <c r="AS34" s="385">
        <f>SUM('Plan-C Valuation'!U30,'Plan-C Valuation'!Y30,'Plan-C Valuation'!AC30,'Plan-C Valuation'!AG30,'Plan-C Valuation'!AK30,'Plan-C Valuation'!AO30)</f>
        <v>5000</v>
      </c>
      <c r="AT34" s="385">
        <f>SUM('Plan-C Valuation'!V30,'Plan-C Valuation'!Z30,'Plan-C Valuation'!AD30,'Plan-C Valuation'!AH30,'Plan-C Valuation'!AL30,'Plan-C Valuation'!AP30)</f>
        <v>200000</v>
      </c>
      <c r="AU34" s="385">
        <f>SUM('Plan-C Valuation'!W30,'Plan-C Valuation'!AA30,'Plan-C Valuation'!AE30,'Plan-C Valuation'!AI30,'Plan-C Valuation'!AM30,'Plan-C Valuation'!AQ30)</f>
        <v>10000000</v>
      </c>
    </row>
    <row r="35" ht="15.75" customHeight="1">
      <c r="A35" s="341" t="s">
        <v>188</v>
      </c>
      <c r="B35" s="341" t="s">
        <v>95</v>
      </c>
      <c r="C35" s="341" t="s">
        <v>124</v>
      </c>
      <c r="D35" s="341" t="s">
        <v>122</v>
      </c>
      <c r="E35" s="341" t="s">
        <v>111</v>
      </c>
      <c r="F35" s="341" t="s">
        <v>113</v>
      </c>
      <c r="G35" s="424" t="s">
        <v>189</v>
      </c>
      <c r="H35" s="341"/>
      <c r="I35" s="341"/>
      <c r="J35" s="385">
        <v>0.0</v>
      </c>
      <c r="K35" s="385">
        <v>0.0</v>
      </c>
      <c r="L35" s="385">
        <v>0.0</v>
      </c>
      <c r="M35" s="385">
        <v>0.0</v>
      </c>
      <c r="N35" s="385">
        <v>0.0</v>
      </c>
      <c r="O35" s="385">
        <v>0.0</v>
      </c>
      <c r="P35" s="344" t="s">
        <v>292</v>
      </c>
      <c r="Q35" s="344" t="s">
        <v>300</v>
      </c>
      <c r="R35" s="344" t="s">
        <v>294</v>
      </c>
      <c r="S35" s="341">
        <f>SUM('Plan-A Valuation'!U31,'Plan-A Valuation'!Y31,'Plan-A Valuation'!AC31,'Plan-A Valuation'!AG31,'Plan-A Valuation'!AK31,'Plan-A Valuation'!AO31)</f>
        <v>5000</v>
      </c>
      <c r="T35" s="385">
        <f>SUM('Plan-A Valuation'!V31,'Plan-A Valuation'!Z31,'Plan-A Valuation'!AD31,'Plan-A Valuation'!AH31,'Plan-A Valuation'!AL31,'Plan-A Valuation'!AP31)</f>
        <v>200000</v>
      </c>
      <c r="U35" s="386">
        <f>SUM('Plan-A Valuation'!W31,'Plan-A Valuation'!AA31,'Plan-A Valuation'!AE31,'Plan-A Valuation'!AI31,'Plan-A Valuation'!AM31,'Plan-A Valuation'!AQ31)</f>
        <v>10000000</v>
      </c>
      <c r="V35" s="341" t="s">
        <v>296</v>
      </c>
      <c r="W35" s="385">
        <v>1500.0</v>
      </c>
      <c r="X35" s="385">
        <v>3000.0</v>
      </c>
      <c r="Y35" s="385">
        <v>24000.0</v>
      </c>
      <c r="Z35" s="385">
        <v>0.0</v>
      </c>
      <c r="AA35" s="385">
        <v>0.0</v>
      </c>
      <c r="AB35" s="385">
        <v>0.0</v>
      </c>
      <c r="AC35" s="344" t="s">
        <v>292</v>
      </c>
      <c r="AD35" s="344" t="s">
        <v>301</v>
      </c>
      <c r="AE35" s="344" t="s">
        <v>294</v>
      </c>
      <c r="AF35" s="385">
        <f>SUM('Plan-B Valuation'!U31,'Plan-B Valuation'!Y31,'Plan-B Valuation'!AC31,'Plan-B Valuation'!AG31,'Plan-B Valuation'!AK31,'Plan-B Valuation'!AO31)</f>
        <v>5000</v>
      </c>
      <c r="AG35" s="385">
        <f>SUM('Plan-B Valuation'!V31,'Plan-B Valuation'!Z31,'Plan-B Valuation'!AD31,'Plan-B Valuation'!AH31,'Plan-B Valuation'!AL31,'Plan-B Valuation'!AP31)</f>
        <v>200000</v>
      </c>
      <c r="AH35" s="386">
        <f>SUM('Plan-B Valuation'!W31,'Plan-B Valuation'!AA31,'Plan-B Valuation'!AE31,'Plan-B Valuation'!AI31,'Plan-B Valuation'!AM31,'Plan-B Valuation'!AQ31)</f>
        <v>10000000</v>
      </c>
      <c r="AI35" s="341" t="s">
        <v>314</v>
      </c>
      <c r="AJ35" s="385">
        <v>3000.0</v>
      </c>
      <c r="AK35" s="385">
        <v>65000.0</v>
      </c>
      <c r="AL35" s="385">
        <v>100000.0</v>
      </c>
      <c r="AM35" s="385">
        <v>0.0</v>
      </c>
      <c r="AN35" s="385">
        <v>0.0</v>
      </c>
      <c r="AO35" s="385">
        <v>0.0</v>
      </c>
      <c r="AP35" s="344" t="s">
        <v>292</v>
      </c>
      <c r="AQ35" s="344" t="s">
        <v>313</v>
      </c>
      <c r="AR35" s="344" t="s">
        <v>294</v>
      </c>
      <c r="AS35" s="385">
        <f>SUM('Plan-C Valuation'!U31,'Plan-C Valuation'!Y31,'Plan-C Valuation'!AC31,'Plan-C Valuation'!AG31,'Plan-C Valuation'!AK31,'Plan-C Valuation'!AO31)</f>
        <v>5000</v>
      </c>
      <c r="AT35" s="385">
        <f>SUM('Plan-C Valuation'!V31,'Plan-C Valuation'!Z31,'Plan-C Valuation'!AD31,'Plan-C Valuation'!AH31,'Plan-C Valuation'!AL31,'Plan-C Valuation'!AP31)</f>
        <v>200000</v>
      </c>
      <c r="AU35" s="385">
        <f>SUM('Plan-C Valuation'!W31,'Plan-C Valuation'!AA31,'Plan-C Valuation'!AE31,'Plan-C Valuation'!AI31,'Plan-C Valuation'!AM31,'Plan-C Valuation'!AQ31)</f>
        <v>10000000</v>
      </c>
    </row>
    <row r="36" ht="15.75" customHeight="1">
      <c r="A36" s="341" t="s">
        <v>190</v>
      </c>
      <c r="B36" s="341" t="s">
        <v>95</v>
      </c>
      <c r="C36" s="341" t="s">
        <v>127</v>
      </c>
      <c r="D36" s="341" t="s">
        <v>122</v>
      </c>
      <c r="E36" s="341" t="s">
        <v>111</v>
      </c>
      <c r="F36" s="341" t="s">
        <v>113</v>
      </c>
      <c r="G36" s="424" t="s">
        <v>191</v>
      </c>
      <c r="H36" s="341"/>
      <c r="I36" s="341"/>
      <c r="J36" s="385">
        <v>0.0</v>
      </c>
      <c r="K36" s="385">
        <v>0.0</v>
      </c>
      <c r="L36" s="385">
        <v>0.0</v>
      </c>
      <c r="M36" s="385">
        <v>0.0</v>
      </c>
      <c r="N36" s="385">
        <v>0.0</v>
      </c>
      <c r="O36" s="385">
        <v>0.0</v>
      </c>
      <c r="P36" s="344" t="s">
        <v>292</v>
      </c>
      <c r="Q36" s="344" t="s">
        <v>300</v>
      </c>
      <c r="R36" s="344" t="s">
        <v>294</v>
      </c>
      <c r="S36" s="341">
        <f>SUM('Plan-A Valuation'!U32,'Plan-A Valuation'!Y32,'Plan-A Valuation'!AC32,'Plan-A Valuation'!AG32,'Plan-A Valuation'!AK32,'Plan-A Valuation'!AO32)</f>
        <v>5000</v>
      </c>
      <c r="T36" s="385">
        <f>SUM('Plan-A Valuation'!V32,'Plan-A Valuation'!Z32,'Plan-A Valuation'!AD32,'Plan-A Valuation'!AH32,'Plan-A Valuation'!AL32,'Plan-A Valuation'!AP32)</f>
        <v>200000</v>
      </c>
      <c r="U36" s="386">
        <f>SUM('Plan-A Valuation'!W32,'Plan-A Valuation'!AA32,'Plan-A Valuation'!AE32,'Plan-A Valuation'!AI32,'Plan-A Valuation'!AM32,'Plan-A Valuation'!AQ32)</f>
        <v>10000000</v>
      </c>
      <c r="V36" s="341" t="s">
        <v>296</v>
      </c>
      <c r="W36" s="385">
        <v>1500.0</v>
      </c>
      <c r="X36" s="385">
        <v>3000.0</v>
      </c>
      <c r="Y36" s="385">
        <v>24000.0</v>
      </c>
      <c r="Z36" s="385">
        <v>0.0</v>
      </c>
      <c r="AA36" s="385">
        <v>0.0</v>
      </c>
      <c r="AB36" s="385">
        <v>0.0</v>
      </c>
      <c r="AC36" s="344" t="s">
        <v>292</v>
      </c>
      <c r="AD36" s="344" t="s">
        <v>301</v>
      </c>
      <c r="AE36" s="344" t="s">
        <v>294</v>
      </c>
      <c r="AF36" s="385">
        <f>SUM('Plan-B Valuation'!U32,'Plan-B Valuation'!Y32,'Plan-B Valuation'!AC32,'Plan-B Valuation'!AG32,'Plan-B Valuation'!AK32,'Plan-B Valuation'!AO32)</f>
        <v>5000</v>
      </c>
      <c r="AG36" s="385">
        <f>SUM('Plan-B Valuation'!V32,'Plan-B Valuation'!Z32,'Plan-B Valuation'!AD32,'Plan-B Valuation'!AH32,'Plan-B Valuation'!AL32,'Plan-B Valuation'!AP32)</f>
        <v>200000</v>
      </c>
      <c r="AH36" s="386">
        <f>SUM('Plan-B Valuation'!W32,'Plan-B Valuation'!AA32,'Plan-B Valuation'!AE32,'Plan-B Valuation'!AI32,'Plan-B Valuation'!AM32,'Plan-B Valuation'!AQ32)</f>
        <v>10000000</v>
      </c>
      <c r="AI36" s="341" t="s">
        <v>314</v>
      </c>
      <c r="AJ36" s="385">
        <v>3000.0</v>
      </c>
      <c r="AK36" s="385">
        <v>65000.0</v>
      </c>
      <c r="AL36" s="385">
        <v>100000.0</v>
      </c>
      <c r="AM36" s="385">
        <v>0.0</v>
      </c>
      <c r="AN36" s="385">
        <v>0.0</v>
      </c>
      <c r="AO36" s="385">
        <v>0.0</v>
      </c>
      <c r="AP36" s="344" t="s">
        <v>292</v>
      </c>
      <c r="AQ36" s="344" t="s">
        <v>313</v>
      </c>
      <c r="AR36" s="344" t="s">
        <v>294</v>
      </c>
      <c r="AS36" s="385">
        <f>SUM('Plan-C Valuation'!U32,'Plan-C Valuation'!Y32,'Plan-C Valuation'!AC32,'Plan-C Valuation'!AG32,'Plan-C Valuation'!AK32,'Plan-C Valuation'!AO32)</f>
        <v>5000</v>
      </c>
      <c r="AT36" s="385">
        <f>SUM('Plan-C Valuation'!V32,'Plan-C Valuation'!Z32,'Plan-C Valuation'!AD32,'Plan-C Valuation'!AH32,'Plan-C Valuation'!AL32,'Plan-C Valuation'!AP32)</f>
        <v>200000</v>
      </c>
      <c r="AU36" s="385">
        <f>SUM('Plan-C Valuation'!W32,'Plan-C Valuation'!AA32,'Plan-C Valuation'!AE32,'Plan-C Valuation'!AI32,'Plan-C Valuation'!AM32,'Plan-C Valuation'!AQ32)</f>
        <v>10000000</v>
      </c>
    </row>
    <row r="37" ht="15.75" customHeight="1">
      <c r="A37" s="341" t="s">
        <v>192</v>
      </c>
      <c r="B37" s="341" t="s">
        <v>95</v>
      </c>
      <c r="C37" s="341" t="s">
        <v>129</v>
      </c>
      <c r="D37" s="341" t="s">
        <v>122</v>
      </c>
      <c r="E37" s="341" t="s">
        <v>111</v>
      </c>
      <c r="F37" s="341" t="s">
        <v>113</v>
      </c>
      <c r="G37" s="424" t="s">
        <v>193</v>
      </c>
      <c r="H37" s="341"/>
      <c r="I37" s="341"/>
      <c r="J37" s="385">
        <v>0.0</v>
      </c>
      <c r="K37" s="385">
        <v>0.0</v>
      </c>
      <c r="L37" s="385">
        <v>0.0</v>
      </c>
      <c r="M37" s="385">
        <v>0.0</v>
      </c>
      <c r="N37" s="385">
        <v>0.0</v>
      </c>
      <c r="O37" s="385">
        <v>0.0</v>
      </c>
      <c r="P37" s="344" t="s">
        <v>292</v>
      </c>
      <c r="Q37" s="344" t="s">
        <v>300</v>
      </c>
      <c r="R37" s="344" t="s">
        <v>294</v>
      </c>
      <c r="S37" s="341">
        <f>SUM('Plan-A Valuation'!U33,'Plan-A Valuation'!Y33,'Plan-A Valuation'!AC33,'Plan-A Valuation'!AG33,'Plan-A Valuation'!AK33,'Plan-A Valuation'!AO33)</f>
        <v>5000</v>
      </c>
      <c r="T37" s="385">
        <f>SUM('Plan-A Valuation'!V33,'Plan-A Valuation'!Z33,'Plan-A Valuation'!AD33,'Plan-A Valuation'!AH33,'Plan-A Valuation'!AL33,'Plan-A Valuation'!AP33)</f>
        <v>200000</v>
      </c>
      <c r="U37" s="386">
        <f>SUM('Plan-A Valuation'!W33,'Plan-A Valuation'!AA33,'Plan-A Valuation'!AE33,'Plan-A Valuation'!AI33,'Plan-A Valuation'!AM33,'Plan-A Valuation'!AQ33)</f>
        <v>10000000</v>
      </c>
      <c r="V37" s="341" t="s">
        <v>296</v>
      </c>
      <c r="W37" s="385">
        <v>1500.0</v>
      </c>
      <c r="X37" s="385">
        <v>3000.0</v>
      </c>
      <c r="Y37" s="385">
        <v>24000.0</v>
      </c>
      <c r="Z37" s="385">
        <v>0.0</v>
      </c>
      <c r="AA37" s="385">
        <v>0.0</v>
      </c>
      <c r="AB37" s="385">
        <v>0.0</v>
      </c>
      <c r="AC37" s="344" t="s">
        <v>292</v>
      </c>
      <c r="AD37" s="344" t="s">
        <v>301</v>
      </c>
      <c r="AE37" s="344" t="s">
        <v>294</v>
      </c>
      <c r="AF37" s="385">
        <f>SUM('Plan-B Valuation'!U33,'Plan-B Valuation'!Y33,'Plan-B Valuation'!AC33,'Plan-B Valuation'!AG33,'Plan-B Valuation'!AK33,'Plan-B Valuation'!AO33)</f>
        <v>5000</v>
      </c>
      <c r="AG37" s="385">
        <f>SUM('Plan-B Valuation'!V33,'Plan-B Valuation'!Z33,'Plan-B Valuation'!AD33,'Plan-B Valuation'!AH33,'Plan-B Valuation'!AL33,'Plan-B Valuation'!AP33)</f>
        <v>200000</v>
      </c>
      <c r="AH37" s="386">
        <f>SUM('Plan-B Valuation'!W33,'Plan-B Valuation'!AA33,'Plan-B Valuation'!AE33,'Plan-B Valuation'!AI33,'Plan-B Valuation'!AM33,'Plan-B Valuation'!AQ33)</f>
        <v>10000000</v>
      </c>
      <c r="AI37" s="341" t="s">
        <v>314</v>
      </c>
      <c r="AJ37" s="385">
        <v>3000.0</v>
      </c>
      <c r="AK37" s="385">
        <v>65000.0</v>
      </c>
      <c r="AL37" s="385">
        <v>100000.0</v>
      </c>
      <c r="AM37" s="385">
        <v>0.0</v>
      </c>
      <c r="AN37" s="385">
        <v>0.0</v>
      </c>
      <c r="AO37" s="385">
        <v>0.0</v>
      </c>
      <c r="AP37" s="344" t="s">
        <v>292</v>
      </c>
      <c r="AQ37" s="344" t="s">
        <v>313</v>
      </c>
      <c r="AR37" s="344" t="s">
        <v>294</v>
      </c>
      <c r="AS37" s="385">
        <f>SUM('Plan-C Valuation'!U33,'Plan-C Valuation'!Y33,'Plan-C Valuation'!AC33,'Plan-C Valuation'!AG33,'Plan-C Valuation'!AK33,'Plan-C Valuation'!AO33)</f>
        <v>5000</v>
      </c>
      <c r="AT37" s="385">
        <f>SUM('Plan-C Valuation'!V33,'Plan-C Valuation'!Z33,'Plan-C Valuation'!AD33,'Plan-C Valuation'!AH33,'Plan-C Valuation'!AL33,'Plan-C Valuation'!AP33)</f>
        <v>200000</v>
      </c>
      <c r="AU37" s="385">
        <f>SUM('Plan-C Valuation'!W33,'Plan-C Valuation'!AA33,'Plan-C Valuation'!AE33,'Plan-C Valuation'!AI33,'Plan-C Valuation'!AM33,'Plan-C Valuation'!AQ33)</f>
        <v>10000000</v>
      </c>
    </row>
    <row r="38" ht="15.75" customHeight="1">
      <c r="A38" s="341" t="s">
        <v>194</v>
      </c>
      <c r="B38" s="341" t="s">
        <v>95</v>
      </c>
      <c r="C38" s="341" t="s">
        <v>131</v>
      </c>
      <c r="D38" s="341" t="s">
        <v>122</v>
      </c>
      <c r="E38" s="341" t="s">
        <v>111</v>
      </c>
      <c r="F38" s="341" t="s">
        <v>113</v>
      </c>
      <c r="G38" s="424" t="s">
        <v>195</v>
      </c>
      <c r="H38" s="341"/>
      <c r="I38" s="341"/>
      <c r="J38" s="385">
        <v>0.0</v>
      </c>
      <c r="K38" s="385">
        <v>0.0</v>
      </c>
      <c r="L38" s="385">
        <v>0.0</v>
      </c>
      <c r="M38" s="385">
        <v>0.0</v>
      </c>
      <c r="N38" s="385">
        <v>0.0</v>
      </c>
      <c r="O38" s="385">
        <v>0.0</v>
      </c>
      <c r="P38" s="344" t="s">
        <v>292</v>
      </c>
      <c r="Q38" s="344" t="s">
        <v>300</v>
      </c>
      <c r="R38" s="344" t="s">
        <v>294</v>
      </c>
      <c r="S38" s="341">
        <f>SUM('Plan-A Valuation'!U34,'Plan-A Valuation'!Y34,'Plan-A Valuation'!AC34,'Plan-A Valuation'!AG34,'Plan-A Valuation'!AK34,'Plan-A Valuation'!AO34)</f>
        <v>5000</v>
      </c>
      <c r="T38" s="385">
        <f>SUM('Plan-A Valuation'!V34,'Plan-A Valuation'!Z34,'Plan-A Valuation'!AD34,'Plan-A Valuation'!AH34,'Plan-A Valuation'!AL34,'Plan-A Valuation'!AP34)</f>
        <v>200000</v>
      </c>
      <c r="U38" s="386">
        <f>SUM('Plan-A Valuation'!W34,'Plan-A Valuation'!AA34,'Plan-A Valuation'!AE34,'Plan-A Valuation'!AI34,'Plan-A Valuation'!AM34,'Plan-A Valuation'!AQ34)</f>
        <v>10000000</v>
      </c>
      <c r="V38" s="341" t="s">
        <v>296</v>
      </c>
      <c r="W38" s="385">
        <v>1500.0</v>
      </c>
      <c r="X38" s="385">
        <v>3000.0</v>
      </c>
      <c r="Y38" s="385">
        <v>24000.0</v>
      </c>
      <c r="Z38" s="385">
        <v>0.0</v>
      </c>
      <c r="AA38" s="385">
        <v>0.0</v>
      </c>
      <c r="AB38" s="385">
        <v>0.0</v>
      </c>
      <c r="AC38" s="344" t="s">
        <v>292</v>
      </c>
      <c r="AD38" s="344" t="s">
        <v>301</v>
      </c>
      <c r="AE38" s="344" t="s">
        <v>294</v>
      </c>
      <c r="AF38" s="385">
        <f>SUM('Plan-B Valuation'!U34,'Plan-B Valuation'!Y34,'Plan-B Valuation'!AC34,'Plan-B Valuation'!AG34,'Plan-B Valuation'!AK34,'Plan-B Valuation'!AO34)</f>
        <v>5000</v>
      </c>
      <c r="AG38" s="385">
        <f>SUM('Plan-B Valuation'!V34,'Plan-B Valuation'!Z34,'Plan-B Valuation'!AD34,'Plan-B Valuation'!AH34,'Plan-B Valuation'!AL34,'Plan-B Valuation'!AP34)</f>
        <v>200000</v>
      </c>
      <c r="AH38" s="386">
        <f>SUM('Plan-B Valuation'!W34,'Plan-B Valuation'!AA34,'Plan-B Valuation'!AE34,'Plan-B Valuation'!AI34,'Plan-B Valuation'!AM34,'Plan-B Valuation'!AQ34)</f>
        <v>10000000</v>
      </c>
      <c r="AI38" s="341" t="s">
        <v>312</v>
      </c>
      <c r="AJ38" s="385">
        <v>3000.0</v>
      </c>
      <c r="AK38" s="385">
        <v>65000.0</v>
      </c>
      <c r="AL38" s="385">
        <v>100000.0</v>
      </c>
      <c r="AM38" s="385">
        <v>0.0</v>
      </c>
      <c r="AN38" s="385">
        <v>0.0</v>
      </c>
      <c r="AO38" s="385">
        <v>0.0</v>
      </c>
      <c r="AP38" s="344" t="s">
        <v>292</v>
      </c>
      <c r="AQ38" s="344" t="s">
        <v>308</v>
      </c>
      <c r="AR38" s="344" t="s">
        <v>294</v>
      </c>
      <c r="AS38" s="385">
        <f>SUM('Plan-C Valuation'!U34,'Plan-C Valuation'!Y34,'Plan-C Valuation'!AC34,'Plan-C Valuation'!AG34,'Plan-C Valuation'!AK34,'Plan-C Valuation'!AO34)</f>
        <v>5000</v>
      </c>
      <c r="AT38" s="385">
        <f>SUM('Plan-C Valuation'!V34,'Plan-C Valuation'!Z34,'Plan-C Valuation'!AD34,'Plan-C Valuation'!AH34,'Plan-C Valuation'!AL34,'Plan-C Valuation'!AP34)</f>
        <v>200000</v>
      </c>
      <c r="AU38" s="385">
        <f>SUM('Plan-C Valuation'!W34,'Plan-C Valuation'!AA34,'Plan-C Valuation'!AE34,'Plan-C Valuation'!AI34,'Plan-C Valuation'!AM34,'Plan-C Valuation'!AQ34)</f>
        <v>10000000</v>
      </c>
    </row>
    <row r="39" ht="15.75" customHeight="1">
      <c r="A39" s="341" t="s">
        <v>196</v>
      </c>
      <c r="B39" s="341" t="s">
        <v>95</v>
      </c>
      <c r="C39" s="341" t="s">
        <v>133</v>
      </c>
      <c r="D39" s="341" t="s">
        <v>122</v>
      </c>
      <c r="E39" s="341" t="s">
        <v>111</v>
      </c>
      <c r="F39" s="341" t="s">
        <v>113</v>
      </c>
      <c r="G39" s="424" t="s">
        <v>197</v>
      </c>
      <c r="H39" s="341"/>
      <c r="I39" s="341"/>
      <c r="J39" s="385">
        <v>0.0</v>
      </c>
      <c r="K39" s="385">
        <v>0.0</v>
      </c>
      <c r="L39" s="385">
        <v>0.0</v>
      </c>
      <c r="M39" s="385">
        <v>0.0</v>
      </c>
      <c r="N39" s="385">
        <v>0.0</v>
      </c>
      <c r="O39" s="385">
        <v>0.0</v>
      </c>
      <c r="P39" s="344" t="s">
        <v>292</v>
      </c>
      <c r="Q39" s="344" t="s">
        <v>300</v>
      </c>
      <c r="R39" s="344" t="s">
        <v>294</v>
      </c>
      <c r="S39" s="341">
        <f>SUM('Plan-A Valuation'!U35,'Plan-A Valuation'!Y35,'Plan-A Valuation'!AC35,'Plan-A Valuation'!AG35,'Plan-A Valuation'!AK35,'Plan-A Valuation'!AO35)</f>
        <v>5000</v>
      </c>
      <c r="T39" s="385">
        <f>SUM('Plan-A Valuation'!V35,'Plan-A Valuation'!Z35,'Plan-A Valuation'!AD35,'Plan-A Valuation'!AH35,'Plan-A Valuation'!AL35,'Plan-A Valuation'!AP35)</f>
        <v>200000</v>
      </c>
      <c r="U39" s="386">
        <f>SUM('Plan-A Valuation'!W35,'Plan-A Valuation'!AA35,'Plan-A Valuation'!AE35,'Plan-A Valuation'!AI35,'Plan-A Valuation'!AM35,'Plan-A Valuation'!AQ35)</f>
        <v>10000000</v>
      </c>
      <c r="V39" s="341" t="s">
        <v>296</v>
      </c>
      <c r="W39" s="385">
        <v>1500.0</v>
      </c>
      <c r="X39" s="385">
        <v>3000.0</v>
      </c>
      <c r="Y39" s="385">
        <v>24000.0</v>
      </c>
      <c r="Z39" s="385">
        <v>0.0</v>
      </c>
      <c r="AA39" s="385">
        <v>0.0</v>
      </c>
      <c r="AB39" s="385">
        <v>0.0</v>
      </c>
      <c r="AC39" s="344" t="s">
        <v>292</v>
      </c>
      <c r="AD39" s="344" t="s">
        <v>301</v>
      </c>
      <c r="AE39" s="344" t="s">
        <v>294</v>
      </c>
      <c r="AF39" s="385">
        <f>SUM('Plan-B Valuation'!U35,'Plan-B Valuation'!Y35,'Plan-B Valuation'!AC35,'Plan-B Valuation'!AG35,'Plan-B Valuation'!AK35,'Plan-B Valuation'!AO35)</f>
        <v>5000</v>
      </c>
      <c r="AG39" s="385">
        <f>SUM('Plan-B Valuation'!V35,'Plan-B Valuation'!Z35,'Plan-B Valuation'!AD35,'Plan-B Valuation'!AH35,'Plan-B Valuation'!AL35,'Plan-B Valuation'!AP35)</f>
        <v>200000</v>
      </c>
      <c r="AH39" s="386">
        <f>SUM('Plan-B Valuation'!W35,'Plan-B Valuation'!AA35,'Plan-B Valuation'!AE35,'Plan-B Valuation'!AI35,'Plan-B Valuation'!AM35,'Plan-B Valuation'!AQ35)</f>
        <v>10000000</v>
      </c>
      <c r="AI39" s="341" t="s">
        <v>314</v>
      </c>
      <c r="AJ39" s="385">
        <v>3000.0</v>
      </c>
      <c r="AK39" s="385">
        <v>65000.0</v>
      </c>
      <c r="AL39" s="385">
        <v>100000.0</v>
      </c>
      <c r="AM39" s="385">
        <v>0.0</v>
      </c>
      <c r="AN39" s="385">
        <v>0.0</v>
      </c>
      <c r="AO39" s="385">
        <v>0.0</v>
      </c>
      <c r="AP39" s="344" t="s">
        <v>292</v>
      </c>
      <c r="AQ39" s="344" t="s">
        <v>313</v>
      </c>
      <c r="AR39" s="344" t="s">
        <v>294</v>
      </c>
      <c r="AS39" s="385">
        <f>SUM('Plan-C Valuation'!U35,'Plan-C Valuation'!Y35,'Plan-C Valuation'!AC35,'Plan-C Valuation'!AG35,'Plan-C Valuation'!AK35,'Plan-C Valuation'!AO35)</f>
        <v>5000</v>
      </c>
      <c r="AT39" s="385">
        <f>SUM('Plan-C Valuation'!V35,'Plan-C Valuation'!Z35,'Plan-C Valuation'!AD35,'Plan-C Valuation'!AH35,'Plan-C Valuation'!AL35,'Plan-C Valuation'!AP35)</f>
        <v>200000</v>
      </c>
      <c r="AU39" s="385">
        <f>SUM('Plan-C Valuation'!W35,'Plan-C Valuation'!AA35,'Plan-C Valuation'!AE35,'Plan-C Valuation'!AI35,'Plan-C Valuation'!AM35,'Plan-C Valuation'!AQ35)</f>
        <v>10000000</v>
      </c>
    </row>
    <row r="40" ht="15.75" customHeight="1">
      <c r="A40" s="341" t="s">
        <v>198</v>
      </c>
      <c r="B40" s="341" t="s">
        <v>95</v>
      </c>
      <c r="C40" s="341" t="s">
        <v>135</v>
      </c>
      <c r="D40" s="341" t="s">
        <v>122</v>
      </c>
      <c r="E40" s="341" t="s">
        <v>111</v>
      </c>
      <c r="F40" s="341" t="s">
        <v>113</v>
      </c>
      <c r="G40" s="424" t="s">
        <v>199</v>
      </c>
      <c r="H40" s="341"/>
      <c r="I40" s="341"/>
      <c r="J40" s="385">
        <v>0.0</v>
      </c>
      <c r="K40" s="385">
        <v>0.0</v>
      </c>
      <c r="L40" s="385">
        <v>0.0</v>
      </c>
      <c r="M40" s="385">
        <v>0.0</v>
      </c>
      <c r="N40" s="385">
        <v>0.0</v>
      </c>
      <c r="O40" s="385">
        <v>0.0</v>
      </c>
      <c r="P40" s="344" t="s">
        <v>292</v>
      </c>
      <c r="Q40" s="344" t="s">
        <v>300</v>
      </c>
      <c r="R40" s="344" t="s">
        <v>294</v>
      </c>
      <c r="S40" s="341">
        <f>SUM('Plan-A Valuation'!U36,'Plan-A Valuation'!Y36,'Plan-A Valuation'!AC36,'Plan-A Valuation'!AG36,'Plan-A Valuation'!AK36,'Plan-A Valuation'!AO36)</f>
        <v>5000</v>
      </c>
      <c r="T40" s="385">
        <f>SUM('Plan-A Valuation'!V36,'Plan-A Valuation'!Z36,'Plan-A Valuation'!AD36,'Plan-A Valuation'!AH36,'Plan-A Valuation'!AL36,'Plan-A Valuation'!AP36)</f>
        <v>200000</v>
      </c>
      <c r="U40" s="386">
        <f>SUM('Plan-A Valuation'!W36,'Plan-A Valuation'!AA36,'Plan-A Valuation'!AE36,'Plan-A Valuation'!AI36,'Plan-A Valuation'!AM36,'Plan-A Valuation'!AQ36)</f>
        <v>10000000</v>
      </c>
      <c r="V40" s="341" t="s">
        <v>296</v>
      </c>
      <c r="W40" s="385">
        <v>1500.0</v>
      </c>
      <c r="X40" s="385">
        <v>3000.0</v>
      </c>
      <c r="Y40" s="385">
        <v>24000.0</v>
      </c>
      <c r="Z40" s="385">
        <v>0.0</v>
      </c>
      <c r="AA40" s="385">
        <v>0.0</v>
      </c>
      <c r="AB40" s="385">
        <v>0.0</v>
      </c>
      <c r="AC40" s="344" t="s">
        <v>292</v>
      </c>
      <c r="AD40" s="344" t="s">
        <v>301</v>
      </c>
      <c r="AE40" s="344" t="s">
        <v>294</v>
      </c>
      <c r="AF40" s="385">
        <f>SUM('Plan-B Valuation'!U36,'Plan-B Valuation'!Y36,'Plan-B Valuation'!AC36,'Plan-B Valuation'!AG36,'Plan-B Valuation'!AK36,'Plan-B Valuation'!AO36)</f>
        <v>5000</v>
      </c>
      <c r="AG40" s="385">
        <f>SUM('Plan-B Valuation'!V36,'Plan-B Valuation'!Z36,'Plan-B Valuation'!AD36,'Plan-B Valuation'!AH36,'Plan-B Valuation'!AL36,'Plan-B Valuation'!AP36)</f>
        <v>200000</v>
      </c>
      <c r="AH40" s="386">
        <f>SUM('Plan-B Valuation'!W36,'Plan-B Valuation'!AA36,'Plan-B Valuation'!AE36,'Plan-B Valuation'!AI36,'Plan-B Valuation'!AM36,'Plan-B Valuation'!AQ36)</f>
        <v>10000000</v>
      </c>
      <c r="AI40" s="341" t="s">
        <v>312</v>
      </c>
      <c r="AJ40" s="385">
        <v>3000.0</v>
      </c>
      <c r="AK40" s="385">
        <v>65000.0</v>
      </c>
      <c r="AL40" s="385">
        <v>100000.0</v>
      </c>
      <c r="AM40" s="385">
        <v>0.0</v>
      </c>
      <c r="AN40" s="385">
        <v>0.0</v>
      </c>
      <c r="AO40" s="385">
        <v>0.0</v>
      </c>
      <c r="AP40" s="344" t="s">
        <v>292</v>
      </c>
      <c r="AQ40" s="344" t="s">
        <v>308</v>
      </c>
      <c r="AR40" s="344" t="s">
        <v>294</v>
      </c>
      <c r="AS40" s="385">
        <f>SUM('Plan-C Valuation'!U36,'Plan-C Valuation'!Y36,'Plan-C Valuation'!AC36,'Plan-C Valuation'!AG36,'Plan-C Valuation'!AK36,'Plan-C Valuation'!AO36)</f>
        <v>5000</v>
      </c>
      <c r="AT40" s="385">
        <f>SUM('Plan-C Valuation'!V36,'Plan-C Valuation'!Z36,'Plan-C Valuation'!AD36,'Plan-C Valuation'!AH36,'Plan-C Valuation'!AL36,'Plan-C Valuation'!AP36)</f>
        <v>200000</v>
      </c>
      <c r="AU40" s="385">
        <f>SUM('Plan-C Valuation'!W36,'Plan-C Valuation'!AA36,'Plan-C Valuation'!AE36,'Plan-C Valuation'!AI36,'Plan-C Valuation'!AM36,'Plan-C Valuation'!AQ36)</f>
        <v>10000000</v>
      </c>
    </row>
    <row r="41" ht="15.75" customHeight="1">
      <c r="A41" s="341" t="s">
        <v>200</v>
      </c>
      <c r="B41" s="341" t="s">
        <v>95</v>
      </c>
      <c r="C41" s="341" t="s">
        <v>137</v>
      </c>
      <c r="D41" s="341" t="s">
        <v>122</v>
      </c>
      <c r="E41" s="341" t="s">
        <v>111</v>
      </c>
      <c r="F41" s="341" t="s">
        <v>113</v>
      </c>
      <c r="G41" s="424" t="s">
        <v>201</v>
      </c>
      <c r="H41" s="341"/>
      <c r="I41" s="341"/>
      <c r="J41" s="385">
        <v>0.0</v>
      </c>
      <c r="K41" s="385">
        <v>0.0</v>
      </c>
      <c r="L41" s="385">
        <v>0.0</v>
      </c>
      <c r="M41" s="385">
        <v>0.0</v>
      </c>
      <c r="N41" s="385">
        <v>0.0</v>
      </c>
      <c r="O41" s="385">
        <v>0.0</v>
      </c>
      <c r="P41" s="344" t="s">
        <v>292</v>
      </c>
      <c r="Q41" s="344" t="s">
        <v>300</v>
      </c>
      <c r="R41" s="344" t="s">
        <v>294</v>
      </c>
      <c r="S41" s="341">
        <f>SUM('Plan-A Valuation'!U37,'Plan-A Valuation'!Y37,'Plan-A Valuation'!AC37,'Plan-A Valuation'!AG37,'Plan-A Valuation'!AK37,'Plan-A Valuation'!AO37)</f>
        <v>5000</v>
      </c>
      <c r="T41" s="385">
        <f>SUM('Plan-A Valuation'!V37,'Plan-A Valuation'!Z37,'Plan-A Valuation'!AD37,'Plan-A Valuation'!AH37,'Plan-A Valuation'!AL37,'Plan-A Valuation'!AP37)</f>
        <v>200000</v>
      </c>
      <c r="U41" s="386">
        <f>SUM('Plan-A Valuation'!W37,'Plan-A Valuation'!AA37,'Plan-A Valuation'!AE37,'Plan-A Valuation'!AI37,'Plan-A Valuation'!AM37,'Plan-A Valuation'!AQ37)</f>
        <v>10000000</v>
      </c>
      <c r="V41" s="341" t="s">
        <v>296</v>
      </c>
      <c r="W41" s="385">
        <v>1500.0</v>
      </c>
      <c r="X41" s="385">
        <v>3000.0</v>
      </c>
      <c r="Y41" s="385">
        <v>24000.0</v>
      </c>
      <c r="Z41" s="385">
        <v>0.0</v>
      </c>
      <c r="AA41" s="385">
        <v>0.0</v>
      </c>
      <c r="AB41" s="385">
        <v>0.0</v>
      </c>
      <c r="AC41" s="344" t="s">
        <v>292</v>
      </c>
      <c r="AD41" s="344" t="s">
        <v>301</v>
      </c>
      <c r="AE41" s="344" t="s">
        <v>294</v>
      </c>
      <c r="AF41" s="385">
        <f>SUM('Plan-B Valuation'!U37,'Plan-B Valuation'!Y37,'Plan-B Valuation'!AC37,'Plan-B Valuation'!AG37,'Plan-B Valuation'!AK37,'Plan-B Valuation'!AO37)</f>
        <v>5000</v>
      </c>
      <c r="AG41" s="385">
        <f>SUM('Plan-B Valuation'!V37,'Plan-B Valuation'!Z37,'Plan-B Valuation'!AD37,'Plan-B Valuation'!AH37,'Plan-B Valuation'!AL37,'Plan-B Valuation'!AP37)</f>
        <v>200000</v>
      </c>
      <c r="AH41" s="386">
        <f>SUM('Plan-B Valuation'!W37,'Plan-B Valuation'!AA37,'Plan-B Valuation'!AE37,'Plan-B Valuation'!AI37,'Plan-B Valuation'!AM37,'Plan-B Valuation'!AQ37)</f>
        <v>10000000</v>
      </c>
      <c r="AI41" s="341" t="s">
        <v>312</v>
      </c>
      <c r="AJ41" s="385">
        <v>3000.0</v>
      </c>
      <c r="AK41" s="385">
        <v>65000.0</v>
      </c>
      <c r="AL41" s="385">
        <v>100000.0</v>
      </c>
      <c r="AM41" s="385">
        <v>0.0</v>
      </c>
      <c r="AN41" s="385">
        <v>0.0</v>
      </c>
      <c r="AO41" s="385">
        <v>0.0</v>
      </c>
      <c r="AP41" s="344" t="s">
        <v>292</v>
      </c>
      <c r="AQ41" s="344" t="s">
        <v>308</v>
      </c>
      <c r="AR41" s="344" t="s">
        <v>294</v>
      </c>
      <c r="AS41" s="385">
        <f>SUM('Plan-C Valuation'!U37,'Plan-C Valuation'!Y37,'Plan-C Valuation'!AC37,'Plan-C Valuation'!AG37,'Plan-C Valuation'!AK37,'Plan-C Valuation'!AO37)</f>
        <v>5000</v>
      </c>
      <c r="AT41" s="385">
        <f>SUM('Plan-C Valuation'!V37,'Plan-C Valuation'!Z37,'Plan-C Valuation'!AD37,'Plan-C Valuation'!AH37,'Plan-C Valuation'!AL37,'Plan-C Valuation'!AP37)</f>
        <v>200000</v>
      </c>
      <c r="AU41" s="385">
        <f>SUM('Plan-C Valuation'!W37,'Plan-C Valuation'!AA37,'Plan-C Valuation'!AE37,'Plan-C Valuation'!AI37,'Plan-C Valuation'!AM37,'Plan-C Valuation'!AQ37)</f>
        <v>10000000</v>
      </c>
    </row>
    <row r="42" ht="15.75" customHeight="1">
      <c r="A42" s="341" t="s">
        <v>202</v>
      </c>
      <c r="B42" s="341" t="s">
        <v>95</v>
      </c>
      <c r="C42" s="341" t="s">
        <v>99</v>
      </c>
      <c r="D42" s="341" t="s">
        <v>108</v>
      </c>
      <c r="E42" s="341" t="s">
        <v>111</v>
      </c>
      <c r="F42" s="341" t="s">
        <v>119</v>
      </c>
      <c r="G42" s="424" t="s">
        <v>203</v>
      </c>
      <c r="H42" s="341"/>
      <c r="I42" s="341"/>
      <c r="J42" s="385">
        <v>0.0</v>
      </c>
      <c r="K42" s="385">
        <v>0.0</v>
      </c>
      <c r="L42" s="385">
        <v>0.0</v>
      </c>
      <c r="M42" s="385">
        <v>0.0</v>
      </c>
      <c r="N42" s="385">
        <v>0.0</v>
      </c>
      <c r="O42" s="385">
        <v>0.0</v>
      </c>
      <c r="P42" s="344" t="s">
        <v>292</v>
      </c>
      <c r="Q42" s="344" t="s">
        <v>302</v>
      </c>
      <c r="R42" s="344" t="s">
        <v>294</v>
      </c>
      <c r="S42" s="341">
        <f>SUM('Plan-A Valuation'!U38,'Plan-A Valuation'!Y38,'Plan-A Valuation'!AC38,'Plan-A Valuation'!AG38,'Plan-A Valuation'!AK38,'Plan-A Valuation'!AO38)</f>
        <v>750000</v>
      </c>
      <c r="T42" s="385">
        <f>SUM('Plan-A Valuation'!V38,'Plan-A Valuation'!Z38,'Plan-A Valuation'!AD38,'Plan-A Valuation'!AH38,'Plan-A Valuation'!AL38,'Plan-A Valuation'!AP38)</f>
        <v>3000000</v>
      </c>
      <c r="U42" s="386">
        <f>SUM('Plan-A Valuation'!W38,'Plan-A Valuation'!AA38,'Plan-A Valuation'!AE38,'Plan-A Valuation'!AI38,'Plan-A Valuation'!AM38,'Plan-A Valuation'!AQ38)</f>
        <v>10000000</v>
      </c>
      <c r="V42" s="341" t="s">
        <v>303</v>
      </c>
      <c r="W42" s="385">
        <v>200.0</v>
      </c>
      <c r="X42" s="385">
        <v>500.0</v>
      </c>
      <c r="Y42" s="385">
        <v>3000.0</v>
      </c>
      <c r="Z42" s="385">
        <v>0.0</v>
      </c>
      <c r="AA42" s="385">
        <v>0.0</v>
      </c>
      <c r="AB42" s="385">
        <v>0.0</v>
      </c>
      <c r="AC42" s="344" t="s">
        <v>292</v>
      </c>
      <c r="AD42" s="344" t="s">
        <v>304</v>
      </c>
      <c r="AE42" s="344" t="s">
        <v>294</v>
      </c>
      <c r="AF42" s="385">
        <f>SUM('Plan-B Valuation'!U38,'Plan-B Valuation'!Y38,'Plan-B Valuation'!AC38,'Plan-B Valuation'!AG38,'Plan-B Valuation'!AK38,'Plan-B Valuation'!AO38)</f>
        <v>750000</v>
      </c>
      <c r="AG42" s="385">
        <f>SUM('Plan-B Valuation'!V38,'Plan-B Valuation'!Z38,'Plan-B Valuation'!AD38,'Plan-B Valuation'!AH38,'Plan-B Valuation'!AL38,'Plan-B Valuation'!AP38)</f>
        <v>3000000</v>
      </c>
      <c r="AH42" s="386">
        <f>SUM('Plan-B Valuation'!W38,'Plan-B Valuation'!AA38,'Plan-B Valuation'!AE38,'Plan-B Valuation'!AI38,'Plan-B Valuation'!AM38,'Plan-B Valuation'!AQ38)</f>
        <v>10000000</v>
      </c>
      <c r="AI42" s="341" t="s">
        <v>319</v>
      </c>
      <c r="AJ42" s="385">
        <v>3000.0</v>
      </c>
      <c r="AK42" s="385">
        <v>65000.0</v>
      </c>
      <c r="AL42" s="385">
        <v>100000.0</v>
      </c>
      <c r="AM42" s="385">
        <v>0.0</v>
      </c>
      <c r="AN42" s="385">
        <v>0.0</v>
      </c>
      <c r="AO42" s="385">
        <v>0.0</v>
      </c>
      <c r="AP42" s="344" t="s">
        <v>292</v>
      </c>
      <c r="AQ42" s="344" t="s">
        <v>308</v>
      </c>
      <c r="AR42" s="344" t="s">
        <v>294</v>
      </c>
      <c r="AS42" s="385">
        <f>SUM('Plan-C Valuation'!U38,'Plan-C Valuation'!Y38,'Plan-C Valuation'!AC38,'Plan-C Valuation'!AG38,'Plan-C Valuation'!AK38,'Plan-C Valuation'!AO38)</f>
        <v>50000</v>
      </c>
      <c r="AT42" s="385">
        <f>SUM('Plan-C Valuation'!V38,'Plan-C Valuation'!Z38,'Plan-C Valuation'!AD38,'Plan-C Valuation'!AH38,'Plan-C Valuation'!AL38,'Plan-C Valuation'!AP38)</f>
        <v>1000000</v>
      </c>
      <c r="AU42" s="385">
        <f>SUM('Plan-C Valuation'!W38,'Plan-C Valuation'!AA38,'Plan-C Valuation'!AE38,'Plan-C Valuation'!AI38,'Plan-C Valuation'!AM38,'Plan-C Valuation'!AQ38)</f>
        <v>10000000</v>
      </c>
    </row>
    <row r="43" ht="15.75" customHeight="1">
      <c r="A43" s="341" t="s">
        <v>204</v>
      </c>
      <c r="B43" s="341" t="s">
        <v>95</v>
      </c>
      <c r="C43" s="341" t="s">
        <v>115</v>
      </c>
      <c r="D43" s="341" t="s">
        <v>108</v>
      </c>
      <c r="E43" s="341" t="s">
        <v>111</v>
      </c>
      <c r="F43" s="341" t="s">
        <v>119</v>
      </c>
      <c r="G43" s="424" t="s">
        <v>205</v>
      </c>
      <c r="H43" s="341"/>
      <c r="I43" s="341"/>
      <c r="J43" s="385">
        <v>0.0</v>
      </c>
      <c r="K43" s="385">
        <v>0.0</v>
      </c>
      <c r="L43" s="385">
        <v>0.0</v>
      </c>
      <c r="M43" s="385">
        <v>0.0</v>
      </c>
      <c r="N43" s="385">
        <v>0.0</v>
      </c>
      <c r="O43" s="385">
        <v>0.0</v>
      </c>
      <c r="P43" s="344" t="s">
        <v>292</v>
      </c>
      <c r="Q43" s="344" t="s">
        <v>302</v>
      </c>
      <c r="R43" s="344" t="s">
        <v>294</v>
      </c>
      <c r="S43" s="341">
        <f>SUM('Plan-A Valuation'!U39,'Plan-A Valuation'!Y39,'Plan-A Valuation'!AC39,'Plan-A Valuation'!AG39,'Plan-A Valuation'!AK39,'Plan-A Valuation'!AO39)</f>
        <v>750000</v>
      </c>
      <c r="T43" s="385">
        <f>SUM('Plan-A Valuation'!V39,'Plan-A Valuation'!Z39,'Plan-A Valuation'!AD39,'Plan-A Valuation'!AH39,'Plan-A Valuation'!AL39,'Plan-A Valuation'!AP39)</f>
        <v>3000000</v>
      </c>
      <c r="U43" s="386">
        <f>SUM('Plan-A Valuation'!W39,'Plan-A Valuation'!AA39,'Plan-A Valuation'!AE39,'Plan-A Valuation'!AI39,'Plan-A Valuation'!AM39,'Plan-A Valuation'!AQ39)</f>
        <v>10000000</v>
      </c>
      <c r="V43" s="341" t="s">
        <v>303</v>
      </c>
      <c r="W43" s="385">
        <v>200.0</v>
      </c>
      <c r="X43" s="385">
        <v>500.0</v>
      </c>
      <c r="Y43" s="385">
        <v>3000.0</v>
      </c>
      <c r="Z43" s="385">
        <v>0.0</v>
      </c>
      <c r="AA43" s="385">
        <v>0.0</v>
      </c>
      <c r="AB43" s="385">
        <v>0.0</v>
      </c>
      <c r="AC43" s="344" t="s">
        <v>292</v>
      </c>
      <c r="AD43" s="344" t="s">
        <v>304</v>
      </c>
      <c r="AE43" s="344" t="s">
        <v>294</v>
      </c>
      <c r="AF43" s="385">
        <f>SUM('Plan-B Valuation'!U39,'Plan-B Valuation'!Y39,'Plan-B Valuation'!AC39,'Plan-B Valuation'!AG39,'Plan-B Valuation'!AK39,'Plan-B Valuation'!AO39)</f>
        <v>750000</v>
      </c>
      <c r="AG43" s="385">
        <f>SUM('Plan-B Valuation'!V39,'Plan-B Valuation'!Z39,'Plan-B Valuation'!AD39,'Plan-B Valuation'!AH39,'Plan-B Valuation'!AL39,'Plan-B Valuation'!AP39)</f>
        <v>3000000</v>
      </c>
      <c r="AH43" s="386">
        <f>SUM('Plan-B Valuation'!W39,'Plan-B Valuation'!AA39,'Plan-B Valuation'!AE39,'Plan-B Valuation'!AI39,'Plan-B Valuation'!AM39,'Plan-B Valuation'!AQ39)</f>
        <v>10000000</v>
      </c>
      <c r="AI43" s="341" t="s">
        <v>320</v>
      </c>
      <c r="AJ43" s="385">
        <v>3000.0</v>
      </c>
      <c r="AK43" s="385">
        <v>65000.0</v>
      </c>
      <c r="AL43" s="385">
        <v>100000.0</v>
      </c>
      <c r="AM43" s="385">
        <v>0.0</v>
      </c>
      <c r="AN43" s="385">
        <v>0.0</v>
      </c>
      <c r="AO43" s="385">
        <v>0.0</v>
      </c>
      <c r="AP43" s="344" t="s">
        <v>292</v>
      </c>
      <c r="AQ43" s="344" t="s">
        <v>308</v>
      </c>
      <c r="AR43" s="344" t="s">
        <v>294</v>
      </c>
      <c r="AS43" s="385">
        <f>SUM('Plan-C Valuation'!U39,'Plan-C Valuation'!Y39,'Plan-C Valuation'!AC39,'Plan-C Valuation'!AG39,'Plan-C Valuation'!AK39,'Plan-C Valuation'!AO39)</f>
        <v>8000</v>
      </c>
      <c r="AT43" s="385">
        <f>SUM('Plan-C Valuation'!V39,'Plan-C Valuation'!Z39,'Plan-C Valuation'!AD39,'Plan-C Valuation'!AH39,'Plan-C Valuation'!AL39,'Plan-C Valuation'!AP39)</f>
        <v>100000</v>
      </c>
      <c r="AU43" s="385">
        <f>SUM('Plan-C Valuation'!W39,'Plan-C Valuation'!AA39,'Plan-C Valuation'!AE39,'Plan-C Valuation'!AI39,'Plan-C Valuation'!AM39,'Plan-C Valuation'!AQ39)</f>
        <v>10000000</v>
      </c>
    </row>
    <row r="44" ht="15.75" customHeight="1">
      <c r="A44" s="341" t="s">
        <v>206</v>
      </c>
      <c r="B44" s="341" t="s">
        <v>95</v>
      </c>
      <c r="C44" s="341" t="s">
        <v>120</v>
      </c>
      <c r="D44" s="341" t="s">
        <v>108</v>
      </c>
      <c r="E44" s="341" t="s">
        <v>111</v>
      </c>
      <c r="F44" s="341" t="s">
        <v>119</v>
      </c>
      <c r="G44" s="424" t="s">
        <v>207</v>
      </c>
      <c r="H44" s="341"/>
      <c r="I44" s="341"/>
      <c r="J44" s="385">
        <v>0.0</v>
      </c>
      <c r="K44" s="385">
        <v>0.0</v>
      </c>
      <c r="L44" s="385">
        <v>0.0</v>
      </c>
      <c r="M44" s="385">
        <v>0.0</v>
      </c>
      <c r="N44" s="385">
        <v>0.0</v>
      </c>
      <c r="O44" s="385">
        <v>0.0</v>
      </c>
      <c r="P44" s="344" t="s">
        <v>292</v>
      </c>
      <c r="Q44" s="344" t="s">
        <v>302</v>
      </c>
      <c r="R44" s="344" t="s">
        <v>294</v>
      </c>
      <c r="S44" s="341">
        <f>SUM('Plan-A Valuation'!U40,'Plan-A Valuation'!Y40,'Plan-A Valuation'!AC40,'Plan-A Valuation'!AG40,'Plan-A Valuation'!AK40,'Plan-A Valuation'!AO40)</f>
        <v>750000</v>
      </c>
      <c r="T44" s="385">
        <f>SUM('Plan-A Valuation'!V40,'Plan-A Valuation'!Z40,'Plan-A Valuation'!AD40,'Plan-A Valuation'!AH40,'Plan-A Valuation'!AL40,'Plan-A Valuation'!AP40)</f>
        <v>3000000</v>
      </c>
      <c r="U44" s="386">
        <f>SUM('Plan-A Valuation'!W40,'Plan-A Valuation'!AA40,'Plan-A Valuation'!AE40,'Plan-A Valuation'!AI40,'Plan-A Valuation'!AM40,'Plan-A Valuation'!AQ40)</f>
        <v>10000000</v>
      </c>
      <c r="V44" s="341" t="s">
        <v>303</v>
      </c>
      <c r="W44" s="385">
        <v>200.0</v>
      </c>
      <c r="X44" s="385">
        <v>500.0</v>
      </c>
      <c r="Y44" s="385">
        <v>3000.0</v>
      </c>
      <c r="Z44" s="385">
        <v>0.0</v>
      </c>
      <c r="AA44" s="385">
        <v>0.0</v>
      </c>
      <c r="AB44" s="385">
        <v>0.0</v>
      </c>
      <c r="AC44" s="344" t="s">
        <v>292</v>
      </c>
      <c r="AD44" s="344" t="s">
        <v>304</v>
      </c>
      <c r="AE44" s="344" t="s">
        <v>294</v>
      </c>
      <c r="AF44" s="385">
        <f>SUM('Plan-B Valuation'!U40,'Plan-B Valuation'!Y40,'Plan-B Valuation'!AC40,'Plan-B Valuation'!AG40,'Plan-B Valuation'!AK40,'Plan-B Valuation'!AO40)</f>
        <v>750000</v>
      </c>
      <c r="AG44" s="385">
        <f>SUM('Plan-B Valuation'!V40,'Plan-B Valuation'!Z40,'Plan-B Valuation'!AD40,'Plan-B Valuation'!AH40,'Plan-B Valuation'!AL40,'Plan-B Valuation'!AP40)</f>
        <v>3000000</v>
      </c>
      <c r="AH44" s="386">
        <f>SUM('Plan-B Valuation'!W40,'Plan-B Valuation'!AA40,'Plan-B Valuation'!AE40,'Plan-B Valuation'!AI40,'Plan-B Valuation'!AM40,'Plan-B Valuation'!AQ40)</f>
        <v>10000000</v>
      </c>
      <c r="AI44" s="341" t="s">
        <v>320</v>
      </c>
      <c r="AJ44" s="385">
        <v>3000.0</v>
      </c>
      <c r="AK44" s="385">
        <v>65000.0</v>
      </c>
      <c r="AL44" s="385">
        <v>100000.0</v>
      </c>
      <c r="AM44" s="385">
        <v>0.0</v>
      </c>
      <c r="AN44" s="385">
        <v>0.0</v>
      </c>
      <c r="AO44" s="385">
        <v>0.0</v>
      </c>
      <c r="AP44" s="344" t="s">
        <v>292</v>
      </c>
      <c r="AQ44" s="344" t="s">
        <v>308</v>
      </c>
      <c r="AR44" s="344" t="s">
        <v>294</v>
      </c>
      <c r="AS44" s="385">
        <f>SUM('Plan-C Valuation'!U40,'Plan-C Valuation'!Y40,'Plan-C Valuation'!AC40,'Plan-C Valuation'!AG40,'Plan-C Valuation'!AK40,'Plan-C Valuation'!AO40)</f>
        <v>8000</v>
      </c>
      <c r="AT44" s="385">
        <f>SUM('Plan-C Valuation'!V40,'Plan-C Valuation'!Z40,'Plan-C Valuation'!AD40,'Plan-C Valuation'!AH40,'Plan-C Valuation'!AL40,'Plan-C Valuation'!AP40)</f>
        <v>100000</v>
      </c>
      <c r="AU44" s="385">
        <f>SUM('Plan-C Valuation'!W40,'Plan-C Valuation'!AA40,'Plan-C Valuation'!AE40,'Plan-C Valuation'!AI40,'Plan-C Valuation'!AM40,'Plan-C Valuation'!AQ40)</f>
        <v>10000000</v>
      </c>
    </row>
    <row r="45" ht="15.75" customHeight="1">
      <c r="A45" s="341" t="s">
        <v>208</v>
      </c>
      <c r="B45" s="341" t="s">
        <v>95</v>
      </c>
      <c r="C45" s="341" t="s">
        <v>124</v>
      </c>
      <c r="D45" s="341" t="s">
        <v>108</v>
      </c>
      <c r="E45" s="341" t="s">
        <v>111</v>
      </c>
      <c r="F45" s="341" t="s">
        <v>119</v>
      </c>
      <c r="G45" s="424" t="s">
        <v>209</v>
      </c>
      <c r="H45" s="341"/>
      <c r="I45" s="341"/>
      <c r="J45" s="385">
        <v>0.0</v>
      </c>
      <c r="K45" s="385">
        <v>0.0</v>
      </c>
      <c r="L45" s="385">
        <v>0.0</v>
      </c>
      <c r="M45" s="385">
        <v>0.0</v>
      </c>
      <c r="N45" s="385">
        <v>0.0</v>
      </c>
      <c r="O45" s="385">
        <v>0.0</v>
      </c>
      <c r="P45" s="344" t="s">
        <v>292</v>
      </c>
      <c r="Q45" s="344" t="s">
        <v>302</v>
      </c>
      <c r="R45" s="344" t="s">
        <v>294</v>
      </c>
      <c r="S45" s="341">
        <f>SUM('Plan-A Valuation'!U41,'Plan-A Valuation'!Y41,'Plan-A Valuation'!AC41,'Plan-A Valuation'!AG41,'Plan-A Valuation'!AK41,'Plan-A Valuation'!AO41)</f>
        <v>750000</v>
      </c>
      <c r="T45" s="385">
        <f>SUM('Plan-A Valuation'!V41,'Plan-A Valuation'!Z41,'Plan-A Valuation'!AD41,'Plan-A Valuation'!AH41,'Plan-A Valuation'!AL41,'Plan-A Valuation'!AP41)</f>
        <v>3000000</v>
      </c>
      <c r="U45" s="386">
        <f>SUM('Plan-A Valuation'!W41,'Plan-A Valuation'!AA41,'Plan-A Valuation'!AE41,'Plan-A Valuation'!AI41,'Plan-A Valuation'!AM41,'Plan-A Valuation'!AQ41)</f>
        <v>10000000</v>
      </c>
      <c r="V45" s="341" t="s">
        <v>303</v>
      </c>
      <c r="W45" s="385">
        <v>200.0</v>
      </c>
      <c r="X45" s="385">
        <v>500.0</v>
      </c>
      <c r="Y45" s="385">
        <v>3000.0</v>
      </c>
      <c r="Z45" s="385">
        <v>0.0</v>
      </c>
      <c r="AA45" s="385">
        <v>0.0</v>
      </c>
      <c r="AB45" s="385">
        <v>0.0</v>
      </c>
      <c r="AC45" s="344" t="s">
        <v>292</v>
      </c>
      <c r="AD45" s="344" t="s">
        <v>304</v>
      </c>
      <c r="AE45" s="344" t="s">
        <v>294</v>
      </c>
      <c r="AF45" s="385">
        <f>SUM('Plan-B Valuation'!U41,'Plan-B Valuation'!Y41,'Plan-B Valuation'!AC41,'Plan-B Valuation'!AG41,'Plan-B Valuation'!AK41,'Plan-B Valuation'!AO41)</f>
        <v>750000</v>
      </c>
      <c r="AG45" s="385">
        <f>SUM('Plan-B Valuation'!V41,'Plan-B Valuation'!Z41,'Plan-B Valuation'!AD41,'Plan-B Valuation'!AH41,'Plan-B Valuation'!AL41,'Plan-B Valuation'!AP41)</f>
        <v>3000000</v>
      </c>
      <c r="AH45" s="386">
        <f>SUM('Plan-B Valuation'!W41,'Plan-B Valuation'!AA41,'Plan-B Valuation'!AE41,'Plan-B Valuation'!AI41,'Plan-B Valuation'!AM41,'Plan-B Valuation'!AQ41)</f>
        <v>10000000</v>
      </c>
      <c r="AI45" s="341" t="s">
        <v>320</v>
      </c>
      <c r="AJ45" s="385">
        <v>3000.0</v>
      </c>
      <c r="AK45" s="385">
        <v>65000.0</v>
      </c>
      <c r="AL45" s="385">
        <v>100000.0</v>
      </c>
      <c r="AM45" s="385">
        <v>0.0</v>
      </c>
      <c r="AN45" s="385">
        <v>0.0</v>
      </c>
      <c r="AO45" s="385">
        <v>0.0</v>
      </c>
      <c r="AP45" s="344" t="s">
        <v>292</v>
      </c>
      <c r="AQ45" s="344" t="s">
        <v>308</v>
      </c>
      <c r="AR45" s="344" t="s">
        <v>294</v>
      </c>
      <c r="AS45" s="385">
        <f>SUM('Plan-C Valuation'!U41,'Plan-C Valuation'!Y41,'Plan-C Valuation'!AC41,'Plan-C Valuation'!AG41,'Plan-C Valuation'!AK41,'Plan-C Valuation'!AO41)</f>
        <v>8000</v>
      </c>
      <c r="AT45" s="385">
        <f>SUM('Plan-C Valuation'!V41,'Plan-C Valuation'!Z41,'Plan-C Valuation'!AD41,'Plan-C Valuation'!AH41,'Plan-C Valuation'!AL41,'Plan-C Valuation'!AP41)</f>
        <v>100000</v>
      </c>
      <c r="AU45" s="385">
        <f>SUM('Plan-C Valuation'!W41,'Plan-C Valuation'!AA41,'Plan-C Valuation'!AE41,'Plan-C Valuation'!AI41,'Plan-C Valuation'!AM41,'Plan-C Valuation'!AQ41)</f>
        <v>10000000</v>
      </c>
    </row>
    <row r="46" ht="15.75" customHeight="1">
      <c r="A46" s="341" t="s">
        <v>210</v>
      </c>
      <c r="B46" s="341" t="s">
        <v>95</v>
      </c>
      <c r="C46" s="341" t="s">
        <v>127</v>
      </c>
      <c r="D46" s="341" t="s">
        <v>108</v>
      </c>
      <c r="E46" s="341" t="s">
        <v>111</v>
      </c>
      <c r="F46" s="341" t="s">
        <v>119</v>
      </c>
      <c r="G46" s="424" t="s">
        <v>211</v>
      </c>
      <c r="H46" s="341"/>
      <c r="I46" s="341"/>
      <c r="J46" s="385">
        <v>0.0</v>
      </c>
      <c r="K46" s="385">
        <v>0.0</v>
      </c>
      <c r="L46" s="385">
        <v>0.0</v>
      </c>
      <c r="M46" s="385">
        <v>0.0</v>
      </c>
      <c r="N46" s="385">
        <v>0.0</v>
      </c>
      <c r="O46" s="385">
        <v>0.0</v>
      </c>
      <c r="P46" s="344" t="s">
        <v>292</v>
      </c>
      <c r="Q46" s="344" t="s">
        <v>302</v>
      </c>
      <c r="R46" s="344" t="s">
        <v>294</v>
      </c>
      <c r="S46" s="341">
        <f>SUM('Plan-A Valuation'!U42,'Plan-A Valuation'!Y42,'Plan-A Valuation'!AC42,'Plan-A Valuation'!AG42,'Plan-A Valuation'!AK42,'Plan-A Valuation'!AO42)</f>
        <v>750000</v>
      </c>
      <c r="T46" s="385">
        <f>SUM('Plan-A Valuation'!V42,'Plan-A Valuation'!Z42,'Plan-A Valuation'!AD42,'Plan-A Valuation'!AH42,'Plan-A Valuation'!AL42,'Plan-A Valuation'!AP42)</f>
        <v>3000000</v>
      </c>
      <c r="U46" s="386">
        <f>SUM('Plan-A Valuation'!W42,'Plan-A Valuation'!AA42,'Plan-A Valuation'!AE42,'Plan-A Valuation'!AI42,'Plan-A Valuation'!AM42,'Plan-A Valuation'!AQ42)</f>
        <v>10000000</v>
      </c>
      <c r="V46" s="341" t="s">
        <v>303</v>
      </c>
      <c r="W46" s="385">
        <v>200.0</v>
      </c>
      <c r="X46" s="385">
        <v>500.0</v>
      </c>
      <c r="Y46" s="385">
        <v>3000.0</v>
      </c>
      <c r="Z46" s="385">
        <v>0.0</v>
      </c>
      <c r="AA46" s="385">
        <v>0.0</v>
      </c>
      <c r="AB46" s="385">
        <v>0.0</v>
      </c>
      <c r="AC46" s="344" t="s">
        <v>292</v>
      </c>
      <c r="AD46" s="344" t="s">
        <v>304</v>
      </c>
      <c r="AE46" s="344" t="s">
        <v>294</v>
      </c>
      <c r="AF46" s="385">
        <f>SUM('Plan-B Valuation'!U42,'Plan-B Valuation'!Y42,'Plan-B Valuation'!AC42,'Plan-B Valuation'!AG42,'Plan-B Valuation'!AK42,'Plan-B Valuation'!AO42)</f>
        <v>750000</v>
      </c>
      <c r="AG46" s="385">
        <f>SUM('Plan-B Valuation'!V42,'Plan-B Valuation'!Z42,'Plan-B Valuation'!AD42,'Plan-B Valuation'!AH42,'Plan-B Valuation'!AL42,'Plan-B Valuation'!AP42)</f>
        <v>3000000</v>
      </c>
      <c r="AH46" s="386">
        <f>SUM('Plan-B Valuation'!W42,'Plan-B Valuation'!AA42,'Plan-B Valuation'!AE42,'Plan-B Valuation'!AI42,'Plan-B Valuation'!AM42,'Plan-B Valuation'!AQ42)</f>
        <v>10000000</v>
      </c>
      <c r="AI46" s="341" t="s">
        <v>320</v>
      </c>
      <c r="AJ46" s="385">
        <v>3000.0</v>
      </c>
      <c r="AK46" s="385">
        <v>65000.0</v>
      </c>
      <c r="AL46" s="385">
        <v>100000.0</v>
      </c>
      <c r="AM46" s="385">
        <v>0.0</v>
      </c>
      <c r="AN46" s="385">
        <v>0.0</v>
      </c>
      <c r="AO46" s="385">
        <v>0.0</v>
      </c>
      <c r="AP46" s="344" t="s">
        <v>292</v>
      </c>
      <c r="AQ46" s="344" t="s">
        <v>308</v>
      </c>
      <c r="AR46" s="344" t="s">
        <v>294</v>
      </c>
      <c r="AS46" s="385">
        <f>SUM('Plan-C Valuation'!U42,'Plan-C Valuation'!Y42,'Plan-C Valuation'!AC42,'Plan-C Valuation'!AG42,'Plan-C Valuation'!AK42,'Plan-C Valuation'!AO42)</f>
        <v>8000</v>
      </c>
      <c r="AT46" s="385">
        <f>SUM('Plan-C Valuation'!V42,'Plan-C Valuation'!Z42,'Plan-C Valuation'!AD42,'Plan-C Valuation'!AH42,'Plan-C Valuation'!AL42,'Plan-C Valuation'!AP42)</f>
        <v>100000</v>
      </c>
      <c r="AU46" s="385">
        <f>SUM('Plan-C Valuation'!W42,'Plan-C Valuation'!AA42,'Plan-C Valuation'!AE42,'Plan-C Valuation'!AI42,'Plan-C Valuation'!AM42,'Plan-C Valuation'!AQ42)</f>
        <v>10000000</v>
      </c>
    </row>
    <row r="47" ht="15.75" customHeight="1">
      <c r="A47" s="341" t="s">
        <v>212</v>
      </c>
      <c r="B47" s="341" t="s">
        <v>95</v>
      </c>
      <c r="C47" s="341" t="s">
        <v>129</v>
      </c>
      <c r="D47" s="341" t="s">
        <v>108</v>
      </c>
      <c r="E47" s="341" t="s">
        <v>111</v>
      </c>
      <c r="F47" s="341" t="s">
        <v>119</v>
      </c>
      <c r="G47" s="424" t="s">
        <v>213</v>
      </c>
      <c r="H47" s="341"/>
      <c r="I47" s="341"/>
      <c r="J47" s="385">
        <v>0.0</v>
      </c>
      <c r="K47" s="385">
        <v>0.0</v>
      </c>
      <c r="L47" s="385">
        <v>0.0</v>
      </c>
      <c r="M47" s="385">
        <v>0.0</v>
      </c>
      <c r="N47" s="385">
        <v>0.0</v>
      </c>
      <c r="O47" s="385">
        <v>0.0</v>
      </c>
      <c r="P47" s="344" t="s">
        <v>292</v>
      </c>
      <c r="Q47" s="344" t="s">
        <v>302</v>
      </c>
      <c r="R47" s="344" t="s">
        <v>294</v>
      </c>
      <c r="S47" s="341">
        <f>SUM('Plan-A Valuation'!U43,'Plan-A Valuation'!Y43,'Plan-A Valuation'!AC43,'Plan-A Valuation'!AG43,'Plan-A Valuation'!AK43,'Plan-A Valuation'!AO43)</f>
        <v>750000</v>
      </c>
      <c r="T47" s="385">
        <f>SUM('Plan-A Valuation'!V43,'Plan-A Valuation'!Z43,'Plan-A Valuation'!AD43,'Plan-A Valuation'!AH43,'Plan-A Valuation'!AL43,'Plan-A Valuation'!AP43)</f>
        <v>3000000</v>
      </c>
      <c r="U47" s="386">
        <f>SUM('Plan-A Valuation'!W43,'Plan-A Valuation'!AA43,'Plan-A Valuation'!AE43,'Plan-A Valuation'!AI43,'Plan-A Valuation'!AM43,'Plan-A Valuation'!AQ43)</f>
        <v>10000000</v>
      </c>
      <c r="V47" s="341" t="s">
        <v>303</v>
      </c>
      <c r="W47" s="385">
        <v>200.0</v>
      </c>
      <c r="X47" s="385">
        <v>500.0</v>
      </c>
      <c r="Y47" s="385">
        <v>3000.0</v>
      </c>
      <c r="Z47" s="385">
        <v>0.0</v>
      </c>
      <c r="AA47" s="385">
        <v>0.0</v>
      </c>
      <c r="AB47" s="385">
        <v>0.0</v>
      </c>
      <c r="AC47" s="344" t="s">
        <v>292</v>
      </c>
      <c r="AD47" s="344" t="s">
        <v>304</v>
      </c>
      <c r="AE47" s="344" t="s">
        <v>294</v>
      </c>
      <c r="AF47" s="385">
        <f>SUM('Plan-B Valuation'!U43,'Plan-B Valuation'!Y43,'Plan-B Valuation'!AC43,'Plan-B Valuation'!AG43,'Plan-B Valuation'!AK43,'Plan-B Valuation'!AO43)</f>
        <v>750000</v>
      </c>
      <c r="AG47" s="385">
        <f>SUM('Plan-B Valuation'!V43,'Plan-B Valuation'!Z43,'Plan-B Valuation'!AD43,'Plan-B Valuation'!AH43,'Plan-B Valuation'!AL43,'Plan-B Valuation'!AP43)</f>
        <v>3000000</v>
      </c>
      <c r="AH47" s="386">
        <f>SUM('Plan-B Valuation'!W43,'Plan-B Valuation'!AA43,'Plan-B Valuation'!AE43,'Plan-B Valuation'!AI43,'Plan-B Valuation'!AM43,'Plan-B Valuation'!AQ43)</f>
        <v>10000000</v>
      </c>
      <c r="AI47" s="341" t="s">
        <v>320</v>
      </c>
      <c r="AJ47" s="385">
        <v>3000.0</v>
      </c>
      <c r="AK47" s="385">
        <v>65000.0</v>
      </c>
      <c r="AL47" s="385">
        <v>100000.0</v>
      </c>
      <c r="AM47" s="385">
        <v>0.0</v>
      </c>
      <c r="AN47" s="385">
        <v>0.0</v>
      </c>
      <c r="AO47" s="385">
        <v>0.0</v>
      </c>
      <c r="AP47" s="344" t="s">
        <v>292</v>
      </c>
      <c r="AQ47" s="344" t="s">
        <v>308</v>
      </c>
      <c r="AR47" s="344" t="s">
        <v>294</v>
      </c>
      <c r="AS47" s="385">
        <f>SUM('Plan-C Valuation'!U43,'Plan-C Valuation'!Y43,'Plan-C Valuation'!AC43,'Plan-C Valuation'!AG43,'Plan-C Valuation'!AK43,'Plan-C Valuation'!AO43)</f>
        <v>8000</v>
      </c>
      <c r="AT47" s="385">
        <f>SUM('Plan-C Valuation'!V43,'Plan-C Valuation'!Z43,'Plan-C Valuation'!AD43,'Plan-C Valuation'!AH43,'Plan-C Valuation'!AL43,'Plan-C Valuation'!AP43)</f>
        <v>100000</v>
      </c>
      <c r="AU47" s="385">
        <f>SUM('Plan-C Valuation'!W43,'Plan-C Valuation'!AA43,'Plan-C Valuation'!AE43,'Plan-C Valuation'!AI43,'Plan-C Valuation'!AM43,'Plan-C Valuation'!AQ43)</f>
        <v>10000000</v>
      </c>
    </row>
    <row r="48" ht="15.75" customHeight="1">
      <c r="A48" s="341" t="s">
        <v>214</v>
      </c>
      <c r="B48" s="341" t="s">
        <v>95</v>
      </c>
      <c r="C48" s="341" t="s">
        <v>131</v>
      </c>
      <c r="D48" s="341" t="s">
        <v>108</v>
      </c>
      <c r="E48" s="341" t="s">
        <v>111</v>
      </c>
      <c r="F48" s="341" t="s">
        <v>119</v>
      </c>
      <c r="G48" s="424" t="s">
        <v>215</v>
      </c>
      <c r="H48" s="341"/>
      <c r="I48" s="341"/>
      <c r="J48" s="385">
        <v>0.0</v>
      </c>
      <c r="K48" s="385">
        <v>0.0</v>
      </c>
      <c r="L48" s="385">
        <v>0.0</v>
      </c>
      <c r="M48" s="385">
        <v>0.0</v>
      </c>
      <c r="N48" s="385">
        <v>0.0</v>
      </c>
      <c r="O48" s="385">
        <v>0.0</v>
      </c>
      <c r="P48" s="344" t="s">
        <v>292</v>
      </c>
      <c r="Q48" s="344" t="s">
        <v>302</v>
      </c>
      <c r="R48" s="344" t="s">
        <v>294</v>
      </c>
      <c r="S48" s="341">
        <f>SUM('Plan-A Valuation'!U44,'Plan-A Valuation'!Y44,'Plan-A Valuation'!AC44,'Plan-A Valuation'!AG44,'Plan-A Valuation'!AK44,'Plan-A Valuation'!AO44)</f>
        <v>750000</v>
      </c>
      <c r="T48" s="385">
        <f>SUM('Plan-A Valuation'!V44,'Plan-A Valuation'!Z44,'Plan-A Valuation'!AD44,'Plan-A Valuation'!AH44,'Plan-A Valuation'!AL44,'Plan-A Valuation'!AP44)</f>
        <v>3000000</v>
      </c>
      <c r="U48" s="386">
        <f>SUM('Plan-A Valuation'!W44,'Plan-A Valuation'!AA44,'Plan-A Valuation'!AE44,'Plan-A Valuation'!AI44,'Plan-A Valuation'!AM44,'Plan-A Valuation'!AQ44)</f>
        <v>10000000</v>
      </c>
      <c r="V48" s="341" t="s">
        <v>303</v>
      </c>
      <c r="W48" s="385">
        <v>200.0</v>
      </c>
      <c r="X48" s="385">
        <v>500.0</v>
      </c>
      <c r="Y48" s="385">
        <v>3000.0</v>
      </c>
      <c r="Z48" s="385">
        <v>0.0</v>
      </c>
      <c r="AA48" s="385">
        <v>0.0</v>
      </c>
      <c r="AB48" s="385">
        <v>0.0</v>
      </c>
      <c r="AC48" s="344" t="s">
        <v>292</v>
      </c>
      <c r="AD48" s="344" t="s">
        <v>304</v>
      </c>
      <c r="AE48" s="344" t="s">
        <v>294</v>
      </c>
      <c r="AF48" s="385">
        <f>SUM('Plan-B Valuation'!U44,'Plan-B Valuation'!Y44,'Plan-B Valuation'!AC44,'Plan-B Valuation'!AG44,'Plan-B Valuation'!AK44,'Plan-B Valuation'!AO44)</f>
        <v>750000</v>
      </c>
      <c r="AG48" s="385">
        <f>SUM('Plan-B Valuation'!V44,'Plan-B Valuation'!Z44,'Plan-B Valuation'!AD44,'Plan-B Valuation'!AH44,'Plan-B Valuation'!AL44,'Plan-B Valuation'!AP44)</f>
        <v>3000000</v>
      </c>
      <c r="AH48" s="386">
        <f>SUM('Plan-B Valuation'!W44,'Plan-B Valuation'!AA44,'Plan-B Valuation'!AE44,'Plan-B Valuation'!AI44,'Plan-B Valuation'!AM44,'Plan-B Valuation'!AQ44)</f>
        <v>10000000</v>
      </c>
      <c r="AI48" s="341" t="s">
        <v>319</v>
      </c>
      <c r="AJ48" s="385">
        <v>3000.0</v>
      </c>
      <c r="AK48" s="385">
        <v>65000.0</v>
      </c>
      <c r="AL48" s="385">
        <v>100000.0</v>
      </c>
      <c r="AM48" s="385">
        <v>0.0</v>
      </c>
      <c r="AN48" s="385">
        <v>0.0</v>
      </c>
      <c r="AO48" s="385">
        <v>0.0</v>
      </c>
      <c r="AP48" s="344" t="s">
        <v>292</v>
      </c>
      <c r="AQ48" s="344" t="s">
        <v>308</v>
      </c>
      <c r="AR48" s="344" t="s">
        <v>294</v>
      </c>
      <c r="AS48" s="385">
        <f>SUM('Plan-C Valuation'!U44,'Plan-C Valuation'!Y44,'Plan-C Valuation'!AC44,'Plan-C Valuation'!AG44,'Plan-C Valuation'!AK44,'Plan-C Valuation'!AO44)</f>
        <v>50000</v>
      </c>
      <c r="AT48" s="385">
        <f>SUM('Plan-C Valuation'!V44,'Plan-C Valuation'!Z44,'Plan-C Valuation'!AD44,'Plan-C Valuation'!AH44,'Plan-C Valuation'!AL44,'Plan-C Valuation'!AP44)</f>
        <v>1000000</v>
      </c>
      <c r="AU48" s="385">
        <f>SUM('Plan-C Valuation'!W44,'Plan-C Valuation'!AA44,'Plan-C Valuation'!AE44,'Plan-C Valuation'!AI44,'Plan-C Valuation'!AM44,'Plan-C Valuation'!AQ44)</f>
        <v>10000000</v>
      </c>
    </row>
    <row r="49" ht="15.75" customHeight="1">
      <c r="A49" s="341" t="s">
        <v>216</v>
      </c>
      <c r="B49" s="341" t="s">
        <v>95</v>
      </c>
      <c r="C49" s="341" t="s">
        <v>133</v>
      </c>
      <c r="D49" s="341" t="s">
        <v>108</v>
      </c>
      <c r="E49" s="341" t="s">
        <v>111</v>
      </c>
      <c r="F49" s="341" t="s">
        <v>119</v>
      </c>
      <c r="G49" s="424" t="s">
        <v>217</v>
      </c>
      <c r="H49" s="341"/>
      <c r="I49" s="341"/>
      <c r="J49" s="385">
        <v>0.0</v>
      </c>
      <c r="K49" s="385">
        <v>0.0</v>
      </c>
      <c r="L49" s="385">
        <v>0.0</v>
      </c>
      <c r="M49" s="385">
        <v>0.0</v>
      </c>
      <c r="N49" s="385">
        <v>0.0</v>
      </c>
      <c r="O49" s="385">
        <v>0.0</v>
      </c>
      <c r="P49" s="344" t="s">
        <v>292</v>
      </c>
      <c r="Q49" s="344" t="s">
        <v>302</v>
      </c>
      <c r="R49" s="344" t="s">
        <v>294</v>
      </c>
      <c r="S49" s="341">
        <f>SUM('Plan-A Valuation'!U45,'Plan-A Valuation'!Y45,'Plan-A Valuation'!AC45,'Plan-A Valuation'!AG45,'Plan-A Valuation'!AK45,'Plan-A Valuation'!AO45)</f>
        <v>750000</v>
      </c>
      <c r="T49" s="385">
        <f>SUM('Plan-A Valuation'!V45,'Plan-A Valuation'!Z45,'Plan-A Valuation'!AD45,'Plan-A Valuation'!AH45,'Plan-A Valuation'!AL45,'Plan-A Valuation'!AP45)</f>
        <v>3000000</v>
      </c>
      <c r="U49" s="386">
        <f>SUM('Plan-A Valuation'!W45,'Plan-A Valuation'!AA45,'Plan-A Valuation'!AE45,'Plan-A Valuation'!AI45,'Plan-A Valuation'!AM45,'Plan-A Valuation'!AQ45)</f>
        <v>10000000</v>
      </c>
      <c r="V49" s="341" t="s">
        <v>303</v>
      </c>
      <c r="W49" s="385">
        <v>200.0</v>
      </c>
      <c r="X49" s="385">
        <v>500.0</v>
      </c>
      <c r="Y49" s="385">
        <v>3000.0</v>
      </c>
      <c r="Z49" s="385">
        <v>0.0</v>
      </c>
      <c r="AA49" s="385">
        <v>0.0</v>
      </c>
      <c r="AB49" s="385">
        <v>0.0</v>
      </c>
      <c r="AC49" s="344" t="s">
        <v>292</v>
      </c>
      <c r="AD49" s="344" t="s">
        <v>304</v>
      </c>
      <c r="AE49" s="344" t="s">
        <v>294</v>
      </c>
      <c r="AF49" s="385">
        <f>SUM('Plan-B Valuation'!U45,'Plan-B Valuation'!Y45,'Plan-B Valuation'!AC45,'Plan-B Valuation'!AG45,'Plan-B Valuation'!AK45,'Plan-B Valuation'!AO45)</f>
        <v>750000</v>
      </c>
      <c r="AG49" s="385">
        <f>SUM('Plan-B Valuation'!V45,'Plan-B Valuation'!Z45,'Plan-B Valuation'!AD45,'Plan-B Valuation'!AH45,'Plan-B Valuation'!AL45,'Plan-B Valuation'!AP45)</f>
        <v>3000000</v>
      </c>
      <c r="AH49" s="386">
        <f>SUM('Plan-B Valuation'!W45,'Plan-B Valuation'!AA45,'Plan-B Valuation'!AE45,'Plan-B Valuation'!AI45,'Plan-B Valuation'!AM45,'Plan-B Valuation'!AQ45)</f>
        <v>10000000</v>
      </c>
      <c r="AI49" s="341" t="s">
        <v>320</v>
      </c>
      <c r="AJ49" s="385">
        <v>3000.0</v>
      </c>
      <c r="AK49" s="385">
        <v>65000.0</v>
      </c>
      <c r="AL49" s="385">
        <v>100000.0</v>
      </c>
      <c r="AM49" s="385">
        <v>0.0</v>
      </c>
      <c r="AN49" s="385">
        <v>0.0</v>
      </c>
      <c r="AO49" s="385">
        <v>0.0</v>
      </c>
      <c r="AP49" s="344" t="s">
        <v>292</v>
      </c>
      <c r="AQ49" s="344" t="s">
        <v>308</v>
      </c>
      <c r="AR49" s="344" t="s">
        <v>294</v>
      </c>
      <c r="AS49" s="385">
        <f>SUM('Plan-C Valuation'!U45,'Plan-C Valuation'!Y45,'Plan-C Valuation'!AC45,'Plan-C Valuation'!AG45,'Plan-C Valuation'!AK45,'Plan-C Valuation'!AO45)</f>
        <v>8000</v>
      </c>
      <c r="AT49" s="385">
        <f>SUM('Plan-C Valuation'!V45,'Plan-C Valuation'!Z45,'Plan-C Valuation'!AD45,'Plan-C Valuation'!AH45,'Plan-C Valuation'!AL45,'Plan-C Valuation'!AP45)</f>
        <v>100000</v>
      </c>
      <c r="AU49" s="385">
        <f>SUM('Plan-C Valuation'!W45,'Plan-C Valuation'!AA45,'Plan-C Valuation'!AE45,'Plan-C Valuation'!AI45,'Plan-C Valuation'!AM45,'Plan-C Valuation'!AQ45)</f>
        <v>10000000</v>
      </c>
    </row>
    <row r="50" ht="15.75" customHeight="1">
      <c r="A50" s="341" t="s">
        <v>218</v>
      </c>
      <c r="B50" s="341" t="s">
        <v>95</v>
      </c>
      <c r="C50" s="341" t="s">
        <v>135</v>
      </c>
      <c r="D50" s="341" t="s">
        <v>108</v>
      </c>
      <c r="E50" s="341" t="s">
        <v>111</v>
      </c>
      <c r="F50" s="341" t="s">
        <v>119</v>
      </c>
      <c r="G50" s="424" t="s">
        <v>219</v>
      </c>
      <c r="H50" s="341"/>
      <c r="I50" s="341"/>
      <c r="J50" s="385">
        <v>0.0</v>
      </c>
      <c r="K50" s="385">
        <v>0.0</v>
      </c>
      <c r="L50" s="385">
        <v>0.0</v>
      </c>
      <c r="M50" s="385">
        <v>0.0</v>
      </c>
      <c r="N50" s="385">
        <v>0.0</v>
      </c>
      <c r="O50" s="385">
        <v>0.0</v>
      </c>
      <c r="P50" s="344" t="s">
        <v>292</v>
      </c>
      <c r="Q50" s="344" t="s">
        <v>302</v>
      </c>
      <c r="R50" s="344" t="s">
        <v>294</v>
      </c>
      <c r="S50" s="341">
        <f>SUM('Plan-A Valuation'!U46,'Plan-A Valuation'!Y46,'Plan-A Valuation'!AC46,'Plan-A Valuation'!AG46,'Plan-A Valuation'!AK46,'Plan-A Valuation'!AO46)</f>
        <v>750000</v>
      </c>
      <c r="T50" s="385">
        <f>SUM('Plan-A Valuation'!V46,'Plan-A Valuation'!Z46,'Plan-A Valuation'!AD46,'Plan-A Valuation'!AH46,'Plan-A Valuation'!AL46,'Plan-A Valuation'!AP46)</f>
        <v>3000000</v>
      </c>
      <c r="U50" s="386">
        <f>SUM('Plan-A Valuation'!W46,'Plan-A Valuation'!AA46,'Plan-A Valuation'!AE46,'Plan-A Valuation'!AI46,'Plan-A Valuation'!AM46,'Plan-A Valuation'!AQ46)</f>
        <v>10000000</v>
      </c>
      <c r="V50" s="341" t="s">
        <v>303</v>
      </c>
      <c r="W50" s="385">
        <v>200.0</v>
      </c>
      <c r="X50" s="385">
        <v>500.0</v>
      </c>
      <c r="Y50" s="385">
        <v>3000.0</v>
      </c>
      <c r="Z50" s="385">
        <v>0.0</v>
      </c>
      <c r="AA50" s="385">
        <v>0.0</v>
      </c>
      <c r="AB50" s="385">
        <v>0.0</v>
      </c>
      <c r="AC50" s="344" t="s">
        <v>292</v>
      </c>
      <c r="AD50" s="344" t="s">
        <v>304</v>
      </c>
      <c r="AE50" s="344" t="s">
        <v>294</v>
      </c>
      <c r="AF50" s="385">
        <f>SUM('Plan-B Valuation'!U46,'Plan-B Valuation'!Y46,'Plan-B Valuation'!AC46,'Plan-B Valuation'!AG46,'Plan-B Valuation'!AK46,'Plan-B Valuation'!AO46)</f>
        <v>750000</v>
      </c>
      <c r="AG50" s="385">
        <f>SUM('Plan-B Valuation'!V46,'Plan-B Valuation'!Z46,'Plan-B Valuation'!AD46,'Plan-B Valuation'!AH46,'Plan-B Valuation'!AL46,'Plan-B Valuation'!AP46)</f>
        <v>3000000</v>
      </c>
      <c r="AH50" s="386">
        <f>SUM('Plan-B Valuation'!W46,'Plan-B Valuation'!AA46,'Plan-B Valuation'!AE46,'Plan-B Valuation'!AI46,'Plan-B Valuation'!AM46,'Plan-B Valuation'!AQ46)</f>
        <v>10000000</v>
      </c>
      <c r="AI50" s="341" t="s">
        <v>319</v>
      </c>
      <c r="AJ50" s="385">
        <v>3000.0</v>
      </c>
      <c r="AK50" s="385">
        <v>65000.0</v>
      </c>
      <c r="AL50" s="385">
        <v>100000.0</v>
      </c>
      <c r="AM50" s="385">
        <v>0.0</v>
      </c>
      <c r="AN50" s="385">
        <v>0.0</v>
      </c>
      <c r="AO50" s="385">
        <v>0.0</v>
      </c>
      <c r="AP50" s="344" t="s">
        <v>292</v>
      </c>
      <c r="AQ50" s="344" t="s">
        <v>308</v>
      </c>
      <c r="AR50" s="344" t="s">
        <v>294</v>
      </c>
      <c r="AS50" s="385">
        <f>SUM('Plan-C Valuation'!U46,'Plan-C Valuation'!Y46,'Plan-C Valuation'!AC46,'Plan-C Valuation'!AG46,'Plan-C Valuation'!AK46,'Plan-C Valuation'!AO46)</f>
        <v>50000</v>
      </c>
      <c r="AT50" s="385">
        <f>SUM('Plan-C Valuation'!V46,'Plan-C Valuation'!Z46,'Plan-C Valuation'!AD46,'Plan-C Valuation'!AH46,'Plan-C Valuation'!AL46,'Plan-C Valuation'!AP46)</f>
        <v>1000000</v>
      </c>
      <c r="AU50" s="385">
        <f>SUM('Plan-C Valuation'!W46,'Plan-C Valuation'!AA46,'Plan-C Valuation'!AE46,'Plan-C Valuation'!AI46,'Plan-C Valuation'!AM46,'Plan-C Valuation'!AQ46)</f>
        <v>10000000</v>
      </c>
    </row>
    <row r="51" ht="15.75" customHeight="1">
      <c r="A51" s="341" t="s">
        <v>220</v>
      </c>
      <c r="B51" s="341" t="s">
        <v>95</v>
      </c>
      <c r="C51" s="341" t="s">
        <v>137</v>
      </c>
      <c r="D51" s="341" t="s">
        <v>108</v>
      </c>
      <c r="E51" s="341" t="s">
        <v>111</v>
      </c>
      <c r="F51" s="341" t="s">
        <v>119</v>
      </c>
      <c r="G51" s="424" t="s">
        <v>221</v>
      </c>
      <c r="H51" s="341"/>
      <c r="I51" s="341"/>
      <c r="J51" s="385">
        <v>0.0</v>
      </c>
      <c r="K51" s="385">
        <v>0.0</v>
      </c>
      <c r="L51" s="385">
        <v>0.0</v>
      </c>
      <c r="M51" s="385">
        <v>0.0</v>
      </c>
      <c r="N51" s="385">
        <v>0.0</v>
      </c>
      <c r="O51" s="385">
        <v>0.0</v>
      </c>
      <c r="P51" s="344" t="s">
        <v>292</v>
      </c>
      <c r="Q51" s="344" t="s">
        <v>302</v>
      </c>
      <c r="R51" s="344" t="s">
        <v>294</v>
      </c>
      <c r="S51" s="341">
        <f>SUM('Plan-A Valuation'!U47,'Plan-A Valuation'!Y47,'Plan-A Valuation'!AC47,'Plan-A Valuation'!AG47,'Plan-A Valuation'!AK47,'Plan-A Valuation'!AO47)</f>
        <v>750000</v>
      </c>
      <c r="T51" s="385">
        <f>SUM('Plan-A Valuation'!V47,'Plan-A Valuation'!Z47,'Plan-A Valuation'!AD47,'Plan-A Valuation'!AH47,'Plan-A Valuation'!AL47,'Plan-A Valuation'!AP47)</f>
        <v>3000000</v>
      </c>
      <c r="U51" s="386">
        <f>SUM('Plan-A Valuation'!W47,'Plan-A Valuation'!AA47,'Plan-A Valuation'!AE47,'Plan-A Valuation'!AI47,'Plan-A Valuation'!AM47,'Plan-A Valuation'!AQ47)</f>
        <v>10000000</v>
      </c>
      <c r="V51" s="341" t="s">
        <v>303</v>
      </c>
      <c r="W51" s="385">
        <v>200.0</v>
      </c>
      <c r="X51" s="385">
        <v>500.0</v>
      </c>
      <c r="Y51" s="385">
        <v>3000.0</v>
      </c>
      <c r="Z51" s="385">
        <v>0.0</v>
      </c>
      <c r="AA51" s="385">
        <v>0.0</v>
      </c>
      <c r="AB51" s="385">
        <v>0.0</v>
      </c>
      <c r="AC51" s="344" t="s">
        <v>292</v>
      </c>
      <c r="AD51" s="344" t="s">
        <v>304</v>
      </c>
      <c r="AE51" s="344" t="s">
        <v>294</v>
      </c>
      <c r="AF51" s="385">
        <f>SUM('Plan-B Valuation'!U47,'Plan-B Valuation'!Y47,'Plan-B Valuation'!AC47,'Plan-B Valuation'!AG47,'Plan-B Valuation'!AK47,'Plan-B Valuation'!AO47)</f>
        <v>750000</v>
      </c>
      <c r="AG51" s="385">
        <f>SUM('Plan-B Valuation'!V47,'Plan-B Valuation'!Z47,'Plan-B Valuation'!AD47,'Plan-B Valuation'!AH47,'Plan-B Valuation'!AL47,'Plan-B Valuation'!AP47)</f>
        <v>3000000</v>
      </c>
      <c r="AH51" s="386">
        <f>SUM('Plan-B Valuation'!W47,'Plan-B Valuation'!AA47,'Plan-B Valuation'!AE47,'Plan-B Valuation'!AI47,'Plan-B Valuation'!AM47,'Plan-B Valuation'!AQ47)</f>
        <v>10000000</v>
      </c>
      <c r="AI51" s="341" t="s">
        <v>319</v>
      </c>
      <c r="AJ51" s="385">
        <v>3000.0</v>
      </c>
      <c r="AK51" s="385">
        <v>65000.0</v>
      </c>
      <c r="AL51" s="385">
        <v>100000.0</v>
      </c>
      <c r="AM51" s="385">
        <v>0.0</v>
      </c>
      <c r="AN51" s="385">
        <v>0.0</v>
      </c>
      <c r="AO51" s="385">
        <v>0.0</v>
      </c>
      <c r="AP51" s="344" t="s">
        <v>292</v>
      </c>
      <c r="AQ51" s="344" t="s">
        <v>308</v>
      </c>
      <c r="AR51" s="344" t="s">
        <v>294</v>
      </c>
      <c r="AS51" s="385">
        <f>SUM('Plan-C Valuation'!U47,'Plan-C Valuation'!Y47,'Plan-C Valuation'!AC47,'Plan-C Valuation'!AG47,'Plan-C Valuation'!AK47,'Plan-C Valuation'!AO47)</f>
        <v>50000</v>
      </c>
      <c r="AT51" s="385">
        <f>SUM('Plan-C Valuation'!V47,'Plan-C Valuation'!Z47,'Plan-C Valuation'!AD47,'Plan-C Valuation'!AH47,'Plan-C Valuation'!AL47,'Plan-C Valuation'!AP47)</f>
        <v>1000000</v>
      </c>
      <c r="AU51" s="385">
        <f>SUM('Plan-C Valuation'!W47,'Plan-C Valuation'!AA47,'Plan-C Valuation'!AE47,'Plan-C Valuation'!AI47,'Plan-C Valuation'!AM47,'Plan-C Valuation'!AQ47)</f>
        <v>10000000</v>
      </c>
    </row>
    <row r="52" ht="15.75" customHeight="1">
      <c r="A52" s="341" t="s">
        <v>222</v>
      </c>
      <c r="B52" s="341" t="s">
        <v>95</v>
      </c>
      <c r="C52" s="341" t="s">
        <v>99</v>
      </c>
      <c r="D52" s="341" t="s">
        <v>117</v>
      </c>
      <c r="E52" s="341" t="s">
        <v>111</v>
      </c>
      <c r="F52" s="341" t="s">
        <v>119</v>
      </c>
      <c r="G52" s="424" t="s">
        <v>223</v>
      </c>
      <c r="H52" s="341"/>
      <c r="I52" s="341"/>
      <c r="J52" s="385">
        <v>0.0</v>
      </c>
      <c r="K52" s="385">
        <v>0.0</v>
      </c>
      <c r="L52" s="385">
        <v>0.0</v>
      </c>
      <c r="M52" s="385">
        <v>0.0</v>
      </c>
      <c r="N52" s="385">
        <v>0.0</v>
      </c>
      <c r="O52" s="385">
        <v>0.0</v>
      </c>
      <c r="P52" s="344" t="s">
        <v>292</v>
      </c>
      <c r="Q52" s="344" t="s">
        <v>298</v>
      </c>
      <c r="R52" s="344" t="s">
        <v>294</v>
      </c>
      <c r="S52" s="341">
        <f>SUM('Plan-A Valuation'!U48,'Plan-A Valuation'!Y48,'Plan-A Valuation'!AC48,'Plan-A Valuation'!AG48,'Plan-A Valuation'!AK48,'Plan-A Valuation'!AO48)</f>
        <v>2000</v>
      </c>
      <c r="T52" s="385">
        <f>SUM('Plan-A Valuation'!V48,'Plan-A Valuation'!Z48,'Plan-A Valuation'!AD48,'Plan-A Valuation'!AH48,'Plan-A Valuation'!AL48,'Plan-A Valuation'!AP48)</f>
        <v>50000</v>
      </c>
      <c r="U52" s="386">
        <f>SUM('Plan-A Valuation'!W48,'Plan-A Valuation'!AA48,'Plan-A Valuation'!AE48,'Plan-A Valuation'!AI48,'Plan-A Valuation'!AM48,'Plan-A Valuation'!AQ48)</f>
        <v>10000000</v>
      </c>
      <c r="V52" s="341" t="s">
        <v>303</v>
      </c>
      <c r="W52" s="385">
        <v>200.0</v>
      </c>
      <c r="X52" s="385">
        <v>500.0</v>
      </c>
      <c r="Y52" s="385">
        <v>3000.0</v>
      </c>
      <c r="Z52" s="385">
        <v>0.0</v>
      </c>
      <c r="AA52" s="385">
        <v>0.0</v>
      </c>
      <c r="AB52" s="385">
        <v>0.0</v>
      </c>
      <c r="AC52" s="344" t="s">
        <v>292</v>
      </c>
      <c r="AD52" s="344" t="s">
        <v>305</v>
      </c>
      <c r="AE52" s="344" t="s">
        <v>294</v>
      </c>
      <c r="AF52" s="385">
        <f>SUM('Plan-B Valuation'!U48,'Plan-B Valuation'!Y48,'Plan-B Valuation'!AC48,'Plan-B Valuation'!AG48,'Plan-B Valuation'!AK48,'Plan-B Valuation'!AO48)</f>
        <v>2000</v>
      </c>
      <c r="AG52" s="385">
        <f>SUM('Plan-B Valuation'!V48,'Plan-B Valuation'!Z48,'Plan-B Valuation'!AD48,'Plan-B Valuation'!AH48,'Plan-B Valuation'!AL48,'Plan-B Valuation'!AP48)</f>
        <v>50000</v>
      </c>
      <c r="AH52" s="386">
        <f>SUM('Plan-B Valuation'!W48,'Plan-B Valuation'!AA48,'Plan-B Valuation'!AE48,'Plan-B Valuation'!AI48,'Plan-B Valuation'!AM48,'Plan-B Valuation'!AQ48)</f>
        <v>10000000</v>
      </c>
      <c r="AI52" s="341" t="s">
        <v>319</v>
      </c>
      <c r="AJ52" s="385">
        <v>3000.0</v>
      </c>
      <c r="AK52" s="385">
        <v>65000.0</v>
      </c>
      <c r="AL52" s="385">
        <v>100000.0</v>
      </c>
      <c r="AM52" s="385">
        <v>0.0</v>
      </c>
      <c r="AN52" s="385">
        <v>0.0</v>
      </c>
      <c r="AO52" s="385">
        <v>0.0</v>
      </c>
      <c r="AP52" s="344" t="s">
        <v>292</v>
      </c>
      <c r="AQ52" s="344" t="s">
        <v>313</v>
      </c>
      <c r="AR52" s="344" t="s">
        <v>294</v>
      </c>
      <c r="AS52" s="385">
        <f>SUM('Plan-C Valuation'!U48,'Plan-C Valuation'!Y48,'Plan-C Valuation'!AC48,'Plan-C Valuation'!AG48,'Plan-C Valuation'!AK48,'Plan-C Valuation'!AO48)</f>
        <v>2000</v>
      </c>
      <c r="AT52" s="385">
        <f>SUM('Plan-C Valuation'!V48,'Plan-C Valuation'!Z48,'Plan-C Valuation'!AD48,'Plan-C Valuation'!AH48,'Plan-C Valuation'!AL48,'Plan-C Valuation'!AP48)</f>
        <v>50000</v>
      </c>
      <c r="AU52" s="385">
        <f>SUM('Plan-C Valuation'!W48,'Plan-C Valuation'!AA48,'Plan-C Valuation'!AE48,'Plan-C Valuation'!AI48,'Plan-C Valuation'!AM48,'Plan-C Valuation'!AQ48)</f>
        <v>10000000</v>
      </c>
    </row>
    <row r="53" ht="15.75" customHeight="1">
      <c r="A53" s="341" t="s">
        <v>224</v>
      </c>
      <c r="B53" s="341" t="s">
        <v>95</v>
      </c>
      <c r="C53" s="341" t="s">
        <v>115</v>
      </c>
      <c r="D53" s="341" t="s">
        <v>117</v>
      </c>
      <c r="E53" s="341" t="s">
        <v>111</v>
      </c>
      <c r="F53" s="341" t="s">
        <v>119</v>
      </c>
      <c r="G53" s="424" t="s">
        <v>225</v>
      </c>
      <c r="H53" s="341"/>
      <c r="I53" s="341"/>
      <c r="J53" s="385">
        <v>0.0</v>
      </c>
      <c r="K53" s="385">
        <v>0.0</v>
      </c>
      <c r="L53" s="385">
        <v>0.0</v>
      </c>
      <c r="M53" s="385">
        <v>0.0</v>
      </c>
      <c r="N53" s="385">
        <v>0.0</v>
      </c>
      <c r="O53" s="385">
        <v>0.0</v>
      </c>
      <c r="P53" s="344" t="s">
        <v>292</v>
      </c>
      <c r="Q53" s="344" t="s">
        <v>298</v>
      </c>
      <c r="R53" s="344" t="s">
        <v>294</v>
      </c>
      <c r="S53" s="341">
        <f>SUM('Plan-A Valuation'!U49,'Plan-A Valuation'!Y49,'Plan-A Valuation'!AC49,'Plan-A Valuation'!AG49,'Plan-A Valuation'!AK49,'Plan-A Valuation'!AO49)</f>
        <v>2000</v>
      </c>
      <c r="T53" s="385">
        <f>SUM('Plan-A Valuation'!V49,'Plan-A Valuation'!Z49,'Plan-A Valuation'!AD49,'Plan-A Valuation'!AH49,'Plan-A Valuation'!AL49,'Plan-A Valuation'!AP49)</f>
        <v>50000</v>
      </c>
      <c r="U53" s="386">
        <f>SUM('Plan-A Valuation'!W49,'Plan-A Valuation'!AA49,'Plan-A Valuation'!AE49,'Plan-A Valuation'!AI49,'Plan-A Valuation'!AM49,'Plan-A Valuation'!AQ49)</f>
        <v>10000000</v>
      </c>
      <c r="V53" s="341" t="s">
        <v>303</v>
      </c>
      <c r="W53" s="385">
        <v>200.0</v>
      </c>
      <c r="X53" s="385">
        <v>500.0</v>
      </c>
      <c r="Y53" s="385">
        <v>3000.0</v>
      </c>
      <c r="Z53" s="385">
        <v>0.0</v>
      </c>
      <c r="AA53" s="385">
        <v>0.0</v>
      </c>
      <c r="AB53" s="385">
        <v>0.0</v>
      </c>
      <c r="AC53" s="344" t="s">
        <v>292</v>
      </c>
      <c r="AD53" s="344" t="s">
        <v>305</v>
      </c>
      <c r="AE53" s="344" t="s">
        <v>294</v>
      </c>
      <c r="AF53" s="385">
        <f>SUM('Plan-B Valuation'!U49,'Plan-B Valuation'!Y49,'Plan-B Valuation'!AC49,'Plan-B Valuation'!AG49,'Plan-B Valuation'!AK49,'Plan-B Valuation'!AO49)</f>
        <v>2000</v>
      </c>
      <c r="AG53" s="385">
        <f>SUM('Plan-B Valuation'!V49,'Plan-B Valuation'!Z49,'Plan-B Valuation'!AD49,'Plan-B Valuation'!AH49,'Plan-B Valuation'!AL49,'Plan-B Valuation'!AP49)</f>
        <v>50000</v>
      </c>
      <c r="AH53" s="386">
        <f>SUM('Plan-B Valuation'!W49,'Plan-B Valuation'!AA49,'Plan-B Valuation'!AE49,'Plan-B Valuation'!AI49,'Plan-B Valuation'!AM49,'Plan-B Valuation'!AQ49)</f>
        <v>10000000</v>
      </c>
      <c r="AI53" s="341" t="s">
        <v>320</v>
      </c>
      <c r="AJ53" s="385">
        <v>3000.0</v>
      </c>
      <c r="AK53" s="385">
        <v>65000.0</v>
      </c>
      <c r="AL53" s="385">
        <v>100000.0</v>
      </c>
      <c r="AM53" s="385">
        <v>0.0</v>
      </c>
      <c r="AN53" s="385">
        <v>0.0</v>
      </c>
      <c r="AO53" s="385">
        <v>0.0</v>
      </c>
      <c r="AP53" s="344" t="s">
        <v>292</v>
      </c>
      <c r="AQ53" s="344" t="s">
        <v>308</v>
      </c>
      <c r="AR53" s="344" t="s">
        <v>294</v>
      </c>
      <c r="AS53" s="385">
        <f>SUM('Plan-C Valuation'!U49,'Plan-C Valuation'!Y49,'Plan-C Valuation'!AC49,'Plan-C Valuation'!AG49,'Plan-C Valuation'!AK49,'Plan-C Valuation'!AO49)</f>
        <v>2000</v>
      </c>
      <c r="AT53" s="385">
        <f>SUM('Plan-C Valuation'!V49,'Plan-C Valuation'!Z49,'Plan-C Valuation'!AD49,'Plan-C Valuation'!AH49,'Plan-C Valuation'!AL49,'Plan-C Valuation'!AP49)</f>
        <v>10000</v>
      </c>
      <c r="AU53" s="385">
        <f>SUM('Plan-C Valuation'!W49,'Plan-C Valuation'!AA49,'Plan-C Valuation'!AE49,'Plan-C Valuation'!AI49,'Plan-C Valuation'!AM49,'Plan-C Valuation'!AQ49)</f>
        <v>10000000</v>
      </c>
    </row>
    <row r="54" ht="15.75" customHeight="1">
      <c r="A54" s="341" t="s">
        <v>226</v>
      </c>
      <c r="B54" s="341" t="s">
        <v>95</v>
      </c>
      <c r="C54" s="341" t="s">
        <v>120</v>
      </c>
      <c r="D54" s="341" t="s">
        <v>117</v>
      </c>
      <c r="E54" s="341" t="s">
        <v>111</v>
      </c>
      <c r="F54" s="341" t="s">
        <v>119</v>
      </c>
      <c r="G54" s="424" t="s">
        <v>227</v>
      </c>
      <c r="H54" s="341"/>
      <c r="I54" s="341"/>
      <c r="J54" s="385">
        <v>0.0</v>
      </c>
      <c r="K54" s="385">
        <v>0.0</v>
      </c>
      <c r="L54" s="385">
        <v>0.0</v>
      </c>
      <c r="M54" s="385">
        <v>0.0</v>
      </c>
      <c r="N54" s="385">
        <v>0.0</v>
      </c>
      <c r="O54" s="385">
        <v>0.0</v>
      </c>
      <c r="P54" s="344" t="s">
        <v>292</v>
      </c>
      <c r="Q54" s="344" t="s">
        <v>298</v>
      </c>
      <c r="R54" s="344" t="s">
        <v>294</v>
      </c>
      <c r="S54" s="341">
        <f>SUM('Plan-A Valuation'!U50,'Plan-A Valuation'!Y50,'Plan-A Valuation'!AC50,'Plan-A Valuation'!AG50,'Plan-A Valuation'!AK50,'Plan-A Valuation'!AO50)</f>
        <v>2000</v>
      </c>
      <c r="T54" s="385">
        <f>SUM('Plan-A Valuation'!V50,'Plan-A Valuation'!Z50,'Plan-A Valuation'!AD50,'Plan-A Valuation'!AH50,'Plan-A Valuation'!AL50,'Plan-A Valuation'!AP50)</f>
        <v>50000</v>
      </c>
      <c r="U54" s="386">
        <f>SUM('Plan-A Valuation'!W50,'Plan-A Valuation'!AA50,'Plan-A Valuation'!AE50,'Plan-A Valuation'!AI50,'Plan-A Valuation'!AM50,'Plan-A Valuation'!AQ50)</f>
        <v>10000000</v>
      </c>
      <c r="V54" s="341" t="s">
        <v>303</v>
      </c>
      <c r="W54" s="385">
        <v>200.0</v>
      </c>
      <c r="X54" s="385">
        <v>500.0</v>
      </c>
      <c r="Y54" s="385">
        <v>3000.0</v>
      </c>
      <c r="Z54" s="385">
        <v>0.0</v>
      </c>
      <c r="AA54" s="385">
        <v>0.0</v>
      </c>
      <c r="AB54" s="385">
        <v>0.0</v>
      </c>
      <c r="AC54" s="344" t="s">
        <v>292</v>
      </c>
      <c r="AD54" s="344" t="s">
        <v>305</v>
      </c>
      <c r="AE54" s="344" t="s">
        <v>294</v>
      </c>
      <c r="AF54" s="385">
        <f>SUM('Plan-B Valuation'!U50,'Plan-B Valuation'!Y50,'Plan-B Valuation'!AC50,'Plan-B Valuation'!AG50,'Plan-B Valuation'!AK50,'Plan-B Valuation'!AO50)</f>
        <v>2000</v>
      </c>
      <c r="AG54" s="385">
        <f>SUM('Plan-B Valuation'!V50,'Plan-B Valuation'!Z50,'Plan-B Valuation'!AD50,'Plan-B Valuation'!AH50,'Plan-B Valuation'!AL50,'Plan-B Valuation'!AP50)</f>
        <v>50000</v>
      </c>
      <c r="AH54" s="386">
        <f>SUM('Plan-B Valuation'!W50,'Plan-B Valuation'!AA50,'Plan-B Valuation'!AE50,'Plan-B Valuation'!AI50,'Plan-B Valuation'!AM50,'Plan-B Valuation'!AQ50)</f>
        <v>10000000</v>
      </c>
      <c r="AI54" s="341" t="s">
        <v>320</v>
      </c>
      <c r="AJ54" s="385">
        <v>3000.0</v>
      </c>
      <c r="AK54" s="385">
        <v>65000.0</v>
      </c>
      <c r="AL54" s="385">
        <v>100000.0</v>
      </c>
      <c r="AM54" s="385">
        <v>0.0</v>
      </c>
      <c r="AN54" s="385">
        <v>0.0</v>
      </c>
      <c r="AO54" s="385">
        <v>0.0</v>
      </c>
      <c r="AP54" s="344" t="s">
        <v>292</v>
      </c>
      <c r="AQ54" s="344" t="s">
        <v>308</v>
      </c>
      <c r="AR54" s="344" t="s">
        <v>294</v>
      </c>
      <c r="AS54" s="385">
        <f>SUM('Plan-C Valuation'!U50,'Plan-C Valuation'!Y50,'Plan-C Valuation'!AC50,'Plan-C Valuation'!AG50,'Plan-C Valuation'!AK50,'Plan-C Valuation'!AO50)</f>
        <v>2000</v>
      </c>
      <c r="AT54" s="385">
        <f>SUM('Plan-C Valuation'!V50,'Plan-C Valuation'!Z50,'Plan-C Valuation'!AD50,'Plan-C Valuation'!AH50,'Plan-C Valuation'!AL50,'Plan-C Valuation'!AP50)</f>
        <v>10000</v>
      </c>
      <c r="AU54" s="385">
        <f>SUM('Plan-C Valuation'!W50,'Plan-C Valuation'!AA50,'Plan-C Valuation'!AE50,'Plan-C Valuation'!AI50,'Plan-C Valuation'!AM50,'Plan-C Valuation'!AQ50)</f>
        <v>10000000</v>
      </c>
    </row>
    <row r="55" ht="15.75" customHeight="1">
      <c r="A55" s="341" t="s">
        <v>228</v>
      </c>
      <c r="B55" s="341" t="s">
        <v>95</v>
      </c>
      <c r="C55" s="341" t="s">
        <v>124</v>
      </c>
      <c r="D55" s="341" t="s">
        <v>117</v>
      </c>
      <c r="E55" s="341" t="s">
        <v>111</v>
      </c>
      <c r="F55" s="341" t="s">
        <v>119</v>
      </c>
      <c r="G55" s="424" t="s">
        <v>229</v>
      </c>
      <c r="H55" s="341"/>
      <c r="I55" s="341"/>
      <c r="J55" s="385">
        <v>0.0</v>
      </c>
      <c r="K55" s="385">
        <v>0.0</v>
      </c>
      <c r="L55" s="385">
        <v>0.0</v>
      </c>
      <c r="M55" s="385">
        <v>0.0</v>
      </c>
      <c r="N55" s="385">
        <v>0.0</v>
      </c>
      <c r="O55" s="385">
        <v>0.0</v>
      </c>
      <c r="P55" s="344" t="s">
        <v>292</v>
      </c>
      <c r="Q55" s="344" t="s">
        <v>298</v>
      </c>
      <c r="R55" s="344" t="s">
        <v>294</v>
      </c>
      <c r="S55" s="341">
        <f>SUM('Plan-A Valuation'!U51,'Plan-A Valuation'!Y51,'Plan-A Valuation'!AC51,'Plan-A Valuation'!AG51,'Plan-A Valuation'!AK51,'Plan-A Valuation'!AO51)</f>
        <v>2000</v>
      </c>
      <c r="T55" s="385">
        <f>SUM('Plan-A Valuation'!V51,'Plan-A Valuation'!Z51,'Plan-A Valuation'!AD51,'Plan-A Valuation'!AH51,'Plan-A Valuation'!AL51,'Plan-A Valuation'!AP51)</f>
        <v>50000</v>
      </c>
      <c r="U55" s="386">
        <f>SUM('Plan-A Valuation'!W51,'Plan-A Valuation'!AA51,'Plan-A Valuation'!AE51,'Plan-A Valuation'!AI51,'Plan-A Valuation'!AM51,'Plan-A Valuation'!AQ51)</f>
        <v>10000000</v>
      </c>
      <c r="V55" s="341" t="s">
        <v>303</v>
      </c>
      <c r="W55" s="385">
        <v>200.0</v>
      </c>
      <c r="X55" s="385">
        <v>500.0</v>
      </c>
      <c r="Y55" s="385">
        <v>3000.0</v>
      </c>
      <c r="Z55" s="385">
        <v>0.0</v>
      </c>
      <c r="AA55" s="385">
        <v>0.0</v>
      </c>
      <c r="AB55" s="385">
        <v>0.0</v>
      </c>
      <c r="AC55" s="344" t="s">
        <v>292</v>
      </c>
      <c r="AD55" s="344" t="s">
        <v>305</v>
      </c>
      <c r="AE55" s="344" t="s">
        <v>294</v>
      </c>
      <c r="AF55" s="385">
        <f>SUM('Plan-B Valuation'!U51,'Plan-B Valuation'!Y51,'Plan-B Valuation'!AC51,'Plan-B Valuation'!AG51,'Plan-B Valuation'!AK51,'Plan-B Valuation'!AO51)</f>
        <v>2000</v>
      </c>
      <c r="AG55" s="385">
        <f>SUM('Plan-B Valuation'!V51,'Plan-B Valuation'!Z51,'Plan-B Valuation'!AD51,'Plan-B Valuation'!AH51,'Plan-B Valuation'!AL51,'Plan-B Valuation'!AP51)</f>
        <v>50000</v>
      </c>
      <c r="AH55" s="386">
        <f>SUM('Plan-B Valuation'!W51,'Plan-B Valuation'!AA51,'Plan-B Valuation'!AE51,'Plan-B Valuation'!AI51,'Plan-B Valuation'!AM51,'Plan-B Valuation'!AQ51)</f>
        <v>10000000</v>
      </c>
      <c r="AI55" s="341" t="s">
        <v>320</v>
      </c>
      <c r="AJ55" s="385">
        <v>3000.0</v>
      </c>
      <c r="AK55" s="385">
        <v>65000.0</v>
      </c>
      <c r="AL55" s="385">
        <v>100000.0</v>
      </c>
      <c r="AM55" s="385">
        <v>0.0</v>
      </c>
      <c r="AN55" s="385">
        <v>0.0</v>
      </c>
      <c r="AO55" s="385">
        <v>0.0</v>
      </c>
      <c r="AP55" s="344" t="s">
        <v>292</v>
      </c>
      <c r="AQ55" s="344" t="s">
        <v>308</v>
      </c>
      <c r="AR55" s="344" t="s">
        <v>294</v>
      </c>
      <c r="AS55" s="385">
        <f>SUM('Plan-C Valuation'!U51,'Plan-C Valuation'!Y51,'Plan-C Valuation'!AC51,'Plan-C Valuation'!AG51,'Plan-C Valuation'!AK51,'Plan-C Valuation'!AO51)</f>
        <v>2000</v>
      </c>
      <c r="AT55" s="385">
        <f>SUM('Plan-C Valuation'!V51,'Plan-C Valuation'!Z51,'Plan-C Valuation'!AD51,'Plan-C Valuation'!AH51,'Plan-C Valuation'!AL51,'Plan-C Valuation'!AP51)</f>
        <v>10000</v>
      </c>
      <c r="AU55" s="385">
        <f>SUM('Plan-C Valuation'!W51,'Plan-C Valuation'!AA51,'Plan-C Valuation'!AE51,'Plan-C Valuation'!AI51,'Plan-C Valuation'!AM51,'Plan-C Valuation'!AQ51)</f>
        <v>10000000</v>
      </c>
    </row>
    <row r="56" ht="15.75" customHeight="1">
      <c r="A56" s="341" t="s">
        <v>230</v>
      </c>
      <c r="B56" s="341" t="s">
        <v>95</v>
      </c>
      <c r="C56" s="341" t="s">
        <v>127</v>
      </c>
      <c r="D56" s="341" t="s">
        <v>117</v>
      </c>
      <c r="E56" s="341" t="s">
        <v>111</v>
      </c>
      <c r="F56" s="341" t="s">
        <v>119</v>
      </c>
      <c r="G56" s="424" t="s">
        <v>231</v>
      </c>
      <c r="H56" s="341"/>
      <c r="I56" s="341"/>
      <c r="J56" s="385">
        <v>0.0</v>
      </c>
      <c r="K56" s="385">
        <v>0.0</v>
      </c>
      <c r="L56" s="385">
        <v>0.0</v>
      </c>
      <c r="M56" s="385">
        <v>0.0</v>
      </c>
      <c r="N56" s="385">
        <v>0.0</v>
      </c>
      <c r="O56" s="385">
        <v>0.0</v>
      </c>
      <c r="P56" s="344" t="s">
        <v>292</v>
      </c>
      <c r="Q56" s="344" t="s">
        <v>298</v>
      </c>
      <c r="R56" s="344" t="s">
        <v>294</v>
      </c>
      <c r="S56" s="341">
        <f>SUM('Plan-A Valuation'!U52,'Plan-A Valuation'!Y52,'Plan-A Valuation'!AC52,'Plan-A Valuation'!AG52,'Plan-A Valuation'!AK52,'Plan-A Valuation'!AO52)</f>
        <v>2000</v>
      </c>
      <c r="T56" s="385">
        <f>SUM('Plan-A Valuation'!V52,'Plan-A Valuation'!Z52,'Plan-A Valuation'!AD52,'Plan-A Valuation'!AH52,'Plan-A Valuation'!AL52,'Plan-A Valuation'!AP52)</f>
        <v>50000</v>
      </c>
      <c r="U56" s="386">
        <f>SUM('Plan-A Valuation'!W52,'Plan-A Valuation'!AA52,'Plan-A Valuation'!AE52,'Plan-A Valuation'!AI52,'Plan-A Valuation'!AM52,'Plan-A Valuation'!AQ52)</f>
        <v>10000000</v>
      </c>
      <c r="V56" s="341" t="s">
        <v>303</v>
      </c>
      <c r="W56" s="385">
        <v>200.0</v>
      </c>
      <c r="X56" s="385">
        <v>500.0</v>
      </c>
      <c r="Y56" s="385">
        <v>3000.0</v>
      </c>
      <c r="Z56" s="385">
        <v>0.0</v>
      </c>
      <c r="AA56" s="385">
        <v>0.0</v>
      </c>
      <c r="AB56" s="385">
        <v>0.0</v>
      </c>
      <c r="AC56" s="344" t="s">
        <v>292</v>
      </c>
      <c r="AD56" s="344" t="s">
        <v>305</v>
      </c>
      <c r="AE56" s="344" t="s">
        <v>294</v>
      </c>
      <c r="AF56" s="385">
        <f>SUM('Plan-B Valuation'!U52,'Plan-B Valuation'!Y52,'Plan-B Valuation'!AC52,'Plan-B Valuation'!AG52,'Plan-B Valuation'!AK52,'Plan-B Valuation'!AO52)</f>
        <v>2000</v>
      </c>
      <c r="AG56" s="385">
        <f>SUM('Plan-B Valuation'!V52,'Plan-B Valuation'!Z52,'Plan-B Valuation'!AD52,'Plan-B Valuation'!AH52,'Plan-B Valuation'!AL52,'Plan-B Valuation'!AP52)</f>
        <v>50000</v>
      </c>
      <c r="AH56" s="386">
        <f>SUM('Plan-B Valuation'!W52,'Plan-B Valuation'!AA52,'Plan-B Valuation'!AE52,'Plan-B Valuation'!AI52,'Plan-B Valuation'!AM52,'Plan-B Valuation'!AQ52)</f>
        <v>10000000</v>
      </c>
      <c r="AI56" s="341" t="s">
        <v>320</v>
      </c>
      <c r="AJ56" s="385">
        <v>3000.0</v>
      </c>
      <c r="AK56" s="385">
        <v>65000.0</v>
      </c>
      <c r="AL56" s="385">
        <v>100000.0</v>
      </c>
      <c r="AM56" s="385">
        <v>0.0</v>
      </c>
      <c r="AN56" s="385">
        <v>0.0</v>
      </c>
      <c r="AO56" s="385">
        <v>0.0</v>
      </c>
      <c r="AP56" s="344" t="s">
        <v>292</v>
      </c>
      <c r="AQ56" s="344" t="s">
        <v>308</v>
      </c>
      <c r="AR56" s="344" t="s">
        <v>294</v>
      </c>
      <c r="AS56" s="385">
        <f>SUM('Plan-C Valuation'!U52,'Plan-C Valuation'!Y52,'Plan-C Valuation'!AC52,'Plan-C Valuation'!AG52,'Plan-C Valuation'!AK52,'Plan-C Valuation'!AO52)</f>
        <v>2000</v>
      </c>
      <c r="AT56" s="385">
        <f>SUM('Plan-C Valuation'!V52,'Plan-C Valuation'!Z52,'Plan-C Valuation'!AD52,'Plan-C Valuation'!AH52,'Plan-C Valuation'!AL52,'Plan-C Valuation'!AP52)</f>
        <v>10000</v>
      </c>
      <c r="AU56" s="385">
        <f>SUM('Plan-C Valuation'!W52,'Plan-C Valuation'!AA52,'Plan-C Valuation'!AE52,'Plan-C Valuation'!AI52,'Plan-C Valuation'!AM52,'Plan-C Valuation'!AQ52)</f>
        <v>10000000</v>
      </c>
    </row>
    <row r="57" ht="15.75" customHeight="1">
      <c r="A57" s="341" t="s">
        <v>232</v>
      </c>
      <c r="B57" s="341" t="s">
        <v>95</v>
      </c>
      <c r="C57" s="341" t="s">
        <v>129</v>
      </c>
      <c r="D57" s="341" t="s">
        <v>117</v>
      </c>
      <c r="E57" s="341" t="s">
        <v>111</v>
      </c>
      <c r="F57" s="341" t="s">
        <v>119</v>
      </c>
      <c r="G57" s="424" t="s">
        <v>233</v>
      </c>
      <c r="H57" s="341"/>
      <c r="I57" s="341"/>
      <c r="J57" s="385">
        <v>0.0</v>
      </c>
      <c r="K57" s="385">
        <v>0.0</v>
      </c>
      <c r="L57" s="385">
        <v>0.0</v>
      </c>
      <c r="M57" s="385">
        <v>0.0</v>
      </c>
      <c r="N57" s="385">
        <v>0.0</v>
      </c>
      <c r="O57" s="385">
        <v>0.0</v>
      </c>
      <c r="P57" s="344" t="s">
        <v>292</v>
      </c>
      <c r="Q57" s="344" t="s">
        <v>298</v>
      </c>
      <c r="R57" s="344" t="s">
        <v>294</v>
      </c>
      <c r="S57" s="341">
        <f>SUM('Plan-A Valuation'!U53,'Plan-A Valuation'!Y53,'Plan-A Valuation'!AC53,'Plan-A Valuation'!AG53,'Plan-A Valuation'!AK53,'Plan-A Valuation'!AO53)</f>
        <v>2000</v>
      </c>
      <c r="T57" s="385">
        <f>SUM('Plan-A Valuation'!V53,'Plan-A Valuation'!Z53,'Plan-A Valuation'!AD53,'Plan-A Valuation'!AH53,'Plan-A Valuation'!AL53,'Plan-A Valuation'!AP53)</f>
        <v>50000</v>
      </c>
      <c r="U57" s="386">
        <f>SUM('Plan-A Valuation'!W53,'Plan-A Valuation'!AA53,'Plan-A Valuation'!AE53,'Plan-A Valuation'!AI53,'Plan-A Valuation'!AM53,'Plan-A Valuation'!AQ53)</f>
        <v>10000000</v>
      </c>
      <c r="V57" s="341" t="s">
        <v>303</v>
      </c>
      <c r="W57" s="385">
        <v>200.0</v>
      </c>
      <c r="X57" s="385">
        <v>500.0</v>
      </c>
      <c r="Y57" s="385">
        <v>3000.0</v>
      </c>
      <c r="Z57" s="385">
        <v>0.0</v>
      </c>
      <c r="AA57" s="385">
        <v>0.0</v>
      </c>
      <c r="AB57" s="385">
        <v>0.0</v>
      </c>
      <c r="AC57" s="344" t="s">
        <v>292</v>
      </c>
      <c r="AD57" s="344" t="s">
        <v>305</v>
      </c>
      <c r="AE57" s="344" t="s">
        <v>294</v>
      </c>
      <c r="AF57" s="385">
        <f>SUM('Plan-B Valuation'!U53,'Plan-B Valuation'!Y53,'Plan-B Valuation'!AC53,'Plan-B Valuation'!AG53,'Plan-B Valuation'!AK53,'Plan-B Valuation'!AO53)</f>
        <v>2000</v>
      </c>
      <c r="AG57" s="385">
        <f>SUM('Plan-B Valuation'!V53,'Plan-B Valuation'!Z53,'Plan-B Valuation'!AD53,'Plan-B Valuation'!AH53,'Plan-B Valuation'!AL53,'Plan-B Valuation'!AP53)</f>
        <v>50000</v>
      </c>
      <c r="AH57" s="386">
        <f>SUM('Plan-B Valuation'!W53,'Plan-B Valuation'!AA53,'Plan-B Valuation'!AE53,'Plan-B Valuation'!AI53,'Plan-B Valuation'!AM53,'Plan-B Valuation'!AQ53)</f>
        <v>10000000</v>
      </c>
      <c r="AI57" s="341" t="s">
        <v>320</v>
      </c>
      <c r="AJ57" s="385">
        <v>3000.0</v>
      </c>
      <c r="AK57" s="385">
        <v>65000.0</v>
      </c>
      <c r="AL57" s="385">
        <v>100000.0</v>
      </c>
      <c r="AM57" s="385">
        <v>0.0</v>
      </c>
      <c r="AN57" s="385">
        <v>0.0</v>
      </c>
      <c r="AO57" s="385">
        <v>0.0</v>
      </c>
      <c r="AP57" s="344" t="s">
        <v>292</v>
      </c>
      <c r="AQ57" s="344" t="s">
        <v>308</v>
      </c>
      <c r="AR57" s="344" t="s">
        <v>294</v>
      </c>
      <c r="AS57" s="385">
        <f>SUM('Plan-C Valuation'!U53,'Plan-C Valuation'!Y53,'Plan-C Valuation'!AC53,'Plan-C Valuation'!AG53,'Plan-C Valuation'!AK53,'Plan-C Valuation'!AO53)</f>
        <v>2000</v>
      </c>
      <c r="AT57" s="385">
        <f>SUM('Plan-C Valuation'!V53,'Plan-C Valuation'!Z53,'Plan-C Valuation'!AD53,'Plan-C Valuation'!AH53,'Plan-C Valuation'!AL53,'Plan-C Valuation'!AP53)</f>
        <v>10000</v>
      </c>
      <c r="AU57" s="385">
        <f>SUM('Plan-C Valuation'!W53,'Plan-C Valuation'!AA53,'Plan-C Valuation'!AE53,'Plan-C Valuation'!AI53,'Plan-C Valuation'!AM53,'Plan-C Valuation'!AQ53)</f>
        <v>10000000</v>
      </c>
    </row>
    <row r="58" ht="15.75" customHeight="1">
      <c r="A58" s="341" t="s">
        <v>234</v>
      </c>
      <c r="B58" s="341" t="s">
        <v>95</v>
      </c>
      <c r="C58" s="341" t="s">
        <v>131</v>
      </c>
      <c r="D58" s="341" t="s">
        <v>117</v>
      </c>
      <c r="E58" s="341" t="s">
        <v>111</v>
      </c>
      <c r="F58" s="341" t="s">
        <v>119</v>
      </c>
      <c r="G58" s="424" t="s">
        <v>235</v>
      </c>
      <c r="H58" s="341"/>
      <c r="I58" s="341"/>
      <c r="J58" s="385">
        <v>0.0</v>
      </c>
      <c r="K58" s="385">
        <v>0.0</v>
      </c>
      <c r="L58" s="385">
        <v>0.0</v>
      </c>
      <c r="M58" s="385">
        <v>0.0</v>
      </c>
      <c r="N58" s="385">
        <v>0.0</v>
      </c>
      <c r="O58" s="385">
        <v>0.0</v>
      </c>
      <c r="P58" s="344" t="s">
        <v>292</v>
      </c>
      <c r="Q58" s="344" t="s">
        <v>298</v>
      </c>
      <c r="R58" s="344" t="s">
        <v>294</v>
      </c>
      <c r="S58" s="341">
        <f>SUM('Plan-A Valuation'!U54,'Plan-A Valuation'!Y54,'Plan-A Valuation'!AC54,'Plan-A Valuation'!AG54,'Plan-A Valuation'!AK54,'Plan-A Valuation'!AO54)</f>
        <v>2000</v>
      </c>
      <c r="T58" s="385">
        <f>SUM('Plan-A Valuation'!V54,'Plan-A Valuation'!Z54,'Plan-A Valuation'!AD54,'Plan-A Valuation'!AH54,'Plan-A Valuation'!AL54,'Plan-A Valuation'!AP54)</f>
        <v>50000</v>
      </c>
      <c r="U58" s="386">
        <f>SUM('Plan-A Valuation'!W54,'Plan-A Valuation'!AA54,'Plan-A Valuation'!AE54,'Plan-A Valuation'!AI54,'Plan-A Valuation'!AM54,'Plan-A Valuation'!AQ54)</f>
        <v>10000000</v>
      </c>
      <c r="V58" s="341" t="s">
        <v>303</v>
      </c>
      <c r="W58" s="385">
        <v>200.0</v>
      </c>
      <c r="X58" s="385">
        <v>500.0</v>
      </c>
      <c r="Y58" s="385">
        <v>3000.0</v>
      </c>
      <c r="Z58" s="385">
        <v>0.0</v>
      </c>
      <c r="AA58" s="385">
        <v>0.0</v>
      </c>
      <c r="AB58" s="385">
        <v>0.0</v>
      </c>
      <c r="AC58" s="344" t="s">
        <v>292</v>
      </c>
      <c r="AD58" s="344" t="s">
        <v>305</v>
      </c>
      <c r="AE58" s="344" t="s">
        <v>294</v>
      </c>
      <c r="AF58" s="385">
        <f>SUM('Plan-B Valuation'!U54,'Plan-B Valuation'!Y54,'Plan-B Valuation'!AC54,'Plan-B Valuation'!AG54,'Plan-B Valuation'!AK54,'Plan-B Valuation'!AO54)</f>
        <v>2000</v>
      </c>
      <c r="AG58" s="385">
        <f>SUM('Plan-B Valuation'!V54,'Plan-B Valuation'!Z54,'Plan-B Valuation'!AD54,'Plan-B Valuation'!AH54,'Plan-B Valuation'!AL54,'Plan-B Valuation'!AP54)</f>
        <v>50000</v>
      </c>
      <c r="AH58" s="386">
        <f>SUM('Plan-B Valuation'!W54,'Plan-B Valuation'!AA54,'Plan-B Valuation'!AE54,'Plan-B Valuation'!AI54,'Plan-B Valuation'!AM54,'Plan-B Valuation'!AQ54)</f>
        <v>10000000</v>
      </c>
      <c r="AI58" s="341" t="s">
        <v>319</v>
      </c>
      <c r="AJ58" s="385">
        <v>3000.0</v>
      </c>
      <c r="AK58" s="385">
        <v>65000.0</v>
      </c>
      <c r="AL58" s="385">
        <v>100000.0</v>
      </c>
      <c r="AM58" s="385">
        <v>0.0</v>
      </c>
      <c r="AN58" s="385">
        <v>0.0</v>
      </c>
      <c r="AO58" s="385">
        <v>0.0</v>
      </c>
      <c r="AP58" s="344" t="s">
        <v>292</v>
      </c>
      <c r="AQ58" s="344" t="s">
        <v>313</v>
      </c>
      <c r="AR58" s="344" t="s">
        <v>294</v>
      </c>
      <c r="AS58" s="385">
        <f>SUM('Plan-C Valuation'!U54,'Plan-C Valuation'!Y54,'Plan-C Valuation'!AC54,'Plan-C Valuation'!AG54,'Plan-C Valuation'!AK54,'Plan-C Valuation'!AO54)</f>
        <v>2000</v>
      </c>
      <c r="AT58" s="385">
        <f>SUM('Plan-C Valuation'!V54,'Plan-C Valuation'!Z54,'Plan-C Valuation'!AD54,'Plan-C Valuation'!AH54,'Plan-C Valuation'!AL54,'Plan-C Valuation'!AP54)</f>
        <v>50000</v>
      </c>
      <c r="AU58" s="385">
        <f>SUM('Plan-C Valuation'!W54,'Plan-C Valuation'!AA54,'Plan-C Valuation'!AE54,'Plan-C Valuation'!AI54,'Plan-C Valuation'!AM54,'Plan-C Valuation'!AQ54)</f>
        <v>10000000</v>
      </c>
    </row>
    <row r="59" ht="15.75" customHeight="1">
      <c r="A59" s="341" t="s">
        <v>236</v>
      </c>
      <c r="B59" s="341" t="s">
        <v>95</v>
      </c>
      <c r="C59" s="341" t="s">
        <v>133</v>
      </c>
      <c r="D59" s="341" t="s">
        <v>117</v>
      </c>
      <c r="E59" s="341" t="s">
        <v>111</v>
      </c>
      <c r="F59" s="341" t="s">
        <v>119</v>
      </c>
      <c r="G59" s="424" t="s">
        <v>237</v>
      </c>
      <c r="H59" s="341"/>
      <c r="I59" s="341"/>
      <c r="J59" s="385">
        <v>0.0</v>
      </c>
      <c r="K59" s="385">
        <v>0.0</v>
      </c>
      <c r="L59" s="385">
        <v>0.0</v>
      </c>
      <c r="M59" s="385">
        <v>0.0</v>
      </c>
      <c r="N59" s="385">
        <v>0.0</v>
      </c>
      <c r="O59" s="385">
        <v>0.0</v>
      </c>
      <c r="P59" s="344" t="s">
        <v>292</v>
      </c>
      <c r="Q59" s="344" t="s">
        <v>298</v>
      </c>
      <c r="R59" s="344" t="s">
        <v>294</v>
      </c>
      <c r="S59" s="341">
        <f>SUM('Plan-A Valuation'!U55,'Plan-A Valuation'!Y55,'Plan-A Valuation'!AC55,'Plan-A Valuation'!AG55,'Plan-A Valuation'!AK55,'Plan-A Valuation'!AO55)</f>
        <v>2000</v>
      </c>
      <c r="T59" s="385">
        <f>SUM('Plan-A Valuation'!V55,'Plan-A Valuation'!Z55,'Plan-A Valuation'!AD55,'Plan-A Valuation'!AH55,'Plan-A Valuation'!AL55,'Plan-A Valuation'!AP55)</f>
        <v>50000</v>
      </c>
      <c r="U59" s="386">
        <f>SUM('Plan-A Valuation'!W55,'Plan-A Valuation'!AA55,'Plan-A Valuation'!AE55,'Plan-A Valuation'!AI55,'Plan-A Valuation'!AM55,'Plan-A Valuation'!AQ55)</f>
        <v>10000000</v>
      </c>
      <c r="V59" s="341" t="s">
        <v>303</v>
      </c>
      <c r="W59" s="385">
        <v>200.0</v>
      </c>
      <c r="X59" s="385">
        <v>500.0</v>
      </c>
      <c r="Y59" s="385">
        <v>3000.0</v>
      </c>
      <c r="Z59" s="385">
        <v>0.0</v>
      </c>
      <c r="AA59" s="385">
        <v>0.0</v>
      </c>
      <c r="AB59" s="385">
        <v>0.0</v>
      </c>
      <c r="AC59" s="344" t="s">
        <v>292</v>
      </c>
      <c r="AD59" s="344" t="s">
        <v>305</v>
      </c>
      <c r="AE59" s="344" t="s">
        <v>294</v>
      </c>
      <c r="AF59" s="385">
        <f>SUM('Plan-B Valuation'!U55,'Plan-B Valuation'!Y55,'Plan-B Valuation'!AC55,'Plan-B Valuation'!AG55,'Plan-B Valuation'!AK55,'Plan-B Valuation'!AO55)</f>
        <v>2000</v>
      </c>
      <c r="AG59" s="385">
        <f>SUM('Plan-B Valuation'!V55,'Plan-B Valuation'!Z55,'Plan-B Valuation'!AD55,'Plan-B Valuation'!AH55,'Plan-B Valuation'!AL55,'Plan-B Valuation'!AP55)</f>
        <v>50000</v>
      </c>
      <c r="AH59" s="386">
        <f>SUM('Plan-B Valuation'!W55,'Plan-B Valuation'!AA55,'Plan-B Valuation'!AE55,'Plan-B Valuation'!AI55,'Plan-B Valuation'!AM55,'Plan-B Valuation'!AQ55)</f>
        <v>10000000</v>
      </c>
      <c r="AI59" s="341" t="s">
        <v>320</v>
      </c>
      <c r="AJ59" s="385">
        <v>3000.0</v>
      </c>
      <c r="AK59" s="385">
        <v>65000.0</v>
      </c>
      <c r="AL59" s="385">
        <v>100000.0</v>
      </c>
      <c r="AM59" s="385">
        <v>0.0</v>
      </c>
      <c r="AN59" s="385">
        <v>0.0</v>
      </c>
      <c r="AO59" s="385">
        <v>0.0</v>
      </c>
      <c r="AP59" s="344" t="s">
        <v>292</v>
      </c>
      <c r="AQ59" s="344" t="s">
        <v>308</v>
      </c>
      <c r="AR59" s="344" t="s">
        <v>294</v>
      </c>
      <c r="AS59" s="385">
        <f>SUM('Plan-C Valuation'!U55,'Plan-C Valuation'!Y55,'Plan-C Valuation'!AC55,'Plan-C Valuation'!AG55,'Plan-C Valuation'!AK55,'Plan-C Valuation'!AO55)</f>
        <v>2000</v>
      </c>
      <c r="AT59" s="385">
        <f>SUM('Plan-C Valuation'!V55,'Plan-C Valuation'!Z55,'Plan-C Valuation'!AD55,'Plan-C Valuation'!AH55,'Plan-C Valuation'!AL55,'Plan-C Valuation'!AP55)</f>
        <v>10000</v>
      </c>
      <c r="AU59" s="385">
        <f>SUM('Plan-C Valuation'!W55,'Plan-C Valuation'!AA55,'Plan-C Valuation'!AE55,'Plan-C Valuation'!AI55,'Plan-C Valuation'!AM55,'Plan-C Valuation'!AQ55)</f>
        <v>10000000</v>
      </c>
    </row>
    <row r="60" ht="15.75" customHeight="1">
      <c r="A60" s="341" t="s">
        <v>238</v>
      </c>
      <c r="B60" s="341" t="s">
        <v>95</v>
      </c>
      <c r="C60" s="341" t="s">
        <v>135</v>
      </c>
      <c r="D60" s="341" t="s">
        <v>117</v>
      </c>
      <c r="E60" s="341" t="s">
        <v>111</v>
      </c>
      <c r="F60" s="341" t="s">
        <v>119</v>
      </c>
      <c r="G60" s="424" t="s">
        <v>239</v>
      </c>
      <c r="H60" s="341"/>
      <c r="I60" s="341"/>
      <c r="J60" s="385">
        <v>0.0</v>
      </c>
      <c r="K60" s="385">
        <v>0.0</v>
      </c>
      <c r="L60" s="385">
        <v>0.0</v>
      </c>
      <c r="M60" s="385">
        <v>0.0</v>
      </c>
      <c r="N60" s="385">
        <v>0.0</v>
      </c>
      <c r="O60" s="385">
        <v>0.0</v>
      </c>
      <c r="P60" s="344" t="s">
        <v>292</v>
      </c>
      <c r="Q60" s="344" t="s">
        <v>298</v>
      </c>
      <c r="R60" s="344" t="s">
        <v>294</v>
      </c>
      <c r="S60" s="341">
        <f>SUM('Plan-A Valuation'!U56,'Plan-A Valuation'!Y56,'Plan-A Valuation'!AC56,'Plan-A Valuation'!AG56,'Plan-A Valuation'!AK56,'Plan-A Valuation'!AO56)</f>
        <v>2000</v>
      </c>
      <c r="T60" s="385">
        <f>SUM('Plan-A Valuation'!V56,'Plan-A Valuation'!Z56,'Plan-A Valuation'!AD56,'Plan-A Valuation'!AH56,'Plan-A Valuation'!AL56,'Plan-A Valuation'!AP56)</f>
        <v>50000</v>
      </c>
      <c r="U60" s="386">
        <f>SUM('Plan-A Valuation'!W56,'Plan-A Valuation'!AA56,'Plan-A Valuation'!AE56,'Plan-A Valuation'!AI56,'Plan-A Valuation'!AM56,'Plan-A Valuation'!AQ56)</f>
        <v>10000000</v>
      </c>
      <c r="V60" s="341" t="s">
        <v>303</v>
      </c>
      <c r="W60" s="385">
        <v>200.0</v>
      </c>
      <c r="X60" s="385">
        <v>500.0</v>
      </c>
      <c r="Y60" s="385">
        <v>3000.0</v>
      </c>
      <c r="Z60" s="385">
        <v>0.0</v>
      </c>
      <c r="AA60" s="385">
        <v>0.0</v>
      </c>
      <c r="AB60" s="385">
        <v>0.0</v>
      </c>
      <c r="AC60" s="344" t="s">
        <v>292</v>
      </c>
      <c r="AD60" s="344" t="s">
        <v>305</v>
      </c>
      <c r="AE60" s="344" t="s">
        <v>294</v>
      </c>
      <c r="AF60" s="385">
        <f>SUM('Plan-B Valuation'!U56,'Plan-B Valuation'!Y56,'Plan-B Valuation'!AC56,'Plan-B Valuation'!AG56,'Plan-B Valuation'!AK56,'Plan-B Valuation'!AO56)</f>
        <v>2000</v>
      </c>
      <c r="AG60" s="385">
        <f>SUM('Plan-B Valuation'!V56,'Plan-B Valuation'!Z56,'Plan-B Valuation'!AD56,'Plan-B Valuation'!AH56,'Plan-B Valuation'!AL56,'Plan-B Valuation'!AP56)</f>
        <v>50000</v>
      </c>
      <c r="AH60" s="386">
        <f>SUM('Plan-B Valuation'!W56,'Plan-B Valuation'!AA56,'Plan-B Valuation'!AE56,'Plan-B Valuation'!AI56,'Plan-B Valuation'!AM56,'Plan-B Valuation'!AQ56)</f>
        <v>10000000</v>
      </c>
      <c r="AI60" s="341" t="s">
        <v>319</v>
      </c>
      <c r="AJ60" s="385">
        <v>3000.0</v>
      </c>
      <c r="AK60" s="385">
        <v>65000.0</v>
      </c>
      <c r="AL60" s="385">
        <v>100000.0</v>
      </c>
      <c r="AM60" s="385">
        <v>0.0</v>
      </c>
      <c r="AN60" s="385">
        <v>0.0</v>
      </c>
      <c r="AO60" s="385">
        <v>0.0</v>
      </c>
      <c r="AP60" s="344" t="s">
        <v>292</v>
      </c>
      <c r="AQ60" s="344" t="s">
        <v>313</v>
      </c>
      <c r="AR60" s="344" t="s">
        <v>294</v>
      </c>
      <c r="AS60" s="385">
        <f>SUM('Plan-C Valuation'!U56,'Plan-C Valuation'!Y56,'Plan-C Valuation'!AC56,'Plan-C Valuation'!AG56,'Plan-C Valuation'!AK56,'Plan-C Valuation'!AO56)</f>
        <v>2000</v>
      </c>
      <c r="AT60" s="385">
        <f>SUM('Plan-C Valuation'!V56,'Plan-C Valuation'!Z56,'Plan-C Valuation'!AD56,'Plan-C Valuation'!AH56,'Plan-C Valuation'!AL56,'Plan-C Valuation'!AP56)</f>
        <v>50000</v>
      </c>
      <c r="AU60" s="385">
        <f>SUM('Plan-C Valuation'!W56,'Plan-C Valuation'!AA56,'Plan-C Valuation'!AE56,'Plan-C Valuation'!AI56,'Plan-C Valuation'!AM56,'Plan-C Valuation'!AQ56)</f>
        <v>10000000</v>
      </c>
    </row>
    <row r="61" ht="15.75" customHeight="1">
      <c r="A61" s="341" t="s">
        <v>240</v>
      </c>
      <c r="B61" s="341" t="s">
        <v>95</v>
      </c>
      <c r="C61" s="341" t="s">
        <v>137</v>
      </c>
      <c r="D61" s="341" t="s">
        <v>117</v>
      </c>
      <c r="E61" s="341" t="s">
        <v>111</v>
      </c>
      <c r="F61" s="341" t="s">
        <v>119</v>
      </c>
      <c r="G61" s="424" t="s">
        <v>241</v>
      </c>
      <c r="H61" s="341"/>
      <c r="I61" s="341"/>
      <c r="J61" s="385">
        <v>0.0</v>
      </c>
      <c r="K61" s="385">
        <v>0.0</v>
      </c>
      <c r="L61" s="385">
        <v>0.0</v>
      </c>
      <c r="M61" s="385">
        <v>0.0</v>
      </c>
      <c r="N61" s="385">
        <v>0.0</v>
      </c>
      <c r="O61" s="385">
        <v>0.0</v>
      </c>
      <c r="P61" s="344" t="s">
        <v>292</v>
      </c>
      <c r="Q61" s="344" t="s">
        <v>298</v>
      </c>
      <c r="R61" s="344" t="s">
        <v>294</v>
      </c>
      <c r="S61" s="341">
        <f>SUM('Plan-A Valuation'!U57,'Plan-A Valuation'!Y57,'Plan-A Valuation'!AC57,'Plan-A Valuation'!AG57,'Plan-A Valuation'!AK57,'Plan-A Valuation'!AO57)</f>
        <v>2000</v>
      </c>
      <c r="T61" s="385">
        <f>SUM('Plan-A Valuation'!V57,'Plan-A Valuation'!Z57,'Plan-A Valuation'!AD57,'Plan-A Valuation'!AH57,'Plan-A Valuation'!AL57,'Plan-A Valuation'!AP57)</f>
        <v>50000</v>
      </c>
      <c r="U61" s="386">
        <f>SUM('Plan-A Valuation'!W57,'Plan-A Valuation'!AA57,'Plan-A Valuation'!AE57,'Plan-A Valuation'!AI57,'Plan-A Valuation'!AM57,'Plan-A Valuation'!AQ57)</f>
        <v>10000000</v>
      </c>
      <c r="V61" s="341" t="s">
        <v>303</v>
      </c>
      <c r="W61" s="385">
        <v>200.0</v>
      </c>
      <c r="X61" s="385">
        <v>500.0</v>
      </c>
      <c r="Y61" s="385">
        <v>3000.0</v>
      </c>
      <c r="Z61" s="385">
        <v>0.0</v>
      </c>
      <c r="AA61" s="385">
        <v>0.0</v>
      </c>
      <c r="AB61" s="385">
        <v>0.0</v>
      </c>
      <c r="AC61" s="344" t="s">
        <v>292</v>
      </c>
      <c r="AD61" s="344" t="s">
        <v>305</v>
      </c>
      <c r="AE61" s="344" t="s">
        <v>294</v>
      </c>
      <c r="AF61" s="385">
        <f>SUM('Plan-B Valuation'!U57,'Plan-B Valuation'!Y57,'Plan-B Valuation'!AC57,'Plan-B Valuation'!AG57,'Plan-B Valuation'!AK57,'Plan-B Valuation'!AO57)</f>
        <v>2000</v>
      </c>
      <c r="AG61" s="385">
        <f>SUM('Plan-B Valuation'!V57,'Plan-B Valuation'!Z57,'Plan-B Valuation'!AD57,'Plan-B Valuation'!AH57,'Plan-B Valuation'!AL57,'Plan-B Valuation'!AP57)</f>
        <v>50000</v>
      </c>
      <c r="AH61" s="386">
        <f>SUM('Plan-B Valuation'!W57,'Plan-B Valuation'!AA57,'Plan-B Valuation'!AE57,'Plan-B Valuation'!AI57,'Plan-B Valuation'!AM57,'Plan-B Valuation'!AQ57)</f>
        <v>10000000</v>
      </c>
      <c r="AI61" s="341" t="s">
        <v>319</v>
      </c>
      <c r="AJ61" s="385">
        <v>3000.0</v>
      </c>
      <c r="AK61" s="385">
        <v>65000.0</v>
      </c>
      <c r="AL61" s="385">
        <v>100000.0</v>
      </c>
      <c r="AM61" s="385">
        <v>0.0</v>
      </c>
      <c r="AN61" s="385">
        <v>0.0</v>
      </c>
      <c r="AO61" s="385">
        <v>0.0</v>
      </c>
      <c r="AP61" s="344" t="s">
        <v>292</v>
      </c>
      <c r="AQ61" s="344" t="s">
        <v>313</v>
      </c>
      <c r="AR61" s="344" t="s">
        <v>294</v>
      </c>
      <c r="AS61" s="385">
        <f>SUM('Plan-C Valuation'!U57,'Plan-C Valuation'!Y57,'Plan-C Valuation'!AC57,'Plan-C Valuation'!AG57,'Plan-C Valuation'!AK57,'Plan-C Valuation'!AO57)</f>
        <v>2000</v>
      </c>
      <c r="AT61" s="385">
        <f>SUM('Plan-C Valuation'!V57,'Plan-C Valuation'!Z57,'Plan-C Valuation'!AD57,'Plan-C Valuation'!AH57,'Plan-C Valuation'!AL57,'Plan-C Valuation'!AP57)</f>
        <v>50000</v>
      </c>
      <c r="AU61" s="385">
        <f>SUM('Plan-C Valuation'!W57,'Plan-C Valuation'!AA57,'Plan-C Valuation'!AE57,'Plan-C Valuation'!AI57,'Plan-C Valuation'!AM57,'Plan-C Valuation'!AQ57)</f>
        <v>10000000</v>
      </c>
    </row>
    <row r="62" ht="15.75" customHeight="1">
      <c r="A62" s="341" t="s">
        <v>242</v>
      </c>
      <c r="B62" s="341" t="s">
        <v>95</v>
      </c>
      <c r="C62" s="341" t="s">
        <v>99</v>
      </c>
      <c r="D62" s="341" t="s">
        <v>122</v>
      </c>
      <c r="E62" s="341" t="s">
        <v>111</v>
      </c>
      <c r="F62" s="341" t="s">
        <v>119</v>
      </c>
      <c r="G62" s="424" t="s">
        <v>243</v>
      </c>
      <c r="H62" s="341"/>
      <c r="I62" s="341"/>
      <c r="J62" s="385">
        <v>0.0</v>
      </c>
      <c r="K62" s="385">
        <v>0.0</v>
      </c>
      <c r="L62" s="385">
        <v>0.0</v>
      </c>
      <c r="M62" s="385">
        <v>0.0</v>
      </c>
      <c r="N62" s="385">
        <v>0.0</v>
      </c>
      <c r="O62" s="385">
        <v>0.0</v>
      </c>
      <c r="P62" s="344" t="s">
        <v>292</v>
      </c>
      <c r="Q62" s="344" t="s">
        <v>293</v>
      </c>
      <c r="R62" s="344" t="s">
        <v>294</v>
      </c>
      <c r="S62" s="341">
        <f>SUM('Plan-A Valuation'!U58,'Plan-A Valuation'!Y58,'Plan-A Valuation'!AC58,'Plan-A Valuation'!AG58,'Plan-A Valuation'!AK58,'Plan-A Valuation'!AO58)</f>
        <v>5000</v>
      </c>
      <c r="T62" s="385">
        <f>SUM('Plan-A Valuation'!V58,'Plan-A Valuation'!Z58,'Plan-A Valuation'!AD58,'Plan-A Valuation'!AH58,'Plan-A Valuation'!AL58,'Plan-A Valuation'!AP58)</f>
        <v>50000</v>
      </c>
      <c r="U62" s="386">
        <f>SUM('Plan-A Valuation'!W58,'Plan-A Valuation'!AA58,'Plan-A Valuation'!AE58,'Plan-A Valuation'!AI58,'Plan-A Valuation'!AM58,'Plan-A Valuation'!AQ58)</f>
        <v>10000000</v>
      </c>
      <c r="V62" s="341" t="s">
        <v>303</v>
      </c>
      <c r="W62" s="385">
        <v>200.0</v>
      </c>
      <c r="X62" s="385">
        <v>500.0</v>
      </c>
      <c r="Y62" s="385">
        <v>3000.0</v>
      </c>
      <c r="Z62" s="385">
        <v>0.0</v>
      </c>
      <c r="AA62" s="385">
        <v>0.0</v>
      </c>
      <c r="AB62" s="385">
        <v>0.0</v>
      </c>
      <c r="AC62" s="344" t="s">
        <v>292</v>
      </c>
      <c r="AD62" s="344" t="s">
        <v>304</v>
      </c>
      <c r="AE62" s="344" t="s">
        <v>294</v>
      </c>
      <c r="AF62" s="385">
        <f>SUM('Plan-B Valuation'!U58,'Plan-B Valuation'!Y58,'Plan-B Valuation'!AC58,'Plan-B Valuation'!AG58,'Plan-B Valuation'!AK58,'Plan-B Valuation'!AO58)</f>
        <v>5000</v>
      </c>
      <c r="AG62" s="385">
        <f>SUM('Plan-B Valuation'!V58,'Plan-B Valuation'!Z58,'Plan-B Valuation'!AD58,'Plan-B Valuation'!AH58,'Plan-B Valuation'!AL58,'Plan-B Valuation'!AP58)</f>
        <v>50000</v>
      </c>
      <c r="AH62" s="386">
        <f>SUM('Plan-B Valuation'!W58,'Plan-B Valuation'!AA58,'Plan-B Valuation'!AE58,'Plan-B Valuation'!AI58,'Plan-B Valuation'!AM58,'Plan-B Valuation'!AQ58)</f>
        <v>10000000</v>
      </c>
      <c r="AI62" s="341" t="s">
        <v>319</v>
      </c>
      <c r="AJ62" s="385">
        <v>3000.0</v>
      </c>
      <c r="AK62" s="385">
        <v>65000.0</v>
      </c>
      <c r="AL62" s="385">
        <v>100000.0</v>
      </c>
      <c r="AM62" s="385">
        <v>0.0</v>
      </c>
      <c r="AN62" s="385">
        <v>0.0</v>
      </c>
      <c r="AO62" s="385">
        <v>0.0</v>
      </c>
      <c r="AP62" s="344" t="s">
        <v>292</v>
      </c>
      <c r="AQ62" s="344" t="s">
        <v>308</v>
      </c>
      <c r="AR62" s="344" t="s">
        <v>294</v>
      </c>
      <c r="AS62" s="385">
        <f>SUM('Plan-C Valuation'!U58,'Plan-C Valuation'!Y58,'Plan-C Valuation'!AC58,'Plan-C Valuation'!AG58,'Plan-C Valuation'!AK58,'Plan-C Valuation'!AO58)</f>
        <v>5000</v>
      </c>
      <c r="AT62" s="385">
        <f>SUM('Plan-C Valuation'!V58,'Plan-C Valuation'!Z58,'Plan-C Valuation'!AD58,'Plan-C Valuation'!AH58,'Plan-C Valuation'!AL58,'Plan-C Valuation'!AP58)</f>
        <v>50000</v>
      </c>
      <c r="AU62" s="385">
        <f>SUM('Plan-C Valuation'!W58,'Plan-C Valuation'!AA58,'Plan-C Valuation'!AE58,'Plan-C Valuation'!AI58,'Plan-C Valuation'!AM58,'Plan-C Valuation'!AQ58)</f>
        <v>10000000</v>
      </c>
    </row>
    <row r="63" ht="15.75" customHeight="1">
      <c r="A63" s="341" t="s">
        <v>244</v>
      </c>
      <c r="B63" s="341" t="s">
        <v>95</v>
      </c>
      <c r="C63" s="341" t="s">
        <v>115</v>
      </c>
      <c r="D63" s="341" t="s">
        <v>122</v>
      </c>
      <c r="E63" s="341" t="s">
        <v>111</v>
      </c>
      <c r="F63" s="341" t="s">
        <v>119</v>
      </c>
      <c r="G63" s="424" t="s">
        <v>245</v>
      </c>
      <c r="H63" s="341"/>
      <c r="I63" s="341"/>
      <c r="J63" s="385">
        <v>0.0</v>
      </c>
      <c r="K63" s="385">
        <v>0.0</v>
      </c>
      <c r="L63" s="385">
        <v>0.0</v>
      </c>
      <c r="M63" s="385">
        <v>0.0</v>
      </c>
      <c r="N63" s="385">
        <v>0.0</v>
      </c>
      <c r="O63" s="385">
        <v>0.0</v>
      </c>
      <c r="P63" s="344" t="s">
        <v>292</v>
      </c>
      <c r="Q63" s="344" t="s">
        <v>293</v>
      </c>
      <c r="R63" s="344" t="s">
        <v>294</v>
      </c>
      <c r="S63" s="341">
        <f>SUM('Plan-A Valuation'!U59,'Plan-A Valuation'!Y59,'Plan-A Valuation'!AC59,'Plan-A Valuation'!AG59,'Plan-A Valuation'!AK59,'Plan-A Valuation'!AO59)</f>
        <v>5000</v>
      </c>
      <c r="T63" s="385">
        <f>SUM('Plan-A Valuation'!V59,'Plan-A Valuation'!Z59,'Plan-A Valuation'!AD59,'Plan-A Valuation'!AH59,'Plan-A Valuation'!AL59,'Plan-A Valuation'!AP59)</f>
        <v>50000</v>
      </c>
      <c r="U63" s="386">
        <f>SUM('Plan-A Valuation'!W59,'Plan-A Valuation'!AA59,'Plan-A Valuation'!AE59,'Plan-A Valuation'!AI59,'Plan-A Valuation'!AM59,'Plan-A Valuation'!AQ59)</f>
        <v>10000000</v>
      </c>
      <c r="V63" s="341" t="s">
        <v>303</v>
      </c>
      <c r="W63" s="385">
        <v>200.0</v>
      </c>
      <c r="X63" s="385">
        <v>500.0</v>
      </c>
      <c r="Y63" s="385">
        <v>3000.0</v>
      </c>
      <c r="Z63" s="385">
        <v>0.0</v>
      </c>
      <c r="AA63" s="385">
        <v>0.0</v>
      </c>
      <c r="AB63" s="385">
        <v>0.0</v>
      </c>
      <c r="AC63" s="344" t="s">
        <v>292</v>
      </c>
      <c r="AD63" s="344" t="s">
        <v>304</v>
      </c>
      <c r="AE63" s="344" t="s">
        <v>294</v>
      </c>
      <c r="AF63" s="385">
        <f>SUM('Plan-B Valuation'!U59,'Plan-B Valuation'!Y59,'Plan-B Valuation'!AC59,'Plan-B Valuation'!AG59,'Plan-B Valuation'!AK59,'Plan-B Valuation'!AO59)</f>
        <v>5000</v>
      </c>
      <c r="AG63" s="385">
        <f>SUM('Plan-B Valuation'!V59,'Plan-B Valuation'!Z59,'Plan-B Valuation'!AD59,'Plan-B Valuation'!AH59,'Plan-B Valuation'!AL59,'Plan-B Valuation'!AP59)</f>
        <v>50000</v>
      </c>
      <c r="AH63" s="386">
        <f>SUM('Plan-B Valuation'!W59,'Plan-B Valuation'!AA59,'Plan-B Valuation'!AE59,'Plan-B Valuation'!AI59,'Plan-B Valuation'!AM59,'Plan-B Valuation'!AQ59)</f>
        <v>10000000</v>
      </c>
      <c r="AI63" s="341" t="s">
        <v>320</v>
      </c>
      <c r="AJ63" s="385">
        <v>3000.0</v>
      </c>
      <c r="AK63" s="385">
        <v>65000.0</v>
      </c>
      <c r="AL63" s="385">
        <v>100000.0</v>
      </c>
      <c r="AM63" s="385">
        <v>0.0</v>
      </c>
      <c r="AN63" s="385">
        <v>0.0</v>
      </c>
      <c r="AO63" s="385">
        <v>0.0</v>
      </c>
      <c r="AP63" s="344" t="s">
        <v>292</v>
      </c>
      <c r="AQ63" s="344" t="s">
        <v>308</v>
      </c>
      <c r="AR63" s="344" t="s">
        <v>294</v>
      </c>
      <c r="AS63" s="385">
        <f>SUM('Plan-C Valuation'!U59,'Plan-C Valuation'!Y59,'Plan-C Valuation'!AC59,'Plan-C Valuation'!AG59,'Plan-C Valuation'!AK59,'Plan-C Valuation'!AO59)</f>
        <v>5000</v>
      </c>
      <c r="AT63" s="385">
        <f>SUM('Plan-C Valuation'!V59,'Plan-C Valuation'!Z59,'Plan-C Valuation'!AD59,'Plan-C Valuation'!AH59,'Plan-C Valuation'!AL59,'Plan-C Valuation'!AP59)</f>
        <v>10000</v>
      </c>
      <c r="AU63" s="385">
        <f>SUM('Plan-C Valuation'!W59,'Plan-C Valuation'!AA59,'Plan-C Valuation'!AE59,'Plan-C Valuation'!AI59,'Plan-C Valuation'!AM59,'Plan-C Valuation'!AQ59)</f>
        <v>10000000</v>
      </c>
    </row>
    <row r="64" ht="15.75" customHeight="1">
      <c r="A64" s="341" t="s">
        <v>246</v>
      </c>
      <c r="B64" s="341" t="s">
        <v>95</v>
      </c>
      <c r="C64" s="341" t="s">
        <v>120</v>
      </c>
      <c r="D64" s="341" t="s">
        <v>122</v>
      </c>
      <c r="E64" s="341" t="s">
        <v>111</v>
      </c>
      <c r="F64" s="341" t="s">
        <v>119</v>
      </c>
      <c r="G64" s="424" t="s">
        <v>247</v>
      </c>
      <c r="H64" s="341"/>
      <c r="I64" s="341"/>
      <c r="J64" s="385">
        <v>0.0</v>
      </c>
      <c r="K64" s="385">
        <v>0.0</v>
      </c>
      <c r="L64" s="385">
        <v>0.0</v>
      </c>
      <c r="M64" s="385">
        <v>0.0</v>
      </c>
      <c r="N64" s="385">
        <v>0.0</v>
      </c>
      <c r="O64" s="385">
        <v>0.0</v>
      </c>
      <c r="P64" s="344" t="s">
        <v>292</v>
      </c>
      <c r="Q64" s="344" t="s">
        <v>293</v>
      </c>
      <c r="R64" s="344" t="s">
        <v>294</v>
      </c>
      <c r="S64" s="341">
        <f>SUM('Plan-A Valuation'!U60,'Plan-A Valuation'!Y60,'Plan-A Valuation'!AC60,'Plan-A Valuation'!AG60,'Plan-A Valuation'!AK60,'Plan-A Valuation'!AO60)</f>
        <v>5000</v>
      </c>
      <c r="T64" s="385">
        <f>SUM('Plan-A Valuation'!V60,'Plan-A Valuation'!Z60,'Plan-A Valuation'!AD60,'Plan-A Valuation'!AH60,'Plan-A Valuation'!AL60,'Plan-A Valuation'!AP60)</f>
        <v>50000</v>
      </c>
      <c r="U64" s="386">
        <f>SUM('Plan-A Valuation'!W60,'Plan-A Valuation'!AA60,'Plan-A Valuation'!AE60,'Plan-A Valuation'!AI60,'Plan-A Valuation'!AM60,'Plan-A Valuation'!AQ60)</f>
        <v>10000000</v>
      </c>
      <c r="V64" s="341" t="s">
        <v>303</v>
      </c>
      <c r="W64" s="385">
        <v>200.0</v>
      </c>
      <c r="X64" s="385">
        <v>500.0</v>
      </c>
      <c r="Y64" s="385">
        <v>3000.0</v>
      </c>
      <c r="Z64" s="385">
        <v>0.0</v>
      </c>
      <c r="AA64" s="385">
        <v>0.0</v>
      </c>
      <c r="AB64" s="385">
        <v>0.0</v>
      </c>
      <c r="AC64" s="344" t="s">
        <v>292</v>
      </c>
      <c r="AD64" s="344" t="s">
        <v>304</v>
      </c>
      <c r="AE64" s="344" t="s">
        <v>294</v>
      </c>
      <c r="AF64" s="385">
        <f>SUM('Plan-B Valuation'!U60,'Plan-B Valuation'!Y60,'Plan-B Valuation'!AC60,'Plan-B Valuation'!AG60,'Plan-B Valuation'!AK60,'Plan-B Valuation'!AO60)</f>
        <v>5000</v>
      </c>
      <c r="AG64" s="385">
        <f>SUM('Plan-B Valuation'!V60,'Plan-B Valuation'!Z60,'Plan-B Valuation'!AD60,'Plan-B Valuation'!AH60,'Plan-B Valuation'!AL60,'Plan-B Valuation'!AP60)</f>
        <v>50000</v>
      </c>
      <c r="AH64" s="386">
        <f>SUM('Plan-B Valuation'!W60,'Plan-B Valuation'!AA60,'Plan-B Valuation'!AE60,'Plan-B Valuation'!AI60,'Plan-B Valuation'!AM60,'Plan-B Valuation'!AQ60)</f>
        <v>10000000</v>
      </c>
      <c r="AI64" s="341" t="s">
        <v>320</v>
      </c>
      <c r="AJ64" s="385">
        <v>3000.0</v>
      </c>
      <c r="AK64" s="385">
        <v>65000.0</v>
      </c>
      <c r="AL64" s="385">
        <v>100000.0</v>
      </c>
      <c r="AM64" s="385">
        <v>0.0</v>
      </c>
      <c r="AN64" s="385">
        <v>0.0</v>
      </c>
      <c r="AO64" s="385">
        <v>0.0</v>
      </c>
      <c r="AP64" s="344" t="s">
        <v>292</v>
      </c>
      <c r="AQ64" s="344" t="s">
        <v>308</v>
      </c>
      <c r="AR64" s="344" t="s">
        <v>294</v>
      </c>
      <c r="AS64" s="385">
        <f>SUM('Plan-C Valuation'!U60,'Plan-C Valuation'!Y60,'Plan-C Valuation'!AC60,'Plan-C Valuation'!AG60,'Plan-C Valuation'!AK60,'Plan-C Valuation'!AO60)</f>
        <v>5000</v>
      </c>
      <c r="AT64" s="385">
        <f>SUM('Plan-C Valuation'!V60,'Plan-C Valuation'!Z60,'Plan-C Valuation'!AD60,'Plan-C Valuation'!AH60,'Plan-C Valuation'!AL60,'Plan-C Valuation'!AP60)</f>
        <v>10000</v>
      </c>
      <c r="AU64" s="385">
        <f>SUM('Plan-C Valuation'!W60,'Plan-C Valuation'!AA60,'Plan-C Valuation'!AE60,'Plan-C Valuation'!AI60,'Plan-C Valuation'!AM60,'Plan-C Valuation'!AQ60)</f>
        <v>10000000</v>
      </c>
    </row>
    <row r="65" ht="15.75" customHeight="1">
      <c r="A65" s="341" t="s">
        <v>248</v>
      </c>
      <c r="B65" s="341" t="s">
        <v>95</v>
      </c>
      <c r="C65" s="341" t="s">
        <v>124</v>
      </c>
      <c r="D65" s="341" t="s">
        <v>122</v>
      </c>
      <c r="E65" s="341" t="s">
        <v>111</v>
      </c>
      <c r="F65" s="341" t="s">
        <v>119</v>
      </c>
      <c r="G65" s="424" t="s">
        <v>249</v>
      </c>
      <c r="H65" s="341"/>
      <c r="I65" s="341"/>
      <c r="J65" s="385">
        <v>0.0</v>
      </c>
      <c r="K65" s="385">
        <v>0.0</v>
      </c>
      <c r="L65" s="385">
        <v>0.0</v>
      </c>
      <c r="M65" s="385">
        <v>0.0</v>
      </c>
      <c r="N65" s="385">
        <v>0.0</v>
      </c>
      <c r="O65" s="385">
        <v>0.0</v>
      </c>
      <c r="P65" s="344" t="s">
        <v>292</v>
      </c>
      <c r="Q65" s="344" t="s">
        <v>293</v>
      </c>
      <c r="R65" s="344" t="s">
        <v>294</v>
      </c>
      <c r="S65" s="341">
        <f>SUM('Plan-A Valuation'!U61,'Plan-A Valuation'!Y61,'Plan-A Valuation'!AC61,'Plan-A Valuation'!AG61,'Plan-A Valuation'!AK61,'Plan-A Valuation'!AO61)</f>
        <v>5000</v>
      </c>
      <c r="T65" s="385">
        <f>SUM('Plan-A Valuation'!V61,'Plan-A Valuation'!Z61,'Plan-A Valuation'!AD61,'Plan-A Valuation'!AH61,'Plan-A Valuation'!AL61,'Plan-A Valuation'!AP61)</f>
        <v>50000</v>
      </c>
      <c r="U65" s="386">
        <f>SUM('Plan-A Valuation'!W61,'Plan-A Valuation'!AA61,'Plan-A Valuation'!AE61,'Plan-A Valuation'!AI61,'Plan-A Valuation'!AM61,'Plan-A Valuation'!AQ61)</f>
        <v>10000000</v>
      </c>
      <c r="V65" s="341" t="s">
        <v>303</v>
      </c>
      <c r="W65" s="385">
        <v>200.0</v>
      </c>
      <c r="X65" s="385">
        <v>500.0</v>
      </c>
      <c r="Y65" s="385">
        <v>3000.0</v>
      </c>
      <c r="Z65" s="385">
        <v>0.0</v>
      </c>
      <c r="AA65" s="385">
        <v>0.0</v>
      </c>
      <c r="AB65" s="385">
        <v>0.0</v>
      </c>
      <c r="AC65" s="344" t="s">
        <v>292</v>
      </c>
      <c r="AD65" s="344" t="s">
        <v>304</v>
      </c>
      <c r="AE65" s="344" t="s">
        <v>294</v>
      </c>
      <c r="AF65" s="385">
        <f>SUM('Plan-B Valuation'!U61,'Plan-B Valuation'!Y61,'Plan-B Valuation'!AC61,'Plan-B Valuation'!AG61,'Plan-B Valuation'!AK61,'Plan-B Valuation'!AO61)</f>
        <v>5000</v>
      </c>
      <c r="AG65" s="385">
        <f>SUM('Plan-B Valuation'!V61,'Plan-B Valuation'!Z61,'Plan-B Valuation'!AD61,'Plan-B Valuation'!AH61,'Plan-B Valuation'!AL61,'Plan-B Valuation'!AP61)</f>
        <v>50000</v>
      </c>
      <c r="AH65" s="386">
        <f>SUM('Plan-B Valuation'!W61,'Plan-B Valuation'!AA61,'Plan-B Valuation'!AE61,'Plan-B Valuation'!AI61,'Plan-B Valuation'!AM61,'Plan-B Valuation'!AQ61)</f>
        <v>10000000</v>
      </c>
      <c r="AI65" s="341" t="s">
        <v>320</v>
      </c>
      <c r="AJ65" s="385">
        <v>3000.0</v>
      </c>
      <c r="AK65" s="385">
        <v>65000.0</v>
      </c>
      <c r="AL65" s="385">
        <v>100000.0</v>
      </c>
      <c r="AM65" s="385">
        <v>0.0</v>
      </c>
      <c r="AN65" s="385">
        <v>0.0</v>
      </c>
      <c r="AO65" s="385">
        <v>0.0</v>
      </c>
      <c r="AP65" s="344" t="s">
        <v>292</v>
      </c>
      <c r="AQ65" s="344" t="s">
        <v>308</v>
      </c>
      <c r="AR65" s="344" t="s">
        <v>294</v>
      </c>
      <c r="AS65" s="385">
        <f>SUM('Plan-C Valuation'!U61,'Plan-C Valuation'!Y61,'Plan-C Valuation'!AC61,'Plan-C Valuation'!AG61,'Plan-C Valuation'!AK61,'Plan-C Valuation'!AO61)</f>
        <v>5000</v>
      </c>
      <c r="AT65" s="385">
        <f>SUM('Plan-C Valuation'!V61,'Plan-C Valuation'!Z61,'Plan-C Valuation'!AD61,'Plan-C Valuation'!AH61,'Plan-C Valuation'!AL61,'Plan-C Valuation'!AP61)</f>
        <v>10000</v>
      </c>
      <c r="AU65" s="385">
        <f>SUM('Plan-C Valuation'!W61,'Plan-C Valuation'!AA61,'Plan-C Valuation'!AE61,'Plan-C Valuation'!AI61,'Plan-C Valuation'!AM61,'Plan-C Valuation'!AQ61)</f>
        <v>10000000</v>
      </c>
    </row>
    <row r="66" ht="15.75" customHeight="1">
      <c r="A66" s="341" t="s">
        <v>250</v>
      </c>
      <c r="B66" s="341" t="s">
        <v>95</v>
      </c>
      <c r="C66" s="341" t="s">
        <v>127</v>
      </c>
      <c r="D66" s="341" t="s">
        <v>122</v>
      </c>
      <c r="E66" s="341" t="s">
        <v>111</v>
      </c>
      <c r="F66" s="341" t="s">
        <v>119</v>
      </c>
      <c r="G66" s="424" t="s">
        <v>251</v>
      </c>
      <c r="H66" s="341"/>
      <c r="I66" s="341"/>
      <c r="J66" s="385">
        <v>0.0</v>
      </c>
      <c r="K66" s="385">
        <v>0.0</v>
      </c>
      <c r="L66" s="385">
        <v>0.0</v>
      </c>
      <c r="M66" s="385">
        <v>0.0</v>
      </c>
      <c r="N66" s="385">
        <v>0.0</v>
      </c>
      <c r="O66" s="385">
        <v>0.0</v>
      </c>
      <c r="P66" s="344" t="s">
        <v>292</v>
      </c>
      <c r="Q66" s="344" t="s">
        <v>293</v>
      </c>
      <c r="R66" s="344" t="s">
        <v>294</v>
      </c>
      <c r="S66" s="341">
        <f>SUM('Plan-A Valuation'!U62,'Plan-A Valuation'!Y62,'Plan-A Valuation'!AC62,'Plan-A Valuation'!AG62,'Plan-A Valuation'!AK62,'Plan-A Valuation'!AO62)</f>
        <v>5000</v>
      </c>
      <c r="T66" s="385">
        <f>SUM('Plan-A Valuation'!V62,'Plan-A Valuation'!Z62,'Plan-A Valuation'!AD62,'Plan-A Valuation'!AH62,'Plan-A Valuation'!AL62,'Plan-A Valuation'!AP62)</f>
        <v>50000</v>
      </c>
      <c r="U66" s="386">
        <f>SUM('Plan-A Valuation'!W62,'Plan-A Valuation'!AA62,'Plan-A Valuation'!AE62,'Plan-A Valuation'!AI62,'Plan-A Valuation'!AM62,'Plan-A Valuation'!AQ62)</f>
        <v>10000000</v>
      </c>
      <c r="V66" s="341" t="s">
        <v>303</v>
      </c>
      <c r="W66" s="385">
        <v>200.0</v>
      </c>
      <c r="X66" s="385">
        <v>500.0</v>
      </c>
      <c r="Y66" s="385">
        <v>3000.0</v>
      </c>
      <c r="Z66" s="385">
        <v>0.0</v>
      </c>
      <c r="AA66" s="385">
        <v>0.0</v>
      </c>
      <c r="AB66" s="385">
        <v>0.0</v>
      </c>
      <c r="AC66" s="344" t="s">
        <v>292</v>
      </c>
      <c r="AD66" s="344" t="s">
        <v>304</v>
      </c>
      <c r="AE66" s="344" t="s">
        <v>294</v>
      </c>
      <c r="AF66" s="385">
        <f>SUM('Plan-B Valuation'!U62,'Plan-B Valuation'!Y62,'Plan-B Valuation'!AC62,'Plan-B Valuation'!AG62,'Plan-B Valuation'!AK62,'Plan-B Valuation'!AO62)</f>
        <v>5000</v>
      </c>
      <c r="AG66" s="385">
        <f>SUM('Plan-B Valuation'!V62,'Plan-B Valuation'!Z62,'Plan-B Valuation'!AD62,'Plan-B Valuation'!AH62,'Plan-B Valuation'!AL62,'Plan-B Valuation'!AP62)</f>
        <v>50000</v>
      </c>
      <c r="AH66" s="386">
        <f>SUM('Plan-B Valuation'!W62,'Plan-B Valuation'!AA62,'Plan-B Valuation'!AE62,'Plan-B Valuation'!AI62,'Plan-B Valuation'!AM62,'Plan-B Valuation'!AQ62)</f>
        <v>10000000</v>
      </c>
      <c r="AI66" s="341" t="s">
        <v>320</v>
      </c>
      <c r="AJ66" s="385">
        <v>3000.0</v>
      </c>
      <c r="AK66" s="385">
        <v>65000.0</v>
      </c>
      <c r="AL66" s="385">
        <v>100000.0</v>
      </c>
      <c r="AM66" s="385">
        <v>0.0</v>
      </c>
      <c r="AN66" s="385">
        <v>0.0</v>
      </c>
      <c r="AO66" s="385">
        <v>0.0</v>
      </c>
      <c r="AP66" s="344" t="s">
        <v>292</v>
      </c>
      <c r="AQ66" s="344" t="s">
        <v>308</v>
      </c>
      <c r="AR66" s="344" t="s">
        <v>294</v>
      </c>
      <c r="AS66" s="385">
        <f>SUM('Plan-C Valuation'!U62,'Plan-C Valuation'!Y62,'Plan-C Valuation'!AC62,'Plan-C Valuation'!AG62,'Plan-C Valuation'!AK62,'Plan-C Valuation'!AO62)</f>
        <v>5000</v>
      </c>
      <c r="AT66" s="385">
        <f>SUM('Plan-C Valuation'!V62,'Plan-C Valuation'!Z62,'Plan-C Valuation'!AD62,'Plan-C Valuation'!AH62,'Plan-C Valuation'!AL62,'Plan-C Valuation'!AP62)</f>
        <v>10000</v>
      </c>
      <c r="AU66" s="385">
        <f>SUM('Plan-C Valuation'!W62,'Plan-C Valuation'!AA62,'Plan-C Valuation'!AE62,'Plan-C Valuation'!AI62,'Plan-C Valuation'!AM62,'Plan-C Valuation'!AQ62)</f>
        <v>10000000</v>
      </c>
    </row>
    <row r="67" ht="15.75" customHeight="1">
      <c r="A67" s="341" t="s">
        <v>252</v>
      </c>
      <c r="B67" s="341" t="s">
        <v>95</v>
      </c>
      <c r="C67" s="341" t="s">
        <v>129</v>
      </c>
      <c r="D67" s="341" t="s">
        <v>122</v>
      </c>
      <c r="E67" s="341" t="s">
        <v>111</v>
      </c>
      <c r="F67" s="341" t="s">
        <v>119</v>
      </c>
      <c r="G67" s="424" t="s">
        <v>253</v>
      </c>
      <c r="H67" s="341"/>
      <c r="I67" s="341"/>
      <c r="J67" s="385">
        <v>0.0</v>
      </c>
      <c r="K67" s="385">
        <v>0.0</v>
      </c>
      <c r="L67" s="385">
        <v>0.0</v>
      </c>
      <c r="M67" s="385">
        <v>0.0</v>
      </c>
      <c r="N67" s="385">
        <v>0.0</v>
      </c>
      <c r="O67" s="385">
        <v>0.0</v>
      </c>
      <c r="P67" s="344" t="s">
        <v>292</v>
      </c>
      <c r="Q67" s="344" t="s">
        <v>293</v>
      </c>
      <c r="R67" s="344" t="s">
        <v>294</v>
      </c>
      <c r="S67" s="341">
        <f>SUM('Plan-A Valuation'!U63,'Plan-A Valuation'!Y63,'Plan-A Valuation'!AC63,'Plan-A Valuation'!AG63,'Plan-A Valuation'!AK63,'Plan-A Valuation'!AO63)</f>
        <v>5000</v>
      </c>
      <c r="T67" s="385">
        <f>SUM('Plan-A Valuation'!V63,'Plan-A Valuation'!Z63,'Plan-A Valuation'!AD63,'Plan-A Valuation'!AH63,'Plan-A Valuation'!AL63,'Plan-A Valuation'!AP63)</f>
        <v>50000</v>
      </c>
      <c r="U67" s="386">
        <f>SUM('Plan-A Valuation'!W63,'Plan-A Valuation'!AA63,'Plan-A Valuation'!AE63,'Plan-A Valuation'!AI63,'Plan-A Valuation'!AM63,'Plan-A Valuation'!AQ63)</f>
        <v>10000000</v>
      </c>
      <c r="V67" s="341" t="s">
        <v>303</v>
      </c>
      <c r="W67" s="385">
        <v>200.0</v>
      </c>
      <c r="X67" s="385">
        <v>500.0</v>
      </c>
      <c r="Y67" s="385">
        <v>3000.0</v>
      </c>
      <c r="Z67" s="385">
        <v>0.0</v>
      </c>
      <c r="AA67" s="385">
        <v>0.0</v>
      </c>
      <c r="AB67" s="385">
        <v>0.0</v>
      </c>
      <c r="AC67" s="344" t="s">
        <v>292</v>
      </c>
      <c r="AD67" s="344" t="s">
        <v>304</v>
      </c>
      <c r="AE67" s="344" t="s">
        <v>294</v>
      </c>
      <c r="AF67" s="385">
        <f>SUM('Plan-B Valuation'!U63,'Plan-B Valuation'!Y63,'Plan-B Valuation'!AC63,'Plan-B Valuation'!AG63,'Plan-B Valuation'!AK63,'Plan-B Valuation'!AO63)</f>
        <v>5000</v>
      </c>
      <c r="AG67" s="385">
        <f>SUM('Plan-B Valuation'!V63,'Plan-B Valuation'!Z63,'Plan-B Valuation'!AD63,'Plan-B Valuation'!AH63,'Plan-B Valuation'!AL63,'Plan-B Valuation'!AP63)</f>
        <v>50000</v>
      </c>
      <c r="AH67" s="386">
        <f>SUM('Plan-B Valuation'!W63,'Plan-B Valuation'!AA63,'Plan-B Valuation'!AE63,'Plan-B Valuation'!AI63,'Plan-B Valuation'!AM63,'Plan-B Valuation'!AQ63)</f>
        <v>10000000</v>
      </c>
      <c r="AI67" s="341" t="s">
        <v>320</v>
      </c>
      <c r="AJ67" s="385">
        <v>3000.0</v>
      </c>
      <c r="AK67" s="385">
        <v>65000.0</v>
      </c>
      <c r="AL67" s="385">
        <v>100000.0</v>
      </c>
      <c r="AM67" s="385">
        <v>0.0</v>
      </c>
      <c r="AN67" s="385">
        <v>0.0</v>
      </c>
      <c r="AO67" s="385">
        <v>0.0</v>
      </c>
      <c r="AP67" s="344" t="s">
        <v>292</v>
      </c>
      <c r="AQ67" s="344" t="s">
        <v>308</v>
      </c>
      <c r="AR67" s="344" t="s">
        <v>294</v>
      </c>
      <c r="AS67" s="385">
        <f>SUM('Plan-C Valuation'!U63,'Plan-C Valuation'!Y63,'Plan-C Valuation'!AC63,'Plan-C Valuation'!AG63,'Plan-C Valuation'!AK63,'Plan-C Valuation'!AO63)</f>
        <v>5000</v>
      </c>
      <c r="AT67" s="385">
        <f>SUM('Plan-C Valuation'!V63,'Plan-C Valuation'!Z63,'Plan-C Valuation'!AD63,'Plan-C Valuation'!AH63,'Plan-C Valuation'!AL63,'Plan-C Valuation'!AP63)</f>
        <v>10000</v>
      </c>
      <c r="AU67" s="385">
        <f>SUM('Plan-C Valuation'!W63,'Plan-C Valuation'!AA63,'Plan-C Valuation'!AE63,'Plan-C Valuation'!AI63,'Plan-C Valuation'!AM63,'Plan-C Valuation'!AQ63)</f>
        <v>10000000</v>
      </c>
    </row>
    <row r="68" ht="15.75" customHeight="1">
      <c r="A68" s="341" t="s">
        <v>254</v>
      </c>
      <c r="B68" s="341" t="s">
        <v>95</v>
      </c>
      <c r="C68" s="341" t="s">
        <v>131</v>
      </c>
      <c r="D68" s="341" t="s">
        <v>122</v>
      </c>
      <c r="E68" s="341" t="s">
        <v>111</v>
      </c>
      <c r="F68" s="341" t="s">
        <v>119</v>
      </c>
      <c r="G68" s="424" t="s">
        <v>255</v>
      </c>
      <c r="H68" s="341"/>
      <c r="I68" s="341"/>
      <c r="J68" s="385">
        <v>0.0</v>
      </c>
      <c r="K68" s="385">
        <v>0.0</v>
      </c>
      <c r="L68" s="385">
        <v>0.0</v>
      </c>
      <c r="M68" s="385">
        <v>0.0</v>
      </c>
      <c r="N68" s="385">
        <v>0.0</v>
      </c>
      <c r="O68" s="385">
        <v>0.0</v>
      </c>
      <c r="P68" s="344" t="s">
        <v>292</v>
      </c>
      <c r="Q68" s="344" t="s">
        <v>293</v>
      </c>
      <c r="R68" s="344" t="s">
        <v>294</v>
      </c>
      <c r="S68" s="341">
        <f>SUM('Plan-A Valuation'!U64,'Plan-A Valuation'!Y64,'Plan-A Valuation'!AC64,'Plan-A Valuation'!AG64,'Plan-A Valuation'!AK64,'Plan-A Valuation'!AO64)</f>
        <v>5000</v>
      </c>
      <c r="T68" s="385">
        <f>SUM('Plan-A Valuation'!V64,'Plan-A Valuation'!Z64,'Plan-A Valuation'!AD64,'Plan-A Valuation'!AH64,'Plan-A Valuation'!AL64,'Plan-A Valuation'!AP64)</f>
        <v>50000</v>
      </c>
      <c r="U68" s="386">
        <f>SUM('Plan-A Valuation'!W64,'Plan-A Valuation'!AA64,'Plan-A Valuation'!AE64,'Plan-A Valuation'!AI64,'Plan-A Valuation'!AM64,'Plan-A Valuation'!AQ64)</f>
        <v>10000000</v>
      </c>
      <c r="V68" s="341" t="s">
        <v>303</v>
      </c>
      <c r="W68" s="385">
        <v>200.0</v>
      </c>
      <c r="X68" s="385">
        <v>500.0</v>
      </c>
      <c r="Y68" s="385">
        <v>3000.0</v>
      </c>
      <c r="Z68" s="385">
        <v>0.0</v>
      </c>
      <c r="AA68" s="385">
        <v>0.0</v>
      </c>
      <c r="AB68" s="385">
        <v>0.0</v>
      </c>
      <c r="AC68" s="344" t="s">
        <v>292</v>
      </c>
      <c r="AD68" s="344" t="s">
        <v>304</v>
      </c>
      <c r="AE68" s="344" t="s">
        <v>294</v>
      </c>
      <c r="AF68" s="385">
        <f>SUM('Plan-B Valuation'!U64,'Plan-B Valuation'!Y64,'Plan-B Valuation'!AC64,'Plan-B Valuation'!AG64,'Plan-B Valuation'!AK64,'Plan-B Valuation'!AO64)</f>
        <v>5000</v>
      </c>
      <c r="AG68" s="385">
        <f>SUM('Plan-B Valuation'!V64,'Plan-B Valuation'!Z64,'Plan-B Valuation'!AD64,'Plan-B Valuation'!AH64,'Plan-B Valuation'!AL64,'Plan-B Valuation'!AP64)</f>
        <v>50000</v>
      </c>
      <c r="AH68" s="386">
        <f>SUM('Plan-B Valuation'!W64,'Plan-B Valuation'!AA64,'Plan-B Valuation'!AE64,'Plan-B Valuation'!AI64,'Plan-B Valuation'!AM64,'Plan-B Valuation'!AQ64)</f>
        <v>10000000</v>
      </c>
      <c r="AI68" s="341" t="s">
        <v>319</v>
      </c>
      <c r="AJ68" s="385">
        <v>3000.0</v>
      </c>
      <c r="AK68" s="385">
        <v>65000.0</v>
      </c>
      <c r="AL68" s="385">
        <v>100000.0</v>
      </c>
      <c r="AM68" s="385">
        <v>0.0</v>
      </c>
      <c r="AN68" s="385">
        <v>0.0</v>
      </c>
      <c r="AO68" s="385">
        <v>0.0</v>
      </c>
      <c r="AP68" s="344" t="s">
        <v>292</v>
      </c>
      <c r="AQ68" s="344" t="s">
        <v>308</v>
      </c>
      <c r="AR68" s="344" t="s">
        <v>294</v>
      </c>
      <c r="AS68" s="385">
        <f>SUM('Plan-C Valuation'!U64,'Plan-C Valuation'!Y64,'Plan-C Valuation'!AC64,'Plan-C Valuation'!AG64,'Plan-C Valuation'!AK64,'Plan-C Valuation'!AO64)</f>
        <v>5000</v>
      </c>
      <c r="AT68" s="385">
        <f>SUM('Plan-C Valuation'!V64,'Plan-C Valuation'!Z64,'Plan-C Valuation'!AD64,'Plan-C Valuation'!AH64,'Plan-C Valuation'!AL64,'Plan-C Valuation'!AP64)</f>
        <v>50000</v>
      </c>
      <c r="AU68" s="385">
        <f>SUM('Plan-C Valuation'!W64,'Plan-C Valuation'!AA64,'Plan-C Valuation'!AE64,'Plan-C Valuation'!AI64,'Plan-C Valuation'!AM64,'Plan-C Valuation'!AQ64)</f>
        <v>10000000</v>
      </c>
    </row>
    <row r="69" ht="15.75" customHeight="1">
      <c r="A69" s="341" t="s">
        <v>256</v>
      </c>
      <c r="B69" s="341" t="s">
        <v>95</v>
      </c>
      <c r="C69" s="341" t="s">
        <v>133</v>
      </c>
      <c r="D69" s="341" t="s">
        <v>122</v>
      </c>
      <c r="E69" s="341" t="s">
        <v>111</v>
      </c>
      <c r="F69" s="341" t="s">
        <v>119</v>
      </c>
      <c r="G69" s="424" t="s">
        <v>257</v>
      </c>
      <c r="H69" s="341"/>
      <c r="I69" s="341"/>
      <c r="J69" s="385">
        <v>0.0</v>
      </c>
      <c r="K69" s="385">
        <v>0.0</v>
      </c>
      <c r="L69" s="385">
        <v>0.0</v>
      </c>
      <c r="M69" s="385">
        <v>0.0</v>
      </c>
      <c r="N69" s="385">
        <v>0.0</v>
      </c>
      <c r="O69" s="385">
        <v>0.0</v>
      </c>
      <c r="P69" s="344" t="s">
        <v>292</v>
      </c>
      <c r="Q69" s="344" t="s">
        <v>293</v>
      </c>
      <c r="R69" s="344" t="s">
        <v>294</v>
      </c>
      <c r="S69" s="341">
        <f>SUM('Plan-A Valuation'!U65,'Plan-A Valuation'!Y65,'Plan-A Valuation'!AC65,'Plan-A Valuation'!AG65,'Plan-A Valuation'!AK65,'Plan-A Valuation'!AO65)</f>
        <v>5000</v>
      </c>
      <c r="T69" s="385">
        <f>SUM('Plan-A Valuation'!V65,'Plan-A Valuation'!Z65,'Plan-A Valuation'!AD65,'Plan-A Valuation'!AH65,'Plan-A Valuation'!AL65,'Plan-A Valuation'!AP65)</f>
        <v>50000</v>
      </c>
      <c r="U69" s="386">
        <f>SUM('Plan-A Valuation'!W65,'Plan-A Valuation'!AA65,'Plan-A Valuation'!AE65,'Plan-A Valuation'!AI65,'Plan-A Valuation'!AM65,'Plan-A Valuation'!AQ65)</f>
        <v>10000000</v>
      </c>
      <c r="V69" s="341" t="s">
        <v>303</v>
      </c>
      <c r="W69" s="385">
        <v>200.0</v>
      </c>
      <c r="X69" s="385">
        <v>500.0</v>
      </c>
      <c r="Y69" s="385">
        <v>3000.0</v>
      </c>
      <c r="Z69" s="385">
        <v>0.0</v>
      </c>
      <c r="AA69" s="385">
        <v>0.0</v>
      </c>
      <c r="AB69" s="385">
        <v>0.0</v>
      </c>
      <c r="AC69" s="344" t="s">
        <v>292</v>
      </c>
      <c r="AD69" s="344" t="s">
        <v>304</v>
      </c>
      <c r="AE69" s="344" t="s">
        <v>294</v>
      </c>
      <c r="AF69" s="385">
        <f>SUM('Plan-B Valuation'!U65,'Plan-B Valuation'!Y65,'Plan-B Valuation'!AC65,'Plan-B Valuation'!AG65,'Plan-B Valuation'!AK65,'Plan-B Valuation'!AO65)</f>
        <v>5000</v>
      </c>
      <c r="AG69" s="385">
        <f>SUM('Plan-B Valuation'!V65,'Plan-B Valuation'!Z65,'Plan-B Valuation'!AD65,'Plan-B Valuation'!AH65,'Plan-B Valuation'!AL65,'Plan-B Valuation'!AP65)</f>
        <v>50000</v>
      </c>
      <c r="AH69" s="386">
        <f>SUM('Plan-B Valuation'!W65,'Plan-B Valuation'!AA65,'Plan-B Valuation'!AE65,'Plan-B Valuation'!AI65,'Plan-B Valuation'!AM65,'Plan-B Valuation'!AQ65)</f>
        <v>10000000</v>
      </c>
      <c r="AI69" s="341" t="s">
        <v>320</v>
      </c>
      <c r="AJ69" s="385">
        <v>3000.0</v>
      </c>
      <c r="AK69" s="385">
        <v>65000.0</v>
      </c>
      <c r="AL69" s="385">
        <v>100000.0</v>
      </c>
      <c r="AM69" s="385">
        <v>0.0</v>
      </c>
      <c r="AN69" s="385">
        <v>0.0</v>
      </c>
      <c r="AO69" s="385">
        <v>0.0</v>
      </c>
      <c r="AP69" s="344" t="s">
        <v>292</v>
      </c>
      <c r="AQ69" s="344" t="s">
        <v>308</v>
      </c>
      <c r="AR69" s="344" t="s">
        <v>294</v>
      </c>
      <c r="AS69" s="385">
        <f>SUM('Plan-C Valuation'!U65,'Plan-C Valuation'!Y65,'Plan-C Valuation'!AC65,'Plan-C Valuation'!AG65,'Plan-C Valuation'!AK65,'Plan-C Valuation'!AO65)</f>
        <v>5000</v>
      </c>
      <c r="AT69" s="385">
        <f>SUM('Plan-C Valuation'!V65,'Plan-C Valuation'!Z65,'Plan-C Valuation'!AD65,'Plan-C Valuation'!AH65,'Plan-C Valuation'!AL65,'Plan-C Valuation'!AP65)</f>
        <v>10000</v>
      </c>
      <c r="AU69" s="385">
        <f>SUM('Plan-C Valuation'!W65,'Plan-C Valuation'!AA65,'Plan-C Valuation'!AE65,'Plan-C Valuation'!AI65,'Plan-C Valuation'!AM65,'Plan-C Valuation'!AQ65)</f>
        <v>10000000</v>
      </c>
    </row>
    <row r="70" ht="15.75" customHeight="1">
      <c r="A70" s="341" t="s">
        <v>258</v>
      </c>
      <c r="B70" s="341" t="s">
        <v>95</v>
      </c>
      <c r="C70" s="341" t="s">
        <v>135</v>
      </c>
      <c r="D70" s="341" t="s">
        <v>122</v>
      </c>
      <c r="E70" s="341" t="s">
        <v>111</v>
      </c>
      <c r="F70" s="341" t="s">
        <v>119</v>
      </c>
      <c r="G70" s="424" t="s">
        <v>259</v>
      </c>
      <c r="H70" s="341"/>
      <c r="I70" s="341"/>
      <c r="J70" s="385">
        <v>0.0</v>
      </c>
      <c r="K70" s="385">
        <v>0.0</v>
      </c>
      <c r="L70" s="385">
        <v>0.0</v>
      </c>
      <c r="M70" s="385">
        <v>0.0</v>
      </c>
      <c r="N70" s="385">
        <v>0.0</v>
      </c>
      <c r="O70" s="385">
        <v>0.0</v>
      </c>
      <c r="P70" s="344" t="s">
        <v>292</v>
      </c>
      <c r="Q70" s="344" t="s">
        <v>293</v>
      </c>
      <c r="R70" s="344" t="s">
        <v>294</v>
      </c>
      <c r="S70" s="341">
        <f>SUM('Plan-A Valuation'!U66,'Plan-A Valuation'!Y66,'Plan-A Valuation'!AC66,'Plan-A Valuation'!AG66,'Plan-A Valuation'!AK66,'Plan-A Valuation'!AO66)</f>
        <v>5000</v>
      </c>
      <c r="T70" s="385">
        <f>SUM('Plan-A Valuation'!V66,'Plan-A Valuation'!Z66,'Plan-A Valuation'!AD66,'Plan-A Valuation'!AH66,'Plan-A Valuation'!AL66,'Plan-A Valuation'!AP66)</f>
        <v>50000</v>
      </c>
      <c r="U70" s="386">
        <f>SUM('Plan-A Valuation'!W66,'Plan-A Valuation'!AA66,'Plan-A Valuation'!AE66,'Plan-A Valuation'!AI66,'Plan-A Valuation'!AM66,'Plan-A Valuation'!AQ66)</f>
        <v>10000000</v>
      </c>
      <c r="V70" s="341" t="s">
        <v>303</v>
      </c>
      <c r="W70" s="385">
        <v>200.0</v>
      </c>
      <c r="X70" s="385">
        <v>500.0</v>
      </c>
      <c r="Y70" s="385">
        <v>3000.0</v>
      </c>
      <c r="Z70" s="385">
        <v>0.0</v>
      </c>
      <c r="AA70" s="385">
        <v>0.0</v>
      </c>
      <c r="AB70" s="385">
        <v>0.0</v>
      </c>
      <c r="AC70" s="344" t="s">
        <v>292</v>
      </c>
      <c r="AD70" s="344" t="s">
        <v>304</v>
      </c>
      <c r="AE70" s="344" t="s">
        <v>294</v>
      </c>
      <c r="AF70" s="385">
        <f>SUM('Plan-B Valuation'!U66,'Plan-B Valuation'!Y66,'Plan-B Valuation'!AC66,'Plan-B Valuation'!AG66,'Plan-B Valuation'!AK66,'Plan-B Valuation'!AO66)</f>
        <v>5000</v>
      </c>
      <c r="AG70" s="385">
        <f>SUM('Plan-B Valuation'!V66,'Plan-B Valuation'!Z66,'Plan-B Valuation'!AD66,'Plan-B Valuation'!AH66,'Plan-B Valuation'!AL66,'Plan-B Valuation'!AP66)</f>
        <v>50000</v>
      </c>
      <c r="AH70" s="386">
        <f>SUM('Plan-B Valuation'!W66,'Plan-B Valuation'!AA66,'Plan-B Valuation'!AE66,'Plan-B Valuation'!AI66,'Plan-B Valuation'!AM66,'Plan-B Valuation'!AQ66)</f>
        <v>10000000</v>
      </c>
      <c r="AI70" s="341" t="s">
        <v>319</v>
      </c>
      <c r="AJ70" s="385">
        <v>3000.0</v>
      </c>
      <c r="AK70" s="385">
        <v>65000.0</v>
      </c>
      <c r="AL70" s="385">
        <v>100000.0</v>
      </c>
      <c r="AM70" s="385">
        <v>0.0</v>
      </c>
      <c r="AN70" s="385">
        <v>0.0</v>
      </c>
      <c r="AO70" s="385">
        <v>0.0</v>
      </c>
      <c r="AP70" s="344" t="s">
        <v>292</v>
      </c>
      <c r="AQ70" s="344" t="s">
        <v>308</v>
      </c>
      <c r="AR70" s="344" t="s">
        <v>294</v>
      </c>
      <c r="AS70" s="385">
        <f>SUM('Plan-C Valuation'!U66,'Plan-C Valuation'!Y66,'Plan-C Valuation'!AC66,'Plan-C Valuation'!AG66,'Plan-C Valuation'!AK66,'Plan-C Valuation'!AO66)</f>
        <v>5000</v>
      </c>
      <c r="AT70" s="385">
        <f>SUM('Plan-C Valuation'!V66,'Plan-C Valuation'!Z66,'Plan-C Valuation'!AD66,'Plan-C Valuation'!AH66,'Plan-C Valuation'!AL66,'Plan-C Valuation'!AP66)</f>
        <v>50000</v>
      </c>
      <c r="AU70" s="385">
        <f>SUM('Plan-C Valuation'!W66,'Plan-C Valuation'!AA66,'Plan-C Valuation'!AE66,'Plan-C Valuation'!AI66,'Plan-C Valuation'!AM66,'Plan-C Valuation'!AQ66)</f>
        <v>10000000</v>
      </c>
    </row>
    <row r="71" ht="15.75" customHeight="1">
      <c r="A71" s="341" t="s">
        <v>260</v>
      </c>
      <c r="B71" s="341" t="s">
        <v>95</v>
      </c>
      <c r="C71" s="341" t="s">
        <v>137</v>
      </c>
      <c r="D71" s="341" t="s">
        <v>122</v>
      </c>
      <c r="E71" s="341" t="s">
        <v>111</v>
      </c>
      <c r="F71" s="341" t="s">
        <v>119</v>
      </c>
      <c r="G71" s="424" t="s">
        <v>261</v>
      </c>
      <c r="H71" s="341"/>
      <c r="I71" s="341"/>
      <c r="J71" s="385">
        <v>0.0</v>
      </c>
      <c r="K71" s="385">
        <v>0.0</v>
      </c>
      <c r="L71" s="385">
        <v>0.0</v>
      </c>
      <c r="M71" s="385">
        <v>0.0</v>
      </c>
      <c r="N71" s="385">
        <v>0.0</v>
      </c>
      <c r="O71" s="385">
        <v>0.0</v>
      </c>
      <c r="P71" s="344" t="s">
        <v>292</v>
      </c>
      <c r="Q71" s="344" t="s">
        <v>293</v>
      </c>
      <c r="R71" s="344" t="s">
        <v>294</v>
      </c>
      <c r="S71" s="341">
        <f>SUM('Plan-A Valuation'!U67,'Plan-A Valuation'!Y67,'Plan-A Valuation'!AC67,'Plan-A Valuation'!AG67,'Plan-A Valuation'!AK67,'Plan-A Valuation'!AO67)</f>
        <v>5000</v>
      </c>
      <c r="T71" s="385">
        <f>SUM('Plan-A Valuation'!V67,'Plan-A Valuation'!Z67,'Plan-A Valuation'!AD67,'Plan-A Valuation'!AH67,'Plan-A Valuation'!AL67,'Plan-A Valuation'!AP67)</f>
        <v>50000</v>
      </c>
      <c r="U71" s="386">
        <f>SUM('Plan-A Valuation'!W67,'Plan-A Valuation'!AA67,'Plan-A Valuation'!AE67,'Plan-A Valuation'!AI67,'Plan-A Valuation'!AM67,'Plan-A Valuation'!AQ67)</f>
        <v>10000000</v>
      </c>
      <c r="V71" s="341" t="s">
        <v>303</v>
      </c>
      <c r="W71" s="385">
        <v>200.0</v>
      </c>
      <c r="X71" s="385">
        <v>500.0</v>
      </c>
      <c r="Y71" s="385">
        <v>3000.0</v>
      </c>
      <c r="Z71" s="385">
        <v>0.0</v>
      </c>
      <c r="AA71" s="385">
        <v>0.0</v>
      </c>
      <c r="AB71" s="385">
        <v>0.0</v>
      </c>
      <c r="AC71" s="344" t="s">
        <v>292</v>
      </c>
      <c r="AD71" s="344" t="s">
        <v>304</v>
      </c>
      <c r="AE71" s="344" t="s">
        <v>294</v>
      </c>
      <c r="AF71" s="385">
        <f>SUM('Plan-B Valuation'!U67,'Plan-B Valuation'!Y67,'Plan-B Valuation'!AC67,'Plan-B Valuation'!AG67,'Plan-B Valuation'!AK67,'Plan-B Valuation'!AO67)</f>
        <v>5000</v>
      </c>
      <c r="AG71" s="385">
        <f>SUM('Plan-B Valuation'!V67,'Plan-B Valuation'!Z67,'Plan-B Valuation'!AD67,'Plan-B Valuation'!AH67,'Plan-B Valuation'!AL67,'Plan-B Valuation'!AP67)</f>
        <v>50000</v>
      </c>
      <c r="AH71" s="386">
        <f>SUM('Plan-B Valuation'!W67,'Plan-B Valuation'!AA67,'Plan-B Valuation'!AE67,'Plan-B Valuation'!AI67,'Plan-B Valuation'!AM67,'Plan-B Valuation'!AQ67)</f>
        <v>10000000</v>
      </c>
      <c r="AI71" s="341" t="s">
        <v>319</v>
      </c>
      <c r="AJ71" s="385">
        <v>3000.0</v>
      </c>
      <c r="AK71" s="385">
        <v>65000.0</v>
      </c>
      <c r="AL71" s="385">
        <v>100000.0</v>
      </c>
      <c r="AM71" s="385">
        <v>0.0</v>
      </c>
      <c r="AN71" s="385">
        <v>0.0</v>
      </c>
      <c r="AO71" s="385">
        <v>0.0</v>
      </c>
      <c r="AP71" s="344" t="s">
        <v>292</v>
      </c>
      <c r="AQ71" s="344" t="s">
        <v>308</v>
      </c>
      <c r="AR71" s="344" t="s">
        <v>294</v>
      </c>
      <c r="AS71" s="385">
        <f>SUM('Plan-C Valuation'!U67,'Plan-C Valuation'!Y67,'Plan-C Valuation'!AC67,'Plan-C Valuation'!AG67,'Plan-C Valuation'!AK67,'Plan-C Valuation'!AO67)</f>
        <v>5000</v>
      </c>
      <c r="AT71" s="385">
        <f>SUM('Plan-C Valuation'!V67,'Plan-C Valuation'!Z67,'Plan-C Valuation'!AD67,'Plan-C Valuation'!AH67,'Plan-C Valuation'!AL67,'Plan-C Valuation'!AP67)</f>
        <v>50000</v>
      </c>
      <c r="AU71" s="385">
        <f>SUM('Plan-C Valuation'!W67,'Plan-C Valuation'!AA67,'Plan-C Valuation'!AE67,'Plan-C Valuation'!AI67,'Plan-C Valuation'!AM67,'Plan-C Valuation'!AQ67)</f>
        <v>10000000</v>
      </c>
    </row>
    <row r="72" ht="15.75" customHeight="1">
      <c r="A72" s="341"/>
      <c r="B72" s="341"/>
      <c r="C72" s="341"/>
      <c r="D72" s="341"/>
      <c r="E72" s="341"/>
      <c r="F72" s="341"/>
      <c r="G72" s="424"/>
      <c r="H72" s="341"/>
      <c r="I72" s="341"/>
      <c r="J72" s="385">
        <v>0.0</v>
      </c>
      <c r="K72" s="385">
        <v>0.0</v>
      </c>
      <c r="L72" s="385">
        <v>0.0</v>
      </c>
      <c r="M72" s="385">
        <v>0.0</v>
      </c>
      <c r="N72" s="385">
        <v>0.0</v>
      </c>
      <c r="O72" s="385">
        <v>0.0</v>
      </c>
      <c r="P72" s="344" t="s">
        <v>292</v>
      </c>
      <c r="Q72" s="344" t="s">
        <v>304</v>
      </c>
      <c r="R72" s="344" t="s">
        <v>294</v>
      </c>
      <c r="S72" s="341">
        <f>SUM('Plan-A Valuation'!U68,'Plan-A Valuation'!Y68,'Plan-A Valuation'!AC68,'Plan-A Valuation'!AG68,'Plan-A Valuation'!AK68,'Plan-A Valuation'!AO68)</f>
        <v>2000</v>
      </c>
      <c r="T72" s="385">
        <f>SUM('Plan-A Valuation'!V68,'Plan-A Valuation'!Z68,'Plan-A Valuation'!AD68,'Plan-A Valuation'!AH68,'Plan-A Valuation'!AL68,'Plan-A Valuation'!AP68)</f>
        <v>3000000</v>
      </c>
      <c r="U72" s="386">
        <f>SUM('Plan-A Valuation'!W68,'Plan-A Valuation'!AA68,'Plan-A Valuation'!AE68,'Plan-A Valuation'!AI68,'Plan-A Valuation'!AM68,'Plan-A Valuation'!AQ68)</f>
        <v>10000000</v>
      </c>
      <c r="V72" s="341" t="s">
        <v>306</v>
      </c>
      <c r="W72" s="385">
        <v>0.0</v>
      </c>
      <c r="X72" s="385">
        <v>0.0</v>
      </c>
      <c r="Y72" s="385">
        <v>0.0</v>
      </c>
      <c r="Z72" s="385">
        <v>0.0</v>
      </c>
      <c r="AA72" s="385">
        <v>0.0</v>
      </c>
      <c r="AB72" s="385">
        <v>0.0</v>
      </c>
      <c r="AC72" s="344" t="s">
        <v>292</v>
      </c>
      <c r="AD72" s="344" t="s">
        <v>304</v>
      </c>
      <c r="AE72" s="344" t="s">
        <v>294</v>
      </c>
      <c r="AF72" s="385">
        <f>SUM('Plan-B Valuation'!U68,'Plan-B Valuation'!Y68,'Plan-B Valuation'!AC68,'Plan-B Valuation'!AG68,'Plan-B Valuation'!AK68,'Plan-B Valuation'!AO68)</f>
        <v>2000</v>
      </c>
      <c r="AG72" s="385">
        <f>SUM('Plan-B Valuation'!V68,'Plan-B Valuation'!Z68,'Plan-B Valuation'!AD68,'Plan-B Valuation'!AH68,'Plan-B Valuation'!AL68,'Plan-B Valuation'!AP68)</f>
        <v>3000000</v>
      </c>
      <c r="AH72" s="386">
        <f>SUM('Plan-B Valuation'!W68,'Plan-B Valuation'!AA68,'Plan-B Valuation'!AE68,'Plan-B Valuation'!AI68,'Plan-B Valuation'!AM68,'Plan-B Valuation'!AQ68)</f>
        <v>10000000</v>
      </c>
      <c r="AI72" s="341" t="s">
        <v>327</v>
      </c>
      <c r="AJ72" s="385">
        <v>3000.0</v>
      </c>
      <c r="AK72" s="385">
        <v>65000.0</v>
      </c>
      <c r="AL72" s="385">
        <v>100000.0</v>
      </c>
      <c r="AM72" s="385">
        <v>0.0</v>
      </c>
      <c r="AN72" s="385">
        <v>0.0</v>
      </c>
      <c r="AO72" s="385">
        <v>0.0</v>
      </c>
      <c r="AP72" s="344" t="s">
        <v>292</v>
      </c>
      <c r="AQ72" s="344" t="s">
        <v>308</v>
      </c>
      <c r="AR72" s="344" t="s">
        <v>294</v>
      </c>
      <c r="AS72" s="385">
        <f>SUM('Plan-C Valuation'!U68,'Plan-C Valuation'!Y68,'Plan-C Valuation'!AC68,'Plan-C Valuation'!AG68,'Plan-C Valuation'!AK68,'Plan-C Valuation'!AO68)</f>
        <v>2000</v>
      </c>
      <c r="AT72" s="385">
        <f>SUM('Plan-C Valuation'!V68,'Plan-C Valuation'!Z68,'Plan-C Valuation'!AD68,'Plan-C Valuation'!AH68,'Plan-C Valuation'!AL68,'Plan-C Valuation'!AP68)</f>
        <v>1000000</v>
      </c>
      <c r="AU72" s="385">
        <f>SUM('Plan-C Valuation'!W68,'Plan-C Valuation'!AA68,'Plan-C Valuation'!AE68,'Plan-C Valuation'!AI68,'Plan-C Valuation'!AM68,'Plan-C Valuation'!AQ68)</f>
        <v>10000000</v>
      </c>
    </row>
    <row r="73" ht="15.75" customHeight="1">
      <c r="A73" s="341"/>
      <c r="B73" s="341"/>
      <c r="C73" s="341"/>
      <c r="D73" s="341"/>
      <c r="E73" s="341"/>
      <c r="F73" s="341"/>
      <c r="G73" s="424"/>
      <c r="H73" s="341"/>
      <c r="I73" s="341"/>
      <c r="J73" s="385">
        <v>0.0</v>
      </c>
      <c r="K73" s="385">
        <v>0.0</v>
      </c>
      <c r="L73" s="385">
        <v>0.0</v>
      </c>
      <c r="M73" s="385">
        <v>0.0</v>
      </c>
      <c r="N73" s="385">
        <v>0.0</v>
      </c>
      <c r="O73" s="385">
        <v>0.0</v>
      </c>
      <c r="P73" s="344" t="s">
        <v>292</v>
      </c>
      <c r="Q73" s="344" t="s">
        <v>304</v>
      </c>
      <c r="R73" s="344" t="s">
        <v>294</v>
      </c>
      <c r="S73" s="341">
        <f>SUM('Plan-A Valuation'!U69,'Plan-A Valuation'!Y69,'Plan-A Valuation'!AC69,'Plan-A Valuation'!AG69,'Plan-A Valuation'!AK69,'Plan-A Valuation'!AO69)</f>
        <v>2000</v>
      </c>
      <c r="T73" s="385">
        <f>SUM('Plan-A Valuation'!V69,'Plan-A Valuation'!Z69,'Plan-A Valuation'!AD69,'Plan-A Valuation'!AH69,'Plan-A Valuation'!AL69,'Plan-A Valuation'!AP69)</f>
        <v>3000000</v>
      </c>
      <c r="U73" s="386">
        <f>SUM('Plan-A Valuation'!W69,'Plan-A Valuation'!AA69,'Plan-A Valuation'!AE69,'Plan-A Valuation'!AI69,'Plan-A Valuation'!AM69,'Plan-A Valuation'!AQ69)</f>
        <v>10000000</v>
      </c>
      <c r="V73" s="341" t="s">
        <v>306</v>
      </c>
      <c r="W73" s="385">
        <v>0.0</v>
      </c>
      <c r="X73" s="385">
        <v>0.0</v>
      </c>
      <c r="Y73" s="385">
        <v>0.0</v>
      </c>
      <c r="Z73" s="385">
        <v>0.0</v>
      </c>
      <c r="AA73" s="385">
        <v>0.0</v>
      </c>
      <c r="AB73" s="385">
        <v>0.0</v>
      </c>
      <c r="AC73" s="344" t="s">
        <v>292</v>
      </c>
      <c r="AD73" s="344" t="s">
        <v>304</v>
      </c>
      <c r="AE73" s="344" t="s">
        <v>294</v>
      </c>
      <c r="AF73" s="385">
        <f>SUM('Plan-B Valuation'!U69,'Plan-B Valuation'!Y69,'Plan-B Valuation'!AC69,'Plan-B Valuation'!AG69,'Plan-B Valuation'!AK69,'Plan-B Valuation'!AO69)</f>
        <v>2000</v>
      </c>
      <c r="AG73" s="385">
        <f>SUM('Plan-B Valuation'!V69,'Plan-B Valuation'!Z69,'Plan-B Valuation'!AD69,'Plan-B Valuation'!AH69,'Plan-B Valuation'!AL69,'Plan-B Valuation'!AP69)</f>
        <v>3000000</v>
      </c>
      <c r="AH73" s="386">
        <f>SUM('Plan-B Valuation'!W69,'Plan-B Valuation'!AA69,'Plan-B Valuation'!AE69,'Plan-B Valuation'!AI69,'Plan-B Valuation'!AM69,'Plan-B Valuation'!AQ69)</f>
        <v>10000000</v>
      </c>
      <c r="AI73" s="341" t="s">
        <v>328</v>
      </c>
      <c r="AJ73" s="385">
        <v>3000.0</v>
      </c>
      <c r="AK73" s="385">
        <v>65000.0</v>
      </c>
      <c r="AL73" s="385">
        <v>100000.0</v>
      </c>
      <c r="AM73" s="385">
        <v>0.0</v>
      </c>
      <c r="AN73" s="385">
        <v>0.0</v>
      </c>
      <c r="AO73" s="385">
        <v>0.0</v>
      </c>
      <c r="AP73" s="344" t="s">
        <v>292</v>
      </c>
      <c r="AQ73" s="344" t="s">
        <v>308</v>
      </c>
      <c r="AR73" s="344" t="s">
        <v>294</v>
      </c>
      <c r="AS73" s="385">
        <f>SUM('Plan-C Valuation'!U69,'Plan-C Valuation'!Y69,'Plan-C Valuation'!AC69,'Plan-C Valuation'!AG69,'Plan-C Valuation'!AK69,'Plan-C Valuation'!AO69)</f>
        <v>2000</v>
      </c>
      <c r="AT73" s="385">
        <f>SUM('Plan-C Valuation'!V69,'Plan-C Valuation'!Z69,'Plan-C Valuation'!AD69,'Plan-C Valuation'!AH69,'Plan-C Valuation'!AL69,'Plan-C Valuation'!AP69)</f>
        <v>1000000</v>
      </c>
      <c r="AU73" s="385">
        <f>SUM('Plan-C Valuation'!W69,'Plan-C Valuation'!AA69,'Plan-C Valuation'!AE69,'Plan-C Valuation'!AI69,'Plan-C Valuation'!AM69,'Plan-C Valuation'!AQ69)</f>
        <v>10000000</v>
      </c>
    </row>
    <row r="74" ht="15.75" customHeight="1">
      <c r="A74" s="341"/>
      <c r="B74" s="341"/>
      <c r="C74" s="341"/>
      <c r="D74" s="341"/>
      <c r="E74" s="341"/>
      <c r="F74" s="341"/>
      <c r="G74" s="424"/>
      <c r="H74" s="341"/>
      <c r="I74" s="341"/>
      <c r="J74" s="385">
        <v>0.0</v>
      </c>
      <c r="K74" s="385">
        <v>0.0</v>
      </c>
      <c r="L74" s="385">
        <v>0.0</v>
      </c>
      <c r="M74" s="385">
        <v>0.0</v>
      </c>
      <c r="N74" s="385">
        <v>0.0</v>
      </c>
      <c r="O74" s="385">
        <v>0.0</v>
      </c>
      <c r="P74" s="344" t="s">
        <v>292</v>
      </c>
      <c r="Q74" s="344" t="s">
        <v>304</v>
      </c>
      <c r="R74" s="344" t="s">
        <v>294</v>
      </c>
      <c r="S74" s="341">
        <f>SUM('Plan-A Valuation'!U70,'Plan-A Valuation'!Y70,'Plan-A Valuation'!AC70,'Plan-A Valuation'!AG70,'Plan-A Valuation'!AK70,'Plan-A Valuation'!AO70)</f>
        <v>2000</v>
      </c>
      <c r="T74" s="385">
        <f>SUM('Plan-A Valuation'!V70,'Plan-A Valuation'!Z70,'Plan-A Valuation'!AD70,'Plan-A Valuation'!AH70,'Plan-A Valuation'!AL70,'Plan-A Valuation'!AP70)</f>
        <v>3000000</v>
      </c>
      <c r="U74" s="386">
        <f>SUM('Plan-A Valuation'!W70,'Plan-A Valuation'!AA70,'Plan-A Valuation'!AE70,'Plan-A Valuation'!AI70,'Plan-A Valuation'!AM70,'Plan-A Valuation'!AQ70)</f>
        <v>10000000</v>
      </c>
      <c r="V74" s="341" t="s">
        <v>306</v>
      </c>
      <c r="W74" s="385">
        <v>0.0</v>
      </c>
      <c r="X74" s="385">
        <v>0.0</v>
      </c>
      <c r="Y74" s="385">
        <v>0.0</v>
      </c>
      <c r="Z74" s="385">
        <v>0.0</v>
      </c>
      <c r="AA74" s="385">
        <v>0.0</v>
      </c>
      <c r="AB74" s="385">
        <v>0.0</v>
      </c>
      <c r="AC74" s="344" t="s">
        <v>292</v>
      </c>
      <c r="AD74" s="344" t="s">
        <v>304</v>
      </c>
      <c r="AE74" s="344" t="s">
        <v>294</v>
      </c>
      <c r="AF74" s="385">
        <f>SUM('Plan-B Valuation'!U70,'Plan-B Valuation'!Y70,'Plan-B Valuation'!AC70,'Plan-B Valuation'!AG70,'Plan-B Valuation'!AK70,'Plan-B Valuation'!AO70)</f>
        <v>2000</v>
      </c>
      <c r="AG74" s="385">
        <f>SUM('Plan-B Valuation'!V70,'Plan-B Valuation'!Z70,'Plan-B Valuation'!AD70,'Plan-B Valuation'!AH70,'Plan-B Valuation'!AL70,'Plan-B Valuation'!AP70)</f>
        <v>3000000</v>
      </c>
      <c r="AH74" s="386">
        <f>SUM('Plan-B Valuation'!W70,'Plan-B Valuation'!AA70,'Plan-B Valuation'!AE70,'Plan-B Valuation'!AI70,'Plan-B Valuation'!AM70,'Plan-B Valuation'!AQ70)</f>
        <v>10000000</v>
      </c>
      <c r="AI74" s="341" t="s">
        <v>328</v>
      </c>
      <c r="AJ74" s="385">
        <v>3000.0</v>
      </c>
      <c r="AK74" s="385">
        <v>65000.0</v>
      </c>
      <c r="AL74" s="385">
        <v>100000.0</v>
      </c>
      <c r="AM74" s="385">
        <v>0.0</v>
      </c>
      <c r="AN74" s="385">
        <v>0.0</v>
      </c>
      <c r="AO74" s="385">
        <v>0.0</v>
      </c>
      <c r="AP74" s="344" t="s">
        <v>292</v>
      </c>
      <c r="AQ74" s="344" t="s">
        <v>308</v>
      </c>
      <c r="AR74" s="344" t="s">
        <v>294</v>
      </c>
      <c r="AS74" s="385">
        <f>SUM('Plan-C Valuation'!U70,'Plan-C Valuation'!Y70,'Plan-C Valuation'!AC70,'Plan-C Valuation'!AG70,'Plan-C Valuation'!AK70,'Plan-C Valuation'!AO70)</f>
        <v>2000</v>
      </c>
      <c r="AT74" s="385">
        <f>SUM('Plan-C Valuation'!V70,'Plan-C Valuation'!Z70,'Plan-C Valuation'!AD70,'Plan-C Valuation'!AH70,'Plan-C Valuation'!AL70,'Plan-C Valuation'!AP70)</f>
        <v>1000000</v>
      </c>
      <c r="AU74" s="385">
        <f>SUM('Plan-C Valuation'!W70,'Plan-C Valuation'!AA70,'Plan-C Valuation'!AE70,'Plan-C Valuation'!AI70,'Plan-C Valuation'!AM70,'Plan-C Valuation'!AQ70)</f>
        <v>10000000</v>
      </c>
    </row>
    <row r="75" ht="15.75" customHeight="1">
      <c r="A75" s="341"/>
      <c r="B75" s="341"/>
      <c r="C75" s="341"/>
      <c r="D75" s="341"/>
      <c r="E75" s="341"/>
      <c r="F75" s="341"/>
      <c r="G75" s="424"/>
      <c r="H75" s="341"/>
      <c r="I75" s="341"/>
      <c r="J75" s="385">
        <v>0.0</v>
      </c>
      <c r="K75" s="385">
        <v>0.0</v>
      </c>
      <c r="L75" s="385">
        <v>0.0</v>
      </c>
      <c r="M75" s="385">
        <v>0.0</v>
      </c>
      <c r="N75" s="385">
        <v>0.0</v>
      </c>
      <c r="O75" s="385">
        <v>0.0</v>
      </c>
      <c r="P75" s="344" t="s">
        <v>292</v>
      </c>
      <c r="Q75" s="344" t="s">
        <v>304</v>
      </c>
      <c r="R75" s="344" t="s">
        <v>294</v>
      </c>
      <c r="S75" s="341">
        <f>SUM('Plan-A Valuation'!U71,'Plan-A Valuation'!Y71,'Plan-A Valuation'!AC71,'Plan-A Valuation'!AG71,'Plan-A Valuation'!AK71,'Plan-A Valuation'!AO71)</f>
        <v>2000</v>
      </c>
      <c r="T75" s="385">
        <f>SUM('Plan-A Valuation'!V71,'Plan-A Valuation'!Z71,'Plan-A Valuation'!AD71,'Plan-A Valuation'!AH71,'Plan-A Valuation'!AL71,'Plan-A Valuation'!AP71)</f>
        <v>3000000</v>
      </c>
      <c r="U75" s="386">
        <f>SUM('Plan-A Valuation'!W71,'Plan-A Valuation'!AA71,'Plan-A Valuation'!AE71,'Plan-A Valuation'!AI71,'Plan-A Valuation'!AM71,'Plan-A Valuation'!AQ71)</f>
        <v>10000000</v>
      </c>
      <c r="V75" s="341" t="s">
        <v>306</v>
      </c>
      <c r="W75" s="385">
        <v>0.0</v>
      </c>
      <c r="X75" s="385">
        <v>0.0</v>
      </c>
      <c r="Y75" s="385">
        <v>0.0</v>
      </c>
      <c r="Z75" s="385">
        <v>0.0</v>
      </c>
      <c r="AA75" s="385">
        <v>0.0</v>
      </c>
      <c r="AB75" s="385">
        <v>0.0</v>
      </c>
      <c r="AC75" s="344" t="s">
        <v>292</v>
      </c>
      <c r="AD75" s="344" t="s">
        <v>304</v>
      </c>
      <c r="AE75" s="344" t="s">
        <v>294</v>
      </c>
      <c r="AF75" s="385">
        <f>SUM('Plan-B Valuation'!U71,'Plan-B Valuation'!Y71,'Plan-B Valuation'!AC71,'Plan-B Valuation'!AG71,'Plan-B Valuation'!AK71,'Plan-B Valuation'!AO71)</f>
        <v>2000</v>
      </c>
      <c r="AG75" s="385">
        <f>SUM('Plan-B Valuation'!V71,'Plan-B Valuation'!Z71,'Plan-B Valuation'!AD71,'Plan-B Valuation'!AH71,'Plan-B Valuation'!AL71,'Plan-B Valuation'!AP71)</f>
        <v>3000000</v>
      </c>
      <c r="AH75" s="386">
        <f>SUM('Plan-B Valuation'!W71,'Plan-B Valuation'!AA71,'Plan-B Valuation'!AE71,'Plan-B Valuation'!AI71,'Plan-B Valuation'!AM71,'Plan-B Valuation'!AQ71)</f>
        <v>10000000</v>
      </c>
      <c r="AI75" s="341" t="s">
        <v>328</v>
      </c>
      <c r="AJ75" s="385">
        <v>3000.0</v>
      </c>
      <c r="AK75" s="385">
        <v>65000.0</v>
      </c>
      <c r="AL75" s="385">
        <v>100000.0</v>
      </c>
      <c r="AM75" s="385">
        <v>0.0</v>
      </c>
      <c r="AN75" s="385">
        <v>0.0</v>
      </c>
      <c r="AO75" s="385">
        <v>0.0</v>
      </c>
      <c r="AP75" s="344" t="s">
        <v>292</v>
      </c>
      <c r="AQ75" s="344" t="s">
        <v>308</v>
      </c>
      <c r="AR75" s="344" t="s">
        <v>294</v>
      </c>
      <c r="AS75" s="385">
        <f>SUM('Plan-C Valuation'!U71,'Plan-C Valuation'!Y71,'Plan-C Valuation'!AC71,'Plan-C Valuation'!AG71,'Plan-C Valuation'!AK71,'Plan-C Valuation'!AO71)</f>
        <v>2000</v>
      </c>
      <c r="AT75" s="385">
        <f>SUM('Plan-C Valuation'!V71,'Plan-C Valuation'!Z71,'Plan-C Valuation'!AD71,'Plan-C Valuation'!AH71,'Plan-C Valuation'!AL71,'Plan-C Valuation'!AP71)</f>
        <v>1000000</v>
      </c>
      <c r="AU75" s="385">
        <f>SUM('Plan-C Valuation'!W71,'Plan-C Valuation'!AA71,'Plan-C Valuation'!AE71,'Plan-C Valuation'!AI71,'Plan-C Valuation'!AM71,'Plan-C Valuation'!AQ71)</f>
        <v>10000000</v>
      </c>
    </row>
    <row r="76" ht="15.75" customHeight="1">
      <c r="A76" s="341"/>
      <c r="B76" s="341"/>
      <c r="C76" s="341"/>
      <c r="D76" s="341"/>
      <c r="E76" s="341"/>
      <c r="F76" s="341"/>
      <c r="G76" s="424"/>
      <c r="H76" s="341"/>
      <c r="I76" s="341"/>
      <c r="J76" s="385">
        <v>0.0</v>
      </c>
      <c r="K76" s="385">
        <v>0.0</v>
      </c>
      <c r="L76" s="385">
        <v>0.0</v>
      </c>
      <c r="M76" s="385">
        <v>0.0</v>
      </c>
      <c r="N76" s="385">
        <v>0.0</v>
      </c>
      <c r="O76" s="385">
        <v>0.0</v>
      </c>
      <c r="P76" s="344" t="s">
        <v>292</v>
      </c>
      <c r="Q76" s="344" t="s">
        <v>304</v>
      </c>
      <c r="R76" s="344" t="s">
        <v>294</v>
      </c>
      <c r="S76" s="341">
        <f>SUM('Plan-A Valuation'!U72,'Plan-A Valuation'!Y72,'Plan-A Valuation'!AC72,'Plan-A Valuation'!AG72,'Plan-A Valuation'!AK72,'Plan-A Valuation'!AO72)</f>
        <v>2000</v>
      </c>
      <c r="T76" s="385">
        <f>SUM('Plan-A Valuation'!V72,'Plan-A Valuation'!Z72,'Plan-A Valuation'!AD72,'Plan-A Valuation'!AH72,'Plan-A Valuation'!AL72,'Plan-A Valuation'!AP72)</f>
        <v>3000000</v>
      </c>
      <c r="U76" s="386">
        <f>SUM('Plan-A Valuation'!W72,'Plan-A Valuation'!AA72,'Plan-A Valuation'!AE72,'Plan-A Valuation'!AI72,'Plan-A Valuation'!AM72,'Plan-A Valuation'!AQ72)</f>
        <v>10000000</v>
      </c>
      <c r="V76" s="341" t="s">
        <v>306</v>
      </c>
      <c r="W76" s="385">
        <v>0.0</v>
      </c>
      <c r="X76" s="385">
        <v>0.0</v>
      </c>
      <c r="Y76" s="385">
        <v>0.0</v>
      </c>
      <c r="Z76" s="385">
        <v>0.0</v>
      </c>
      <c r="AA76" s="385">
        <v>0.0</v>
      </c>
      <c r="AB76" s="385">
        <v>0.0</v>
      </c>
      <c r="AC76" s="344" t="s">
        <v>292</v>
      </c>
      <c r="AD76" s="344" t="s">
        <v>304</v>
      </c>
      <c r="AE76" s="344" t="s">
        <v>294</v>
      </c>
      <c r="AF76" s="385">
        <f>SUM('Plan-B Valuation'!U72,'Plan-B Valuation'!Y72,'Plan-B Valuation'!AC72,'Plan-B Valuation'!AG72,'Plan-B Valuation'!AK72,'Plan-B Valuation'!AO72)</f>
        <v>2000</v>
      </c>
      <c r="AG76" s="385">
        <f>SUM('Plan-B Valuation'!V72,'Plan-B Valuation'!Z72,'Plan-B Valuation'!AD72,'Plan-B Valuation'!AH72,'Plan-B Valuation'!AL72,'Plan-B Valuation'!AP72)</f>
        <v>3000000</v>
      </c>
      <c r="AH76" s="386">
        <f>SUM('Plan-B Valuation'!W72,'Plan-B Valuation'!AA72,'Plan-B Valuation'!AE72,'Plan-B Valuation'!AI72,'Plan-B Valuation'!AM72,'Plan-B Valuation'!AQ72)</f>
        <v>10000000</v>
      </c>
      <c r="AI76" s="341" t="s">
        <v>328</v>
      </c>
      <c r="AJ76" s="385">
        <v>3000.0</v>
      </c>
      <c r="AK76" s="385">
        <v>65000.0</v>
      </c>
      <c r="AL76" s="385">
        <v>100000.0</v>
      </c>
      <c r="AM76" s="385">
        <v>0.0</v>
      </c>
      <c r="AN76" s="385">
        <v>0.0</v>
      </c>
      <c r="AO76" s="385">
        <v>0.0</v>
      </c>
      <c r="AP76" s="344" t="s">
        <v>292</v>
      </c>
      <c r="AQ76" s="344" t="s">
        <v>308</v>
      </c>
      <c r="AR76" s="344" t="s">
        <v>294</v>
      </c>
      <c r="AS76" s="385">
        <f>SUM('Plan-C Valuation'!U72,'Plan-C Valuation'!Y72,'Plan-C Valuation'!AC72,'Plan-C Valuation'!AG72,'Plan-C Valuation'!AK72,'Plan-C Valuation'!AO72)</f>
        <v>2000</v>
      </c>
      <c r="AT76" s="385">
        <f>SUM('Plan-C Valuation'!V72,'Plan-C Valuation'!Z72,'Plan-C Valuation'!AD72,'Plan-C Valuation'!AH72,'Plan-C Valuation'!AL72,'Plan-C Valuation'!AP72)</f>
        <v>1000000</v>
      </c>
      <c r="AU76" s="385">
        <f>SUM('Plan-C Valuation'!W72,'Plan-C Valuation'!AA72,'Plan-C Valuation'!AE72,'Plan-C Valuation'!AI72,'Plan-C Valuation'!AM72,'Plan-C Valuation'!AQ72)</f>
        <v>10000000</v>
      </c>
    </row>
    <row r="77" ht="15.75" customHeight="1">
      <c r="A77" s="341"/>
      <c r="B77" s="341"/>
      <c r="C77" s="341"/>
      <c r="D77" s="341"/>
      <c r="E77" s="341"/>
      <c r="F77" s="341"/>
      <c r="G77" s="424"/>
      <c r="H77" s="341"/>
      <c r="I77" s="341"/>
      <c r="J77" s="385">
        <v>0.0</v>
      </c>
      <c r="K77" s="385">
        <v>0.0</v>
      </c>
      <c r="L77" s="385">
        <v>0.0</v>
      </c>
      <c r="M77" s="385">
        <v>0.0</v>
      </c>
      <c r="N77" s="385">
        <v>0.0</v>
      </c>
      <c r="O77" s="385">
        <v>0.0</v>
      </c>
      <c r="P77" s="344" t="s">
        <v>292</v>
      </c>
      <c r="Q77" s="344" t="s">
        <v>304</v>
      </c>
      <c r="R77" s="344" t="s">
        <v>294</v>
      </c>
      <c r="S77" s="341">
        <f>SUM('Plan-A Valuation'!U73,'Plan-A Valuation'!Y73,'Plan-A Valuation'!AC73,'Plan-A Valuation'!AG73,'Plan-A Valuation'!AK73,'Plan-A Valuation'!AO73)</f>
        <v>2000</v>
      </c>
      <c r="T77" s="385">
        <f>SUM('Plan-A Valuation'!V73,'Plan-A Valuation'!Z73,'Plan-A Valuation'!AD73,'Plan-A Valuation'!AH73,'Plan-A Valuation'!AL73,'Plan-A Valuation'!AP73)</f>
        <v>3000000</v>
      </c>
      <c r="U77" s="386">
        <f>SUM('Plan-A Valuation'!W73,'Plan-A Valuation'!AA73,'Plan-A Valuation'!AE73,'Plan-A Valuation'!AI73,'Plan-A Valuation'!AM73,'Plan-A Valuation'!AQ73)</f>
        <v>10000000</v>
      </c>
      <c r="V77" s="341" t="s">
        <v>306</v>
      </c>
      <c r="W77" s="385">
        <v>0.0</v>
      </c>
      <c r="X77" s="385">
        <v>0.0</v>
      </c>
      <c r="Y77" s="385">
        <v>0.0</v>
      </c>
      <c r="Z77" s="385">
        <v>0.0</v>
      </c>
      <c r="AA77" s="385">
        <v>0.0</v>
      </c>
      <c r="AB77" s="385">
        <v>0.0</v>
      </c>
      <c r="AC77" s="344" t="s">
        <v>292</v>
      </c>
      <c r="AD77" s="344" t="s">
        <v>304</v>
      </c>
      <c r="AE77" s="344" t="s">
        <v>294</v>
      </c>
      <c r="AF77" s="385">
        <f>SUM('Plan-B Valuation'!U73,'Plan-B Valuation'!Y73,'Plan-B Valuation'!AC73,'Plan-B Valuation'!AG73,'Plan-B Valuation'!AK73,'Plan-B Valuation'!AO73)</f>
        <v>2000</v>
      </c>
      <c r="AG77" s="385">
        <f>SUM('Plan-B Valuation'!V73,'Plan-B Valuation'!Z73,'Plan-B Valuation'!AD73,'Plan-B Valuation'!AH73,'Plan-B Valuation'!AL73,'Plan-B Valuation'!AP73)</f>
        <v>3000000</v>
      </c>
      <c r="AH77" s="386">
        <f>SUM('Plan-B Valuation'!W73,'Plan-B Valuation'!AA73,'Plan-B Valuation'!AE73,'Plan-B Valuation'!AI73,'Plan-B Valuation'!AM73,'Plan-B Valuation'!AQ73)</f>
        <v>10000000</v>
      </c>
      <c r="AI77" s="341" t="s">
        <v>328</v>
      </c>
      <c r="AJ77" s="385">
        <v>3000.0</v>
      </c>
      <c r="AK77" s="385">
        <v>65000.0</v>
      </c>
      <c r="AL77" s="385">
        <v>100000.0</v>
      </c>
      <c r="AM77" s="385">
        <v>0.0</v>
      </c>
      <c r="AN77" s="385">
        <v>0.0</v>
      </c>
      <c r="AO77" s="385">
        <v>0.0</v>
      </c>
      <c r="AP77" s="344" t="s">
        <v>292</v>
      </c>
      <c r="AQ77" s="344" t="s">
        <v>308</v>
      </c>
      <c r="AR77" s="344" t="s">
        <v>294</v>
      </c>
      <c r="AS77" s="385">
        <f>SUM('Plan-C Valuation'!U73,'Plan-C Valuation'!Y73,'Plan-C Valuation'!AC73,'Plan-C Valuation'!AG73,'Plan-C Valuation'!AK73,'Plan-C Valuation'!AO73)</f>
        <v>2000</v>
      </c>
      <c r="AT77" s="385">
        <f>SUM('Plan-C Valuation'!V73,'Plan-C Valuation'!Z73,'Plan-C Valuation'!AD73,'Plan-C Valuation'!AH73,'Plan-C Valuation'!AL73,'Plan-C Valuation'!AP73)</f>
        <v>1000000</v>
      </c>
      <c r="AU77" s="385">
        <f>SUM('Plan-C Valuation'!W73,'Plan-C Valuation'!AA73,'Plan-C Valuation'!AE73,'Plan-C Valuation'!AI73,'Plan-C Valuation'!AM73,'Plan-C Valuation'!AQ73)</f>
        <v>10000000</v>
      </c>
    </row>
    <row r="78" ht="15.75" customHeight="1">
      <c r="A78" s="341"/>
      <c r="B78" s="341"/>
      <c r="C78" s="341"/>
      <c r="D78" s="341"/>
      <c r="E78" s="341"/>
      <c r="F78" s="341"/>
      <c r="G78" s="424"/>
      <c r="H78" s="341"/>
      <c r="I78" s="341"/>
      <c r="J78" s="385">
        <v>0.0</v>
      </c>
      <c r="K78" s="385">
        <v>0.0</v>
      </c>
      <c r="L78" s="385">
        <v>0.0</v>
      </c>
      <c r="M78" s="385">
        <v>0.0</v>
      </c>
      <c r="N78" s="385">
        <v>0.0</v>
      </c>
      <c r="O78" s="385">
        <v>0.0</v>
      </c>
      <c r="P78" s="344" t="s">
        <v>292</v>
      </c>
      <c r="Q78" s="344" t="s">
        <v>304</v>
      </c>
      <c r="R78" s="344" t="s">
        <v>294</v>
      </c>
      <c r="S78" s="341">
        <f>SUM('Plan-A Valuation'!U74,'Plan-A Valuation'!Y74,'Plan-A Valuation'!AC74,'Plan-A Valuation'!AG74,'Plan-A Valuation'!AK74,'Plan-A Valuation'!AO74)</f>
        <v>2000</v>
      </c>
      <c r="T78" s="385">
        <f>SUM('Plan-A Valuation'!V74,'Plan-A Valuation'!Z74,'Plan-A Valuation'!AD74,'Plan-A Valuation'!AH74,'Plan-A Valuation'!AL74,'Plan-A Valuation'!AP74)</f>
        <v>3000000</v>
      </c>
      <c r="U78" s="386">
        <f>SUM('Plan-A Valuation'!W74,'Plan-A Valuation'!AA74,'Plan-A Valuation'!AE74,'Plan-A Valuation'!AI74,'Plan-A Valuation'!AM74,'Plan-A Valuation'!AQ74)</f>
        <v>10000000</v>
      </c>
      <c r="V78" s="341" t="s">
        <v>306</v>
      </c>
      <c r="W78" s="385">
        <v>0.0</v>
      </c>
      <c r="X78" s="385">
        <v>0.0</v>
      </c>
      <c r="Y78" s="385">
        <v>0.0</v>
      </c>
      <c r="Z78" s="385">
        <v>0.0</v>
      </c>
      <c r="AA78" s="385">
        <v>0.0</v>
      </c>
      <c r="AB78" s="385">
        <v>0.0</v>
      </c>
      <c r="AC78" s="344" t="s">
        <v>292</v>
      </c>
      <c r="AD78" s="344" t="s">
        <v>304</v>
      </c>
      <c r="AE78" s="344" t="s">
        <v>294</v>
      </c>
      <c r="AF78" s="385">
        <f>SUM('Plan-B Valuation'!U74,'Plan-B Valuation'!Y74,'Plan-B Valuation'!AC74,'Plan-B Valuation'!AG74,'Plan-B Valuation'!AK74,'Plan-B Valuation'!AO74)</f>
        <v>2000</v>
      </c>
      <c r="AG78" s="385">
        <f>SUM('Plan-B Valuation'!V74,'Plan-B Valuation'!Z74,'Plan-B Valuation'!AD74,'Plan-B Valuation'!AH74,'Plan-B Valuation'!AL74,'Plan-B Valuation'!AP74)</f>
        <v>3000000</v>
      </c>
      <c r="AH78" s="386">
        <f>SUM('Plan-B Valuation'!W74,'Plan-B Valuation'!AA74,'Plan-B Valuation'!AE74,'Plan-B Valuation'!AI74,'Plan-B Valuation'!AM74,'Plan-B Valuation'!AQ74)</f>
        <v>10000000</v>
      </c>
      <c r="AI78" s="341" t="s">
        <v>327</v>
      </c>
      <c r="AJ78" s="385">
        <v>3000.0</v>
      </c>
      <c r="AK78" s="385">
        <v>65000.0</v>
      </c>
      <c r="AL78" s="385">
        <v>100000.0</v>
      </c>
      <c r="AM78" s="385">
        <v>0.0</v>
      </c>
      <c r="AN78" s="385">
        <v>0.0</v>
      </c>
      <c r="AO78" s="385">
        <v>0.0</v>
      </c>
      <c r="AP78" s="344" t="s">
        <v>292</v>
      </c>
      <c r="AQ78" s="344" t="s">
        <v>308</v>
      </c>
      <c r="AR78" s="344" t="s">
        <v>294</v>
      </c>
      <c r="AS78" s="385">
        <f>SUM('Plan-C Valuation'!U74,'Plan-C Valuation'!Y74,'Plan-C Valuation'!AC74,'Plan-C Valuation'!AG74,'Plan-C Valuation'!AK74,'Plan-C Valuation'!AO74)</f>
        <v>2000</v>
      </c>
      <c r="AT78" s="385">
        <f>SUM('Plan-C Valuation'!V74,'Plan-C Valuation'!Z74,'Plan-C Valuation'!AD74,'Plan-C Valuation'!AH74,'Plan-C Valuation'!AL74,'Plan-C Valuation'!AP74)</f>
        <v>1000000</v>
      </c>
      <c r="AU78" s="385">
        <f>SUM('Plan-C Valuation'!W74,'Plan-C Valuation'!AA74,'Plan-C Valuation'!AE74,'Plan-C Valuation'!AI74,'Plan-C Valuation'!AM74,'Plan-C Valuation'!AQ74)</f>
        <v>10000000</v>
      </c>
    </row>
    <row r="79" ht="15.75" customHeight="1">
      <c r="A79" s="341"/>
      <c r="B79" s="341"/>
      <c r="C79" s="341"/>
      <c r="D79" s="341"/>
      <c r="E79" s="341"/>
      <c r="F79" s="341"/>
      <c r="G79" s="424"/>
      <c r="H79" s="341"/>
      <c r="I79" s="341"/>
      <c r="J79" s="385">
        <v>0.0</v>
      </c>
      <c r="K79" s="385">
        <v>0.0</v>
      </c>
      <c r="L79" s="385">
        <v>0.0</v>
      </c>
      <c r="M79" s="385">
        <v>0.0</v>
      </c>
      <c r="N79" s="385">
        <v>0.0</v>
      </c>
      <c r="O79" s="385">
        <v>0.0</v>
      </c>
      <c r="P79" s="344" t="s">
        <v>292</v>
      </c>
      <c r="Q79" s="344" t="s">
        <v>304</v>
      </c>
      <c r="R79" s="344" t="s">
        <v>294</v>
      </c>
      <c r="S79" s="341">
        <f>SUM('Plan-A Valuation'!U75,'Plan-A Valuation'!Y75,'Plan-A Valuation'!AC75,'Plan-A Valuation'!AG75,'Plan-A Valuation'!AK75,'Plan-A Valuation'!AO75)</f>
        <v>2000</v>
      </c>
      <c r="T79" s="385">
        <f>SUM('Plan-A Valuation'!V75,'Plan-A Valuation'!Z75,'Plan-A Valuation'!AD75,'Plan-A Valuation'!AH75,'Plan-A Valuation'!AL75,'Plan-A Valuation'!AP75)</f>
        <v>3000000</v>
      </c>
      <c r="U79" s="386">
        <f>SUM('Plan-A Valuation'!W75,'Plan-A Valuation'!AA75,'Plan-A Valuation'!AE75,'Plan-A Valuation'!AI75,'Plan-A Valuation'!AM75,'Plan-A Valuation'!AQ75)</f>
        <v>10000000</v>
      </c>
      <c r="V79" s="341" t="s">
        <v>306</v>
      </c>
      <c r="W79" s="385">
        <v>0.0</v>
      </c>
      <c r="X79" s="385">
        <v>0.0</v>
      </c>
      <c r="Y79" s="385">
        <v>0.0</v>
      </c>
      <c r="Z79" s="385">
        <v>0.0</v>
      </c>
      <c r="AA79" s="385">
        <v>0.0</v>
      </c>
      <c r="AB79" s="385">
        <v>0.0</v>
      </c>
      <c r="AC79" s="344" t="s">
        <v>292</v>
      </c>
      <c r="AD79" s="344" t="s">
        <v>304</v>
      </c>
      <c r="AE79" s="344" t="s">
        <v>294</v>
      </c>
      <c r="AF79" s="385">
        <f>SUM('Plan-B Valuation'!U75,'Plan-B Valuation'!Y75,'Plan-B Valuation'!AC75,'Plan-B Valuation'!AG75,'Plan-B Valuation'!AK75,'Plan-B Valuation'!AO75)</f>
        <v>2000</v>
      </c>
      <c r="AG79" s="385">
        <f>SUM('Plan-B Valuation'!V75,'Plan-B Valuation'!Z75,'Plan-B Valuation'!AD75,'Plan-B Valuation'!AH75,'Plan-B Valuation'!AL75,'Plan-B Valuation'!AP75)</f>
        <v>3000000</v>
      </c>
      <c r="AH79" s="386">
        <f>SUM('Plan-B Valuation'!W75,'Plan-B Valuation'!AA75,'Plan-B Valuation'!AE75,'Plan-B Valuation'!AI75,'Plan-B Valuation'!AM75,'Plan-B Valuation'!AQ75)</f>
        <v>10000000</v>
      </c>
      <c r="AI79" s="341" t="s">
        <v>328</v>
      </c>
      <c r="AJ79" s="385">
        <v>3000.0</v>
      </c>
      <c r="AK79" s="385">
        <v>65000.0</v>
      </c>
      <c r="AL79" s="385">
        <v>100000.0</v>
      </c>
      <c r="AM79" s="385">
        <v>0.0</v>
      </c>
      <c r="AN79" s="385">
        <v>0.0</v>
      </c>
      <c r="AO79" s="385">
        <v>0.0</v>
      </c>
      <c r="AP79" s="344" t="s">
        <v>292</v>
      </c>
      <c r="AQ79" s="344" t="s">
        <v>308</v>
      </c>
      <c r="AR79" s="344" t="s">
        <v>294</v>
      </c>
      <c r="AS79" s="385">
        <f>SUM('Plan-C Valuation'!U75,'Plan-C Valuation'!Y75,'Plan-C Valuation'!AC75,'Plan-C Valuation'!AG75,'Plan-C Valuation'!AK75,'Plan-C Valuation'!AO75)</f>
        <v>2000</v>
      </c>
      <c r="AT79" s="385">
        <f>SUM('Plan-C Valuation'!V75,'Plan-C Valuation'!Z75,'Plan-C Valuation'!AD75,'Plan-C Valuation'!AH75,'Plan-C Valuation'!AL75,'Plan-C Valuation'!AP75)</f>
        <v>1000000</v>
      </c>
      <c r="AU79" s="385">
        <f>SUM('Plan-C Valuation'!W75,'Plan-C Valuation'!AA75,'Plan-C Valuation'!AE75,'Plan-C Valuation'!AI75,'Plan-C Valuation'!AM75,'Plan-C Valuation'!AQ75)</f>
        <v>10000000</v>
      </c>
    </row>
    <row r="80" ht="15.75" customHeight="1">
      <c r="A80" s="341"/>
      <c r="B80" s="341"/>
      <c r="C80" s="341"/>
      <c r="D80" s="341"/>
      <c r="E80" s="341"/>
      <c r="F80" s="341"/>
      <c r="G80" s="424"/>
      <c r="H80" s="341"/>
      <c r="I80" s="341"/>
      <c r="J80" s="385">
        <v>0.0</v>
      </c>
      <c r="K80" s="385">
        <v>0.0</v>
      </c>
      <c r="L80" s="385">
        <v>0.0</v>
      </c>
      <c r="M80" s="385">
        <v>0.0</v>
      </c>
      <c r="N80" s="385">
        <v>0.0</v>
      </c>
      <c r="O80" s="385">
        <v>0.0</v>
      </c>
      <c r="P80" s="344" t="s">
        <v>292</v>
      </c>
      <c r="Q80" s="344" t="s">
        <v>304</v>
      </c>
      <c r="R80" s="344" t="s">
        <v>294</v>
      </c>
      <c r="S80" s="341">
        <f>SUM('Plan-A Valuation'!U76,'Plan-A Valuation'!Y76,'Plan-A Valuation'!AC76,'Plan-A Valuation'!AG76,'Plan-A Valuation'!AK76,'Plan-A Valuation'!AO76)</f>
        <v>2000</v>
      </c>
      <c r="T80" s="385">
        <f>SUM('Plan-A Valuation'!V76,'Plan-A Valuation'!Z76,'Plan-A Valuation'!AD76,'Plan-A Valuation'!AH76,'Plan-A Valuation'!AL76,'Plan-A Valuation'!AP76)</f>
        <v>3000000</v>
      </c>
      <c r="U80" s="386">
        <f>SUM('Plan-A Valuation'!W76,'Plan-A Valuation'!AA76,'Plan-A Valuation'!AE76,'Plan-A Valuation'!AI76,'Plan-A Valuation'!AM76,'Plan-A Valuation'!AQ76)</f>
        <v>10000000</v>
      </c>
      <c r="V80" s="341" t="s">
        <v>306</v>
      </c>
      <c r="W80" s="385">
        <v>0.0</v>
      </c>
      <c r="X80" s="385">
        <v>0.0</v>
      </c>
      <c r="Y80" s="385">
        <v>0.0</v>
      </c>
      <c r="Z80" s="385">
        <v>0.0</v>
      </c>
      <c r="AA80" s="385">
        <v>0.0</v>
      </c>
      <c r="AB80" s="385">
        <v>0.0</v>
      </c>
      <c r="AC80" s="344" t="s">
        <v>292</v>
      </c>
      <c r="AD80" s="344" t="s">
        <v>304</v>
      </c>
      <c r="AE80" s="344" t="s">
        <v>294</v>
      </c>
      <c r="AF80" s="385">
        <f>SUM('Plan-B Valuation'!U76,'Plan-B Valuation'!Y76,'Plan-B Valuation'!AC76,'Plan-B Valuation'!AG76,'Plan-B Valuation'!AK76,'Plan-B Valuation'!AO76)</f>
        <v>2000</v>
      </c>
      <c r="AG80" s="385">
        <f>SUM('Plan-B Valuation'!V76,'Plan-B Valuation'!Z76,'Plan-B Valuation'!AD76,'Plan-B Valuation'!AH76,'Plan-B Valuation'!AL76,'Plan-B Valuation'!AP76)</f>
        <v>3000000</v>
      </c>
      <c r="AH80" s="386">
        <f>SUM('Plan-B Valuation'!W76,'Plan-B Valuation'!AA76,'Plan-B Valuation'!AE76,'Plan-B Valuation'!AI76,'Plan-B Valuation'!AM76,'Plan-B Valuation'!AQ76)</f>
        <v>10000000</v>
      </c>
      <c r="AI80" s="341" t="s">
        <v>327</v>
      </c>
      <c r="AJ80" s="385">
        <v>3000.0</v>
      </c>
      <c r="AK80" s="385">
        <v>65000.0</v>
      </c>
      <c r="AL80" s="385">
        <v>100000.0</v>
      </c>
      <c r="AM80" s="385">
        <v>0.0</v>
      </c>
      <c r="AN80" s="385">
        <v>0.0</v>
      </c>
      <c r="AO80" s="385">
        <v>0.0</v>
      </c>
      <c r="AP80" s="344" t="s">
        <v>292</v>
      </c>
      <c r="AQ80" s="344" t="s">
        <v>308</v>
      </c>
      <c r="AR80" s="344" t="s">
        <v>294</v>
      </c>
      <c r="AS80" s="385">
        <f>SUM('Plan-C Valuation'!U76,'Plan-C Valuation'!Y76,'Plan-C Valuation'!AC76,'Plan-C Valuation'!AG76,'Plan-C Valuation'!AK76,'Plan-C Valuation'!AO76)</f>
        <v>2000</v>
      </c>
      <c r="AT80" s="385">
        <f>SUM('Plan-C Valuation'!V76,'Plan-C Valuation'!Z76,'Plan-C Valuation'!AD76,'Plan-C Valuation'!AH76,'Plan-C Valuation'!AL76,'Plan-C Valuation'!AP76)</f>
        <v>1000000</v>
      </c>
      <c r="AU80" s="385">
        <f>SUM('Plan-C Valuation'!W76,'Plan-C Valuation'!AA76,'Plan-C Valuation'!AE76,'Plan-C Valuation'!AI76,'Plan-C Valuation'!AM76,'Plan-C Valuation'!AQ76)</f>
        <v>10000000</v>
      </c>
    </row>
    <row r="81" ht="15.75" customHeight="1">
      <c r="A81" s="341"/>
      <c r="B81" s="341"/>
      <c r="C81" s="341"/>
      <c r="D81" s="341"/>
      <c r="E81" s="341"/>
      <c r="F81" s="341"/>
      <c r="G81" s="424"/>
      <c r="H81" s="341"/>
      <c r="I81" s="341"/>
      <c r="J81" s="385">
        <v>0.0</v>
      </c>
      <c r="K81" s="385">
        <v>0.0</v>
      </c>
      <c r="L81" s="385">
        <v>0.0</v>
      </c>
      <c r="M81" s="385">
        <v>0.0</v>
      </c>
      <c r="N81" s="385">
        <v>0.0</v>
      </c>
      <c r="O81" s="385">
        <v>0.0</v>
      </c>
      <c r="P81" s="344" t="s">
        <v>292</v>
      </c>
      <c r="Q81" s="344" t="s">
        <v>304</v>
      </c>
      <c r="R81" s="344" t="s">
        <v>294</v>
      </c>
      <c r="S81" s="341">
        <f>SUM('Plan-A Valuation'!U77,'Plan-A Valuation'!Y77,'Plan-A Valuation'!AC77,'Plan-A Valuation'!AG77,'Plan-A Valuation'!AK77,'Plan-A Valuation'!AO77)</f>
        <v>2000</v>
      </c>
      <c r="T81" s="385">
        <f>SUM('Plan-A Valuation'!V77,'Plan-A Valuation'!Z77,'Plan-A Valuation'!AD77,'Plan-A Valuation'!AH77,'Plan-A Valuation'!AL77,'Plan-A Valuation'!AP77)</f>
        <v>3000000</v>
      </c>
      <c r="U81" s="386">
        <f>SUM('Plan-A Valuation'!W77,'Plan-A Valuation'!AA77,'Plan-A Valuation'!AE77,'Plan-A Valuation'!AI77,'Plan-A Valuation'!AM77,'Plan-A Valuation'!AQ77)</f>
        <v>10000000</v>
      </c>
      <c r="V81" s="341" t="s">
        <v>306</v>
      </c>
      <c r="W81" s="385">
        <v>0.0</v>
      </c>
      <c r="X81" s="385">
        <v>0.0</v>
      </c>
      <c r="Y81" s="385">
        <v>0.0</v>
      </c>
      <c r="Z81" s="385">
        <v>0.0</v>
      </c>
      <c r="AA81" s="385">
        <v>0.0</v>
      </c>
      <c r="AB81" s="385">
        <v>0.0</v>
      </c>
      <c r="AC81" s="344" t="s">
        <v>292</v>
      </c>
      <c r="AD81" s="344" t="s">
        <v>304</v>
      </c>
      <c r="AE81" s="344" t="s">
        <v>294</v>
      </c>
      <c r="AF81" s="385">
        <f>SUM('Plan-B Valuation'!U77,'Plan-B Valuation'!Y77,'Plan-B Valuation'!AC77,'Plan-B Valuation'!AG77,'Plan-B Valuation'!AK77,'Plan-B Valuation'!AO77)</f>
        <v>2000</v>
      </c>
      <c r="AG81" s="385">
        <f>SUM('Plan-B Valuation'!V77,'Plan-B Valuation'!Z77,'Plan-B Valuation'!AD77,'Plan-B Valuation'!AH77,'Plan-B Valuation'!AL77,'Plan-B Valuation'!AP77)</f>
        <v>3000000</v>
      </c>
      <c r="AH81" s="386">
        <f>SUM('Plan-B Valuation'!W77,'Plan-B Valuation'!AA77,'Plan-B Valuation'!AE77,'Plan-B Valuation'!AI77,'Plan-B Valuation'!AM77,'Plan-B Valuation'!AQ77)</f>
        <v>10000000</v>
      </c>
      <c r="AI81" s="341" t="s">
        <v>327</v>
      </c>
      <c r="AJ81" s="385">
        <v>3000.0</v>
      </c>
      <c r="AK81" s="385">
        <v>65000.0</v>
      </c>
      <c r="AL81" s="385">
        <v>100000.0</v>
      </c>
      <c r="AM81" s="385">
        <v>0.0</v>
      </c>
      <c r="AN81" s="385">
        <v>0.0</v>
      </c>
      <c r="AO81" s="385">
        <v>0.0</v>
      </c>
      <c r="AP81" s="344" t="s">
        <v>292</v>
      </c>
      <c r="AQ81" s="344" t="s">
        <v>308</v>
      </c>
      <c r="AR81" s="344" t="s">
        <v>294</v>
      </c>
      <c r="AS81" s="385">
        <f>SUM('Plan-C Valuation'!U77,'Plan-C Valuation'!Y77,'Plan-C Valuation'!AC77,'Plan-C Valuation'!AG77,'Plan-C Valuation'!AK77,'Plan-C Valuation'!AO77)</f>
        <v>2000</v>
      </c>
      <c r="AT81" s="385">
        <f>SUM('Plan-C Valuation'!V77,'Plan-C Valuation'!Z77,'Plan-C Valuation'!AD77,'Plan-C Valuation'!AH77,'Plan-C Valuation'!AL77,'Plan-C Valuation'!AP77)</f>
        <v>1000000</v>
      </c>
      <c r="AU81" s="385">
        <f>SUM('Plan-C Valuation'!W77,'Plan-C Valuation'!AA77,'Plan-C Valuation'!AE77,'Plan-C Valuation'!AI77,'Plan-C Valuation'!AM77,'Plan-C Valuation'!AQ77)</f>
        <v>10000000</v>
      </c>
    </row>
    <row r="82" ht="15.75" customHeight="1">
      <c r="A82" s="341"/>
      <c r="B82" s="341"/>
      <c r="C82" s="341"/>
      <c r="D82" s="341"/>
      <c r="E82" s="341"/>
      <c r="F82" s="341"/>
      <c r="G82" s="424"/>
      <c r="H82" s="341"/>
      <c r="I82" s="341"/>
      <c r="J82" s="385">
        <v>0.0</v>
      </c>
      <c r="K82" s="385">
        <v>0.0</v>
      </c>
      <c r="L82" s="385">
        <v>0.0</v>
      </c>
      <c r="M82" s="385">
        <v>0.0</v>
      </c>
      <c r="N82" s="385">
        <v>0.0</v>
      </c>
      <c r="O82" s="385">
        <v>0.0</v>
      </c>
      <c r="P82" s="344" t="s">
        <v>292</v>
      </c>
      <c r="Q82" s="344" t="s">
        <v>304</v>
      </c>
      <c r="R82" s="344" t="s">
        <v>294</v>
      </c>
      <c r="S82" s="341">
        <f>SUM('Plan-A Valuation'!U78,'Plan-A Valuation'!Y78,'Plan-A Valuation'!AC78,'Plan-A Valuation'!AG78,'Plan-A Valuation'!AK78,'Plan-A Valuation'!AO78)</f>
        <v>2000</v>
      </c>
      <c r="T82" s="385">
        <f>SUM('Plan-A Valuation'!V78,'Plan-A Valuation'!Z78,'Plan-A Valuation'!AD78,'Plan-A Valuation'!AH78,'Plan-A Valuation'!AL78,'Plan-A Valuation'!AP78)</f>
        <v>100000</v>
      </c>
      <c r="U82" s="386">
        <f>SUM('Plan-A Valuation'!W78,'Plan-A Valuation'!AA78,'Plan-A Valuation'!AE78,'Plan-A Valuation'!AI78,'Plan-A Valuation'!AM78,'Plan-A Valuation'!AQ78)</f>
        <v>10000000</v>
      </c>
      <c r="V82" s="341" t="s">
        <v>306</v>
      </c>
      <c r="W82" s="385">
        <v>0.0</v>
      </c>
      <c r="X82" s="385">
        <v>0.0</v>
      </c>
      <c r="Y82" s="385">
        <v>0.0</v>
      </c>
      <c r="Z82" s="385">
        <v>0.0</v>
      </c>
      <c r="AA82" s="385">
        <v>0.0</v>
      </c>
      <c r="AB82" s="385">
        <v>0.0</v>
      </c>
      <c r="AC82" s="344" t="s">
        <v>292</v>
      </c>
      <c r="AD82" s="344" t="s">
        <v>304</v>
      </c>
      <c r="AE82" s="344" t="s">
        <v>294</v>
      </c>
      <c r="AF82" s="385">
        <f>SUM('Plan-B Valuation'!U78,'Plan-B Valuation'!Y78,'Plan-B Valuation'!AC78,'Plan-B Valuation'!AG78,'Plan-B Valuation'!AK78,'Plan-B Valuation'!AO78)</f>
        <v>2000</v>
      </c>
      <c r="AG82" s="385">
        <f>SUM('Plan-B Valuation'!V78,'Plan-B Valuation'!Z78,'Plan-B Valuation'!AD78,'Plan-B Valuation'!AH78,'Plan-B Valuation'!AL78,'Plan-B Valuation'!AP78)</f>
        <v>100000</v>
      </c>
      <c r="AH82" s="386">
        <f>SUM('Plan-B Valuation'!W78,'Plan-B Valuation'!AA78,'Plan-B Valuation'!AE78,'Plan-B Valuation'!AI78,'Plan-B Valuation'!AM78,'Plan-B Valuation'!AQ78)</f>
        <v>10000000</v>
      </c>
      <c r="AI82" s="341" t="s">
        <v>327</v>
      </c>
      <c r="AJ82" s="385">
        <v>3000.0</v>
      </c>
      <c r="AK82" s="385">
        <v>65000.0</v>
      </c>
      <c r="AL82" s="385">
        <v>100000.0</v>
      </c>
      <c r="AM82" s="385">
        <v>0.0</v>
      </c>
      <c r="AN82" s="385">
        <v>0.0</v>
      </c>
      <c r="AO82" s="385">
        <v>0.0</v>
      </c>
      <c r="AP82" s="344" t="s">
        <v>292</v>
      </c>
      <c r="AQ82" s="344" t="s">
        <v>308</v>
      </c>
      <c r="AR82" s="344" t="s">
        <v>294</v>
      </c>
      <c r="AS82" s="385">
        <f>SUM('Plan-C Valuation'!U78,'Plan-C Valuation'!Y78,'Plan-C Valuation'!AC78,'Plan-C Valuation'!AG78,'Plan-C Valuation'!AK78,'Plan-C Valuation'!AO78)</f>
        <v>2000</v>
      </c>
      <c r="AT82" s="385">
        <f>SUM('Plan-C Valuation'!V78,'Plan-C Valuation'!Z78,'Plan-C Valuation'!AD78,'Plan-C Valuation'!AH78,'Plan-C Valuation'!AL78,'Plan-C Valuation'!AP78)</f>
        <v>100000</v>
      </c>
      <c r="AU82" s="385">
        <f>SUM('Plan-C Valuation'!W78,'Plan-C Valuation'!AA78,'Plan-C Valuation'!AE78,'Plan-C Valuation'!AI78,'Plan-C Valuation'!AM78,'Plan-C Valuation'!AQ78)</f>
        <v>10000000</v>
      </c>
    </row>
    <row r="83" ht="15.75" customHeight="1">
      <c r="A83" s="341"/>
      <c r="B83" s="341"/>
      <c r="C83" s="341"/>
      <c r="D83" s="341"/>
      <c r="E83" s="341"/>
      <c r="F83" s="341"/>
      <c r="G83" s="424"/>
      <c r="H83" s="341"/>
      <c r="I83" s="341"/>
      <c r="J83" s="385">
        <v>0.0</v>
      </c>
      <c r="K83" s="385">
        <v>0.0</v>
      </c>
      <c r="L83" s="385">
        <v>0.0</v>
      </c>
      <c r="M83" s="385">
        <v>0.0</v>
      </c>
      <c r="N83" s="385">
        <v>0.0</v>
      </c>
      <c r="O83" s="385">
        <v>0.0</v>
      </c>
      <c r="P83" s="344" t="s">
        <v>292</v>
      </c>
      <c r="Q83" s="344" t="s">
        <v>304</v>
      </c>
      <c r="R83" s="344" t="s">
        <v>294</v>
      </c>
      <c r="S83" s="341">
        <f>SUM('Plan-A Valuation'!U79,'Plan-A Valuation'!Y79,'Plan-A Valuation'!AC79,'Plan-A Valuation'!AG79,'Plan-A Valuation'!AK79,'Plan-A Valuation'!AO79)</f>
        <v>2000</v>
      </c>
      <c r="T83" s="385">
        <f>SUM('Plan-A Valuation'!V79,'Plan-A Valuation'!Z79,'Plan-A Valuation'!AD79,'Plan-A Valuation'!AH79,'Plan-A Valuation'!AL79,'Plan-A Valuation'!AP79)</f>
        <v>100000</v>
      </c>
      <c r="U83" s="386">
        <f>SUM('Plan-A Valuation'!W79,'Plan-A Valuation'!AA79,'Plan-A Valuation'!AE79,'Plan-A Valuation'!AI79,'Plan-A Valuation'!AM79,'Plan-A Valuation'!AQ79)</f>
        <v>10000000</v>
      </c>
      <c r="V83" s="341" t="s">
        <v>306</v>
      </c>
      <c r="W83" s="385">
        <v>0.0</v>
      </c>
      <c r="X83" s="385">
        <v>0.0</v>
      </c>
      <c r="Y83" s="385">
        <v>0.0</v>
      </c>
      <c r="Z83" s="385">
        <v>0.0</v>
      </c>
      <c r="AA83" s="385">
        <v>0.0</v>
      </c>
      <c r="AB83" s="385">
        <v>0.0</v>
      </c>
      <c r="AC83" s="344" t="s">
        <v>292</v>
      </c>
      <c r="AD83" s="344" t="s">
        <v>304</v>
      </c>
      <c r="AE83" s="344" t="s">
        <v>294</v>
      </c>
      <c r="AF83" s="385">
        <f>SUM('Plan-B Valuation'!U79,'Plan-B Valuation'!Y79,'Plan-B Valuation'!AC79,'Plan-B Valuation'!AG79,'Plan-B Valuation'!AK79,'Plan-B Valuation'!AO79)</f>
        <v>2000</v>
      </c>
      <c r="AG83" s="385">
        <f>SUM('Plan-B Valuation'!V79,'Plan-B Valuation'!Z79,'Plan-B Valuation'!AD79,'Plan-B Valuation'!AH79,'Plan-B Valuation'!AL79,'Plan-B Valuation'!AP79)</f>
        <v>100000</v>
      </c>
      <c r="AH83" s="386">
        <f>SUM('Plan-B Valuation'!W79,'Plan-B Valuation'!AA79,'Plan-B Valuation'!AE79,'Plan-B Valuation'!AI79,'Plan-B Valuation'!AM79,'Plan-B Valuation'!AQ79)</f>
        <v>10000000</v>
      </c>
      <c r="AI83" s="341" t="s">
        <v>328</v>
      </c>
      <c r="AJ83" s="385">
        <v>3000.0</v>
      </c>
      <c r="AK83" s="385">
        <v>65000.0</v>
      </c>
      <c r="AL83" s="385">
        <v>100000.0</v>
      </c>
      <c r="AM83" s="385">
        <v>0.0</v>
      </c>
      <c r="AN83" s="385">
        <v>0.0</v>
      </c>
      <c r="AO83" s="385">
        <v>0.0</v>
      </c>
      <c r="AP83" s="344" t="s">
        <v>292</v>
      </c>
      <c r="AQ83" s="344" t="s">
        <v>308</v>
      </c>
      <c r="AR83" s="344" t="s">
        <v>294</v>
      </c>
      <c r="AS83" s="385">
        <f>SUM('Plan-C Valuation'!U79,'Plan-C Valuation'!Y79,'Plan-C Valuation'!AC79,'Plan-C Valuation'!AG79,'Plan-C Valuation'!AK79,'Plan-C Valuation'!AO79)</f>
        <v>2000</v>
      </c>
      <c r="AT83" s="385">
        <f>SUM('Plan-C Valuation'!V79,'Plan-C Valuation'!Z79,'Plan-C Valuation'!AD79,'Plan-C Valuation'!AH79,'Plan-C Valuation'!AL79,'Plan-C Valuation'!AP79)</f>
        <v>100000</v>
      </c>
      <c r="AU83" s="385">
        <f>SUM('Plan-C Valuation'!W79,'Plan-C Valuation'!AA79,'Plan-C Valuation'!AE79,'Plan-C Valuation'!AI79,'Plan-C Valuation'!AM79,'Plan-C Valuation'!AQ79)</f>
        <v>10000000</v>
      </c>
    </row>
    <row r="84" ht="15.75" customHeight="1">
      <c r="A84" s="341"/>
      <c r="B84" s="341"/>
      <c r="C84" s="341"/>
      <c r="D84" s="341"/>
      <c r="E84" s="341"/>
      <c r="F84" s="341"/>
      <c r="G84" s="424"/>
      <c r="H84" s="341"/>
      <c r="I84" s="341"/>
      <c r="J84" s="385">
        <v>0.0</v>
      </c>
      <c r="K84" s="385">
        <v>0.0</v>
      </c>
      <c r="L84" s="385">
        <v>0.0</v>
      </c>
      <c r="M84" s="385">
        <v>0.0</v>
      </c>
      <c r="N84" s="385">
        <v>0.0</v>
      </c>
      <c r="O84" s="385">
        <v>0.0</v>
      </c>
      <c r="P84" s="344" t="s">
        <v>292</v>
      </c>
      <c r="Q84" s="344" t="s">
        <v>304</v>
      </c>
      <c r="R84" s="344" t="s">
        <v>294</v>
      </c>
      <c r="S84" s="341">
        <f>SUM('Plan-A Valuation'!U80,'Plan-A Valuation'!Y80,'Plan-A Valuation'!AC80,'Plan-A Valuation'!AG80,'Plan-A Valuation'!AK80,'Plan-A Valuation'!AO80)</f>
        <v>2000</v>
      </c>
      <c r="T84" s="385">
        <f>SUM('Plan-A Valuation'!V80,'Plan-A Valuation'!Z80,'Plan-A Valuation'!AD80,'Plan-A Valuation'!AH80,'Plan-A Valuation'!AL80,'Plan-A Valuation'!AP80)</f>
        <v>100000</v>
      </c>
      <c r="U84" s="386">
        <f>SUM('Plan-A Valuation'!W80,'Plan-A Valuation'!AA80,'Plan-A Valuation'!AE80,'Plan-A Valuation'!AI80,'Plan-A Valuation'!AM80,'Plan-A Valuation'!AQ80)</f>
        <v>10000000</v>
      </c>
      <c r="V84" s="341" t="s">
        <v>306</v>
      </c>
      <c r="W84" s="385">
        <v>0.0</v>
      </c>
      <c r="X84" s="385">
        <v>0.0</v>
      </c>
      <c r="Y84" s="385">
        <v>0.0</v>
      </c>
      <c r="Z84" s="385">
        <v>0.0</v>
      </c>
      <c r="AA84" s="385">
        <v>0.0</v>
      </c>
      <c r="AB84" s="385">
        <v>0.0</v>
      </c>
      <c r="AC84" s="344" t="s">
        <v>292</v>
      </c>
      <c r="AD84" s="344" t="s">
        <v>304</v>
      </c>
      <c r="AE84" s="344" t="s">
        <v>294</v>
      </c>
      <c r="AF84" s="385">
        <f>SUM('Plan-B Valuation'!U80,'Plan-B Valuation'!Y80,'Plan-B Valuation'!AC80,'Plan-B Valuation'!AG80,'Plan-B Valuation'!AK80,'Plan-B Valuation'!AO80)</f>
        <v>2000</v>
      </c>
      <c r="AG84" s="385">
        <f>SUM('Plan-B Valuation'!V80,'Plan-B Valuation'!Z80,'Plan-B Valuation'!AD80,'Plan-B Valuation'!AH80,'Plan-B Valuation'!AL80,'Plan-B Valuation'!AP80)</f>
        <v>100000</v>
      </c>
      <c r="AH84" s="386">
        <f>SUM('Plan-B Valuation'!W80,'Plan-B Valuation'!AA80,'Plan-B Valuation'!AE80,'Plan-B Valuation'!AI80,'Plan-B Valuation'!AM80,'Plan-B Valuation'!AQ80)</f>
        <v>10000000</v>
      </c>
      <c r="AI84" s="341" t="s">
        <v>328</v>
      </c>
      <c r="AJ84" s="385">
        <v>3000.0</v>
      </c>
      <c r="AK84" s="385">
        <v>65000.0</v>
      </c>
      <c r="AL84" s="385">
        <v>100000.0</v>
      </c>
      <c r="AM84" s="385">
        <v>0.0</v>
      </c>
      <c r="AN84" s="385">
        <v>0.0</v>
      </c>
      <c r="AO84" s="385">
        <v>0.0</v>
      </c>
      <c r="AP84" s="344" t="s">
        <v>292</v>
      </c>
      <c r="AQ84" s="344" t="s">
        <v>308</v>
      </c>
      <c r="AR84" s="344" t="s">
        <v>294</v>
      </c>
      <c r="AS84" s="385">
        <f>SUM('Plan-C Valuation'!U80,'Plan-C Valuation'!Y80,'Plan-C Valuation'!AC80,'Plan-C Valuation'!AG80,'Plan-C Valuation'!AK80,'Plan-C Valuation'!AO80)</f>
        <v>2000</v>
      </c>
      <c r="AT84" s="385">
        <f>SUM('Plan-C Valuation'!V80,'Plan-C Valuation'!Z80,'Plan-C Valuation'!AD80,'Plan-C Valuation'!AH80,'Plan-C Valuation'!AL80,'Plan-C Valuation'!AP80)</f>
        <v>100000</v>
      </c>
      <c r="AU84" s="385">
        <f>SUM('Plan-C Valuation'!W80,'Plan-C Valuation'!AA80,'Plan-C Valuation'!AE80,'Plan-C Valuation'!AI80,'Plan-C Valuation'!AM80,'Plan-C Valuation'!AQ80)</f>
        <v>10000000</v>
      </c>
    </row>
    <row r="85" ht="15.75" customHeight="1">
      <c r="A85" s="341"/>
      <c r="B85" s="341"/>
      <c r="C85" s="341"/>
      <c r="D85" s="341"/>
      <c r="E85" s="341"/>
      <c r="F85" s="341"/>
      <c r="G85" s="424"/>
      <c r="H85" s="341"/>
      <c r="I85" s="341"/>
      <c r="J85" s="385">
        <v>0.0</v>
      </c>
      <c r="K85" s="385">
        <v>0.0</v>
      </c>
      <c r="L85" s="385">
        <v>0.0</v>
      </c>
      <c r="M85" s="385">
        <v>0.0</v>
      </c>
      <c r="N85" s="385">
        <v>0.0</v>
      </c>
      <c r="O85" s="385">
        <v>0.0</v>
      </c>
      <c r="P85" s="344" t="s">
        <v>292</v>
      </c>
      <c r="Q85" s="344" t="s">
        <v>304</v>
      </c>
      <c r="R85" s="344" t="s">
        <v>294</v>
      </c>
      <c r="S85" s="341">
        <f>SUM('Plan-A Valuation'!U81,'Plan-A Valuation'!Y81,'Plan-A Valuation'!AC81,'Plan-A Valuation'!AG81,'Plan-A Valuation'!AK81,'Plan-A Valuation'!AO81)</f>
        <v>2000</v>
      </c>
      <c r="T85" s="385">
        <f>SUM('Plan-A Valuation'!V81,'Plan-A Valuation'!Z81,'Plan-A Valuation'!AD81,'Plan-A Valuation'!AH81,'Plan-A Valuation'!AL81,'Plan-A Valuation'!AP81)</f>
        <v>100000</v>
      </c>
      <c r="U85" s="386">
        <f>SUM('Plan-A Valuation'!W81,'Plan-A Valuation'!AA81,'Plan-A Valuation'!AE81,'Plan-A Valuation'!AI81,'Plan-A Valuation'!AM81,'Plan-A Valuation'!AQ81)</f>
        <v>10000000</v>
      </c>
      <c r="V85" s="341" t="s">
        <v>306</v>
      </c>
      <c r="W85" s="385">
        <v>0.0</v>
      </c>
      <c r="X85" s="385">
        <v>0.0</v>
      </c>
      <c r="Y85" s="385">
        <v>0.0</v>
      </c>
      <c r="Z85" s="385">
        <v>0.0</v>
      </c>
      <c r="AA85" s="385">
        <v>0.0</v>
      </c>
      <c r="AB85" s="385">
        <v>0.0</v>
      </c>
      <c r="AC85" s="344" t="s">
        <v>292</v>
      </c>
      <c r="AD85" s="344" t="s">
        <v>304</v>
      </c>
      <c r="AE85" s="344" t="s">
        <v>294</v>
      </c>
      <c r="AF85" s="385">
        <f>SUM('Plan-B Valuation'!U81,'Plan-B Valuation'!Y81,'Plan-B Valuation'!AC81,'Plan-B Valuation'!AG81,'Plan-B Valuation'!AK81,'Plan-B Valuation'!AO81)</f>
        <v>2000</v>
      </c>
      <c r="AG85" s="385">
        <f>SUM('Plan-B Valuation'!V81,'Plan-B Valuation'!Z81,'Plan-B Valuation'!AD81,'Plan-B Valuation'!AH81,'Plan-B Valuation'!AL81,'Plan-B Valuation'!AP81)</f>
        <v>100000</v>
      </c>
      <c r="AH85" s="386">
        <f>SUM('Plan-B Valuation'!W81,'Plan-B Valuation'!AA81,'Plan-B Valuation'!AE81,'Plan-B Valuation'!AI81,'Plan-B Valuation'!AM81,'Plan-B Valuation'!AQ81)</f>
        <v>10000000</v>
      </c>
      <c r="AI85" s="341" t="s">
        <v>328</v>
      </c>
      <c r="AJ85" s="385">
        <v>3000.0</v>
      </c>
      <c r="AK85" s="385">
        <v>65000.0</v>
      </c>
      <c r="AL85" s="385">
        <v>100000.0</v>
      </c>
      <c r="AM85" s="385">
        <v>0.0</v>
      </c>
      <c r="AN85" s="385">
        <v>0.0</v>
      </c>
      <c r="AO85" s="385">
        <v>0.0</v>
      </c>
      <c r="AP85" s="344" t="s">
        <v>292</v>
      </c>
      <c r="AQ85" s="344" t="s">
        <v>308</v>
      </c>
      <c r="AR85" s="344" t="s">
        <v>294</v>
      </c>
      <c r="AS85" s="385">
        <f>SUM('Plan-C Valuation'!U81,'Plan-C Valuation'!Y81,'Plan-C Valuation'!AC81,'Plan-C Valuation'!AG81,'Plan-C Valuation'!AK81,'Plan-C Valuation'!AO81)</f>
        <v>2000</v>
      </c>
      <c r="AT85" s="385">
        <f>SUM('Plan-C Valuation'!V81,'Plan-C Valuation'!Z81,'Plan-C Valuation'!AD81,'Plan-C Valuation'!AH81,'Plan-C Valuation'!AL81,'Plan-C Valuation'!AP81)</f>
        <v>100000</v>
      </c>
      <c r="AU85" s="385">
        <f>SUM('Plan-C Valuation'!W81,'Plan-C Valuation'!AA81,'Plan-C Valuation'!AE81,'Plan-C Valuation'!AI81,'Plan-C Valuation'!AM81,'Plan-C Valuation'!AQ81)</f>
        <v>10000000</v>
      </c>
    </row>
    <row r="86" ht="15.75" customHeight="1">
      <c r="A86" s="341"/>
      <c r="B86" s="341"/>
      <c r="C86" s="341"/>
      <c r="D86" s="341"/>
      <c r="E86" s="341"/>
      <c r="F86" s="341"/>
      <c r="G86" s="424"/>
      <c r="H86" s="341"/>
      <c r="I86" s="341"/>
      <c r="J86" s="385">
        <v>0.0</v>
      </c>
      <c r="K86" s="385">
        <v>0.0</v>
      </c>
      <c r="L86" s="385">
        <v>0.0</v>
      </c>
      <c r="M86" s="385">
        <v>0.0</v>
      </c>
      <c r="N86" s="385">
        <v>0.0</v>
      </c>
      <c r="O86" s="385">
        <v>0.0</v>
      </c>
      <c r="P86" s="344" t="s">
        <v>292</v>
      </c>
      <c r="Q86" s="344" t="s">
        <v>304</v>
      </c>
      <c r="R86" s="344" t="s">
        <v>294</v>
      </c>
      <c r="S86" s="341">
        <f>SUM('Plan-A Valuation'!U82,'Plan-A Valuation'!Y82,'Plan-A Valuation'!AC82,'Plan-A Valuation'!AG82,'Plan-A Valuation'!AK82,'Plan-A Valuation'!AO82)</f>
        <v>2000</v>
      </c>
      <c r="T86" s="385">
        <f>SUM('Plan-A Valuation'!V82,'Plan-A Valuation'!Z82,'Plan-A Valuation'!AD82,'Plan-A Valuation'!AH82,'Plan-A Valuation'!AL82,'Plan-A Valuation'!AP82)</f>
        <v>100000</v>
      </c>
      <c r="U86" s="386">
        <f>SUM('Plan-A Valuation'!W82,'Plan-A Valuation'!AA82,'Plan-A Valuation'!AE82,'Plan-A Valuation'!AI82,'Plan-A Valuation'!AM82,'Plan-A Valuation'!AQ82)</f>
        <v>10000000</v>
      </c>
      <c r="V86" s="341" t="s">
        <v>306</v>
      </c>
      <c r="W86" s="385">
        <v>0.0</v>
      </c>
      <c r="X86" s="385">
        <v>0.0</v>
      </c>
      <c r="Y86" s="385">
        <v>0.0</v>
      </c>
      <c r="Z86" s="385">
        <v>0.0</v>
      </c>
      <c r="AA86" s="385">
        <v>0.0</v>
      </c>
      <c r="AB86" s="385">
        <v>0.0</v>
      </c>
      <c r="AC86" s="344" t="s">
        <v>292</v>
      </c>
      <c r="AD86" s="344" t="s">
        <v>304</v>
      </c>
      <c r="AE86" s="344" t="s">
        <v>294</v>
      </c>
      <c r="AF86" s="385">
        <f>SUM('Plan-B Valuation'!U82,'Plan-B Valuation'!Y82,'Plan-B Valuation'!AC82,'Plan-B Valuation'!AG82,'Plan-B Valuation'!AK82,'Plan-B Valuation'!AO82)</f>
        <v>2000</v>
      </c>
      <c r="AG86" s="385">
        <f>SUM('Plan-B Valuation'!V82,'Plan-B Valuation'!Z82,'Plan-B Valuation'!AD82,'Plan-B Valuation'!AH82,'Plan-B Valuation'!AL82,'Plan-B Valuation'!AP82)</f>
        <v>100000</v>
      </c>
      <c r="AH86" s="386">
        <f>SUM('Plan-B Valuation'!W82,'Plan-B Valuation'!AA82,'Plan-B Valuation'!AE82,'Plan-B Valuation'!AI82,'Plan-B Valuation'!AM82,'Plan-B Valuation'!AQ82)</f>
        <v>10000000</v>
      </c>
      <c r="AI86" s="341" t="s">
        <v>328</v>
      </c>
      <c r="AJ86" s="385">
        <v>3000.0</v>
      </c>
      <c r="AK86" s="385">
        <v>65000.0</v>
      </c>
      <c r="AL86" s="385">
        <v>100000.0</v>
      </c>
      <c r="AM86" s="385">
        <v>0.0</v>
      </c>
      <c r="AN86" s="385">
        <v>0.0</v>
      </c>
      <c r="AO86" s="385">
        <v>0.0</v>
      </c>
      <c r="AP86" s="344" t="s">
        <v>292</v>
      </c>
      <c r="AQ86" s="344" t="s">
        <v>308</v>
      </c>
      <c r="AR86" s="344" t="s">
        <v>294</v>
      </c>
      <c r="AS86" s="385">
        <f>SUM('Plan-C Valuation'!U82,'Plan-C Valuation'!Y82,'Plan-C Valuation'!AC82,'Plan-C Valuation'!AG82,'Plan-C Valuation'!AK82,'Plan-C Valuation'!AO82)</f>
        <v>2000</v>
      </c>
      <c r="AT86" s="385">
        <f>SUM('Plan-C Valuation'!V82,'Plan-C Valuation'!Z82,'Plan-C Valuation'!AD82,'Plan-C Valuation'!AH82,'Plan-C Valuation'!AL82,'Plan-C Valuation'!AP82)</f>
        <v>100000</v>
      </c>
      <c r="AU86" s="385">
        <f>SUM('Plan-C Valuation'!W82,'Plan-C Valuation'!AA82,'Plan-C Valuation'!AE82,'Plan-C Valuation'!AI82,'Plan-C Valuation'!AM82,'Plan-C Valuation'!AQ82)</f>
        <v>10000000</v>
      </c>
    </row>
    <row r="87" ht="15.75" customHeight="1">
      <c r="A87" s="341"/>
      <c r="B87" s="341"/>
      <c r="C87" s="341"/>
      <c r="D87" s="341"/>
      <c r="E87" s="341"/>
      <c r="F87" s="341"/>
      <c r="G87" s="424"/>
      <c r="H87" s="341"/>
      <c r="I87" s="341"/>
      <c r="J87" s="385">
        <v>0.0</v>
      </c>
      <c r="K87" s="385">
        <v>0.0</v>
      </c>
      <c r="L87" s="385">
        <v>0.0</v>
      </c>
      <c r="M87" s="385">
        <v>0.0</v>
      </c>
      <c r="N87" s="385">
        <v>0.0</v>
      </c>
      <c r="O87" s="385">
        <v>0.0</v>
      </c>
      <c r="P87" s="344" t="s">
        <v>292</v>
      </c>
      <c r="Q87" s="344" t="s">
        <v>304</v>
      </c>
      <c r="R87" s="344" t="s">
        <v>294</v>
      </c>
      <c r="S87" s="341">
        <f>SUM('Plan-A Valuation'!U83,'Plan-A Valuation'!Y83,'Plan-A Valuation'!AC83,'Plan-A Valuation'!AG83,'Plan-A Valuation'!AK83,'Plan-A Valuation'!AO83)</f>
        <v>2000</v>
      </c>
      <c r="T87" s="385">
        <f>SUM('Plan-A Valuation'!V83,'Plan-A Valuation'!Z83,'Plan-A Valuation'!AD83,'Plan-A Valuation'!AH83,'Plan-A Valuation'!AL83,'Plan-A Valuation'!AP83)</f>
        <v>100000</v>
      </c>
      <c r="U87" s="386">
        <f>SUM('Plan-A Valuation'!W83,'Plan-A Valuation'!AA83,'Plan-A Valuation'!AE83,'Plan-A Valuation'!AI83,'Plan-A Valuation'!AM83,'Plan-A Valuation'!AQ83)</f>
        <v>10000000</v>
      </c>
      <c r="V87" s="341" t="s">
        <v>306</v>
      </c>
      <c r="W87" s="385">
        <v>0.0</v>
      </c>
      <c r="X87" s="385">
        <v>0.0</v>
      </c>
      <c r="Y87" s="385">
        <v>0.0</v>
      </c>
      <c r="Z87" s="385">
        <v>0.0</v>
      </c>
      <c r="AA87" s="385">
        <v>0.0</v>
      </c>
      <c r="AB87" s="385">
        <v>0.0</v>
      </c>
      <c r="AC87" s="344" t="s">
        <v>292</v>
      </c>
      <c r="AD87" s="344" t="s">
        <v>304</v>
      </c>
      <c r="AE87" s="344" t="s">
        <v>294</v>
      </c>
      <c r="AF87" s="385">
        <f>SUM('Plan-B Valuation'!U83,'Plan-B Valuation'!Y83,'Plan-B Valuation'!AC83,'Plan-B Valuation'!AG83,'Plan-B Valuation'!AK83,'Plan-B Valuation'!AO83)</f>
        <v>2000</v>
      </c>
      <c r="AG87" s="385">
        <f>SUM('Plan-B Valuation'!V83,'Plan-B Valuation'!Z83,'Plan-B Valuation'!AD83,'Plan-B Valuation'!AH83,'Plan-B Valuation'!AL83,'Plan-B Valuation'!AP83)</f>
        <v>100000</v>
      </c>
      <c r="AH87" s="386">
        <f>SUM('Plan-B Valuation'!W83,'Plan-B Valuation'!AA83,'Plan-B Valuation'!AE83,'Plan-B Valuation'!AI83,'Plan-B Valuation'!AM83,'Plan-B Valuation'!AQ83)</f>
        <v>10000000</v>
      </c>
      <c r="AI87" s="341" t="s">
        <v>328</v>
      </c>
      <c r="AJ87" s="385">
        <v>3000.0</v>
      </c>
      <c r="AK87" s="385">
        <v>65000.0</v>
      </c>
      <c r="AL87" s="385">
        <v>100000.0</v>
      </c>
      <c r="AM87" s="385">
        <v>0.0</v>
      </c>
      <c r="AN87" s="385">
        <v>0.0</v>
      </c>
      <c r="AO87" s="385">
        <v>0.0</v>
      </c>
      <c r="AP87" s="344" t="s">
        <v>292</v>
      </c>
      <c r="AQ87" s="344" t="s">
        <v>308</v>
      </c>
      <c r="AR87" s="344" t="s">
        <v>294</v>
      </c>
      <c r="AS87" s="385">
        <f>SUM('Plan-C Valuation'!U83,'Plan-C Valuation'!Y83,'Plan-C Valuation'!AC83,'Plan-C Valuation'!AG83,'Plan-C Valuation'!AK83,'Plan-C Valuation'!AO83)</f>
        <v>2000</v>
      </c>
      <c r="AT87" s="385">
        <f>SUM('Plan-C Valuation'!V83,'Plan-C Valuation'!Z83,'Plan-C Valuation'!AD83,'Plan-C Valuation'!AH83,'Plan-C Valuation'!AL83,'Plan-C Valuation'!AP83)</f>
        <v>100000</v>
      </c>
      <c r="AU87" s="385">
        <f>SUM('Plan-C Valuation'!W83,'Plan-C Valuation'!AA83,'Plan-C Valuation'!AE83,'Plan-C Valuation'!AI83,'Plan-C Valuation'!AM83,'Plan-C Valuation'!AQ83)</f>
        <v>10000000</v>
      </c>
    </row>
    <row r="88" ht="15.75" customHeight="1">
      <c r="A88" s="341"/>
      <c r="B88" s="341"/>
      <c r="C88" s="341"/>
      <c r="D88" s="341"/>
      <c r="E88" s="341"/>
      <c r="F88" s="341"/>
      <c r="G88" s="424"/>
      <c r="H88" s="341"/>
      <c r="I88" s="341"/>
      <c r="J88" s="385">
        <v>0.0</v>
      </c>
      <c r="K88" s="385">
        <v>0.0</v>
      </c>
      <c r="L88" s="385">
        <v>0.0</v>
      </c>
      <c r="M88" s="385">
        <v>0.0</v>
      </c>
      <c r="N88" s="385">
        <v>0.0</v>
      </c>
      <c r="O88" s="385">
        <v>0.0</v>
      </c>
      <c r="P88" s="344" t="s">
        <v>292</v>
      </c>
      <c r="Q88" s="344" t="s">
        <v>304</v>
      </c>
      <c r="R88" s="344" t="s">
        <v>294</v>
      </c>
      <c r="S88" s="341">
        <f>SUM('Plan-A Valuation'!U84,'Plan-A Valuation'!Y84,'Plan-A Valuation'!AC84,'Plan-A Valuation'!AG84,'Plan-A Valuation'!AK84,'Plan-A Valuation'!AO84)</f>
        <v>2000</v>
      </c>
      <c r="T88" s="385">
        <f>SUM('Plan-A Valuation'!V84,'Plan-A Valuation'!Z84,'Plan-A Valuation'!AD84,'Plan-A Valuation'!AH84,'Plan-A Valuation'!AL84,'Plan-A Valuation'!AP84)</f>
        <v>100000</v>
      </c>
      <c r="U88" s="386">
        <f>SUM('Plan-A Valuation'!W84,'Plan-A Valuation'!AA84,'Plan-A Valuation'!AE84,'Plan-A Valuation'!AI84,'Plan-A Valuation'!AM84,'Plan-A Valuation'!AQ84)</f>
        <v>10000000</v>
      </c>
      <c r="V88" s="341" t="s">
        <v>306</v>
      </c>
      <c r="W88" s="385">
        <v>0.0</v>
      </c>
      <c r="X88" s="385">
        <v>0.0</v>
      </c>
      <c r="Y88" s="385">
        <v>0.0</v>
      </c>
      <c r="Z88" s="385">
        <v>0.0</v>
      </c>
      <c r="AA88" s="385">
        <v>0.0</v>
      </c>
      <c r="AB88" s="385">
        <v>0.0</v>
      </c>
      <c r="AC88" s="344" t="s">
        <v>292</v>
      </c>
      <c r="AD88" s="344" t="s">
        <v>304</v>
      </c>
      <c r="AE88" s="344" t="s">
        <v>294</v>
      </c>
      <c r="AF88" s="385">
        <f>SUM('Plan-B Valuation'!U84,'Plan-B Valuation'!Y84,'Plan-B Valuation'!AC84,'Plan-B Valuation'!AG84,'Plan-B Valuation'!AK84,'Plan-B Valuation'!AO84)</f>
        <v>2000</v>
      </c>
      <c r="AG88" s="385">
        <f>SUM('Plan-B Valuation'!V84,'Plan-B Valuation'!Z84,'Plan-B Valuation'!AD84,'Plan-B Valuation'!AH84,'Plan-B Valuation'!AL84,'Plan-B Valuation'!AP84)</f>
        <v>100000</v>
      </c>
      <c r="AH88" s="386">
        <f>SUM('Plan-B Valuation'!W84,'Plan-B Valuation'!AA84,'Plan-B Valuation'!AE84,'Plan-B Valuation'!AI84,'Plan-B Valuation'!AM84,'Plan-B Valuation'!AQ84)</f>
        <v>10000000</v>
      </c>
      <c r="AI88" s="341" t="s">
        <v>327</v>
      </c>
      <c r="AJ88" s="385">
        <v>3000.0</v>
      </c>
      <c r="AK88" s="385">
        <v>65000.0</v>
      </c>
      <c r="AL88" s="385">
        <v>100000.0</v>
      </c>
      <c r="AM88" s="385">
        <v>0.0</v>
      </c>
      <c r="AN88" s="385">
        <v>0.0</v>
      </c>
      <c r="AO88" s="385">
        <v>0.0</v>
      </c>
      <c r="AP88" s="344" t="s">
        <v>292</v>
      </c>
      <c r="AQ88" s="344" t="s">
        <v>308</v>
      </c>
      <c r="AR88" s="344" t="s">
        <v>294</v>
      </c>
      <c r="AS88" s="385">
        <f>SUM('Plan-C Valuation'!U84,'Plan-C Valuation'!Y84,'Plan-C Valuation'!AC84,'Plan-C Valuation'!AG84,'Plan-C Valuation'!AK84,'Plan-C Valuation'!AO84)</f>
        <v>2000</v>
      </c>
      <c r="AT88" s="385">
        <f>SUM('Plan-C Valuation'!V84,'Plan-C Valuation'!Z84,'Plan-C Valuation'!AD84,'Plan-C Valuation'!AH84,'Plan-C Valuation'!AL84,'Plan-C Valuation'!AP84)</f>
        <v>100000</v>
      </c>
      <c r="AU88" s="385">
        <f>SUM('Plan-C Valuation'!W84,'Plan-C Valuation'!AA84,'Plan-C Valuation'!AE84,'Plan-C Valuation'!AI84,'Plan-C Valuation'!AM84,'Plan-C Valuation'!AQ84)</f>
        <v>10000000</v>
      </c>
    </row>
    <row r="89" ht="15.75" customHeight="1">
      <c r="A89" s="341"/>
      <c r="B89" s="341"/>
      <c r="C89" s="341"/>
      <c r="D89" s="341"/>
      <c r="E89" s="341"/>
      <c r="F89" s="341"/>
      <c r="G89" s="424"/>
      <c r="H89" s="341"/>
      <c r="I89" s="341"/>
      <c r="J89" s="385">
        <v>0.0</v>
      </c>
      <c r="K89" s="385">
        <v>0.0</v>
      </c>
      <c r="L89" s="385">
        <v>0.0</v>
      </c>
      <c r="M89" s="385">
        <v>0.0</v>
      </c>
      <c r="N89" s="385">
        <v>0.0</v>
      </c>
      <c r="O89" s="385">
        <v>0.0</v>
      </c>
      <c r="P89" s="344" t="s">
        <v>292</v>
      </c>
      <c r="Q89" s="344" t="s">
        <v>304</v>
      </c>
      <c r="R89" s="344" t="s">
        <v>294</v>
      </c>
      <c r="S89" s="341">
        <f>SUM('Plan-A Valuation'!U85,'Plan-A Valuation'!Y85,'Plan-A Valuation'!AC85,'Plan-A Valuation'!AG85,'Plan-A Valuation'!AK85,'Plan-A Valuation'!AO85)</f>
        <v>2000</v>
      </c>
      <c r="T89" s="385">
        <f>SUM('Plan-A Valuation'!V85,'Plan-A Valuation'!Z85,'Plan-A Valuation'!AD85,'Plan-A Valuation'!AH85,'Plan-A Valuation'!AL85,'Plan-A Valuation'!AP85)</f>
        <v>100000</v>
      </c>
      <c r="U89" s="386">
        <f>SUM('Plan-A Valuation'!W85,'Plan-A Valuation'!AA85,'Plan-A Valuation'!AE85,'Plan-A Valuation'!AI85,'Plan-A Valuation'!AM85,'Plan-A Valuation'!AQ85)</f>
        <v>10000000</v>
      </c>
      <c r="V89" s="341" t="s">
        <v>306</v>
      </c>
      <c r="W89" s="385">
        <v>0.0</v>
      </c>
      <c r="X89" s="385">
        <v>0.0</v>
      </c>
      <c r="Y89" s="385">
        <v>0.0</v>
      </c>
      <c r="Z89" s="385">
        <v>0.0</v>
      </c>
      <c r="AA89" s="385">
        <v>0.0</v>
      </c>
      <c r="AB89" s="385">
        <v>0.0</v>
      </c>
      <c r="AC89" s="344" t="s">
        <v>292</v>
      </c>
      <c r="AD89" s="344" t="s">
        <v>304</v>
      </c>
      <c r="AE89" s="344" t="s">
        <v>294</v>
      </c>
      <c r="AF89" s="385">
        <f>SUM('Plan-B Valuation'!U85,'Plan-B Valuation'!Y85,'Plan-B Valuation'!AC85,'Plan-B Valuation'!AG85,'Plan-B Valuation'!AK85,'Plan-B Valuation'!AO85)</f>
        <v>2000</v>
      </c>
      <c r="AG89" s="385">
        <f>SUM('Plan-B Valuation'!V85,'Plan-B Valuation'!Z85,'Plan-B Valuation'!AD85,'Plan-B Valuation'!AH85,'Plan-B Valuation'!AL85,'Plan-B Valuation'!AP85)</f>
        <v>100000</v>
      </c>
      <c r="AH89" s="386">
        <f>SUM('Plan-B Valuation'!W85,'Plan-B Valuation'!AA85,'Plan-B Valuation'!AE85,'Plan-B Valuation'!AI85,'Plan-B Valuation'!AM85,'Plan-B Valuation'!AQ85)</f>
        <v>10000000</v>
      </c>
      <c r="AI89" s="341" t="s">
        <v>328</v>
      </c>
      <c r="AJ89" s="385">
        <v>3000.0</v>
      </c>
      <c r="AK89" s="385">
        <v>65000.0</v>
      </c>
      <c r="AL89" s="385">
        <v>100000.0</v>
      </c>
      <c r="AM89" s="385">
        <v>0.0</v>
      </c>
      <c r="AN89" s="385">
        <v>0.0</v>
      </c>
      <c r="AO89" s="385">
        <v>0.0</v>
      </c>
      <c r="AP89" s="344" t="s">
        <v>292</v>
      </c>
      <c r="AQ89" s="344" t="s">
        <v>308</v>
      </c>
      <c r="AR89" s="344" t="s">
        <v>294</v>
      </c>
      <c r="AS89" s="385">
        <f>SUM('Plan-C Valuation'!U85,'Plan-C Valuation'!Y85,'Plan-C Valuation'!AC85,'Plan-C Valuation'!AG85,'Plan-C Valuation'!AK85,'Plan-C Valuation'!AO85)</f>
        <v>2000</v>
      </c>
      <c r="AT89" s="385">
        <f>SUM('Plan-C Valuation'!V85,'Plan-C Valuation'!Z85,'Plan-C Valuation'!AD85,'Plan-C Valuation'!AH85,'Plan-C Valuation'!AL85,'Plan-C Valuation'!AP85)</f>
        <v>100000</v>
      </c>
      <c r="AU89" s="385">
        <f>SUM('Plan-C Valuation'!W85,'Plan-C Valuation'!AA85,'Plan-C Valuation'!AE85,'Plan-C Valuation'!AI85,'Plan-C Valuation'!AM85,'Plan-C Valuation'!AQ85)</f>
        <v>10000000</v>
      </c>
    </row>
    <row r="90" ht="15.75" customHeight="1">
      <c r="A90" s="341"/>
      <c r="B90" s="341"/>
      <c r="C90" s="341"/>
      <c r="D90" s="341"/>
      <c r="E90" s="341"/>
      <c r="F90" s="341"/>
      <c r="G90" s="424"/>
      <c r="H90" s="341"/>
      <c r="I90" s="341"/>
      <c r="J90" s="385">
        <v>0.0</v>
      </c>
      <c r="K90" s="385">
        <v>0.0</v>
      </c>
      <c r="L90" s="385">
        <v>0.0</v>
      </c>
      <c r="M90" s="385">
        <v>0.0</v>
      </c>
      <c r="N90" s="385">
        <v>0.0</v>
      </c>
      <c r="O90" s="385">
        <v>0.0</v>
      </c>
      <c r="P90" s="344" t="s">
        <v>292</v>
      </c>
      <c r="Q90" s="344" t="s">
        <v>304</v>
      </c>
      <c r="R90" s="344" t="s">
        <v>294</v>
      </c>
      <c r="S90" s="341">
        <f>SUM('Plan-A Valuation'!U86,'Plan-A Valuation'!Y86,'Plan-A Valuation'!AC86,'Plan-A Valuation'!AG86,'Plan-A Valuation'!AK86,'Plan-A Valuation'!AO86)</f>
        <v>2000</v>
      </c>
      <c r="T90" s="385">
        <f>SUM('Plan-A Valuation'!V86,'Plan-A Valuation'!Z86,'Plan-A Valuation'!AD86,'Plan-A Valuation'!AH86,'Plan-A Valuation'!AL86,'Plan-A Valuation'!AP86)</f>
        <v>100000</v>
      </c>
      <c r="U90" s="386">
        <f>SUM('Plan-A Valuation'!W86,'Plan-A Valuation'!AA86,'Plan-A Valuation'!AE86,'Plan-A Valuation'!AI86,'Plan-A Valuation'!AM86,'Plan-A Valuation'!AQ86)</f>
        <v>10000000</v>
      </c>
      <c r="V90" s="341" t="s">
        <v>306</v>
      </c>
      <c r="W90" s="385">
        <v>0.0</v>
      </c>
      <c r="X90" s="385">
        <v>0.0</v>
      </c>
      <c r="Y90" s="385">
        <v>0.0</v>
      </c>
      <c r="Z90" s="385">
        <v>0.0</v>
      </c>
      <c r="AA90" s="385">
        <v>0.0</v>
      </c>
      <c r="AB90" s="385">
        <v>0.0</v>
      </c>
      <c r="AC90" s="344" t="s">
        <v>292</v>
      </c>
      <c r="AD90" s="344" t="s">
        <v>304</v>
      </c>
      <c r="AE90" s="344" t="s">
        <v>294</v>
      </c>
      <c r="AF90" s="385">
        <f>SUM('Plan-B Valuation'!U86,'Plan-B Valuation'!Y86,'Plan-B Valuation'!AC86,'Plan-B Valuation'!AG86,'Plan-B Valuation'!AK86,'Plan-B Valuation'!AO86)</f>
        <v>2000</v>
      </c>
      <c r="AG90" s="385">
        <f>SUM('Plan-B Valuation'!V86,'Plan-B Valuation'!Z86,'Plan-B Valuation'!AD86,'Plan-B Valuation'!AH86,'Plan-B Valuation'!AL86,'Plan-B Valuation'!AP86)</f>
        <v>100000</v>
      </c>
      <c r="AH90" s="386">
        <f>SUM('Plan-B Valuation'!W86,'Plan-B Valuation'!AA86,'Plan-B Valuation'!AE86,'Plan-B Valuation'!AI86,'Plan-B Valuation'!AM86,'Plan-B Valuation'!AQ86)</f>
        <v>10000000</v>
      </c>
      <c r="AI90" s="341" t="s">
        <v>327</v>
      </c>
      <c r="AJ90" s="385">
        <v>3000.0</v>
      </c>
      <c r="AK90" s="385">
        <v>65000.0</v>
      </c>
      <c r="AL90" s="385">
        <v>100000.0</v>
      </c>
      <c r="AM90" s="385">
        <v>0.0</v>
      </c>
      <c r="AN90" s="385">
        <v>0.0</v>
      </c>
      <c r="AO90" s="385">
        <v>0.0</v>
      </c>
      <c r="AP90" s="344" t="s">
        <v>292</v>
      </c>
      <c r="AQ90" s="344" t="s">
        <v>308</v>
      </c>
      <c r="AR90" s="344" t="s">
        <v>294</v>
      </c>
      <c r="AS90" s="385">
        <f>SUM('Plan-C Valuation'!U86,'Plan-C Valuation'!Y86,'Plan-C Valuation'!AC86,'Plan-C Valuation'!AG86,'Plan-C Valuation'!AK86,'Plan-C Valuation'!AO86)</f>
        <v>2000</v>
      </c>
      <c r="AT90" s="385">
        <f>SUM('Plan-C Valuation'!V86,'Plan-C Valuation'!Z86,'Plan-C Valuation'!AD86,'Plan-C Valuation'!AH86,'Plan-C Valuation'!AL86,'Plan-C Valuation'!AP86)</f>
        <v>100000</v>
      </c>
      <c r="AU90" s="385">
        <f>SUM('Plan-C Valuation'!W86,'Plan-C Valuation'!AA86,'Plan-C Valuation'!AE86,'Plan-C Valuation'!AI86,'Plan-C Valuation'!AM86,'Plan-C Valuation'!AQ86)</f>
        <v>10000000</v>
      </c>
    </row>
    <row r="91" ht="15.75" customHeight="1">
      <c r="A91" s="341"/>
      <c r="B91" s="341"/>
      <c r="C91" s="341"/>
      <c r="D91" s="341"/>
      <c r="E91" s="341"/>
      <c r="F91" s="341"/>
      <c r="G91" s="424"/>
      <c r="H91" s="341"/>
      <c r="I91" s="341"/>
      <c r="J91" s="385">
        <v>0.0</v>
      </c>
      <c r="K91" s="385">
        <v>0.0</v>
      </c>
      <c r="L91" s="385">
        <v>0.0</v>
      </c>
      <c r="M91" s="385">
        <v>0.0</v>
      </c>
      <c r="N91" s="385">
        <v>0.0</v>
      </c>
      <c r="O91" s="385">
        <v>0.0</v>
      </c>
      <c r="P91" s="344" t="s">
        <v>292</v>
      </c>
      <c r="Q91" s="344" t="s">
        <v>304</v>
      </c>
      <c r="R91" s="344" t="s">
        <v>294</v>
      </c>
      <c r="S91" s="341">
        <f>SUM('Plan-A Valuation'!U87,'Plan-A Valuation'!Y87,'Plan-A Valuation'!AC87,'Plan-A Valuation'!AG87,'Plan-A Valuation'!AK87,'Plan-A Valuation'!AO87)</f>
        <v>2000</v>
      </c>
      <c r="T91" s="385">
        <f>SUM('Plan-A Valuation'!V87,'Plan-A Valuation'!Z87,'Plan-A Valuation'!AD87,'Plan-A Valuation'!AH87,'Plan-A Valuation'!AL87,'Plan-A Valuation'!AP87)</f>
        <v>100000</v>
      </c>
      <c r="U91" s="386">
        <f>SUM('Plan-A Valuation'!W87,'Plan-A Valuation'!AA87,'Plan-A Valuation'!AE87,'Plan-A Valuation'!AI87,'Plan-A Valuation'!AM87,'Plan-A Valuation'!AQ87)</f>
        <v>10000000</v>
      </c>
      <c r="V91" s="341" t="s">
        <v>306</v>
      </c>
      <c r="W91" s="385">
        <v>0.0</v>
      </c>
      <c r="X91" s="385">
        <v>0.0</v>
      </c>
      <c r="Y91" s="385">
        <v>0.0</v>
      </c>
      <c r="Z91" s="385">
        <v>0.0</v>
      </c>
      <c r="AA91" s="385">
        <v>0.0</v>
      </c>
      <c r="AB91" s="385">
        <v>0.0</v>
      </c>
      <c r="AC91" s="344" t="s">
        <v>292</v>
      </c>
      <c r="AD91" s="344" t="s">
        <v>304</v>
      </c>
      <c r="AE91" s="344" t="s">
        <v>294</v>
      </c>
      <c r="AF91" s="385">
        <f>SUM('Plan-B Valuation'!U87,'Plan-B Valuation'!Y87,'Plan-B Valuation'!AC87,'Plan-B Valuation'!AG87,'Plan-B Valuation'!AK87,'Plan-B Valuation'!AO87)</f>
        <v>2000</v>
      </c>
      <c r="AG91" s="385">
        <f>SUM('Plan-B Valuation'!V87,'Plan-B Valuation'!Z87,'Plan-B Valuation'!AD87,'Plan-B Valuation'!AH87,'Plan-B Valuation'!AL87,'Plan-B Valuation'!AP87)</f>
        <v>100000</v>
      </c>
      <c r="AH91" s="386">
        <f>SUM('Plan-B Valuation'!W87,'Plan-B Valuation'!AA87,'Plan-B Valuation'!AE87,'Plan-B Valuation'!AI87,'Plan-B Valuation'!AM87,'Plan-B Valuation'!AQ87)</f>
        <v>10000000</v>
      </c>
      <c r="AI91" s="341" t="s">
        <v>327</v>
      </c>
      <c r="AJ91" s="385">
        <v>3000.0</v>
      </c>
      <c r="AK91" s="385">
        <v>65000.0</v>
      </c>
      <c r="AL91" s="385">
        <v>100000.0</v>
      </c>
      <c r="AM91" s="385">
        <v>0.0</v>
      </c>
      <c r="AN91" s="385">
        <v>0.0</v>
      </c>
      <c r="AO91" s="385">
        <v>0.0</v>
      </c>
      <c r="AP91" s="344" t="s">
        <v>292</v>
      </c>
      <c r="AQ91" s="344" t="s">
        <v>308</v>
      </c>
      <c r="AR91" s="344" t="s">
        <v>294</v>
      </c>
      <c r="AS91" s="385">
        <f>SUM('Plan-C Valuation'!U87,'Plan-C Valuation'!Y87,'Plan-C Valuation'!AC87,'Plan-C Valuation'!AG87,'Plan-C Valuation'!AK87,'Plan-C Valuation'!AO87)</f>
        <v>2000</v>
      </c>
      <c r="AT91" s="385">
        <f>SUM('Plan-C Valuation'!V87,'Plan-C Valuation'!Z87,'Plan-C Valuation'!AD87,'Plan-C Valuation'!AH87,'Plan-C Valuation'!AL87,'Plan-C Valuation'!AP87)</f>
        <v>100000</v>
      </c>
      <c r="AU91" s="385">
        <f>SUM('Plan-C Valuation'!W87,'Plan-C Valuation'!AA87,'Plan-C Valuation'!AE87,'Plan-C Valuation'!AI87,'Plan-C Valuation'!AM87,'Plan-C Valuation'!AQ87)</f>
        <v>10000000</v>
      </c>
    </row>
    <row r="92" ht="15.75" customHeight="1">
      <c r="A92" s="341"/>
      <c r="B92" s="341"/>
      <c r="C92" s="341"/>
      <c r="D92" s="341"/>
      <c r="E92" s="341"/>
      <c r="F92" s="341"/>
      <c r="G92" s="424"/>
      <c r="H92" s="341"/>
      <c r="I92" s="341"/>
      <c r="J92" s="385">
        <v>0.0</v>
      </c>
      <c r="K92" s="385">
        <v>0.0</v>
      </c>
      <c r="L92" s="385">
        <v>0.0</v>
      </c>
      <c r="M92" s="385">
        <v>0.0</v>
      </c>
      <c r="N92" s="385">
        <v>0.0</v>
      </c>
      <c r="O92" s="385">
        <v>0.0</v>
      </c>
      <c r="P92" s="344" t="s">
        <v>292</v>
      </c>
      <c r="Q92" s="344" t="s">
        <v>304</v>
      </c>
      <c r="R92" s="344" t="s">
        <v>294</v>
      </c>
      <c r="S92" s="341">
        <f>SUM('Plan-A Valuation'!U88,'Plan-A Valuation'!Y88,'Plan-A Valuation'!AC88,'Plan-A Valuation'!AG88,'Plan-A Valuation'!AK88,'Plan-A Valuation'!AO88)</f>
        <v>2000</v>
      </c>
      <c r="T92" s="385">
        <f>SUM('Plan-A Valuation'!V88,'Plan-A Valuation'!Z88,'Plan-A Valuation'!AD88,'Plan-A Valuation'!AH88,'Plan-A Valuation'!AL88,'Plan-A Valuation'!AP88)</f>
        <v>100000</v>
      </c>
      <c r="U92" s="386">
        <f>SUM('Plan-A Valuation'!W88,'Plan-A Valuation'!AA88,'Plan-A Valuation'!AE88,'Plan-A Valuation'!AI88,'Plan-A Valuation'!AM88,'Plan-A Valuation'!AQ88)</f>
        <v>10000000</v>
      </c>
      <c r="V92" s="341" t="s">
        <v>306</v>
      </c>
      <c r="W92" s="385">
        <v>0.0</v>
      </c>
      <c r="X92" s="385">
        <v>0.0</v>
      </c>
      <c r="Y92" s="385">
        <v>0.0</v>
      </c>
      <c r="Z92" s="385">
        <v>0.0</v>
      </c>
      <c r="AA92" s="385">
        <v>0.0</v>
      </c>
      <c r="AB92" s="385">
        <v>0.0</v>
      </c>
      <c r="AC92" s="344" t="s">
        <v>292</v>
      </c>
      <c r="AD92" s="344" t="s">
        <v>304</v>
      </c>
      <c r="AE92" s="344" t="s">
        <v>294</v>
      </c>
      <c r="AF92" s="385">
        <f>SUM('Plan-B Valuation'!U88,'Plan-B Valuation'!Y88,'Plan-B Valuation'!AC88,'Plan-B Valuation'!AG88,'Plan-B Valuation'!AK88,'Plan-B Valuation'!AO88)</f>
        <v>2000</v>
      </c>
      <c r="AG92" s="385">
        <f>SUM('Plan-B Valuation'!V88,'Plan-B Valuation'!Z88,'Plan-B Valuation'!AD88,'Plan-B Valuation'!AH88,'Plan-B Valuation'!AL88,'Plan-B Valuation'!AP88)</f>
        <v>100000</v>
      </c>
      <c r="AH92" s="386">
        <f>SUM('Plan-B Valuation'!W88,'Plan-B Valuation'!AA88,'Plan-B Valuation'!AE88,'Plan-B Valuation'!AI88,'Plan-B Valuation'!AM88,'Plan-B Valuation'!AQ88)</f>
        <v>10000000</v>
      </c>
      <c r="AI92" s="341" t="s">
        <v>327</v>
      </c>
      <c r="AJ92" s="385">
        <v>3000.0</v>
      </c>
      <c r="AK92" s="385">
        <v>65000.0</v>
      </c>
      <c r="AL92" s="385">
        <v>100000.0</v>
      </c>
      <c r="AM92" s="385">
        <v>0.0</v>
      </c>
      <c r="AN92" s="385">
        <v>0.0</v>
      </c>
      <c r="AO92" s="385">
        <v>0.0</v>
      </c>
      <c r="AP92" s="344" t="s">
        <v>292</v>
      </c>
      <c r="AQ92" s="344" t="s">
        <v>308</v>
      </c>
      <c r="AR92" s="344" t="s">
        <v>294</v>
      </c>
      <c r="AS92" s="385">
        <f>SUM('Plan-C Valuation'!U88,'Plan-C Valuation'!Y88,'Plan-C Valuation'!AC88,'Plan-C Valuation'!AG88,'Plan-C Valuation'!AK88,'Plan-C Valuation'!AO88)</f>
        <v>2000</v>
      </c>
      <c r="AT92" s="385">
        <f>SUM('Plan-C Valuation'!V88,'Plan-C Valuation'!Z88,'Plan-C Valuation'!AD88,'Plan-C Valuation'!AH88,'Plan-C Valuation'!AL88,'Plan-C Valuation'!AP88)</f>
        <v>100000</v>
      </c>
      <c r="AU92" s="385">
        <f>SUM('Plan-C Valuation'!W88,'Plan-C Valuation'!AA88,'Plan-C Valuation'!AE88,'Plan-C Valuation'!AI88,'Plan-C Valuation'!AM88,'Plan-C Valuation'!AQ88)</f>
        <v>10000000</v>
      </c>
    </row>
    <row r="93" ht="15.75" customHeight="1">
      <c r="A93" s="341"/>
      <c r="B93" s="341"/>
      <c r="C93" s="341"/>
      <c r="D93" s="341"/>
      <c r="E93" s="341"/>
      <c r="F93" s="341"/>
      <c r="G93" s="424"/>
      <c r="H93" s="341"/>
      <c r="I93" s="341"/>
      <c r="J93" s="385">
        <v>0.0</v>
      </c>
      <c r="K93" s="385">
        <v>0.0</v>
      </c>
      <c r="L93" s="385">
        <v>0.0</v>
      </c>
      <c r="M93" s="385">
        <v>0.0</v>
      </c>
      <c r="N93" s="385">
        <v>0.0</v>
      </c>
      <c r="O93" s="385">
        <v>0.0</v>
      </c>
      <c r="P93" s="344" t="s">
        <v>292</v>
      </c>
      <c r="Q93" s="344" t="s">
        <v>304</v>
      </c>
      <c r="R93" s="344" t="s">
        <v>294</v>
      </c>
      <c r="S93" s="341">
        <f>SUM('Plan-A Valuation'!U89,'Plan-A Valuation'!Y89,'Plan-A Valuation'!AC89,'Plan-A Valuation'!AG89,'Plan-A Valuation'!AK89,'Plan-A Valuation'!AO89)</f>
        <v>2000</v>
      </c>
      <c r="T93" s="385">
        <f>SUM('Plan-A Valuation'!V89,'Plan-A Valuation'!Z89,'Plan-A Valuation'!AD89,'Plan-A Valuation'!AH89,'Plan-A Valuation'!AL89,'Plan-A Valuation'!AP89)</f>
        <v>100000</v>
      </c>
      <c r="U93" s="386">
        <f>SUM('Plan-A Valuation'!W89,'Plan-A Valuation'!AA89,'Plan-A Valuation'!AE89,'Plan-A Valuation'!AI89,'Plan-A Valuation'!AM89,'Plan-A Valuation'!AQ89)</f>
        <v>10000000</v>
      </c>
      <c r="V93" s="341" t="s">
        <v>306</v>
      </c>
      <c r="W93" s="385">
        <v>0.0</v>
      </c>
      <c r="X93" s="385">
        <v>0.0</v>
      </c>
      <c r="Y93" s="385">
        <v>0.0</v>
      </c>
      <c r="Z93" s="385">
        <v>0.0</v>
      </c>
      <c r="AA93" s="385">
        <v>0.0</v>
      </c>
      <c r="AB93" s="385">
        <v>0.0</v>
      </c>
      <c r="AC93" s="344" t="s">
        <v>292</v>
      </c>
      <c r="AD93" s="344" t="s">
        <v>304</v>
      </c>
      <c r="AE93" s="344" t="s">
        <v>294</v>
      </c>
      <c r="AF93" s="385">
        <f>SUM('Plan-B Valuation'!U89,'Plan-B Valuation'!Y89,'Plan-B Valuation'!AC89,'Plan-B Valuation'!AG89,'Plan-B Valuation'!AK89,'Plan-B Valuation'!AO89)</f>
        <v>2000</v>
      </c>
      <c r="AG93" s="385">
        <f>SUM('Plan-B Valuation'!V89,'Plan-B Valuation'!Z89,'Plan-B Valuation'!AD89,'Plan-B Valuation'!AH89,'Plan-B Valuation'!AL89,'Plan-B Valuation'!AP89)</f>
        <v>100000</v>
      </c>
      <c r="AH93" s="386">
        <f>SUM('Plan-B Valuation'!W89,'Plan-B Valuation'!AA89,'Plan-B Valuation'!AE89,'Plan-B Valuation'!AI89,'Plan-B Valuation'!AM89,'Plan-B Valuation'!AQ89)</f>
        <v>10000000</v>
      </c>
      <c r="AI93" s="341" t="s">
        <v>328</v>
      </c>
      <c r="AJ93" s="385">
        <v>3000.0</v>
      </c>
      <c r="AK93" s="385">
        <v>65000.0</v>
      </c>
      <c r="AL93" s="385">
        <v>100000.0</v>
      </c>
      <c r="AM93" s="385">
        <v>0.0</v>
      </c>
      <c r="AN93" s="385">
        <v>0.0</v>
      </c>
      <c r="AO93" s="385">
        <v>0.0</v>
      </c>
      <c r="AP93" s="344" t="s">
        <v>292</v>
      </c>
      <c r="AQ93" s="344" t="s">
        <v>308</v>
      </c>
      <c r="AR93" s="344" t="s">
        <v>294</v>
      </c>
      <c r="AS93" s="385">
        <f>SUM('Plan-C Valuation'!U89,'Plan-C Valuation'!Y89,'Plan-C Valuation'!AC89,'Plan-C Valuation'!AG89,'Plan-C Valuation'!AK89,'Plan-C Valuation'!AO89)</f>
        <v>2000</v>
      </c>
      <c r="AT93" s="385">
        <f>SUM('Plan-C Valuation'!V89,'Plan-C Valuation'!Z89,'Plan-C Valuation'!AD89,'Plan-C Valuation'!AH89,'Plan-C Valuation'!AL89,'Plan-C Valuation'!AP89)</f>
        <v>100000</v>
      </c>
      <c r="AU93" s="385">
        <f>SUM('Plan-C Valuation'!W89,'Plan-C Valuation'!AA89,'Plan-C Valuation'!AE89,'Plan-C Valuation'!AI89,'Plan-C Valuation'!AM89,'Plan-C Valuation'!AQ89)</f>
        <v>10000000</v>
      </c>
    </row>
    <row r="94" ht="15.75" customHeight="1">
      <c r="A94" s="341"/>
      <c r="B94" s="341"/>
      <c r="C94" s="341"/>
      <c r="D94" s="341"/>
      <c r="E94" s="341"/>
      <c r="F94" s="341"/>
      <c r="G94" s="424"/>
      <c r="H94" s="341"/>
      <c r="I94" s="341"/>
      <c r="J94" s="385">
        <v>0.0</v>
      </c>
      <c r="K94" s="385">
        <v>0.0</v>
      </c>
      <c r="L94" s="385">
        <v>0.0</v>
      </c>
      <c r="M94" s="385">
        <v>0.0</v>
      </c>
      <c r="N94" s="385">
        <v>0.0</v>
      </c>
      <c r="O94" s="385">
        <v>0.0</v>
      </c>
      <c r="P94" s="344" t="s">
        <v>292</v>
      </c>
      <c r="Q94" s="344" t="s">
        <v>304</v>
      </c>
      <c r="R94" s="344" t="s">
        <v>294</v>
      </c>
      <c r="S94" s="341">
        <f>SUM('Plan-A Valuation'!U90,'Plan-A Valuation'!Y90,'Plan-A Valuation'!AC90,'Plan-A Valuation'!AG90,'Plan-A Valuation'!AK90,'Plan-A Valuation'!AO90)</f>
        <v>2000</v>
      </c>
      <c r="T94" s="385">
        <f>SUM('Plan-A Valuation'!V90,'Plan-A Valuation'!Z90,'Plan-A Valuation'!AD90,'Plan-A Valuation'!AH90,'Plan-A Valuation'!AL90,'Plan-A Valuation'!AP90)</f>
        <v>100000</v>
      </c>
      <c r="U94" s="386">
        <f>SUM('Plan-A Valuation'!W90,'Plan-A Valuation'!AA90,'Plan-A Valuation'!AE90,'Plan-A Valuation'!AI90,'Plan-A Valuation'!AM90,'Plan-A Valuation'!AQ90)</f>
        <v>10000000</v>
      </c>
      <c r="V94" s="341" t="s">
        <v>306</v>
      </c>
      <c r="W94" s="385">
        <v>0.0</v>
      </c>
      <c r="X94" s="385">
        <v>0.0</v>
      </c>
      <c r="Y94" s="385">
        <v>0.0</v>
      </c>
      <c r="Z94" s="385">
        <v>0.0</v>
      </c>
      <c r="AA94" s="385">
        <v>0.0</v>
      </c>
      <c r="AB94" s="385">
        <v>0.0</v>
      </c>
      <c r="AC94" s="344" t="s">
        <v>292</v>
      </c>
      <c r="AD94" s="344" t="s">
        <v>304</v>
      </c>
      <c r="AE94" s="344" t="s">
        <v>294</v>
      </c>
      <c r="AF94" s="385">
        <f>SUM('Plan-B Valuation'!U90,'Plan-B Valuation'!Y90,'Plan-B Valuation'!AC90,'Plan-B Valuation'!AG90,'Plan-B Valuation'!AK90,'Plan-B Valuation'!AO90)</f>
        <v>2000</v>
      </c>
      <c r="AG94" s="385">
        <f>SUM('Plan-B Valuation'!V90,'Plan-B Valuation'!Z90,'Plan-B Valuation'!AD90,'Plan-B Valuation'!AH90,'Plan-B Valuation'!AL90,'Plan-B Valuation'!AP90)</f>
        <v>100000</v>
      </c>
      <c r="AH94" s="386">
        <f>SUM('Plan-B Valuation'!W90,'Plan-B Valuation'!AA90,'Plan-B Valuation'!AE90,'Plan-B Valuation'!AI90,'Plan-B Valuation'!AM90,'Plan-B Valuation'!AQ90)</f>
        <v>10000000</v>
      </c>
      <c r="AI94" s="341" t="s">
        <v>328</v>
      </c>
      <c r="AJ94" s="385">
        <v>3000.0</v>
      </c>
      <c r="AK94" s="385">
        <v>65000.0</v>
      </c>
      <c r="AL94" s="385">
        <v>100000.0</v>
      </c>
      <c r="AM94" s="385">
        <v>0.0</v>
      </c>
      <c r="AN94" s="385">
        <v>0.0</v>
      </c>
      <c r="AO94" s="385">
        <v>0.0</v>
      </c>
      <c r="AP94" s="344" t="s">
        <v>292</v>
      </c>
      <c r="AQ94" s="344" t="s">
        <v>308</v>
      </c>
      <c r="AR94" s="344" t="s">
        <v>294</v>
      </c>
      <c r="AS94" s="385">
        <f>SUM('Plan-C Valuation'!U90,'Plan-C Valuation'!Y90,'Plan-C Valuation'!AC90,'Plan-C Valuation'!AG90,'Plan-C Valuation'!AK90,'Plan-C Valuation'!AO90)</f>
        <v>2000</v>
      </c>
      <c r="AT94" s="385">
        <f>SUM('Plan-C Valuation'!V90,'Plan-C Valuation'!Z90,'Plan-C Valuation'!AD90,'Plan-C Valuation'!AH90,'Plan-C Valuation'!AL90,'Plan-C Valuation'!AP90)</f>
        <v>100000</v>
      </c>
      <c r="AU94" s="385">
        <f>SUM('Plan-C Valuation'!W90,'Plan-C Valuation'!AA90,'Plan-C Valuation'!AE90,'Plan-C Valuation'!AI90,'Plan-C Valuation'!AM90,'Plan-C Valuation'!AQ90)</f>
        <v>10000000</v>
      </c>
    </row>
    <row r="95" ht="15.75" customHeight="1">
      <c r="A95" s="341"/>
      <c r="B95" s="341"/>
      <c r="C95" s="341"/>
      <c r="D95" s="341"/>
      <c r="E95" s="341"/>
      <c r="F95" s="341"/>
      <c r="G95" s="424"/>
      <c r="H95" s="341"/>
      <c r="I95" s="341"/>
      <c r="J95" s="385">
        <v>0.0</v>
      </c>
      <c r="K95" s="385">
        <v>0.0</v>
      </c>
      <c r="L95" s="385">
        <v>0.0</v>
      </c>
      <c r="M95" s="385">
        <v>0.0</v>
      </c>
      <c r="N95" s="385">
        <v>0.0</v>
      </c>
      <c r="O95" s="385">
        <v>0.0</v>
      </c>
      <c r="P95" s="344" t="s">
        <v>292</v>
      </c>
      <c r="Q95" s="344" t="s">
        <v>304</v>
      </c>
      <c r="R95" s="344" t="s">
        <v>294</v>
      </c>
      <c r="S95" s="341">
        <f>SUM('Plan-A Valuation'!U91,'Plan-A Valuation'!Y91,'Plan-A Valuation'!AC91,'Plan-A Valuation'!AG91,'Plan-A Valuation'!AK91,'Plan-A Valuation'!AO91)</f>
        <v>2000</v>
      </c>
      <c r="T95" s="385">
        <f>SUM('Plan-A Valuation'!V91,'Plan-A Valuation'!Z91,'Plan-A Valuation'!AD91,'Plan-A Valuation'!AH91,'Plan-A Valuation'!AL91,'Plan-A Valuation'!AP91)</f>
        <v>100000</v>
      </c>
      <c r="U95" s="386">
        <f>SUM('Plan-A Valuation'!W91,'Plan-A Valuation'!AA91,'Plan-A Valuation'!AE91,'Plan-A Valuation'!AI91,'Plan-A Valuation'!AM91,'Plan-A Valuation'!AQ91)</f>
        <v>10000000</v>
      </c>
      <c r="V95" s="341" t="s">
        <v>306</v>
      </c>
      <c r="W95" s="385">
        <v>0.0</v>
      </c>
      <c r="X95" s="385">
        <v>0.0</v>
      </c>
      <c r="Y95" s="385">
        <v>0.0</v>
      </c>
      <c r="Z95" s="385">
        <v>0.0</v>
      </c>
      <c r="AA95" s="385">
        <v>0.0</v>
      </c>
      <c r="AB95" s="385">
        <v>0.0</v>
      </c>
      <c r="AC95" s="344" t="s">
        <v>292</v>
      </c>
      <c r="AD95" s="344" t="s">
        <v>304</v>
      </c>
      <c r="AE95" s="344" t="s">
        <v>294</v>
      </c>
      <c r="AF95" s="385">
        <f>SUM('Plan-B Valuation'!U91,'Plan-B Valuation'!Y91,'Plan-B Valuation'!AC91,'Plan-B Valuation'!AG91,'Plan-B Valuation'!AK91,'Plan-B Valuation'!AO91)</f>
        <v>2000</v>
      </c>
      <c r="AG95" s="385">
        <f>SUM('Plan-B Valuation'!V91,'Plan-B Valuation'!Z91,'Plan-B Valuation'!AD91,'Plan-B Valuation'!AH91,'Plan-B Valuation'!AL91,'Plan-B Valuation'!AP91)</f>
        <v>100000</v>
      </c>
      <c r="AH95" s="386">
        <f>SUM('Plan-B Valuation'!W91,'Plan-B Valuation'!AA91,'Plan-B Valuation'!AE91,'Plan-B Valuation'!AI91,'Plan-B Valuation'!AM91,'Plan-B Valuation'!AQ91)</f>
        <v>10000000</v>
      </c>
      <c r="AI95" s="341" t="s">
        <v>328</v>
      </c>
      <c r="AJ95" s="385">
        <v>3000.0</v>
      </c>
      <c r="AK95" s="385">
        <v>65000.0</v>
      </c>
      <c r="AL95" s="385">
        <v>100000.0</v>
      </c>
      <c r="AM95" s="385">
        <v>0.0</v>
      </c>
      <c r="AN95" s="385">
        <v>0.0</v>
      </c>
      <c r="AO95" s="385">
        <v>0.0</v>
      </c>
      <c r="AP95" s="344" t="s">
        <v>292</v>
      </c>
      <c r="AQ95" s="344" t="s">
        <v>308</v>
      </c>
      <c r="AR95" s="344" t="s">
        <v>294</v>
      </c>
      <c r="AS95" s="385">
        <f>SUM('Plan-C Valuation'!U91,'Plan-C Valuation'!Y91,'Plan-C Valuation'!AC91,'Plan-C Valuation'!AG91,'Plan-C Valuation'!AK91,'Plan-C Valuation'!AO91)</f>
        <v>2000</v>
      </c>
      <c r="AT95" s="385">
        <f>SUM('Plan-C Valuation'!V91,'Plan-C Valuation'!Z91,'Plan-C Valuation'!AD91,'Plan-C Valuation'!AH91,'Plan-C Valuation'!AL91,'Plan-C Valuation'!AP91)</f>
        <v>100000</v>
      </c>
      <c r="AU95" s="385">
        <f>SUM('Plan-C Valuation'!W91,'Plan-C Valuation'!AA91,'Plan-C Valuation'!AE91,'Plan-C Valuation'!AI91,'Plan-C Valuation'!AM91,'Plan-C Valuation'!AQ91)</f>
        <v>10000000</v>
      </c>
    </row>
    <row r="96" ht="15.75" customHeight="1">
      <c r="A96" s="341"/>
      <c r="B96" s="341"/>
      <c r="C96" s="341"/>
      <c r="D96" s="341"/>
      <c r="E96" s="341"/>
      <c r="F96" s="341"/>
      <c r="G96" s="424"/>
      <c r="H96" s="341"/>
      <c r="I96" s="341"/>
      <c r="J96" s="385">
        <v>0.0</v>
      </c>
      <c r="K96" s="385">
        <v>0.0</v>
      </c>
      <c r="L96" s="385">
        <v>0.0</v>
      </c>
      <c r="M96" s="385">
        <v>0.0</v>
      </c>
      <c r="N96" s="385">
        <v>0.0</v>
      </c>
      <c r="O96" s="385">
        <v>0.0</v>
      </c>
      <c r="P96" s="344" t="s">
        <v>292</v>
      </c>
      <c r="Q96" s="344" t="s">
        <v>304</v>
      </c>
      <c r="R96" s="344" t="s">
        <v>294</v>
      </c>
      <c r="S96" s="341">
        <f>SUM('Plan-A Valuation'!U92,'Plan-A Valuation'!Y92,'Plan-A Valuation'!AC92,'Plan-A Valuation'!AG92,'Plan-A Valuation'!AK92,'Plan-A Valuation'!AO92)</f>
        <v>2000</v>
      </c>
      <c r="T96" s="385">
        <f>SUM('Plan-A Valuation'!V92,'Plan-A Valuation'!Z92,'Plan-A Valuation'!AD92,'Plan-A Valuation'!AH92,'Plan-A Valuation'!AL92,'Plan-A Valuation'!AP92)</f>
        <v>100000</v>
      </c>
      <c r="U96" s="386">
        <f>SUM('Plan-A Valuation'!W92,'Plan-A Valuation'!AA92,'Plan-A Valuation'!AE92,'Plan-A Valuation'!AI92,'Plan-A Valuation'!AM92,'Plan-A Valuation'!AQ92)</f>
        <v>10000000</v>
      </c>
      <c r="V96" s="341" t="s">
        <v>306</v>
      </c>
      <c r="W96" s="385">
        <v>0.0</v>
      </c>
      <c r="X96" s="385">
        <v>0.0</v>
      </c>
      <c r="Y96" s="385">
        <v>0.0</v>
      </c>
      <c r="Z96" s="385">
        <v>0.0</v>
      </c>
      <c r="AA96" s="385">
        <v>0.0</v>
      </c>
      <c r="AB96" s="385">
        <v>0.0</v>
      </c>
      <c r="AC96" s="344" t="s">
        <v>292</v>
      </c>
      <c r="AD96" s="344" t="s">
        <v>304</v>
      </c>
      <c r="AE96" s="344" t="s">
        <v>294</v>
      </c>
      <c r="AF96" s="385">
        <f>SUM('Plan-B Valuation'!U92,'Plan-B Valuation'!Y92,'Plan-B Valuation'!AC92,'Plan-B Valuation'!AG92,'Plan-B Valuation'!AK92,'Plan-B Valuation'!AO92)</f>
        <v>2000</v>
      </c>
      <c r="AG96" s="385">
        <f>SUM('Plan-B Valuation'!V92,'Plan-B Valuation'!Z92,'Plan-B Valuation'!AD92,'Plan-B Valuation'!AH92,'Plan-B Valuation'!AL92,'Plan-B Valuation'!AP92)</f>
        <v>100000</v>
      </c>
      <c r="AH96" s="386">
        <f>SUM('Plan-B Valuation'!W92,'Plan-B Valuation'!AA92,'Plan-B Valuation'!AE92,'Plan-B Valuation'!AI92,'Plan-B Valuation'!AM92,'Plan-B Valuation'!AQ92)</f>
        <v>10000000</v>
      </c>
      <c r="AI96" s="341" t="s">
        <v>328</v>
      </c>
      <c r="AJ96" s="385">
        <v>3000.0</v>
      </c>
      <c r="AK96" s="385">
        <v>65000.0</v>
      </c>
      <c r="AL96" s="385">
        <v>100000.0</v>
      </c>
      <c r="AM96" s="385">
        <v>0.0</v>
      </c>
      <c r="AN96" s="385">
        <v>0.0</v>
      </c>
      <c r="AO96" s="385">
        <v>0.0</v>
      </c>
      <c r="AP96" s="344" t="s">
        <v>292</v>
      </c>
      <c r="AQ96" s="344" t="s">
        <v>308</v>
      </c>
      <c r="AR96" s="344" t="s">
        <v>294</v>
      </c>
      <c r="AS96" s="385">
        <f>SUM('Plan-C Valuation'!U92,'Plan-C Valuation'!Y92,'Plan-C Valuation'!AC92,'Plan-C Valuation'!AG92,'Plan-C Valuation'!AK92,'Plan-C Valuation'!AO92)</f>
        <v>2000</v>
      </c>
      <c r="AT96" s="385">
        <f>SUM('Plan-C Valuation'!V92,'Plan-C Valuation'!Z92,'Plan-C Valuation'!AD92,'Plan-C Valuation'!AH92,'Plan-C Valuation'!AL92,'Plan-C Valuation'!AP92)</f>
        <v>100000</v>
      </c>
      <c r="AU96" s="385">
        <f>SUM('Plan-C Valuation'!W92,'Plan-C Valuation'!AA92,'Plan-C Valuation'!AE92,'Plan-C Valuation'!AI92,'Plan-C Valuation'!AM92,'Plan-C Valuation'!AQ92)</f>
        <v>10000000</v>
      </c>
    </row>
    <row r="97" ht="15.75" customHeight="1">
      <c r="A97" s="341"/>
      <c r="B97" s="341"/>
      <c r="C97" s="341"/>
      <c r="D97" s="341"/>
      <c r="E97" s="341"/>
      <c r="F97" s="341"/>
      <c r="G97" s="424"/>
      <c r="H97" s="341"/>
      <c r="I97" s="341"/>
      <c r="J97" s="385">
        <v>0.0</v>
      </c>
      <c r="K97" s="385">
        <v>0.0</v>
      </c>
      <c r="L97" s="385">
        <v>0.0</v>
      </c>
      <c r="M97" s="385">
        <v>0.0</v>
      </c>
      <c r="N97" s="385">
        <v>0.0</v>
      </c>
      <c r="O97" s="385">
        <v>0.0</v>
      </c>
      <c r="P97" s="344" t="s">
        <v>292</v>
      </c>
      <c r="Q97" s="344" t="s">
        <v>304</v>
      </c>
      <c r="R97" s="344" t="s">
        <v>294</v>
      </c>
      <c r="S97" s="341">
        <f>SUM('Plan-A Valuation'!U93,'Plan-A Valuation'!Y93,'Plan-A Valuation'!AC93,'Plan-A Valuation'!AG93,'Plan-A Valuation'!AK93,'Plan-A Valuation'!AO93)</f>
        <v>2000</v>
      </c>
      <c r="T97" s="385">
        <f>SUM('Plan-A Valuation'!V93,'Plan-A Valuation'!Z93,'Plan-A Valuation'!AD93,'Plan-A Valuation'!AH93,'Plan-A Valuation'!AL93,'Plan-A Valuation'!AP93)</f>
        <v>100000</v>
      </c>
      <c r="U97" s="386">
        <f>SUM('Plan-A Valuation'!W93,'Plan-A Valuation'!AA93,'Plan-A Valuation'!AE93,'Plan-A Valuation'!AI93,'Plan-A Valuation'!AM93,'Plan-A Valuation'!AQ93)</f>
        <v>10000000</v>
      </c>
      <c r="V97" s="341" t="s">
        <v>306</v>
      </c>
      <c r="W97" s="385">
        <v>0.0</v>
      </c>
      <c r="X97" s="385">
        <v>0.0</v>
      </c>
      <c r="Y97" s="385">
        <v>0.0</v>
      </c>
      <c r="Z97" s="385">
        <v>0.0</v>
      </c>
      <c r="AA97" s="385">
        <v>0.0</v>
      </c>
      <c r="AB97" s="385">
        <v>0.0</v>
      </c>
      <c r="AC97" s="344" t="s">
        <v>292</v>
      </c>
      <c r="AD97" s="344" t="s">
        <v>304</v>
      </c>
      <c r="AE97" s="344" t="s">
        <v>294</v>
      </c>
      <c r="AF97" s="385">
        <f>SUM('Plan-B Valuation'!U93,'Plan-B Valuation'!Y93,'Plan-B Valuation'!AC93,'Plan-B Valuation'!AG93,'Plan-B Valuation'!AK93,'Plan-B Valuation'!AO93)</f>
        <v>2000</v>
      </c>
      <c r="AG97" s="385">
        <f>SUM('Plan-B Valuation'!V93,'Plan-B Valuation'!Z93,'Plan-B Valuation'!AD93,'Plan-B Valuation'!AH93,'Plan-B Valuation'!AL93,'Plan-B Valuation'!AP93)</f>
        <v>100000</v>
      </c>
      <c r="AH97" s="386">
        <f>SUM('Plan-B Valuation'!W93,'Plan-B Valuation'!AA93,'Plan-B Valuation'!AE93,'Plan-B Valuation'!AI93,'Plan-B Valuation'!AM93,'Plan-B Valuation'!AQ93)</f>
        <v>10000000</v>
      </c>
      <c r="AI97" s="341" t="s">
        <v>328</v>
      </c>
      <c r="AJ97" s="385">
        <v>3000.0</v>
      </c>
      <c r="AK97" s="385">
        <v>65000.0</v>
      </c>
      <c r="AL97" s="385">
        <v>100000.0</v>
      </c>
      <c r="AM97" s="385">
        <v>0.0</v>
      </c>
      <c r="AN97" s="385">
        <v>0.0</v>
      </c>
      <c r="AO97" s="385">
        <v>0.0</v>
      </c>
      <c r="AP97" s="344" t="s">
        <v>292</v>
      </c>
      <c r="AQ97" s="344" t="s">
        <v>308</v>
      </c>
      <c r="AR97" s="344" t="s">
        <v>294</v>
      </c>
      <c r="AS97" s="385">
        <f>SUM('Plan-C Valuation'!U93,'Plan-C Valuation'!Y93,'Plan-C Valuation'!AC93,'Plan-C Valuation'!AG93,'Plan-C Valuation'!AK93,'Plan-C Valuation'!AO93)</f>
        <v>2000</v>
      </c>
      <c r="AT97" s="385">
        <f>SUM('Plan-C Valuation'!V93,'Plan-C Valuation'!Z93,'Plan-C Valuation'!AD93,'Plan-C Valuation'!AH93,'Plan-C Valuation'!AL93,'Plan-C Valuation'!AP93)</f>
        <v>100000</v>
      </c>
      <c r="AU97" s="385">
        <f>SUM('Plan-C Valuation'!W93,'Plan-C Valuation'!AA93,'Plan-C Valuation'!AE93,'Plan-C Valuation'!AI93,'Plan-C Valuation'!AM93,'Plan-C Valuation'!AQ93)</f>
        <v>10000000</v>
      </c>
    </row>
    <row r="98" ht="15.75" customHeight="1">
      <c r="A98" s="341"/>
      <c r="B98" s="341"/>
      <c r="C98" s="341"/>
      <c r="D98" s="341"/>
      <c r="E98" s="341"/>
      <c r="F98" s="341"/>
      <c r="G98" s="424"/>
      <c r="H98" s="341"/>
      <c r="I98" s="341"/>
      <c r="J98" s="385">
        <v>0.0</v>
      </c>
      <c r="K98" s="385">
        <v>0.0</v>
      </c>
      <c r="L98" s="385">
        <v>0.0</v>
      </c>
      <c r="M98" s="385">
        <v>0.0</v>
      </c>
      <c r="N98" s="385">
        <v>0.0</v>
      </c>
      <c r="O98" s="385">
        <v>0.0</v>
      </c>
      <c r="P98" s="344" t="s">
        <v>292</v>
      </c>
      <c r="Q98" s="344" t="s">
        <v>304</v>
      </c>
      <c r="R98" s="344" t="s">
        <v>294</v>
      </c>
      <c r="S98" s="341">
        <f>SUM('Plan-A Valuation'!U94,'Plan-A Valuation'!Y94,'Plan-A Valuation'!AC94,'Plan-A Valuation'!AG94,'Plan-A Valuation'!AK94,'Plan-A Valuation'!AO94)</f>
        <v>2000</v>
      </c>
      <c r="T98" s="385">
        <f>SUM('Plan-A Valuation'!V94,'Plan-A Valuation'!Z94,'Plan-A Valuation'!AD94,'Plan-A Valuation'!AH94,'Plan-A Valuation'!AL94,'Plan-A Valuation'!AP94)</f>
        <v>100000</v>
      </c>
      <c r="U98" s="386">
        <f>SUM('Plan-A Valuation'!W94,'Plan-A Valuation'!AA94,'Plan-A Valuation'!AE94,'Plan-A Valuation'!AI94,'Plan-A Valuation'!AM94,'Plan-A Valuation'!AQ94)</f>
        <v>10000000</v>
      </c>
      <c r="V98" s="341" t="s">
        <v>306</v>
      </c>
      <c r="W98" s="385">
        <v>0.0</v>
      </c>
      <c r="X98" s="385">
        <v>0.0</v>
      </c>
      <c r="Y98" s="385">
        <v>0.0</v>
      </c>
      <c r="Z98" s="385">
        <v>0.0</v>
      </c>
      <c r="AA98" s="385">
        <v>0.0</v>
      </c>
      <c r="AB98" s="385">
        <v>0.0</v>
      </c>
      <c r="AC98" s="344" t="s">
        <v>292</v>
      </c>
      <c r="AD98" s="344" t="s">
        <v>304</v>
      </c>
      <c r="AE98" s="344" t="s">
        <v>294</v>
      </c>
      <c r="AF98" s="385">
        <f>SUM('Plan-B Valuation'!U94,'Plan-B Valuation'!Y94,'Plan-B Valuation'!AC94,'Plan-B Valuation'!AG94,'Plan-B Valuation'!AK94,'Plan-B Valuation'!AO94)</f>
        <v>2000</v>
      </c>
      <c r="AG98" s="385">
        <f>SUM('Plan-B Valuation'!V94,'Plan-B Valuation'!Z94,'Plan-B Valuation'!AD94,'Plan-B Valuation'!AH94,'Plan-B Valuation'!AL94,'Plan-B Valuation'!AP94)</f>
        <v>100000</v>
      </c>
      <c r="AH98" s="386">
        <f>SUM('Plan-B Valuation'!W94,'Plan-B Valuation'!AA94,'Plan-B Valuation'!AE94,'Plan-B Valuation'!AI94,'Plan-B Valuation'!AM94,'Plan-B Valuation'!AQ94)</f>
        <v>10000000</v>
      </c>
      <c r="AI98" s="341" t="s">
        <v>327</v>
      </c>
      <c r="AJ98" s="385">
        <v>3000.0</v>
      </c>
      <c r="AK98" s="385">
        <v>65000.0</v>
      </c>
      <c r="AL98" s="385">
        <v>100000.0</v>
      </c>
      <c r="AM98" s="385">
        <v>0.0</v>
      </c>
      <c r="AN98" s="385">
        <v>0.0</v>
      </c>
      <c r="AO98" s="385">
        <v>0.0</v>
      </c>
      <c r="AP98" s="344" t="s">
        <v>292</v>
      </c>
      <c r="AQ98" s="344" t="s">
        <v>308</v>
      </c>
      <c r="AR98" s="344" t="s">
        <v>294</v>
      </c>
      <c r="AS98" s="385">
        <f>SUM('Plan-C Valuation'!U94,'Plan-C Valuation'!Y94,'Plan-C Valuation'!AC94,'Plan-C Valuation'!AG94,'Plan-C Valuation'!AK94,'Plan-C Valuation'!AO94)</f>
        <v>2000</v>
      </c>
      <c r="AT98" s="385">
        <f>SUM('Plan-C Valuation'!V94,'Plan-C Valuation'!Z94,'Plan-C Valuation'!AD94,'Plan-C Valuation'!AH94,'Plan-C Valuation'!AL94,'Plan-C Valuation'!AP94)</f>
        <v>100000</v>
      </c>
      <c r="AU98" s="385">
        <f>SUM('Plan-C Valuation'!W94,'Plan-C Valuation'!AA94,'Plan-C Valuation'!AE94,'Plan-C Valuation'!AI94,'Plan-C Valuation'!AM94,'Plan-C Valuation'!AQ94)</f>
        <v>10000000</v>
      </c>
    </row>
    <row r="99" ht="15.75" customHeight="1">
      <c r="A99" s="341"/>
      <c r="B99" s="341"/>
      <c r="C99" s="341"/>
      <c r="D99" s="341"/>
      <c r="E99" s="341"/>
      <c r="F99" s="341"/>
      <c r="G99" s="424"/>
      <c r="H99" s="341"/>
      <c r="I99" s="341"/>
      <c r="J99" s="385">
        <v>0.0</v>
      </c>
      <c r="K99" s="385">
        <v>0.0</v>
      </c>
      <c r="L99" s="385">
        <v>0.0</v>
      </c>
      <c r="M99" s="385">
        <v>0.0</v>
      </c>
      <c r="N99" s="385">
        <v>0.0</v>
      </c>
      <c r="O99" s="385">
        <v>0.0</v>
      </c>
      <c r="P99" s="344" t="s">
        <v>292</v>
      </c>
      <c r="Q99" s="344" t="s">
        <v>304</v>
      </c>
      <c r="R99" s="344" t="s">
        <v>294</v>
      </c>
      <c r="S99" s="341">
        <f>SUM('Plan-A Valuation'!U95,'Plan-A Valuation'!Y95,'Plan-A Valuation'!AC95,'Plan-A Valuation'!AG95,'Plan-A Valuation'!AK95,'Plan-A Valuation'!AO95)</f>
        <v>2000</v>
      </c>
      <c r="T99" s="385">
        <f>SUM('Plan-A Valuation'!V95,'Plan-A Valuation'!Z95,'Plan-A Valuation'!AD95,'Plan-A Valuation'!AH95,'Plan-A Valuation'!AL95,'Plan-A Valuation'!AP95)</f>
        <v>100000</v>
      </c>
      <c r="U99" s="386">
        <f>SUM('Plan-A Valuation'!W95,'Plan-A Valuation'!AA95,'Plan-A Valuation'!AE95,'Plan-A Valuation'!AI95,'Plan-A Valuation'!AM95,'Plan-A Valuation'!AQ95)</f>
        <v>10000000</v>
      </c>
      <c r="V99" s="341" t="s">
        <v>306</v>
      </c>
      <c r="W99" s="385">
        <v>0.0</v>
      </c>
      <c r="X99" s="385">
        <v>0.0</v>
      </c>
      <c r="Y99" s="385">
        <v>0.0</v>
      </c>
      <c r="Z99" s="385">
        <v>0.0</v>
      </c>
      <c r="AA99" s="385">
        <v>0.0</v>
      </c>
      <c r="AB99" s="385">
        <v>0.0</v>
      </c>
      <c r="AC99" s="344" t="s">
        <v>292</v>
      </c>
      <c r="AD99" s="344" t="s">
        <v>304</v>
      </c>
      <c r="AE99" s="344" t="s">
        <v>294</v>
      </c>
      <c r="AF99" s="385">
        <f>SUM('Plan-B Valuation'!U95,'Plan-B Valuation'!Y95,'Plan-B Valuation'!AC95,'Plan-B Valuation'!AG95,'Plan-B Valuation'!AK95,'Plan-B Valuation'!AO95)</f>
        <v>2000</v>
      </c>
      <c r="AG99" s="385">
        <f>SUM('Plan-B Valuation'!V95,'Plan-B Valuation'!Z95,'Plan-B Valuation'!AD95,'Plan-B Valuation'!AH95,'Plan-B Valuation'!AL95,'Plan-B Valuation'!AP95)</f>
        <v>100000</v>
      </c>
      <c r="AH99" s="386">
        <f>SUM('Plan-B Valuation'!W95,'Plan-B Valuation'!AA95,'Plan-B Valuation'!AE95,'Plan-B Valuation'!AI95,'Plan-B Valuation'!AM95,'Plan-B Valuation'!AQ95)</f>
        <v>10000000</v>
      </c>
      <c r="AI99" s="341" t="s">
        <v>328</v>
      </c>
      <c r="AJ99" s="385">
        <v>3000.0</v>
      </c>
      <c r="AK99" s="385">
        <v>65000.0</v>
      </c>
      <c r="AL99" s="385">
        <v>100000.0</v>
      </c>
      <c r="AM99" s="385">
        <v>0.0</v>
      </c>
      <c r="AN99" s="385">
        <v>0.0</v>
      </c>
      <c r="AO99" s="385">
        <v>0.0</v>
      </c>
      <c r="AP99" s="344" t="s">
        <v>292</v>
      </c>
      <c r="AQ99" s="344" t="s">
        <v>308</v>
      </c>
      <c r="AR99" s="344" t="s">
        <v>294</v>
      </c>
      <c r="AS99" s="385">
        <f>SUM('Plan-C Valuation'!U95,'Plan-C Valuation'!Y95,'Plan-C Valuation'!AC95,'Plan-C Valuation'!AG95,'Plan-C Valuation'!AK95,'Plan-C Valuation'!AO95)</f>
        <v>2000</v>
      </c>
      <c r="AT99" s="385">
        <f>SUM('Plan-C Valuation'!V95,'Plan-C Valuation'!Z95,'Plan-C Valuation'!AD95,'Plan-C Valuation'!AH95,'Plan-C Valuation'!AL95,'Plan-C Valuation'!AP95)</f>
        <v>100000</v>
      </c>
      <c r="AU99" s="385">
        <f>SUM('Plan-C Valuation'!W95,'Plan-C Valuation'!AA95,'Plan-C Valuation'!AE95,'Plan-C Valuation'!AI95,'Plan-C Valuation'!AM95,'Plan-C Valuation'!AQ95)</f>
        <v>10000000</v>
      </c>
    </row>
    <row r="100" ht="15.75" customHeight="1">
      <c r="A100" s="341"/>
      <c r="B100" s="341"/>
      <c r="C100" s="341"/>
      <c r="D100" s="341"/>
      <c r="E100" s="341"/>
      <c r="F100" s="341"/>
      <c r="G100" s="424"/>
      <c r="H100" s="341"/>
      <c r="I100" s="341"/>
      <c r="J100" s="385">
        <v>0.0</v>
      </c>
      <c r="K100" s="385">
        <v>0.0</v>
      </c>
      <c r="L100" s="385">
        <v>0.0</v>
      </c>
      <c r="M100" s="385">
        <v>0.0</v>
      </c>
      <c r="N100" s="385">
        <v>0.0</v>
      </c>
      <c r="O100" s="385">
        <v>0.0</v>
      </c>
      <c r="P100" s="344" t="s">
        <v>292</v>
      </c>
      <c r="Q100" s="344" t="s">
        <v>304</v>
      </c>
      <c r="R100" s="344" t="s">
        <v>294</v>
      </c>
      <c r="S100" s="341">
        <f>SUM('Plan-A Valuation'!U96,'Plan-A Valuation'!Y96,'Plan-A Valuation'!AC96,'Plan-A Valuation'!AG96,'Plan-A Valuation'!AK96,'Plan-A Valuation'!AO96)</f>
        <v>2000</v>
      </c>
      <c r="T100" s="385">
        <f>SUM('Plan-A Valuation'!V96,'Plan-A Valuation'!Z96,'Plan-A Valuation'!AD96,'Plan-A Valuation'!AH96,'Plan-A Valuation'!AL96,'Plan-A Valuation'!AP96)</f>
        <v>100000</v>
      </c>
      <c r="U100" s="386">
        <f>SUM('Plan-A Valuation'!W96,'Plan-A Valuation'!AA96,'Plan-A Valuation'!AE96,'Plan-A Valuation'!AI96,'Plan-A Valuation'!AM96,'Plan-A Valuation'!AQ96)</f>
        <v>10000000</v>
      </c>
      <c r="V100" s="341" t="s">
        <v>306</v>
      </c>
      <c r="W100" s="385">
        <v>0.0</v>
      </c>
      <c r="X100" s="385">
        <v>0.0</v>
      </c>
      <c r="Y100" s="385">
        <v>0.0</v>
      </c>
      <c r="Z100" s="385">
        <v>0.0</v>
      </c>
      <c r="AA100" s="385">
        <v>0.0</v>
      </c>
      <c r="AB100" s="385">
        <v>0.0</v>
      </c>
      <c r="AC100" s="344" t="s">
        <v>292</v>
      </c>
      <c r="AD100" s="344" t="s">
        <v>304</v>
      </c>
      <c r="AE100" s="344" t="s">
        <v>294</v>
      </c>
      <c r="AF100" s="385">
        <f>SUM('Plan-B Valuation'!U96,'Plan-B Valuation'!Y96,'Plan-B Valuation'!AC96,'Plan-B Valuation'!AG96,'Plan-B Valuation'!AK96,'Plan-B Valuation'!AO96)</f>
        <v>2000</v>
      </c>
      <c r="AG100" s="385">
        <f>SUM('Plan-B Valuation'!V96,'Plan-B Valuation'!Z96,'Plan-B Valuation'!AD96,'Plan-B Valuation'!AH96,'Plan-B Valuation'!AL96,'Plan-B Valuation'!AP96)</f>
        <v>100000</v>
      </c>
      <c r="AH100" s="386">
        <f>SUM('Plan-B Valuation'!W96,'Plan-B Valuation'!AA96,'Plan-B Valuation'!AE96,'Plan-B Valuation'!AI96,'Plan-B Valuation'!AM96,'Plan-B Valuation'!AQ96)</f>
        <v>10000000</v>
      </c>
      <c r="AI100" s="341" t="s">
        <v>327</v>
      </c>
      <c r="AJ100" s="385">
        <v>3000.0</v>
      </c>
      <c r="AK100" s="385">
        <v>65000.0</v>
      </c>
      <c r="AL100" s="385">
        <v>100000.0</v>
      </c>
      <c r="AM100" s="385">
        <v>0.0</v>
      </c>
      <c r="AN100" s="385">
        <v>0.0</v>
      </c>
      <c r="AO100" s="385">
        <v>0.0</v>
      </c>
      <c r="AP100" s="344" t="s">
        <v>292</v>
      </c>
      <c r="AQ100" s="344" t="s">
        <v>308</v>
      </c>
      <c r="AR100" s="344" t="s">
        <v>294</v>
      </c>
      <c r="AS100" s="385">
        <f>SUM('Plan-C Valuation'!U96,'Plan-C Valuation'!Y96,'Plan-C Valuation'!AC96,'Plan-C Valuation'!AG96,'Plan-C Valuation'!AK96,'Plan-C Valuation'!AO96)</f>
        <v>2000</v>
      </c>
      <c r="AT100" s="385">
        <f>SUM('Plan-C Valuation'!V96,'Plan-C Valuation'!Z96,'Plan-C Valuation'!AD96,'Plan-C Valuation'!AH96,'Plan-C Valuation'!AL96,'Plan-C Valuation'!AP96)</f>
        <v>100000</v>
      </c>
      <c r="AU100" s="385">
        <f>SUM('Plan-C Valuation'!W96,'Plan-C Valuation'!AA96,'Plan-C Valuation'!AE96,'Plan-C Valuation'!AI96,'Plan-C Valuation'!AM96,'Plan-C Valuation'!AQ96)</f>
        <v>10000000</v>
      </c>
    </row>
    <row r="101" ht="15.75" customHeight="1">
      <c r="A101" s="341"/>
      <c r="B101" s="341"/>
      <c r="C101" s="341"/>
      <c r="D101" s="341"/>
      <c r="E101" s="341"/>
      <c r="F101" s="341"/>
      <c r="G101" s="424"/>
      <c r="H101" s="341"/>
      <c r="I101" s="341"/>
      <c r="J101" s="385">
        <v>0.0</v>
      </c>
      <c r="K101" s="385">
        <v>0.0</v>
      </c>
      <c r="L101" s="385">
        <v>0.0</v>
      </c>
      <c r="M101" s="385">
        <v>0.0</v>
      </c>
      <c r="N101" s="385">
        <v>0.0</v>
      </c>
      <c r="O101" s="385">
        <v>0.0</v>
      </c>
      <c r="P101" s="344" t="s">
        <v>292</v>
      </c>
      <c r="Q101" s="344" t="s">
        <v>304</v>
      </c>
      <c r="R101" s="344" t="s">
        <v>294</v>
      </c>
      <c r="S101" s="341">
        <f>SUM('Plan-A Valuation'!U97,'Plan-A Valuation'!Y97,'Plan-A Valuation'!AC97,'Plan-A Valuation'!AG97,'Plan-A Valuation'!AK97,'Plan-A Valuation'!AO97)</f>
        <v>2000</v>
      </c>
      <c r="T101" s="385">
        <f>SUM('Plan-A Valuation'!V97,'Plan-A Valuation'!Z97,'Plan-A Valuation'!AD97,'Plan-A Valuation'!AH97,'Plan-A Valuation'!AL97,'Plan-A Valuation'!AP97)</f>
        <v>100000</v>
      </c>
      <c r="U101" s="386">
        <f>SUM('Plan-A Valuation'!W97,'Plan-A Valuation'!AA97,'Plan-A Valuation'!AE97,'Plan-A Valuation'!AI97,'Plan-A Valuation'!AM97,'Plan-A Valuation'!AQ97)</f>
        <v>10000000</v>
      </c>
      <c r="V101" s="341" t="s">
        <v>306</v>
      </c>
      <c r="W101" s="385">
        <v>0.0</v>
      </c>
      <c r="X101" s="385">
        <v>0.0</v>
      </c>
      <c r="Y101" s="385">
        <v>0.0</v>
      </c>
      <c r="Z101" s="385">
        <v>0.0</v>
      </c>
      <c r="AA101" s="385">
        <v>0.0</v>
      </c>
      <c r="AB101" s="385">
        <v>0.0</v>
      </c>
      <c r="AC101" s="344" t="s">
        <v>292</v>
      </c>
      <c r="AD101" s="344" t="s">
        <v>304</v>
      </c>
      <c r="AE101" s="344" t="s">
        <v>294</v>
      </c>
      <c r="AF101" s="385">
        <f>SUM('Plan-B Valuation'!U97,'Plan-B Valuation'!Y97,'Plan-B Valuation'!AC97,'Plan-B Valuation'!AG97,'Plan-B Valuation'!AK97,'Plan-B Valuation'!AO97)</f>
        <v>2000</v>
      </c>
      <c r="AG101" s="385">
        <f>SUM('Plan-B Valuation'!V97,'Plan-B Valuation'!Z97,'Plan-B Valuation'!AD97,'Plan-B Valuation'!AH97,'Plan-B Valuation'!AL97,'Plan-B Valuation'!AP97)</f>
        <v>100000</v>
      </c>
      <c r="AH101" s="386">
        <f>SUM('Plan-B Valuation'!W97,'Plan-B Valuation'!AA97,'Plan-B Valuation'!AE97,'Plan-B Valuation'!AI97,'Plan-B Valuation'!AM97,'Plan-B Valuation'!AQ97)</f>
        <v>10000000</v>
      </c>
      <c r="AI101" s="341" t="s">
        <v>327</v>
      </c>
      <c r="AJ101" s="385">
        <v>3000.0</v>
      </c>
      <c r="AK101" s="385">
        <v>65000.0</v>
      </c>
      <c r="AL101" s="385">
        <v>100000.0</v>
      </c>
      <c r="AM101" s="385">
        <v>0.0</v>
      </c>
      <c r="AN101" s="385">
        <v>0.0</v>
      </c>
      <c r="AO101" s="385">
        <v>0.0</v>
      </c>
      <c r="AP101" s="344" t="s">
        <v>292</v>
      </c>
      <c r="AQ101" s="344" t="s">
        <v>308</v>
      </c>
      <c r="AR101" s="344" t="s">
        <v>294</v>
      </c>
      <c r="AS101" s="385">
        <f>SUM('Plan-C Valuation'!U97,'Plan-C Valuation'!Y97,'Plan-C Valuation'!AC97,'Plan-C Valuation'!AG97,'Plan-C Valuation'!AK97,'Plan-C Valuation'!AO97)</f>
        <v>2000</v>
      </c>
      <c r="AT101" s="385">
        <f>SUM('Plan-C Valuation'!V97,'Plan-C Valuation'!Z97,'Plan-C Valuation'!AD97,'Plan-C Valuation'!AH97,'Plan-C Valuation'!AL97,'Plan-C Valuation'!AP97)</f>
        <v>100000</v>
      </c>
      <c r="AU101" s="385">
        <f>SUM('Plan-C Valuation'!W97,'Plan-C Valuation'!AA97,'Plan-C Valuation'!AE97,'Plan-C Valuation'!AI97,'Plan-C Valuation'!AM97,'Plan-C Valuation'!AQ97)</f>
        <v>10000000</v>
      </c>
    </row>
    <row r="102" ht="15.75" customHeight="1">
      <c r="A102" s="341"/>
      <c r="B102" s="341"/>
      <c r="C102" s="341"/>
      <c r="D102" s="341"/>
      <c r="E102" s="341"/>
      <c r="F102" s="341"/>
      <c r="G102" s="424"/>
      <c r="H102" s="341"/>
      <c r="I102" s="341"/>
      <c r="J102" s="385">
        <v>0.0</v>
      </c>
      <c r="K102" s="385">
        <v>0.0</v>
      </c>
      <c r="L102" s="385">
        <v>0.0</v>
      </c>
      <c r="M102" s="385">
        <v>0.0</v>
      </c>
      <c r="N102" s="385">
        <v>0.0</v>
      </c>
      <c r="O102" s="385">
        <v>0.0</v>
      </c>
      <c r="P102" s="344" t="s">
        <v>292</v>
      </c>
      <c r="Q102" s="344" t="s">
        <v>304</v>
      </c>
      <c r="R102" s="344" t="s">
        <v>294</v>
      </c>
      <c r="S102" s="341">
        <f>SUM('Plan-A Valuation'!U98,'Plan-A Valuation'!Y98,'Plan-A Valuation'!AC98,'Plan-A Valuation'!AG98,'Plan-A Valuation'!AK98,'Plan-A Valuation'!AO98)</f>
        <v>750000</v>
      </c>
      <c r="T102" s="385">
        <f>SUM('Plan-A Valuation'!V98,'Plan-A Valuation'!Z98,'Plan-A Valuation'!AD98,'Plan-A Valuation'!AH98,'Plan-A Valuation'!AL98,'Plan-A Valuation'!AP98)</f>
        <v>3000000</v>
      </c>
      <c r="U102" s="386">
        <f>SUM('Plan-A Valuation'!W98,'Plan-A Valuation'!AA98,'Plan-A Valuation'!AE98,'Plan-A Valuation'!AI98,'Plan-A Valuation'!AM98,'Plan-A Valuation'!AQ98)</f>
        <v>10000000</v>
      </c>
      <c r="V102" s="341" t="s">
        <v>307</v>
      </c>
      <c r="W102" s="385">
        <v>1500.0</v>
      </c>
      <c r="X102" s="385">
        <v>3000.0</v>
      </c>
      <c r="Y102" s="385">
        <v>24000.0</v>
      </c>
      <c r="Z102" s="385">
        <v>0.0</v>
      </c>
      <c r="AA102" s="385">
        <v>0.0</v>
      </c>
      <c r="AB102" s="385">
        <v>0.0</v>
      </c>
      <c r="AC102" s="344" t="s">
        <v>292</v>
      </c>
      <c r="AD102" s="344" t="s">
        <v>305</v>
      </c>
      <c r="AE102" s="344" t="s">
        <v>294</v>
      </c>
      <c r="AF102" s="385">
        <f>SUM('Plan-B Valuation'!U98,'Plan-B Valuation'!Y98,'Plan-B Valuation'!AC98,'Plan-B Valuation'!AG98,'Plan-B Valuation'!AK98,'Plan-B Valuation'!AO98)</f>
        <v>750000</v>
      </c>
      <c r="AG102" s="385">
        <f>SUM('Plan-B Valuation'!V98,'Plan-B Valuation'!Z98,'Plan-B Valuation'!AD98,'Plan-B Valuation'!AH98,'Plan-B Valuation'!AL98,'Plan-B Valuation'!AP98)</f>
        <v>3000000</v>
      </c>
      <c r="AH102" s="386">
        <f>SUM('Plan-B Valuation'!W98,'Plan-B Valuation'!AA98,'Plan-B Valuation'!AE98,'Plan-B Valuation'!AI98,'Plan-B Valuation'!AM98,'Plan-B Valuation'!AQ98)</f>
        <v>10000000</v>
      </c>
      <c r="AI102" s="341" t="s">
        <v>373</v>
      </c>
      <c r="AJ102" s="385">
        <v>3000.0</v>
      </c>
      <c r="AK102" s="385">
        <v>65000.0</v>
      </c>
      <c r="AL102" s="385">
        <v>100000.0</v>
      </c>
      <c r="AM102" s="385">
        <v>0.0</v>
      </c>
      <c r="AN102" s="385">
        <v>0.0</v>
      </c>
      <c r="AO102" s="385">
        <v>0.0</v>
      </c>
      <c r="AP102" s="344" t="s">
        <v>292</v>
      </c>
      <c r="AQ102" s="344" t="s">
        <v>299</v>
      </c>
      <c r="AR102" s="344" t="s">
        <v>294</v>
      </c>
      <c r="AS102" s="385">
        <f>SUM('Plan-C Valuation'!U98,'Plan-C Valuation'!Y98,'Plan-C Valuation'!AC98,'Plan-C Valuation'!AG98,'Plan-C Valuation'!AK98,'Plan-C Valuation'!AO98)</f>
        <v>50000</v>
      </c>
      <c r="AT102" s="385">
        <f>SUM('Plan-C Valuation'!V98,'Plan-C Valuation'!Z98,'Plan-C Valuation'!AD98,'Plan-C Valuation'!AH98,'Plan-C Valuation'!AL98,'Plan-C Valuation'!AP98)</f>
        <v>1000000</v>
      </c>
      <c r="AU102" s="385">
        <f>SUM('Plan-C Valuation'!W98,'Plan-C Valuation'!AA98,'Plan-C Valuation'!AE98,'Plan-C Valuation'!AI98,'Plan-C Valuation'!AM98,'Plan-C Valuation'!AQ98)</f>
        <v>10000000</v>
      </c>
    </row>
    <row r="103" ht="15.75" customHeight="1">
      <c r="A103" s="341"/>
      <c r="B103" s="341"/>
      <c r="C103" s="341"/>
      <c r="D103" s="341"/>
      <c r="E103" s="341"/>
      <c r="F103" s="341"/>
      <c r="G103" s="424"/>
      <c r="H103" s="341"/>
      <c r="I103" s="341"/>
      <c r="J103" s="385">
        <v>0.0</v>
      </c>
      <c r="K103" s="385">
        <v>0.0</v>
      </c>
      <c r="L103" s="385">
        <v>0.0</v>
      </c>
      <c r="M103" s="385">
        <v>0.0</v>
      </c>
      <c r="N103" s="385">
        <v>0.0</v>
      </c>
      <c r="O103" s="385">
        <v>0.0</v>
      </c>
      <c r="P103" s="344" t="s">
        <v>292</v>
      </c>
      <c r="Q103" s="344" t="s">
        <v>304</v>
      </c>
      <c r="R103" s="344" t="s">
        <v>294</v>
      </c>
      <c r="S103" s="341">
        <f>SUM('Plan-A Valuation'!U99,'Plan-A Valuation'!Y99,'Plan-A Valuation'!AC99,'Plan-A Valuation'!AG99,'Plan-A Valuation'!AK99,'Plan-A Valuation'!AO99)</f>
        <v>750000</v>
      </c>
      <c r="T103" s="385">
        <f>SUM('Plan-A Valuation'!V99,'Plan-A Valuation'!Z99,'Plan-A Valuation'!AD99,'Plan-A Valuation'!AH99,'Plan-A Valuation'!AL99,'Plan-A Valuation'!AP99)</f>
        <v>3000000</v>
      </c>
      <c r="U103" s="386">
        <f>SUM('Plan-A Valuation'!W99,'Plan-A Valuation'!AA99,'Plan-A Valuation'!AE99,'Plan-A Valuation'!AI99,'Plan-A Valuation'!AM99,'Plan-A Valuation'!AQ99)</f>
        <v>10000000</v>
      </c>
      <c r="V103" s="341" t="s">
        <v>307</v>
      </c>
      <c r="W103" s="385">
        <v>1500.0</v>
      </c>
      <c r="X103" s="385">
        <v>3000.0</v>
      </c>
      <c r="Y103" s="385">
        <v>24000.0</v>
      </c>
      <c r="Z103" s="385">
        <v>0.0</v>
      </c>
      <c r="AA103" s="385">
        <v>0.0</v>
      </c>
      <c r="AB103" s="385">
        <v>0.0</v>
      </c>
      <c r="AC103" s="344" t="s">
        <v>292</v>
      </c>
      <c r="AD103" s="344" t="s">
        <v>305</v>
      </c>
      <c r="AE103" s="344" t="s">
        <v>294</v>
      </c>
      <c r="AF103" s="385">
        <f>SUM('Plan-B Valuation'!U99,'Plan-B Valuation'!Y99,'Plan-B Valuation'!AC99,'Plan-B Valuation'!AG99,'Plan-B Valuation'!AK99,'Plan-B Valuation'!AO99)</f>
        <v>750000</v>
      </c>
      <c r="AG103" s="385">
        <f>SUM('Plan-B Valuation'!V99,'Plan-B Valuation'!Z99,'Plan-B Valuation'!AD99,'Plan-B Valuation'!AH99,'Plan-B Valuation'!AL99,'Plan-B Valuation'!AP99)</f>
        <v>3000000</v>
      </c>
      <c r="AH103" s="386">
        <f>SUM('Plan-B Valuation'!W99,'Plan-B Valuation'!AA99,'Plan-B Valuation'!AE99,'Plan-B Valuation'!AI99,'Plan-B Valuation'!AM99,'Plan-B Valuation'!AQ99)</f>
        <v>10000000</v>
      </c>
      <c r="AI103" s="341" t="s">
        <v>374</v>
      </c>
      <c r="AJ103" s="385">
        <v>3000.0</v>
      </c>
      <c r="AK103" s="385">
        <v>65000.0</v>
      </c>
      <c r="AL103" s="385">
        <v>100000.0</v>
      </c>
      <c r="AM103" s="385">
        <v>0.0</v>
      </c>
      <c r="AN103" s="385">
        <v>0.0</v>
      </c>
      <c r="AO103" s="385">
        <v>0.0</v>
      </c>
      <c r="AP103" s="344" t="s">
        <v>292</v>
      </c>
      <c r="AQ103" s="344" t="s">
        <v>299</v>
      </c>
      <c r="AR103" s="344" t="s">
        <v>294</v>
      </c>
      <c r="AS103" s="385">
        <f>SUM('Plan-C Valuation'!U99,'Plan-C Valuation'!Y99,'Plan-C Valuation'!AC99,'Plan-C Valuation'!AG99,'Plan-C Valuation'!AK99,'Plan-C Valuation'!AO99)</f>
        <v>50000</v>
      </c>
      <c r="AT103" s="385">
        <f>SUM('Plan-C Valuation'!V99,'Plan-C Valuation'!Z99,'Plan-C Valuation'!AD99,'Plan-C Valuation'!AH99,'Plan-C Valuation'!AL99,'Plan-C Valuation'!AP99)</f>
        <v>1000000</v>
      </c>
      <c r="AU103" s="385">
        <f>SUM('Plan-C Valuation'!W99,'Plan-C Valuation'!AA99,'Plan-C Valuation'!AE99,'Plan-C Valuation'!AI99,'Plan-C Valuation'!AM99,'Plan-C Valuation'!AQ99)</f>
        <v>10000000</v>
      </c>
    </row>
    <row r="104" ht="15.75" customHeight="1">
      <c r="A104" s="341"/>
      <c r="B104" s="341"/>
      <c r="C104" s="341"/>
      <c r="D104" s="341"/>
      <c r="E104" s="341"/>
      <c r="F104" s="341"/>
      <c r="G104" s="424"/>
      <c r="H104" s="341"/>
      <c r="I104" s="341"/>
      <c r="J104" s="385">
        <v>0.0</v>
      </c>
      <c r="K104" s="385">
        <v>0.0</v>
      </c>
      <c r="L104" s="385">
        <v>0.0</v>
      </c>
      <c r="M104" s="385">
        <v>0.0</v>
      </c>
      <c r="N104" s="385">
        <v>0.0</v>
      </c>
      <c r="O104" s="385">
        <v>0.0</v>
      </c>
      <c r="P104" s="344" t="s">
        <v>292</v>
      </c>
      <c r="Q104" s="344" t="s">
        <v>304</v>
      </c>
      <c r="R104" s="344" t="s">
        <v>294</v>
      </c>
      <c r="S104" s="341">
        <f>SUM('Plan-A Valuation'!U100,'Plan-A Valuation'!Y100,'Plan-A Valuation'!AC100,'Plan-A Valuation'!AG100,'Plan-A Valuation'!AK100,'Plan-A Valuation'!AO100)</f>
        <v>750000</v>
      </c>
      <c r="T104" s="385">
        <f>SUM('Plan-A Valuation'!V100,'Plan-A Valuation'!Z100,'Plan-A Valuation'!AD100,'Plan-A Valuation'!AH100,'Plan-A Valuation'!AL100,'Plan-A Valuation'!AP100)</f>
        <v>3000000</v>
      </c>
      <c r="U104" s="386">
        <f>SUM('Plan-A Valuation'!W100,'Plan-A Valuation'!AA100,'Plan-A Valuation'!AE100,'Plan-A Valuation'!AI100,'Plan-A Valuation'!AM100,'Plan-A Valuation'!AQ100)</f>
        <v>10000000</v>
      </c>
      <c r="V104" s="341" t="s">
        <v>307</v>
      </c>
      <c r="W104" s="385">
        <v>1500.0</v>
      </c>
      <c r="X104" s="385">
        <v>3000.0</v>
      </c>
      <c r="Y104" s="385">
        <v>24000.0</v>
      </c>
      <c r="Z104" s="385">
        <v>0.0</v>
      </c>
      <c r="AA104" s="385">
        <v>0.0</v>
      </c>
      <c r="AB104" s="385">
        <v>0.0</v>
      </c>
      <c r="AC104" s="344" t="s">
        <v>292</v>
      </c>
      <c r="AD104" s="344" t="s">
        <v>305</v>
      </c>
      <c r="AE104" s="344" t="s">
        <v>294</v>
      </c>
      <c r="AF104" s="385">
        <f>SUM('Plan-B Valuation'!U100,'Plan-B Valuation'!Y100,'Plan-B Valuation'!AC100,'Plan-B Valuation'!AG100,'Plan-B Valuation'!AK100,'Plan-B Valuation'!AO100)</f>
        <v>750000</v>
      </c>
      <c r="AG104" s="385">
        <f>SUM('Plan-B Valuation'!V100,'Plan-B Valuation'!Z100,'Plan-B Valuation'!AD100,'Plan-B Valuation'!AH100,'Plan-B Valuation'!AL100,'Plan-B Valuation'!AP100)</f>
        <v>3000000</v>
      </c>
      <c r="AH104" s="386">
        <f>SUM('Plan-B Valuation'!W100,'Plan-B Valuation'!AA100,'Plan-B Valuation'!AE100,'Plan-B Valuation'!AI100,'Plan-B Valuation'!AM100,'Plan-B Valuation'!AQ100)</f>
        <v>10000000</v>
      </c>
      <c r="AI104" s="341" t="s">
        <v>374</v>
      </c>
      <c r="AJ104" s="385">
        <v>3000.0</v>
      </c>
      <c r="AK104" s="385">
        <v>65000.0</v>
      </c>
      <c r="AL104" s="385">
        <v>100000.0</v>
      </c>
      <c r="AM104" s="385">
        <v>0.0</v>
      </c>
      <c r="AN104" s="385">
        <v>0.0</v>
      </c>
      <c r="AO104" s="385">
        <v>0.0</v>
      </c>
      <c r="AP104" s="344" t="s">
        <v>292</v>
      </c>
      <c r="AQ104" s="344" t="s">
        <v>299</v>
      </c>
      <c r="AR104" s="344" t="s">
        <v>294</v>
      </c>
      <c r="AS104" s="385">
        <f>SUM('Plan-C Valuation'!U100,'Plan-C Valuation'!Y100,'Plan-C Valuation'!AC100,'Plan-C Valuation'!AG100,'Plan-C Valuation'!AK100,'Plan-C Valuation'!AO100)</f>
        <v>50000</v>
      </c>
      <c r="AT104" s="385">
        <f>SUM('Plan-C Valuation'!V100,'Plan-C Valuation'!Z100,'Plan-C Valuation'!AD100,'Plan-C Valuation'!AH100,'Plan-C Valuation'!AL100,'Plan-C Valuation'!AP100)</f>
        <v>1000000</v>
      </c>
      <c r="AU104" s="385">
        <f>SUM('Plan-C Valuation'!W100,'Plan-C Valuation'!AA100,'Plan-C Valuation'!AE100,'Plan-C Valuation'!AI100,'Plan-C Valuation'!AM100,'Plan-C Valuation'!AQ100)</f>
        <v>10000000</v>
      </c>
    </row>
    <row r="105" ht="15.75" customHeight="1">
      <c r="A105" s="341"/>
      <c r="B105" s="341"/>
      <c r="C105" s="341"/>
      <c r="D105" s="341"/>
      <c r="E105" s="341"/>
      <c r="F105" s="341"/>
      <c r="G105" s="424"/>
      <c r="H105" s="341"/>
      <c r="I105" s="341"/>
      <c r="J105" s="385">
        <v>0.0</v>
      </c>
      <c r="K105" s="385">
        <v>0.0</v>
      </c>
      <c r="L105" s="385">
        <v>0.0</v>
      </c>
      <c r="M105" s="385">
        <v>0.0</v>
      </c>
      <c r="N105" s="385">
        <v>0.0</v>
      </c>
      <c r="O105" s="385">
        <v>0.0</v>
      </c>
      <c r="P105" s="344" t="s">
        <v>292</v>
      </c>
      <c r="Q105" s="344" t="s">
        <v>304</v>
      </c>
      <c r="R105" s="344" t="s">
        <v>294</v>
      </c>
      <c r="S105" s="341">
        <f>SUM('Plan-A Valuation'!U101,'Plan-A Valuation'!Y101,'Plan-A Valuation'!AC101,'Plan-A Valuation'!AG101,'Plan-A Valuation'!AK101,'Plan-A Valuation'!AO101)</f>
        <v>750000</v>
      </c>
      <c r="T105" s="385">
        <f>SUM('Plan-A Valuation'!V101,'Plan-A Valuation'!Z101,'Plan-A Valuation'!AD101,'Plan-A Valuation'!AH101,'Plan-A Valuation'!AL101,'Plan-A Valuation'!AP101)</f>
        <v>3000000</v>
      </c>
      <c r="U105" s="386">
        <f>SUM('Plan-A Valuation'!W101,'Plan-A Valuation'!AA101,'Plan-A Valuation'!AE101,'Plan-A Valuation'!AI101,'Plan-A Valuation'!AM101,'Plan-A Valuation'!AQ101)</f>
        <v>10000000</v>
      </c>
      <c r="V105" s="341" t="s">
        <v>307</v>
      </c>
      <c r="W105" s="385">
        <v>1500.0</v>
      </c>
      <c r="X105" s="385">
        <v>3000.0</v>
      </c>
      <c r="Y105" s="385">
        <v>24000.0</v>
      </c>
      <c r="Z105" s="385">
        <v>0.0</v>
      </c>
      <c r="AA105" s="385">
        <v>0.0</v>
      </c>
      <c r="AB105" s="385">
        <v>0.0</v>
      </c>
      <c r="AC105" s="344" t="s">
        <v>292</v>
      </c>
      <c r="AD105" s="344" t="s">
        <v>305</v>
      </c>
      <c r="AE105" s="344" t="s">
        <v>294</v>
      </c>
      <c r="AF105" s="385">
        <f>SUM('Plan-B Valuation'!U101,'Plan-B Valuation'!Y101,'Plan-B Valuation'!AC101,'Plan-B Valuation'!AG101,'Plan-B Valuation'!AK101,'Plan-B Valuation'!AO101)</f>
        <v>750000</v>
      </c>
      <c r="AG105" s="385">
        <f>SUM('Plan-B Valuation'!V101,'Plan-B Valuation'!Z101,'Plan-B Valuation'!AD101,'Plan-B Valuation'!AH101,'Plan-B Valuation'!AL101,'Plan-B Valuation'!AP101)</f>
        <v>3000000</v>
      </c>
      <c r="AH105" s="386">
        <f>SUM('Plan-B Valuation'!W101,'Plan-B Valuation'!AA101,'Plan-B Valuation'!AE101,'Plan-B Valuation'!AI101,'Plan-B Valuation'!AM101,'Plan-B Valuation'!AQ101)</f>
        <v>10000000</v>
      </c>
      <c r="AI105" s="341" t="s">
        <v>374</v>
      </c>
      <c r="AJ105" s="385">
        <v>3000.0</v>
      </c>
      <c r="AK105" s="385">
        <v>65000.0</v>
      </c>
      <c r="AL105" s="385">
        <v>100000.0</v>
      </c>
      <c r="AM105" s="385">
        <v>0.0</v>
      </c>
      <c r="AN105" s="385">
        <v>0.0</v>
      </c>
      <c r="AO105" s="385">
        <v>0.0</v>
      </c>
      <c r="AP105" s="344" t="s">
        <v>292</v>
      </c>
      <c r="AQ105" s="344" t="s">
        <v>299</v>
      </c>
      <c r="AR105" s="344" t="s">
        <v>294</v>
      </c>
      <c r="AS105" s="385">
        <f>SUM('Plan-C Valuation'!U101,'Plan-C Valuation'!Y101,'Plan-C Valuation'!AC101,'Plan-C Valuation'!AG101,'Plan-C Valuation'!AK101,'Plan-C Valuation'!AO101)</f>
        <v>50000</v>
      </c>
      <c r="AT105" s="385">
        <f>SUM('Plan-C Valuation'!V101,'Plan-C Valuation'!Z101,'Plan-C Valuation'!AD101,'Plan-C Valuation'!AH101,'Plan-C Valuation'!AL101,'Plan-C Valuation'!AP101)</f>
        <v>1000000</v>
      </c>
      <c r="AU105" s="385">
        <f>SUM('Plan-C Valuation'!W101,'Plan-C Valuation'!AA101,'Plan-C Valuation'!AE101,'Plan-C Valuation'!AI101,'Plan-C Valuation'!AM101,'Plan-C Valuation'!AQ101)</f>
        <v>10000000</v>
      </c>
    </row>
    <row r="106" ht="15.75" customHeight="1">
      <c r="A106" s="341"/>
      <c r="B106" s="341"/>
      <c r="C106" s="341"/>
      <c r="D106" s="341"/>
      <c r="E106" s="341"/>
      <c r="F106" s="341"/>
      <c r="G106" s="424"/>
      <c r="H106" s="341"/>
      <c r="I106" s="341"/>
      <c r="J106" s="385">
        <v>0.0</v>
      </c>
      <c r="K106" s="385">
        <v>0.0</v>
      </c>
      <c r="L106" s="385">
        <v>0.0</v>
      </c>
      <c r="M106" s="385">
        <v>0.0</v>
      </c>
      <c r="N106" s="385">
        <v>0.0</v>
      </c>
      <c r="O106" s="385">
        <v>0.0</v>
      </c>
      <c r="P106" s="344" t="s">
        <v>292</v>
      </c>
      <c r="Q106" s="344" t="s">
        <v>304</v>
      </c>
      <c r="R106" s="344" t="s">
        <v>294</v>
      </c>
      <c r="S106" s="341">
        <f>SUM('Plan-A Valuation'!U102,'Plan-A Valuation'!Y102,'Plan-A Valuation'!AC102,'Plan-A Valuation'!AG102,'Plan-A Valuation'!AK102,'Plan-A Valuation'!AO102)</f>
        <v>750000</v>
      </c>
      <c r="T106" s="385">
        <f>SUM('Plan-A Valuation'!V102,'Plan-A Valuation'!Z102,'Plan-A Valuation'!AD102,'Plan-A Valuation'!AH102,'Plan-A Valuation'!AL102,'Plan-A Valuation'!AP102)</f>
        <v>3000000</v>
      </c>
      <c r="U106" s="386">
        <f>SUM('Plan-A Valuation'!W102,'Plan-A Valuation'!AA102,'Plan-A Valuation'!AE102,'Plan-A Valuation'!AI102,'Plan-A Valuation'!AM102,'Plan-A Valuation'!AQ102)</f>
        <v>10000000</v>
      </c>
      <c r="V106" s="341" t="s">
        <v>307</v>
      </c>
      <c r="W106" s="385">
        <v>1500.0</v>
      </c>
      <c r="X106" s="385">
        <v>3000.0</v>
      </c>
      <c r="Y106" s="385">
        <v>24000.0</v>
      </c>
      <c r="Z106" s="385">
        <v>0.0</v>
      </c>
      <c r="AA106" s="385">
        <v>0.0</v>
      </c>
      <c r="AB106" s="385">
        <v>0.0</v>
      </c>
      <c r="AC106" s="344" t="s">
        <v>292</v>
      </c>
      <c r="AD106" s="344" t="s">
        <v>305</v>
      </c>
      <c r="AE106" s="344" t="s">
        <v>294</v>
      </c>
      <c r="AF106" s="385">
        <f>SUM('Plan-B Valuation'!U102,'Plan-B Valuation'!Y102,'Plan-B Valuation'!AC102,'Plan-B Valuation'!AG102,'Plan-B Valuation'!AK102,'Plan-B Valuation'!AO102)</f>
        <v>750000</v>
      </c>
      <c r="AG106" s="385">
        <f>SUM('Plan-B Valuation'!V102,'Plan-B Valuation'!Z102,'Plan-B Valuation'!AD102,'Plan-B Valuation'!AH102,'Plan-B Valuation'!AL102,'Plan-B Valuation'!AP102)</f>
        <v>3000000</v>
      </c>
      <c r="AH106" s="386">
        <f>SUM('Plan-B Valuation'!W102,'Plan-B Valuation'!AA102,'Plan-B Valuation'!AE102,'Plan-B Valuation'!AI102,'Plan-B Valuation'!AM102,'Plan-B Valuation'!AQ102)</f>
        <v>10000000</v>
      </c>
      <c r="AI106" s="341" t="s">
        <v>374</v>
      </c>
      <c r="AJ106" s="385">
        <v>3000.0</v>
      </c>
      <c r="AK106" s="385">
        <v>65000.0</v>
      </c>
      <c r="AL106" s="385">
        <v>100000.0</v>
      </c>
      <c r="AM106" s="385">
        <v>0.0</v>
      </c>
      <c r="AN106" s="385">
        <v>0.0</v>
      </c>
      <c r="AO106" s="385">
        <v>0.0</v>
      </c>
      <c r="AP106" s="344" t="s">
        <v>292</v>
      </c>
      <c r="AQ106" s="344" t="s">
        <v>299</v>
      </c>
      <c r="AR106" s="344" t="s">
        <v>294</v>
      </c>
      <c r="AS106" s="385">
        <f>SUM('Plan-C Valuation'!U102,'Plan-C Valuation'!Y102,'Plan-C Valuation'!AC102,'Plan-C Valuation'!AG102,'Plan-C Valuation'!AK102,'Plan-C Valuation'!AO102)</f>
        <v>50000</v>
      </c>
      <c r="AT106" s="385">
        <f>SUM('Plan-C Valuation'!V102,'Plan-C Valuation'!Z102,'Plan-C Valuation'!AD102,'Plan-C Valuation'!AH102,'Plan-C Valuation'!AL102,'Plan-C Valuation'!AP102)</f>
        <v>1000000</v>
      </c>
      <c r="AU106" s="385">
        <f>SUM('Plan-C Valuation'!W102,'Plan-C Valuation'!AA102,'Plan-C Valuation'!AE102,'Plan-C Valuation'!AI102,'Plan-C Valuation'!AM102,'Plan-C Valuation'!AQ102)</f>
        <v>10000000</v>
      </c>
    </row>
    <row r="107" ht="15.75" customHeight="1">
      <c r="A107" s="341"/>
      <c r="B107" s="341"/>
      <c r="C107" s="341"/>
      <c r="D107" s="341"/>
      <c r="E107" s="341"/>
      <c r="F107" s="341"/>
      <c r="G107" s="424"/>
      <c r="H107" s="341"/>
      <c r="I107" s="341"/>
      <c r="J107" s="385">
        <v>0.0</v>
      </c>
      <c r="K107" s="385">
        <v>0.0</v>
      </c>
      <c r="L107" s="385">
        <v>0.0</v>
      </c>
      <c r="M107" s="385">
        <v>0.0</v>
      </c>
      <c r="N107" s="385">
        <v>0.0</v>
      </c>
      <c r="O107" s="385">
        <v>0.0</v>
      </c>
      <c r="P107" s="344" t="s">
        <v>292</v>
      </c>
      <c r="Q107" s="344" t="s">
        <v>304</v>
      </c>
      <c r="R107" s="344" t="s">
        <v>294</v>
      </c>
      <c r="S107" s="341">
        <f>SUM('Plan-A Valuation'!U103,'Plan-A Valuation'!Y103,'Plan-A Valuation'!AC103,'Plan-A Valuation'!AG103,'Plan-A Valuation'!AK103,'Plan-A Valuation'!AO103)</f>
        <v>750000</v>
      </c>
      <c r="T107" s="385">
        <f>SUM('Plan-A Valuation'!V103,'Plan-A Valuation'!Z103,'Plan-A Valuation'!AD103,'Plan-A Valuation'!AH103,'Plan-A Valuation'!AL103,'Plan-A Valuation'!AP103)</f>
        <v>3000000</v>
      </c>
      <c r="U107" s="386">
        <f>SUM('Plan-A Valuation'!W103,'Plan-A Valuation'!AA103,'Plan-A Valuation'!AE103,'Plan-A Valuation'!AI103,'Plan-A Valuation'!AM103,'Plan-A Valuation'!AQ103)</f>
        <v>10000000</v>
      </c>
      <c r="V107" s="341" t="s">
        <v>307</v>
      </c>
      <c r="W107" s="385">
        <v>1500.0</v>
      </c>
      <c r="X107" s="385">
        <v>3000.0</v>
      </c>
      <c r="Y107" s="385">
        <v>24000.0</v>
      </c>
      <c r="Z107" s="385">
        <v>0.0</v>
      </c>
      <c r="AA107" s="385">
        <v>0.0</v>
      </c>
      <c r="AB107" s="385">
        <v>0.0</v>
      </c>
      <c r="AC107" s="344" t="s">
        <v>292</v>
      </c>
      <c r="AD107" s="344" t="s">
        <v>305</v>
      </c>
      <c r="AE107" s="344" t="s">
        <v>294</v>
      </c>
      <c r="AF107" s="385">
        <f>SUM('Plan-B Valuation'!U103,'Plan-B Valuation'!Y103,'Plan-B Valuation'!AC103,'Plan-B Valuation'!AG103,'Plan-B Valuation'!AK103,'Plan-B Valuation'!AO103)</f>
        <v>750000</v>
      </c>
      <c r="AG107" s="385">
        <f>SUM('Plan-B Valuation'!V103,'Plan-B Valuation'!Z103,'Plan-B Valuation'!AD103,'Plan-B Valuation'!AH103,'Plan-B Valuation'!AL103,'Plan-B Valuation'!AP103)</f>
        <v>3000000</v>
      </c>
      <c r="AH107" s="386">
        <f>SUM('Plan-B Valuation'!W103,'Plan-B Valuation'!AA103,'Plan-B Valuation'!AE103,'Plan-B Valuation'!AI103,'Plan-B Valuation'!AM103,'Plan-B Valuation'!AQ103)</f>
        <v>10000000</v>
      </c>
      <c r="AI107" s="341" t="s">
        <v>374</v>
      </c>
      <c r="AJ107" s="385">
        <v>3000.0</v>
      </c>
      <c r="AK107" s="385">
        <v>65000.0</v>
      </c>
      <c r="AL107" s="385">
        <v>100000.0</v>
      </c>
      <c r="AM107" s="385">
        <v>0.0</v>
      </c>
      <c r="AN107" s="385">
        <v>0.0</v>
      </c>
      <c r="AO107" s="385">
        <v>0.0</v>
      </c>
      <c r="AP107" s="344" t="s">
        <v>292</v>
      </c>
      <c r="AQ107" s="344" t="s">
        <v>299</v>
      </c>
      <c r="AR107" s="344" t="s">
        <v>294</v>
      </c>
      <c r="AS107" s="385">
        <f>SUM('Plan-C Valuation'!U103,'Plan-C Valuation'!Y103,'Plan-C Valuation'!AC103,'Plan-C Valuation'!AG103,'Plan-C Valuation'!AK103,'Plan-C Valuation'!AO103)</f>
        <v>50000</v>
      </c>
      <c r="AT107" s="385">
        <f>SUM('Plan-C Valuation'!V103,'Plan-C Valuation'!Z103,'Plan-C Valuation'!AD103,'Plan-C Valuation'!AH103,'Plan-C Valuation'!AL103,'Plan-C Valuation'!AP103)</f>
        <v>1000000</v>
      </c>
      <c r="AU107" s="385">
        <f>SUM('Plan-C Valuation'!W103,'Plan-C Valuation'!AA103,'Plan-C Valuation'!AE103,'Plan-C Valuation'!AI103,'Plan-C Valuation'!AM103,'Plan-C Valuation'!AQ103)</f>
        <v>10000000</v>
      </c>
    </row>
    <row r="108" ht="15.75" customHeight="1">
      <c r="A108" s="341"/>
      <c r="B108" s="341"/>
      <c r="C108" s="341"/>
      <c r="D108" s="341"/>
      <c r="E108" s="341"/>
      <c r="F108" s="341"/>
      <c r="G108" s="424"/>
      <c r="H108" s="341"/>
      <c r="I108" s="341"/>
      <c r="J108" s="385">
        <v>0.0</v>
      </c>
      <c r="K108" s="385">
        <v>0.0</v>
      </c>
      <c r="L108" s="385">
        <v>0.0</v>
      </c>
      <c r="M108" s="385">
        <v>0.0</v>
      </c>
      <c r="N108" s="385">
        <v>0.0</v>
      </c>
      <c r="O108" s="385">
        <v>0.0</v>
      </c>
      <c r="P108" s="344" t="s">
        <v>292</v>
      </c>
      <c r="Q108" s="344" t="s">
        <v>304</v>
      </c>
      <c r="R108" s="344" t="s">
        <v>294</v>
      </c>
      <c r="S108" s="341">
        <f>SUM('Plan-A Valuation'!U104,'Plan-A Valuation'!Y104,'Plan-A Valuation'!AC104,'Plan-A Valuation'!AG104,'Plan-A Valuation'!AK104,'Plan-A Valuation'!AO104)</f>
        <v>750000</v>
      </c>
      <c r="T108" s="385">
        <f>SUM('Plan-A Valuation'!V104,'Plan-A Valuation'!Z104,'Plan-A Valuation'!AD104,'Plan-A Valuation'!AH104,'Plan-A Valuation'!AL104,'Plan-A Valuation'!AP104)</f>
        <v>3000000</v>
      </c>
      <c r="U108" s="386">
        <f>SUM('Plan-A Valuation'!W104,'Plan-A Valuation'!AA104,'Plan-A Valuation'!AE104,'Plan-A Valuation'!AI104,'Plan-A Valuation'!AM104,'Plan-A Valuation'!AQ104)</f>
        <v>10000000</v>
      </c>
      <c r="V108" s="341" t="s">
        <v>307</v>
      </c>
      <c r="W108" s="385">
        <v>1500.0</v>
      </c>
      <c r="X108" s="385">
        <v>3000.0</v>
      </c>
      <c r="Y108" s="385">
        <v>24000.0</v>
      </c>
      <c r="Z108" s="385">
        <v>0.0</v>
      </c>
      <c r="AA108" s="385">
        <v>0.0</v>
      </c>
      <c r="AB108" s="385">
        <v>0.0</v>
      </c>
      <c r="AC108" s="344" t="s">
        <v>292</v>
      </c>
      <c r="AD108" s="344" t="s">
        <v>305</v>
      </c>
      <c r="AE108" s="344" t="s">
        <v>294</v>
      </c>
      <c r="AF108" s="385">
        <f>SUM('Plan-B Valuation'!U104,'Plan-B Valuation'!Y104,'Plan-B Valuation'!AC104,'Plan-B Valuation'!AG104,'Plan-B Valuation'!AK104,'Plan-B Valuation'!AO104)</f>
        <v>750000</v>
      </c>
      <c r="AG108" s="385">
        <f>SUM('Plan-B Valuation'!V104,'Plan-B Valuation'!Z104,'Plan-B Valuation'!AD104,'Plan-B Valuation'!AH104,'Plan-B Valuation'!AL104,'Plan-B Valuation'!AP104)</f>
        <v>3000000</v>
      </c>
      <c r="AH108" s="386">
        <f>SUM('Plan-B Valuation'!W104,'Plan-B Valuation'!AA104,'Plan-B Valuation'!AE104,'Plan-B Valuation'!AI104,'Plan-B Valuation'!AM104,'Plan-B Valuation'!AQ104)</f>
        <v>10000000</v>
      </c>
      <c r="AI108" s="341" t="s">
        <v>373</v>
      </c>
      <c r="AJ108" s="385">
        <v>3000.0</v>
      </c>
      <c r="AK108" s="385">
        <v>65000.0</v>
      </c>
      <c r="AL108" s="385">
        <v>100000.0</v>
      </c>
      <c r="AM108" s="385">
        <v>0.0</v>
      </c>
      <c r="AN108" s="385">
        <v>0.0</v>
      </c>
      <c r="AO108" s="385">
        <v>0.0</v>
      </c>
      <c r="AP108" s="344" t="s">
        <v>292</v>
      </c>
      <c r="AQ108" s="344" t="s">
        <v>299</v>
      </c>
      <c r="AR108" s="344" t="s">
        <v>294</v>
      </c>
      <c r="AS108" s="385">
        <f>SUM('Plan-C Valuation'!U104,'Plan-C Valuation'!Y104,'Plan-C Valuation'!AC104,'Plan-C Valuation'!AG104,'Plan-C Valuation'!AK104,'Plan-C Valuation'!AO104)</f>
        <v>50000</v>
      </c>
      <c r="AT108" s="385">
        <f>SUM('Plan-C Valuation'!V104,'Plan-C Valuation'!Z104,'Plan-C Valuation'!AD104,'Plan-C Valuation'!AH104,'Plan-C Valuation'!AL104,'Plan-C Valuation'!AP104)</f>
        <v>1000000</v>
      </c>
      <c r="AU108" s="385">
        <f>SUM('Plan-C Valuation'!W104,'Plan-C Valuation'!AA104,'Plan-C Valuation'!AE104,'Plan-C Valuation'!AI104,'Plan-C Valuation'!AM104,'Plan-C Valuation'!AQ104)</f>
        <v>10000000</v>
      </c>
    </row>
    <row r="109" ht="15.75" customHeight="1">
      <c r="A109" s="341"/>
      <c r="B109" s="341"/>
      <c r="C109" s="341"/>
      <c r="D109" s="341"/>
      <c r="E109" s="341"/>
      <c r="F109" s="341"/>
      <c r="G109" s="424"/>
      <c r="H109" s="341"/>
      <c r="I109" s="341"/>
      <c r="J109" s="385">
        <v>0.0</v>
      </c>
      <c r="K109" s="385">
        <v>0.0</v>
      </c>
      <c r="L109" s="385">
        <v>0.0</v>
      </c>
      <c r="M109" s="385">
        <v>0.0</v>
      </c>
      <c r="N109" s="385">
        <v>0.0</v>
      </c>
      <c r="O109" s="385">
        <v>0.0</v>
      </c>
      <c r="P109" s="344" t="s">
        <v>292</v>
      </c>
      <c r="Q109" s="344" t="s">
        <v>304</v>
      </c>
      <c r="R109" s="344" t="s">
        <v>294</v>
      </c>
      <c r="S109" s="341">
        <f>SUM('Plan-A Valuation'!U105,'Plan-A Valuation'!Y105,'Plan-A Valuation'!AC105,'Plan-A Valuation'!AG105,'Plan-A Valuation'!AK105,'Plan-A Valuation'!AO105)</f>
        <v>750000</v>
      </c>
      <c r="T109" s="385">
        <f>SUM('Plan-A Valuation'!V105,'Plan-A Valuation'!Z105,'Plan-A Valuation'!AD105,'Plan-A Valuation'!AH105,'Plan-A Valuation'!AL105,'Plan-A Valuation'!AP105)</f>
        <v>3000000</v>
      </c>
      <c r="U109" s="386">
        <f>SUM('Plan-A Valuation'!W105,'Plan-A Valuation'!AA105,'Plan-A Valuation'!AE105,'Plan-A Valuation'!AI105,'Plan-A Valuation'!AM105,'Plan-A Valuation'!AQ105)</f>
        <v>10000000</v>
      </c>
      <c r="V109" s="341" t="s">
        <v>307</v>
      </c>
      <c r="W109" s="385">
        <v>1500.0</v>
      </c>
      <c r="X109" s="385">
        <v>3000.0</v>
      </c>
      <c r="Y109" s="385">
        <v>24000.0</v>
      </c>
      <c r="Z109" s="385">
        <v>0.0</v>
      </c>
      <c r="AA109" s="385">
        <v>0.0</v>
      </c>
      <c r="AB109" s="385">
        <v>0.0</v>
      </c>
      <c r="AC109" s="344" t="s">
        <v>292</v>
      </c>
      <c r="AD109" s="344" t="s">
        <v>305</v>
      </c>
      <c r="AE109" s="344" t="s">
        <v>294</v>
      </c>
      <c r="AF109" s="385">
        <f>SUM('Plan-B Valuation'!U105,'Plan-B Valuation'!Y105,'Plan-B Valuation'!AC105,'Plan-B Valuation'!AG105,'Plan-B Valuation'!AK105,'Plan-B Valuation'!AO105)</f>
        <v>750000</v>
      </c>
      <c r="AG109" s="385">
        <f>SUM('Plan-B Valuation'!V105,'Plan-B Valuation'!Z105,'Plan-B Valuation'!AD105,'Plan-B Valuation'!AH105,'Plan-B Valuation'!AL105,'Plan-B Valuation'!AP105)</f>
        <v>3000000</v>
      </c>
      <c r="AH109" s="386">
        <f>SUM('Plan-B Valuation'!W105,'Plan-B Valuation'!AA105,'Plan-B Valuation'!AE105,'Plan-B Valuation'!AI105,'Plan-B Valuation'!AM105,'Plan-B Valuation'!AQ105)</f>
        <v>10000000</v>
      </c>
      <c r="AI109" s="341" t="s">
        <v>374</v>
      </c>
      <c r="AJ109" s="385">
        <v>3000.0</v>
      </c>
      <c r="AK109" s="385">
        <v>65000.0</v>
      </c>
      <c r="AL109" s="385">
        <v>100000.0</v>
      </c>
      <c r="AM109" s="385">
        <v>0.0</v>
      </c>
      <c r="AN109" s="385">
        <v>0.0</v>
      </c>
      <c r="AO109" s="385">
        <v>0.0</v>
      </c>
      <c r="AP109" s="344" t="s">
        <v>292</v>
      </c>
      <c r="AQ109" s="344" t="s">
        <v>299</v>
      </c>
      <c r="AR109" s="344" t="s">
        <v>294</v>
      </c>
      <c r="AS109" s="385">
        <f>SUM('Plan-C Valuation'!U105,'Plan-C Valuation'!Y105,'Plan-C Valuation'!AC105,'Plan-C Valuation'!AG105,'Plan-C Valuation'!AK105,'Plan-C Valuation'!AO105)</f>
        <v>50000</v>
      </c>
      <c r="AT109" s="385">
        <f>SUM('Plan-C Valuation'!V105,'Plan-C Valuation'!Z105,'Plan-C Valuation'!AD105,'Plan-C Valuation'!AH105,'Plan-C Valuation'!AL105,'Plan-C Valuation'!AP105)</f>
        <v>1000000</v>
      </c>
      <c r="AU109" s="385">
        <f>SUM('Plan-C Valuation'!W105,'Plan-C Valuation'!AA105,'Plan-C Valuation'!AE105,'Plan-C Valuation'!AI105,'Plan-C Valuation'!AM105,'Plan-C Valuation'!AQ105)</f>
        <v>10000000</v>
      </c>
    </row>
    <row r="110" ht="15.75" customHeight="1">
      <c r="A110" s="341"/>
      <c r="B110" s="341"/>
      <c r="C110" s="341"/>
      <c r="D110" s="341"/>
      <c r="E110" s="341"/>
      <c r="F110" s="341"/>
      <c r="G110" s="424"/>
      <c r="H110" s="341"/>
      <c r="I110" s="341"/>
      <c r="J110" s="385">
        <v>0.0</v>
      </c>
      <c r="K110" s="385">
        <v>0.0</v>
      </c>
      <c r="L110" s="385">
        <v>0.0</v>
      </c>
      <c r="M110" s="385">
        <v>0.0</v>
      </c>
      <c r="N110" s="385">
        <v>0.0</v>
      </c>
      <c r="O110" s="385">
        <v>0.0</v>
      </c>
      <c r="P110" s="344" t="s">
        <v>292</v>
      </c>
      <c r="Q110" s="344" t="s">
        <v>304</v>
      </c>
      <c r="R110" s="344" t="s">
        <v>294</v>
      </c>
      <c r="S110" s="341">
        <f>SUM('Plan-A Valuation'!U106,'Plan-A Valuation'!Y106,'Plan-A Valuation'!AC106,'Plan-A Valuation'!AG106,'Plan-A Valuation'!AK106,'Plan-A Valuation'!AO106)</f>
        <v>750000</v>
      </c>
      <c r="T110" s="385">
        <f>SUM('Plan-A Valuation'!V106,'Plan-A Valuation'!Z106,'Plan-A Valuation'!AD106,'Plan-A Valuation'!AH106,'Plan-A Valuation'!AL106,'Plan-A Valuation'!AP106)</f>
        <v>3000000</v>
      </c>
      <c r="U110" s="386">
        <f>SUM('Plan-A Valuation'!W106,'Plan-A Valuation'!AA106,'Plan-A Valuation'!AE106,'Plan-A Valuation'!AI106,'Plan-A Valuation'!AM106,'Plan-A Valuation'!AQ106)</f>
        <v>10000000</v>
      </c>
      <c r="V110" s="341" t="s">
        <v>307</v>
      </c>
      <c r="W110" s="385">
        <v>1500.0</v>
      </c>
      <c r="X110" s="385">
        <v>3000.0</v>
      </c>
      <c r="Y110" s="385">
        <v>24000.0</v>
      </c>
      <c r="Z110" s="385">
        <v>0.0</v>
      </c>
      <c r="AA110" s="385">
        <v>0.0</v>
      </c>
      <c r="AB110" s="385">
        <v>0.0</v>
      </c>
      <c r="AC110" s="344" t="s">
        <v>292</v>
      </c>
      <c r="AD110" s="344" t="s">
        <v>305</v>
      </c>
      <c r="AE110" s="344" t="s">
        <v>294</v>
      </c>
      <c r="AF110" s="385">
        <f>SUM('Plan-B Valuation'!U106,'Plan-B Valuation'!Y106,'Plan-B Valuation'!AC106,'Plan-B Valuation'!AG106,'Plan-B Valuation'!AK106,'Plan-B Valuation'!AO106)</f>
        <v>750000</v>
      </c>
      <c r="AG110" s="385">
        <f>SUM('Plan-B Valuation'!V106,'Plan-B Valuation'!Z106,'Plan-B Valuation'!AD106,'Plan-B Valuation'!AH106,'Plan-B Valuation'!AL106,'Plan-B Valuation'!AP106)</f>
        <v>3000000</v>
      </c>
      <c r="AH110" s="386">
        <f>SUM('Plan-B Valuation'!W106,'Plan-B Valuation'!AA106,'Plan-B Valuation'!AE106,'Plan-B Valuation'!AI106,'Plan-B Valuation'!AM106,'Plan-B Valuation'!AQ106)</f>
        <v>10000000</v>
      </c>
      <c r="AI110" s="341" t="s">
        <v>373</v>
      </c>
      <c r="AJ110" s="385">
        <v>3000.0</v>
      </c>
      <c r="AK110" s="385">
        <v>65000.0</v>
      </c>
      <c r="AL110" s="385">
        <v>100000.0</v>
      </c>
      <c r="AM110" s="385">
        <v>0.0</v>
      </c>
      <c r="AN110" s="385">
        <v>0.0</v>
      </c>
      <c r="AO110" s="385">
        <v>0.0</v>
      </c>
      <c r="AP110" s="344" t="s">
        <v>292</v>
      </c>
      <c r="AQ110" s="344" t="s">
        <v>299</v>
      </c>
      <c r="AR110" s="344" t="s">
        <v>294</v>
      </c>
      <c r="AS110" s="385">
        <f>SUM('Plan-C Valuation'!U106,'Plan-C Valuation'!Y106,'Plan-C Valuation'!AC106,'Plan-C Valuation'!AG106,'Plan-C Valuation'!AK106,'Plan-C Valuation'!AO106)</f>
        <v>50000</v>
      </c>
      <c r="AT110" s="385">
        <f>SUM('Plan-C Valuation'!V106,'Plan-C Valuation'!Z106,'Plan-C Valuation'!AD106,'Plan-C Valuation'!AH106,'Plan-C Valuation'!AL106,'Plan-C Valuation'!AP106)</f>
        <v>1000000</v>
      </c>
      <c r="AU110" s="385">
        <f>SUM('Plan-C Valuation'!W106,'Plan-C Valuation'!AA106,'Plan-C Valuation'!AE106,'Plan-C Valuation'!AI106,'Plan-C Valuation'!AM106,'Plan-C Valuation'!AQ106)</f>
        <v>10000000</v>
      </c>
    </row>
    <row r="111" ht="15.75" customHeight="1">
      <c r="A111" s="341"/>
      <c r="B111" s="341"/>
      <c r="C111" s="341"/>
      <c r="D111" s="341"/>
      <c r="E111" s="341"/>
      <c r="F111" s="341"/>
      <c r="G111" s="424"/>
      <c r="H111" s="341"/>
      <c r="I111" s="341"/>
      <c r="J111" s="385">
        <v>0.0</v>
      </c>
      <c r="K111" s="385">
        <v>0.0</v>
      </c>
      <c r="L111" s="385">
        <v>0.0</v>
      </c>
      <c r="M111" s="385">
        <v>0.0</v>
      </c>
      <c r="N111" s="385">
        <v>0.0</v>
      </c>
      <c r="O111" s="385">
        <v>0.0</v>
      </c>
      <c r="P111" s="344" t="s">
        <v>292</v>
      </c>
      <c r="Q111" s="344" t="s">
        <v>304</v>
      </c>
      <c r="R111" s="344" t="s">
        <v>294</v>
      </c>
      <c r="S111" s="341">
        <f>SUM('Plan-A Valuation'!U107,'Plan-A Valuation'!Y107,'Plan-A Valuation'!AC107,'Plan-A Valuation'!AG107,'Plan-A Valuation'!AK107,'Plan-A Valuation'!AO107)</f>
        <v>750000</v>
      </c>
      <c r="T111" s="385">
        <f>SUM('Plan-A Valuation'!V107,'Plan-A Valuation'!Z107,'Plan-A Valuation'!AD107,'Plan-A Valuation'!AH107,'Plan-A Valuation'!AL107,'Plan-A Valuation'!AP107)</f>
        <v>3000000</v>
      </c>
      <c r="U111" s="386">
        <f>SUM('Plan-A Valuation'!W107,'Plan-A Valuation'!AA107,'Plan-A Valuation'!AE107,'Plan-A Valuation'!AI107,'Plan-A Valuation'!AM107,'Plan-A Valuation'!AQ107)</f>
        <v>10000000</v>
      </c>
      <c r="V111" s="341" t="s">
        <v>307</v>
      </c>
      <c r="W111" s="385">
        <v>1500.0</v>
      </c>
      <c r="X111" s="385">
        <v>3000.0</v>
      </c>
      <c r="Y111" s="385">
        <v>24000.0</v>
      </c>
      <c r="Z111" s="385">
        <v>0.0</v>
      </c>
      <c r="AA111" s="385">
        <v>0.0</v>
      </c>
      <c r="AB111" s="385">
        <v>0.0</v>
      </c>
      <c r="AC111" s="344" t="s">
        <v>292</v>
      </c>
      <c r="AD111" s="344" t="s">
        <v>305</v>
      </c>
      <c r="AE111" s="344" t="s">
        <v>294</v>
      </c>
      <c r="AF111" s="385">
        <f>SUM('Plan-B Valuation'!U107,'Plan-B Valuation'!Y107,'Plan-B Valuation'!AC107,'Plan-B Valuation'!AG107,'Plan-B Valuation'!AK107,'Plan-B Valuation'!AO107)</f>
        <v>750000</v>
      </c>
      <c r="AG111" s="385">
        <f>SUM('Plan-B Valuation'!V107,'Plan-B Valuation'!Z107,'Plan-B Valuation'!AD107,'Plan-B Valuation'!AH107,'Plan-B Valuation'!AL107,'Plan-B Valuation'!AP107)</f>
        <v>3000000</v>
      </c>
      <c r="AH111" s="386">
        <f>SUM('Plan-B Valuation'!W107,'Plan-B Valuation'!AA107,'Plan-B Valuation'!AE107,'Plan-B Valuation'!AI107,'Plan-B Valuation'!AM107,'Plan-B Valuation'!AQ107)</f>
        <v>10000000</v>
      </c>
      <c r="AI111" s="341" t="s">
        <v>373</v>
      </c>
      <c r="AJ111" s="385">
        <v>3000.0</v>
      </c>
      <c r="AK111" s="385">
        <v>65000.0</v>
      </c>
      <c r="AL111" s="385">
        <v>100000.0</v>
      </c>
      <c r="AM111" s="385">
        <v>0.0</v>
      </c>
      <c r="AN111" s="385">
        <v>0.0</v>
      </c>
      <c r="AO111" s="385">
        <v>0.0</v>
      </c>
      <c r="AP111" s="344" t="s">
        <v>292</v>
      </c>
      <c r="AQ111" s="344" t="s">
        <v>299</v>
      </c>
      <c r="AR111" s="344" t="s">
        <v>294</v>
      </c>
      <c r="AS111" s="385">
        <f>SUM('Plan-C Valuation'!U107,'Plan-C Valuation'!Y107,'Plan-C Valuation'!AC107,'Plan-C Valuation'!AG107,'Plan-C Valuation'!AK107,'Plan-C Valuation'!AO107)</f>
        <v>50000</v>
      </c>
      <c r="AT111" s="385">
        <f>SUM('Plan-C Valuation'!V107,'Plan-C Valuation'!Z107,'Plan-C Valuation'!AD107,'Plan-C Valuation'!AH107,'Plan-C Valuation'!AL107,'Plan-C Valuation'!AP107)</f>
        <v>1000000</v>
      </c>
      <c r="AU111" s="385">
        <f>SUM('Plan-C Valuation'!W107,'Plan-C Valuation'!AA107,'Plan-C Valuation'!AE107,'Plan-C Valuation'!AI107,'Plan-C Valuation'!AM107,'Plan-C Valuation'!AQ107)</f>
        <v>10000000</v>
      </c>
    </row>
    <row r="112" ht="15.75" customHeight="1">
      <c r="A112" s="341"/>
      <c r="B112" s="341"/>
      <c r="C112" s="341"/>
      <c r="D112" s="341"/>
      <c r="E112" s="341"/>
      <c r="F112" s="341"/>
      <c r="G112" s="424"/>
      <c r="H112" s="341"/>
      <c r="I112" s="341"/>
      <c r="J112" s="385">
        <v>0.0</v>
      </c>
      <c r="K112" s="385">
        <v>0.0</v>
      </c>
      <c r="L112" s="385">
        <v>0.0</v>
      </c>
      <c r="M112" s="385">
        <v>0.0</v>
      </c>
      <c r="N112" s="385">
        <v>0.0</v>
      </c>
      <c r="O112" s="385">
        <v>0.0</v>
      </c>
      <c r="P112" s="344" t="s">
        <v>292</v>
      </c>
      <c r="Q112" s="344" t="s">
        <v>304</v>
      </c>
      <c r="R112" s="344" t="s">
        <v>294</v>
      </c>
      <c r="S112" s="341">
        <f>SUM('Plan-A Valuation'!U108,'Plan-A Valuation'!Y108,'Plan-A Valuation'!AC108,'Plan-A Valuation'!AG108,'Plan-A Valuation'!AK108,'Plan-A Valuation'!AO108)</f>
        <v>2000</v>
      </c>
      <c r="T112" s="385">
        <f>SUM('Plan-A Valuation'!V108,'Plan-A Valuation'!Z108,'Plan-A Valuation'!AD108,'Plan-A Valuation'!AH108,'Plan-A Valuation'!AL108,'Plan-A Valuation'!AP108)</f>
        <v>50000</v>
      </c>
      <c r="U112" s="386">
        <f>SUM('Plan-A Valuation'!W108,'Plan-A Valuation'!AA108,'Plan-A Valuation'!AE108,'Plan-A Valuation'!AI108,'Plan-A Valuation'!AM108,'Plan-A Valuation'!AQ108)</f>
        <v>10000000</v>
      </c>
      <c r="V112" s="341" t="s">
        <v>307</v>
      </c>
      <c r="W112" s="385">
        <v>1500.0</v>
      </c>
      <c r="X112" s="385">
        <v>3000.0</v>
      </c>
      <c r="Y112" s="385">
        <v>24000.0</v>
      </c>
      <c r="Z112" s="385">
        <v>0.0</v>
      </c>
      <c r="AA112" s="385">
        <v>0.0</v>
      </c>
      <c r="AB112" s="385">
        <v>0.0</v>
      </c>
      <c r="AC112" s="344" t="s">
        <v>292</v>
      </c>
      <c r="AD112" s="344" t="s">
        <v>308</v>
      </c>
      <c r="AE112" s="344" t="s">
        <v>294</v>
      </c>
      <c r="AF112" s="385">
        <f>SUM('Plan-B Valuation'!U108,'Plan-B Valuation'!Y108,'Plan-B Valuation'!AC108,'Plan-B Valuation'!AG108,'Plan-B Valuation'!AK108,'Plan-B Valuation'!AO108)</f>
        <v>2000</v>
      </c>
      <c r="AG112" s="385">
        <f>SUM('Plan-B Valuation'!V108,'Plan-B Valuation'!Z108,'Plan-B Valuation'!AD108,'Plan-B Valuation'!AH108,'Plan-B Valuation'!AL108,'Plan-B Valuation'!AP108)</f>
        <v>50000</v>
      </c>
      <c r="AH112" s="386">
        <f>SUM('Plan-B Valuation'!W108,'Plan-B Valuation'!AA108,'Plan-B Valuation'!AE108,'Plan-B Valuation'!AI108,'Plan-B Valuation'!AM108,'Plan-B Valuation'!AQ108)</f>
        <v>10000000</v>
      </c>
      <c r="AI112" s="341" t="s">
        <v>373</v>
      </c>
      <c r="AJ112" s="385">
        <v>3000.0</v>
      </c>
      <c r="AK112" s="385">
        <v>65000.0</v>
      </c>
      <c r="AL112" s="385">
        <v>100000.0</v>
      </c>
      <c r="AM112" s="385">
        <v>0.0</v>
      </c>
      <c r="AN112" s="385">
        <v>0.0</v>
      </c>
      <c r="AO112" s="385">
        <v>0.0</v>
      </c>
      <c r="AP112" s="344" t="s">
        <v>292</v>
      </c>
      <c r="AQ112" s="344" t="s">
        <v>308</v>
      </c>
      <c r="AR112" s="344" t="s">
        <v>294</v>
      </c>
      <c r="AS112" s="385">
        <f>SUM('Plan-C Valuation'!U108,'Plan-C Valuation'!Y108,'Plan-C Valuation'!AC108,'Plan-C Valuation'!AG108,'Plan-C Valuation'!AK108,'Plan-C Valuation'!AO108)</f>
        <v>2000</v>
      </c>
      <c r="AT112" s="385">
        <f>SUM('Plan-C Valuation'!V108,'Plan-C Valuation'!Z108,'Plan-C Valuation'!AD108,'Plan-C Valuation'!AH108,'Plan-C Valuation'!AL108,'Plan-C Valuation'!AP108)</f>
        <v>50000</v>
      </c>
      <c r="AU112" s="385">
        <f>SUM('Plan-C Valuation'!W108,'Plan-C Valuation'!AA108,'Plan-C Valuation'!AE108,'Plan-C Valuation'!AI108,'Plan-C Valuation'!AM108,'Plan-C Valuation'!AQ108)</f>
        <v>10000000</v>
      </c>
    </row>
    <row r="113" ht="15.75" customHeight="1">
      <c r="A113" s="341"/>
      <c r="B113" s="341"/>
      <c r="C113" s="341"/>
      <c r="D113" s="341"/>
      <c r="E113" s="341"/>
      <c r="F113" s="341"/>
      <c r="G113" s="424"/>
      <c r="H113" s="341"/>
      <c r="I113" s="341"/>
      <c r="J113" s="385">
        <v>0.0</v>
      </c>
      <c r="K113" s="385">
        <v>0.0</v>
      </c>
      <c r="L113" s="385">
        <v>0.0</v>
      </c>
      <c r="M113" s="385">
        <v>0.0</v>
      </c>
      <c r="N113" s="385">
        <v>0.0</v>
      </c>
      <c r="O113" s="385">
        <v>0.0</v>
      </c>
      <c r="P113" s="344" t="s">
        <v>292</v>
      </c>
      <c r="Q113" s="344" t="s">
        <v>304</v>
      </c>
      <c r="R113" s="344" t="s">
        <v>294</v>
      </c>
      <c r="S113" s="341">
        <f>SUM('Plan-A Valuation'!U109,'Plan-A Valuation'!Y109,'Plan-A Valuation'!AC109,'Plan-A Valuation'!AG109,'Plan-A Valuation'!AK109,'Plan-A Valuation'!AO109)</f>
        <v>2000</v>
      </c>
      <c r="T113" s="385">
        <f>SUM('Plan-A Valuation'!V109,'Plan-A Valuation'!Z109,'Plan-A Valuation'!AD109,'Plan-A Valuation'!AH109,'Plan-A Valuation'!AL109,'Plan-A Valuation'!AP109)</f>
        <v>50000</v>
      </c>
      <c r="U113" s="386">
        <f>SUM('Plan-A Valuation'!W109,'Plan-A Valuation'!AA109,'Plan-A Valuation'!AE109,'Plan-A Valuation'!AI109,'Plan-A Valuation'!AM109,'Plan-A Valuation'!AQ109)</f>
        <v>10000000</v>
      </c>
      <c r="V113" s="341" t="s">
        <v>307</v>
      </c>
      <c r="W113" s="385">
        <v>1500.0</v>
      </c>
      <c r="X113" s="385">
        <v>3000.0</v>
      </c>
      <c r="Y113" s="385">
        <v>24000.0</v>
      </c>
      <c r="Z113" s="385">
        <v>0.0</v>
      </c>
      <c r="AA113" s="385">
        <v>0.0</v>
      </c>
      <c r="AB113" s="385">
        <v>0.0</v>
      </c>
      <c r="AC113" s="344" t="s">
        <v>292</v>
      </c>
      <c r="AD113" s="344" t="s">
        <v>308</v>
      </c>
      <c r="AE113" s="344" t="s">
        <v>294</v>
      </c>
      <c r="AF113" s="385">
        <f>SUM('Plan-B Valuation'!U109,'Plan-B Valuation'!Y109,'Plan-B Valuation'!AC109,'Plan-B Valuation'!AG109,'Plan-B Valuation'!AK109,'Plan-B Valuation'!AO109)</f>
        <v>2000</v>
      </c>
      <c r="AG113" s="385">
        <f>SUM('Plan-B Valuation'!V109,'Plan-B Valuation'!Z109,'Plan-B Valuation'!AD109,'Plan-B Valuation'!AH109,'Plan-B Valuation'!AL109,'Plan-B Valuation'!AP109)</f>
        <v>50000</v>
      </c>
      <c r="AH113" s="386">
        <f>SUM('Plan-B Valuation'!W109,'Plan-B Valuation'!AA109,'Plan-B Valuation'!AE109,'Plan-B Valuation'!AI109,'Plan-B Valuation'!AM109,'Plan-B Valuation'!AQ109)</f>
        <v>10000000</v>
      </c>
      <c r="AI113" s="341" t="s">
        <v>374</v>
      </c>
      <c r="AJ113" s="385">
        <v>3000.0</v>
      </c>
      <c r="AK113" s="385">
        <v>65000.0</v>
      </c>
      <c r="AL113" s="385">
        <v>100000.0</v>
      </c>
      <c r="AM113" s="385">
        <v>0.0</v>
      </c>
      <c r="AN113" s="385">
        <v>0.0</v>
      </c>
      <c r="AO113" s="385">
        <v>0.0</v>
      </c>
      <c r="AP113" s="344" t="s">
        <v>292</v>
      </c>
      <c r="AQ113" s="344" t="s">
        <v>308</v>
      </c>
      <c r="AR113" s="344" t="s">
        <v>294</v>
      </c>
      <c r="AS113" s="385">
        <f>SUM('Plan-C Valuation'!U109,'Plan-C Valuation'!Y109,'Plan-C Valuation'!AC109,'Plan-C Valuation'!AG109,'Plan-C Valuation'!AK109,'Plan-C Valuation'!AO109)</f>
        <v>2000</v>
      </c>
      <c r="AT113" s="385">
        <f>SUM('Plan-C Valuation'!V109,'Plan-C Valuation'!Z109,'Plan-C Valuation'!AD109,'Plan-C Valuation'!AH109,'Plan-C Valuation'!AL109,'Plan-C Valuation'!AP109)</f>
        <v>50000</v>
      </c>
      <c r="AU113" s="385">
        <f>SUM('Plan-C Valuation'!W109,'Plan-C Valuation'!AA109,'Plan-C Valuation'!AE109,'Plan-C Valuation'!AI109,'Plan-C Valuation'!AM109,'Plan-C Valuation'!AQ109)</f>
        <v>10000000</v>
      </c>
    </row>
    <row r="114" ht="15.75" customHeight="1">
      <c r="A114" s="341"/>
      <c r="B114" s="341"/>
      <c r="C114" s="341"/>
      <c r="D114" s="341"/>
      <c r="E114" s="341"/>
      <c r="F114" s="341"/>
      <c r="G114" s="424"/>
      <c r="H114" s="341"/>
      <c r="I114" s="341"/>
      <c r="J114" s="385">
        <v>0.0</v>
      </c>
      <c r="K114" s="385">
        <v>0.0</v>
      </c>
      <c r="L114" s="385">
        <v>0.0</v>
      </c>
      <c r="M114" s="385">
        <v>0.0</v>
      </c>
      <c r="N114" s="385">
        <v>0.0</v>
      </c>
      <c r="O114" s="385">
        <v>0.0</v>
      </c>
      <c r="P114" s="344" t="s">
        <v>292</v>
      </c>
      <c r="Q114" s="344" t="s">
        <v>304</v>
      </c>
      <c r="R114" s="344" t="s">
        <v>294</v>
      </c>
      <c r="S114" s="341">
        <f>SUM('Plan-A Valuation'!U110,'Plan-A Valuation'!Y110,'Plan-A Valuation'!AC110,'Plan-A Valuation'!AG110,'Plan-A Valuation'!AK110,'Plan-A Valuation'!AO110)</f>
        <v>2000</v>
      </c>
      <c r="T114" s="385">
        <f>SUM('Plan-A Valuation'!V110,'Plan-A Valuation'!Z110,'Plan-A Valuation'!AD110,'Plan-A Valuation'!AH110,'Plan-A Valuation'!AL110,'Plan-A Valuation'!AP110)</f>
        <v>50000</v>
      </c>
      <c r="U114" s="386">
        <f>SUM('Plan-A Valuation'!W110,'Plan-A Valuation'!AA110,'Plan-A Valuation'!AE110,'Plan-A Valuation'!AI110,'Plan-A Valuation'!AM110,'Plan-A Valuation'!AQ110)</f>
        <v>10000000</v>
      </c>
      <c r="V114" s="341" t="s">
        <v>307</v>
      </c>
      <c r="W114" s="385">
        <v>1500.0</v>
      </c>
      <c r="X114" s="385">
        <v>3000.0</v>
      </c>
      <c r="Y114" s="385">
        <v>24000.0</v>
      </c>
      <c r="Z114" s="385">
        <v>0.0</v>
      </c>
      <c r="AA114" s="385">
        <v>0.0</v>
      </c>
      <c r="AB114" s="385">
        <v>0.0</v>
      </c>
      <c r="AC114" s="344" t="s">
        <v>292</v>
      </c>
      <c r="AD114" s="344" t="s">
        <v>308</v>
      </c>
      <c r="AE114" s="344" t="s">
        <v>294</v>
      </c>
      <c r="AF114" s="385">
        <f>SUM('Plan-B Valuation'!U110,'Plan-B Valuation'!Y110,'Plan-B Valuation'!AC110,'Plan-B Valuation'!AG110,'Plan-B Valuation'!AK110,'Plan-B Valuation'!AO110)</f>
        <v>2000</v>
      </c>
      <c r="AG114" s="385">
        <f>SUM('Plan-B Valuation'!V110,'Plan-B Valuation'!Z110,'Plan-B Valuation'!AD110,'Plan-B Valuation'!AH110,'Plan-B Valuation'!AL110,'Plan-B Valuation'!AP110)</f>
        <v>50000</v>
      </c>
      <c r="AH114" s="386">
        <f>SUM('Plan-B Valuation'!W110,'Plan-B Valuation'!AA110,'Plan-B Valuation'!AE110,'Plan-B Valuation'!AI110,'Plan-B Valuation'!AM110,'Plan-B Valuation'!AQ110)</f>
        <v>10000000</v>
      </c>
      <c r="AI114" s="341" t="s">
        <v>374</v>
      </c>
      <c r="AJ114" s="385">
        <v>3000.0</v>
      </c>
      <c r="AK114" s="385">
        <v>65000.0</v>
      </c>
      <c r="AL114" s="385">
        <v>100000.0</v>
      </c>
      <c r="AM114" s="385">
        <v>0.0</v>
      </c>
      <c r="AN114" s="385">
        <v>0.0</v>
      </c>
      <c r="AO114" s="385">
        <v>0.0</v>
      </c>
      <c r="AP114" s="344" t="s">
        <v>292</v>
      </c>
      <c r="AQ114" s="344" t="s">
        <v>308</v>
      </c>
      <c r="AR114" s="344" t="s">
        <v>294</v>
      </c>
      <c r="AS114" s="385">
        <f>SUM('Plan-C Valuation'!U110,'Plan-C Valuation'!Y110,'Plan-C Valuation'!AC110,'Plan-C Valuation'!AG110,'Plan-C Valuation'!AK110,'Plan-C Valuation'!AO110)</f>
        <v>2000</v>
      </c>
      <c r="AT114" s="385">
        <f>SUM('Plan-C Valuation'!V110,'Plan-C Valuation'!Z110,'Plan-C Valuation'!AD110,'Plan-C Valuation'!AH110,'Plan-C Valuation'!AL110,'Plan-C Valuation'!AP110)</f>
        <v>50000</v>
      </c>
      <c r="AU114" s="385">
        <f>SUM('Plan-C Valuation'!W110,'Plan-C Valuation'!AA110,'Plan-C Valuation'!AE110,'Plan-C Valuation'!AI110,'Plan-C Valuation'!AM110,'Plan-C Valuation'!AQ110)</f>
        <v>10000000</v>
      </c>
    </row>
    <row r="115" ht="15.75" customHeight="1">
      <c r="A115" s="341"/>
      <c r="B115" s="341"/>
      <c r="C115" s="341"/>
      <c r="D115" s="341"/>
      <c r="E115" s="341"/>
      <c r="F115" s="341"/>
      <c r="G115" s="424"/>
      <c r="H115" s="341"/>
      <c r="I115" s="341"/>
      <c r="J115" s="385">
        <v>0.0</v>
      </c>
      <c r="K115" s="385">
        <v>0.0</v>
      </c>
      <c r="L115" s="385">
        <v>0.0</v>
      </c>
      <c r="M115" s="385">
        <v>0.0</v>
      </c>
      <c r="N115" s="385">
        <v>0.0</v>
      </c>
      <c r="O115" s="385">
        <v>0.0</v>
      </c>
      <c r="P115" s="344" t="s">
        <v>292</v>
      </c>
      <c r="Q115" s="344" t="s">
        <v>304</v>
      </c>
      <c r="R115" s="344" t="s">
        <v>294</v>
      </c>
      <c r="S115" s="341">
        <f>SUM('Plan-A Valuation'!U111,'Plan-A Valuation'!Y111,'Plan-A Valuation'!AC111,'Plan-A Valuation'!AG111,'Plan-A Valuation'!AK111,'Plan-A Valuation'!AO111)</f>
        <v>2000</v>
      </c>
      <c r="T115" s="385">
        <f>SUM('Plan-A Valuation'!V111,'Plan-A Valuation'!Z111,'Plan-A Valuation'!AD111,'Plan-A Valuation'!AH111,'Plan-A Valuation'!AL111,'Plan-A Valuation'!AP111)</f>
        <v>50000</v>
      </c>
      <c r="U115" s="386">
        <f>SUM('Plan-A Valuation'!W111,'Plan-A Valuation'!AA111,'Plan-A Valuation'!AE111,'Plan-A Valuation'!AI111,'Plan-A Valuation'!AM111,'Plan-A Valuation'!AQ111)</f>
        <v>10000000</v>
      </c>
      <c r="V115" s="341" t="s">
        <v>307</v>
      </c>
      <c r="W115" s="385">
        <v>1500.0</v>
      </c>
      <c r="X115" s="385">
        <v>3000.0</v>
      </c>
      <c r="Y115" s="385">
        <v>24000.0</v>
      </c>
      <c r="Z115" s="385">
        <v>0.0</v>
      </c>
      <c r="AA115" s="385">
        <v>0.0</v>
      </c>
      <c r="AB115" s="385">
        <v>0.0</v>
      </c>
      <c r="AC115" s="344" t="s">
        <v>292</v>
      </c>
      <c r="AD115" s="344" t="s">
        <v>308</v>
      </c>
      <c r="AE115" s="344" t="s">
        <v>294</v>
      </c>
      <c r="AF115" s="385">
        <f>SUM('Plan-B Valuation'!U111,'Plan-B Valuation'!Y111,'Plan-B Valuation'!AC111,'Plan-B Valuation'!AG111,'Plan-B Valuation'!AK111,'Plan-B Valuation'!AO111)</f>
        <v>2000</v>
      </c>
      <c r="AG115" s="385">
        <f>SUM('Plan-B Valuation'!V111,'Plan-B Valuation'!Z111,'Plan-B Valuation'!AD111,'Plan-B Valuation'!AH111,'Plan-B Valuation'!AL111,'Plan-B Valuation'!AP111)</f>
        <v>50000</v>
      </c>
      <c r="AH115" s="386">
        <f>SUM('Plan-B Valuation'!W111,'Plan-B Valuation'!AA111,'Plan-B Valuation'!AE111,'Plan-B Valuation'!AI111,'Plan-B Valuation'!AM111,'Plan-B Valuation'!AQ111)</f>
        <v>10000000</v>
      </c>
      <c r="AI115" s="341" t="s">
        <v>374</v>
      </c>
      <c r="AJ115" s="385">
        <v>3000.0</v>
      </c>
      <c r="AK115" s="385">
        <v>65000.0</v>
      </c>
      <c r="AL115" s="385">
        <v>100000.0</v>
      </c>
      <c r="AM115" s="385">
        <v>0.0</v>
      </c>
      <c r="AN115" s="385">
        <v>0.0</v>
      </c>
      <c r="AO115" s="385">
        <v>0.0</v>
      </c>
      <c r="AP115" s="344" t="s">
        <v>292</v>
      </c>
      <c r="AQ115" s="344" t="s">
        <v>308</v>
      </c>
      <c r="AR115" s="344" t="s">
        <v>294</v>
      </c>
      <c r="AS115" s="385">
        <f>SUM('Plan-C Valuation'!U111,'Plan-C Valuation'!Y111,'Plan-C Valuation'!AC111,'Plan-C Valuation'!AG111,'Plan-C Valuation'!AK111,'Plan-C Valuation'!AO111)</f>
        <v>2000</v>
      </c>
      <c r="AT115" s="385">
        <f>SUM('Plan-C Valuation'!V111,'Plan-C Valuation'!Z111,'Plan-C Valuation'!AD111,'Plan-C Valuation'!AH111,'Plan-C Valuation'!AL111,'Plan-C Valuation'!AP111)</f>
        <v>50000</v>
      </c>
      <c r="AU115" s="385">
        <f>SUM('Plan-C Valuation'!W111,'Plan-C Valuation'!AA111,'Plan-C Valuation'!AE111,'Plan-C Valuation'!AI111,'Plan-C Valuation'!AM111,'Plan-C Valuation'!AQ111)</f>
        <v>10000000</v>
      </c>
    </row>
    <row r="116" ht="15.75" customHeight="1">
      <c r="A116" s="341"/>
      <c r="B116" s="341"/>
      <c r="C116" s="341"/>
      <c r="D116" s="341"/>
      <c r="E116" s="341"/>
      <c r="F116" s="341"/>
      <c r="G116" s="424"/>
      <c r="H116" s="341"/>
      <c r="I116" s="341"/>
      <c r="J116" s="385">
        <v>0.0</v>
      </c>
      <c r="K116" s="385">
        <v>0.0</v>
      </c>
      <c r="L116" s="385">
        <v>0.0</v>
      </c>
      <c r="M116" s="385">
        <v>0.0</v>
      </c>
      <c r="N116" s="385">
        <v>0.0</v>
      </c>
      <c r="O116" s="385">
        <v>0.0</v>
      </c>
      <c r="P116" s="344" t="s">
        <v>292</v>
      </c>
      <c r="Q116" s="344" t="s">
        <v>304</v>
      </c>
      <c r="R116" s="344" t="s">
        <v>294</v>
      </c>
      <c r="S116" s="341">
        <f>SUM('Plan-A Valuation'!U112,'Plan-A Valuation'!Y112,'Plan-A Valuation'!AC112,'Plan-A Valuation'!AG112,'Plan-A Valuation'!AK112,'Plan-A Valuation'!AO112)</f>
        <v>2000</v>
      </c>
      <c r="T116" s="385">
        <f>SUM('Plan-A Valuation'!V112,'Plan-A Valuation'!Z112,'Plan-A Valuation'!AD112,'Plan-A Valuation'!AH112,'Plan-A Valuation'!AL112,'Plan-A Valuation'!AP112)</f>
        <v>50000</v>
      </c>
      <c r="U116" s="386">
        <f>SUM('Plan-A Valuation'!W112,'Plan-A Valuation'!AA112,'Plan-A Valuation'!AE112,'Plan-A Valuation'!AI112,'Plan-A Valuation'!AM112,'Plan-A Valuation'!AQ112)</f>
        <v>10000000</v>
      </c>
      <c r="V116" s="341" t="s">
        <v>307</v>
      </c>
      <c r="W116" s="385">
        <v>1500.0</v>
      </c>
      <c r="X116" s="385">
        <v>3000.0</v>
      </c>
      <c r="Y116" s="385">
        <v>24000.0</v>
      </c>
      <c r="Z116" s="385">
        <v>0.0</v>
      </c>
      <c r="AA116" s="385">
        <v>0.0</v>
      </c>
      <c r="AB116" s="385">
        <v>0.0</v>
      </c>
      <c r="AC116" s="344" t="s">
        <v>292</v>
      </c>
      <c r="AD116" s="344" t="s">
        <v>308</v>
      </c>
      <c r="AE116" s="344" t="s">
        <v>294</v>
      </c>
      <c r="AF116" s="385">
        <f>SUM('Plan-B Valuation'!U112,'Plan-B Valuation'!Y112,'Plan-B Valuation'!AC112,'Plan-B Valuation'!AG112,'Plan-B Valuation'!AK112,'Plan-B Valuation'!AO112)</f>
        <v>2000</v>
      </c>
      <c r="AG116" s="385">
        <f>SUM('Plan-B Valuation'!V112,'Plan-B Valuation'!Z112,'Plan-B Valuation'!AD112,'Plan-B Valuation'!AH112,'Plan-B Valuation'!AL112,'Plan-B Valuation'!AP112)</f>
        <v>50000</v>
      </c>
      <c r="AH116" s="386">
        <f>SUM('Plan-B Valuation'!W112,'Plan-B Valuation'!AA112,'Plan-B Valuation'!AE112,'Plan-B Valuation'!AI112,'Plan-B Valuation'!AM112,'Plan-B Valuation'!AQ112)</f>
        <v>10000000</v>
      </c>
      <c r="AI116" s="341" t="s">
        <v>374</v>
      </c>
      <c r="AJ116" s="385">
        <v>3000.0</v>
      </c>
      <c r="AK116" s="385">
        <v>65000.0</v>
      </c>
      <c r="AL116" s="385">
        <v>100000.0</v>
      </c>
      <c r="AM116" s="385">
        <v>0.0</v>
      </c>
      <c r="AN116" s="385">
        <v>0.0</v>
      </c>
      <c r="AO116" s="385">
        <v>0.0</v>
      </c>
      <c r="AP116" s="344" t="s">
        <v>292</v>
      </c>
      <c r="AQ116" s="344" t="s">
        <v>308</v>
      </c>
      <c r="AR116" s="344" t="s">
        <v>294</v>
      </c>
      <c r="AS116" s="385">
        <f>SUM('Plan-C Valuation'!U112,'Plan-C Valuation'!Y112,'Plan-C Valuation'!AC112,'Plan-C Valuation'!AG112,'Plan-C Valuation'!AK112,'Plan-C Valuation'!AO112)</f>
        <v>2000</v>
      </c>
      <c r="AT116" s="385">
        <f>SUM('Plan-C Valuation'!V112,'Plan-C Valuation'!Z112,'Plan-C Valuation'!AD112,'Plan-C Valuation'!AH112,'Plan-C Valuation'!AL112,'Plan-C Valuation'!AP112)</f>
        <v>50000</v>
      </c>
      <c r="AU116" s="385">
        <f>SUM('Plan-C Valuation'!W112,'Plan-C Valuation'!AA112,'Plan-C Valuation'!AE112,'Plan-C Valuation'!AI112,'Plan-C Valuation'!AM112,'Plan-C Valuation'!AQ112)</f>
        <v>10000000</v>
      </c>
    </row>
    <row r="117" ht="15.75" customHeight="1">
      <c r="A117" s="341"/>
      <c r="B117" s="341"/>
      <c r="C117" s="341"/>
      <c r="D117" s="341"/>
      <c r="E117" s="341"/>
      <c r="F117" s="341"/>
      <c r="G117" s="424"/>
      <c r="H117" s="341"/>
      <c r="I117" s="341"/>
      <c r="J117" s="385">
        <v>0.0</v>
      </c>
      <c r="K117" s="385">
        <v>0.0</v>
      </c>
      <c r="L117" s="385">
        <v>0.0</v>
      </c>
      <c r="M117" s="385">
        <v>0.0</v>
      </c>
      <c r="N117" s="385">
        <v>0.0</v>
      </c>
      <c r="O117" s="385">
        <v>0.0</v>
      </c>
      <c r="P117" s="344" t="s">
        <v>292</v>
      </c>
      <c r="Q117" s="344" t="s">
        <v>304</v>
      </c>
      <c r="R117" s="344" t="s">
        <v>294</v>
      </c>
      <c r="S117" s="341">
        <f>SUM('Plan-A Valuation'!U113,'Plan-A Valuation'!Y113,'Plan-A Valuation'!AC113,'Plan-A Valuation'!AG113,'Plan-A Valuation'!AK113,'Plan-A Valuation'!AO113)</f>
        <v>2000</v>
      </c>
      <c r="T117" s="385">
        <f>SUM('Plan-A Valuation'!V113,'Plan-A Valuation'!Z113,'Plan-A Valuation'!AD113,'Plan-A Valuation'!AH113,'Plan-A Valuation'!AL113,'Plan-A Valuation'!AP113)</f>
        <v>50000</v>
      </c>
      <c r="U117" s="386">
        <f>SUM('Plan-A Valuation'!W113,'Plan-A Valuation'!AA113,'Plan-A Valuation'!AE113,'Plan-A Valuation'!AI113,'Plan-A Valuation'!AM113,'Plan-A Valuation'!AQ113)</f>
        <v>10000000</v>
      </c>
      <c r="V117" s="341" t="s">
        <v>307</v>
      </c>
      <c r="W117" s="385">
        <v>1500.0</v>
      </c>
      <c r="X117" s="385">
        <v>3000.0</v>
      </c>
      <c r="Y117" s="385">
        <v>24000.0</v>
      </c>
      <c r="Z117" s="385">
        <v>0.0</v>
      </c>
      <c r="AA117" s="385">
        <v>0.0</v>
      </c>
      <c r="AB117" s="385">
        <v>0.0</v>
      </c>
      <c r="AC117" s="344" t="s">
        <v>292</v>
      </c>
      <c r="AD117" s="344" t="s">
        <v>308</v>
      </c>
      <c r="AE117" s="344" t="s">
        <v>294</v>
      </c>
      <c r="AF117" s="385">
        <f>SUM('Plan-B Valuation'!U113,'Plan-B Valuation'!Y113,'Plan-B Valuation'!AC113,'Plan-B Valuation'!AG113,'Plan-B Valuation'!AK113,'Plan-B Valuation'!AO113)</f>
        <v>2000</v>
      </c>
      <c r="AG117" s="385">
        <f>SUM('Plan-B Valuation'!V113,'Plan-B Valuation'!Z113,'Plan-B Valuation'!AD113,'Plan-B Valuation'!AH113,'Plan-B Valuation'!AL113,'Plan-B Valuation'!AP113)</f>
        <v>50000</v>
      </c>
      <c r="AH117" s="386">
        <f>SUM('Plan-B Valuation'!W113,'Plan-B Valuation'!AA113,'Plan-B Valuation'!AE113,'Plan-B Valuation'!AI113,'Plan-B Valuation'!AM113,'Plan-B Valuation'!AQ113)</f>
        <v>10000000</v>
      </c>
      <c r="AI117" s="341" t="s">
        <v>374</v>
      </c>
      <c r="AJ117" s="385">
        <v>3000.0</v>
      </c>
      <c r="AK117" s="385">
        <v>65000.0</v>
      </c>
      <c r="AL117" s="385">
        <v>100000.0</v>
      </c>
      <c r="AM117" s="385">
        <v>0.0</v>
      </c>
      <c r="AN117" s="385">
        <v>0.0</v>
      </c>
      <c r="AO117" s="385">
        <v>0.0</v>
      </c>
      <c r="AP117" s="344" t="s">
        <v>292</v>
      </c>
      <c r="AQ117" s="344" t="s">
        <v>308</v>
      </c>
      <c r="AR117" s="344" t="s">
        <v>294</v>
      </c>
      <c r="AS117" s="385">
        <f>SUM('Plan-C Valuation'!U113,'Plan-C Valuation'!Y113,'Plan-C Valuation'!AC113,'Plan-C Valuation'!AG113,'Plan-C Valuation'!AK113,'Plan-C Valuation'!AO113)</f>
        <v>2000</v>
      </c>
      <c r="AT117" s="385">
        <f>SUM('Plan-C Valuation'!V113,'Plan-C Valuation'!Z113,'Plan-C Valuation'!AD113,'Plan-C Valuation'!AH113,'Plan-C Valuation'!AL113,'Plan-C Valuation'!AP113)</f>
        <v>50000</v>
      </c>
      <c r="AU117" s="385">
        <f>SUM('Plan-C Valuation'!W113,'Plan-C Valuation'!AA113,'Plan-C Valuation'!AE113,'Plan-C Valuation'!AI113,'Plan-C Valuation'!AM113,'Plan-C Valuation'!AQ113)</f>
        <v>10000000</v>
      </c>
    </row>
    <row r="118" ht="15.75" customHeight="1">
      <c r="A118" s="341"/>
      <c r="B118" s="341"/>
      <c r="C118" s="341"/>
      <c r="D118" s="341"/>
      <c r="E118" s="341"/>
      <c r="F118" s="341"/>
      <c r="G118" s="424"/>
      <c r="H118" s="341"/>
      <c r="I118" s="341"/>
      <c r="J118" s="385">
        <v>0.0</v>
      </c>
      <c r="K118" s="385">
        <v>0.0</v>
      </c>
      <c r="L118" s="385">
        <v>0.0</v>
      </c>
      <c r="M118" s="385">
        <v>0.0</v>
      </c>
      <c r="N118" s="385">
        <v>0.0</v>
      </c>
      <c r="O118" s="385">
        <v>0.0</v>
      </c>
      <c r="P118" s="344" t="s">
        <v>292</v>
      </c>
      <c r="Q118" s="344" t="s">
        <v>304</v>
      </c>
      <c r="R118" s="344" t="s">
        <v>294</v>
      </c>
      <c r="S118" s="341">
        <f>SUM('Plan-A Valuation'!U114,'Plan-A Valuation'!Y114,'Plan-A Valuation'!AC114,'Plan-A Valuation'!AG114,'Plan-A Valuation'!AK114,'Plan-A Valuation'!AO114)</f>
        <v>2000</v>
      </c>
      <c r="T118" s="385">
        <f>SUM('Plan-A Valuation'!V114,'Plan-A Valuation'!Z114,'Plan-A Valuation'!AD114,'Plan-A Valuation'!AH114,'Plan-A Valuation'!AL114,'Plan-A Valuation'!AP114)</f>
        <v>50000</v>
      </c>
      <c r="U118" s="386">
        <f>SUM('Plan-A Valuation'!W114,'Plan-A Valuation'!AA114,'Plan-A Valuation'!AE114,'Plan-A Valuation'!AI114,'Plan-A Valuation'!AM114,'Plan-A Valuation'!AQ114)</f>
        <v>10000000</v>
      </c>
      <c r="V118" s="341" t="s">
        <v>307</v>
      </c>
      <c r="W118" s="385">
        <v>1500.0</v>
      </c>
      <c r="X118" s="385">
        <v>3000.0</v>
      </c>
      <c r="Y118" s="385">
        <v>24000.0</v>
      </c>
      <c r="Z118" s="385">
        <v>0.0</v>
      </c>
      <c r="AA118" s="385">
        <v>0.0</v>
      </c>
      <c r="AB118" s="385">
        <v>0.0</v>
      </c>
      <c r="AC118" s="344" t="s">
        <v>292</v>
      </c>
      <c r="AD118" s="344" t="s">
        <v>308</v>
      </c>
      <c r="AE118" s="344" t="s">
        <v>294</v>
      </c>
      <c r="AF118" s="385">
        <f>SUM('Plan-B Valuation'!U114,'Plan-B Valuation'!Y114,'Plan-B Valuation'!AC114,'Plan-B Valuation'!AG114,'Plan-B Valuation'!AK114,'Plan-B Valuation'!AO114)</f>
        <v>2000</v>
      </c>
      <c r="AG118" s="385">
        <f>SUM('Plan-B Valuation'!V114,'Plan-B Valuation'!Z114,'Plan-B Valuation'!AD114,'Plan-B Valuation'!AH114,'Plan-B Valuation'!AL114,'Plan-B Valuation'!AP114)</f>
        <v>50000</v>
      </c>
      <c r="AH118" s="386">
        <f>SUM('Plan-B Valuation'!W114,'Plan-B Valuation'!AA114,'Plan-B Valuation'!AE114,'Plan-B Valuation'!AI114,'Plan-B Valuation'!AM114,'Plan-B Valuation'!AQ114)</f>
        <v>10000000</v>
      </c>
      <c r="AI118" s="341" t="s">
        <v>373</v>
      </c>
      <c r="AJ118" s="385">
        <v>3000.0</v>
      </c>
      <c r="AK118" s="385">
        <v>65000.0</v>
      </c>
      <c r="AL118" s="385">
        <v>100000.0</v>
      </c>
      <c r="AM118" s="385">
        <v>0.0</v>
      </c>
      <c r="AN118" s="385">
        <v>0.0</v>
      </c>
      <c r="AO118" s="385">
        <v>0.0</v>
      </c>
      <c r="AP118" s="344" t="s">
        <v>292</v>
      </c>
      <c r="AQ118" s="344" t="s">
        <v>308</v>
      </c>
      <c r="AR118" s="344" t="s">
        <v>294</v>
      </c>
      <c r="AS118" s="385">
        <f>SUM('Plan-C Valuation'!U114,'Plan-C Valuation'!Y114,'Plan-C Valuation'!AC114,'Plan-C Valuation'!AG114,'Plan-C Valuation'!AK114,'Plan-C Valuation'!AO114)</f>
        <v>2000</v>
      </c>
      <c r="AT118" s="385">
        <f>SUM('Plan-C Valuation'!V114,'Plan-C Valuation'!Z114,'Plan-C Valuation'!AD114,'Plan-C Valuation'!AH114,'Plan-C Valuation'!AL114,'Plan-C Valuation'!AP114)</f>
        <v>50000</v>
      </c>
      <c r="AU118" s="385">
        <f>SUM('Plan-C Valuation'!W114,'Plan-C Valuation'!AA114,'Plan-C Valuation'!AE114,'Plan-C Valuation'!AI114,'Plan-C Valuation'!AM114,'Plan-C Valuation'!AQ114)</f>
        <v>10000000</v>
      </c>
    </row>
    <row r="119" ht="15.75" customHeight="1">
      <c r="A119" s="341"/>
      <c r="B119" s="341"/>
      <c r="C119" s="341"/>
      <c r="D119" s="341"/>
      <c r="E119" s="341"/>
      <c r="F119" s="341"/>
      <c r="G119" s="424"/>
      <c r="H119" s="341"/>
      <c r="I119" s="341"/>
      <c r="J119" s="385">
        <v>0.0</v>
      </c>
      <c r="K119" s="385">
        <v>0.0</v>
      </c>
      <c r="L119" s="385">
        <v>0.0</v>
      </c>
      <c r="M119" s="385">
        <v>0.0</v>
      </c>
      <c r="N119" s="385">
        <v>0.0</v>
      </c>
      <c r="O119" s="385">
        <v>0.0</v>
      </c>
      <c r="P119" s="344" t="s">
        <v>292</v>
      </c>
      <c r="Q119" s="344" t="s">
        <v>304</v>
      </c>
      <c r="R119" s="344" t="s">
        <v>294</v>
      </c>
      <c r="S119" s="341">
        <f>SUM('Plan-A Valuation'!U115,'Plan-A Valuation'!Y115,'Plan-A Valuation'!AC115,'Plan-A Valuation'!AG115,'Plan-A Valuation'!AK115,'Plan-A Valuation'!AO115)</f>
        <v>2000</v>
      </c>
      <c r="T119" s="385">
        <f>SUM('Plan-A Valuation'!V115,'Plan-A Valuation'!Z115,'Plan-A Valuation'!AD115,'Plan-A Valuation'!AH115,'Plan-A Valuation'!AL115,'Plan-A Valuation'!AP115)</f>
        <v>50000</v>
      </c>
      <c r="U119" s="386">
        <f>SUM('Plan-A Valuation'!W115,'Plan-A Valuation'!AA115,'Plan-A Valuation'!AE115,'Plan-A Valuation'!AI115,'Plan-A Valuation'!AM115,'Plan-A Valuation'!AQ115)</f>
        <v>10000000</v>
      </c>
      <c r="V119" s="341" t="s">
        <v>307</v>
      </c>
      <c r="W119" s="385">
        <v>1500.0</v>
      </c>
      <c r="X119" s="385">
        <v>3000.0</v>
      </c>
      <c r="Y119" s="385">
        <v>24000.0</v>
      </c>
      <c r="Z119" s="385">
        <v>0.0</v>
      </c>
      <c r="AA119" s="385">
        <v>0.0</v>
      </c>
      <c r="AB119" s="385">
        <v>0.0</v>
      </c>
      <c r="AC119" s="344" t="s">
        <v>292</v>
      </c>
      <c r="AD119" s="344" t="s">
        <v>308</v>
      </c>
      <c r="AE119" s="344" t="s">
        <v>294</v>
      </c>
      <c r="AF119" s="385">
        <f>SUM('Plan-B Valuation'!U115,'Plan-B Valuation'!Y115,'Plan-B Valuation'!AC115,'Plan-B Valuation'!AG115,'Plan-B Valuation'!AK115,'Plan-B Valuation'!AO115)</f>
        <v>2000</v>
      </c>
      <c r="AG119" s="385">
        <f>SUM('Plan-B Valuation'!V115,'Plan-B Valuation'!Z115,'Plan-B Valuation'!AD115,'Plan-B Valuation'!AH115,'Plan-B Valuation'!AL115,'Plan-B Valuation'!AP115)</f>
        <v>50000</v>
      </c>
      <c r="AH119" s="386">
        <f>SUM('Plan-B Valuation'!W115,'Plan-B Valuation'!AA115,'Plan-B Valuation'!AE115,'Plan-B Valuation'!AI115,'Plan-B Valuation'!AM115,'Plan-B Valuation'!AQ115)</f>
        <v>10000000</v>
      </c>
      <c r="AI119" s="341" t="s">
        <v>374</v>
      </c>
      <c r="AJ119" s="385">
        <v>3000.0</v>
      </c>
      <c r="AK119" s="385">
        <v>65000.0</v>
      </c>
      <c r="AL119" s="385">
        <v>100000.0</v>
      </c>
      <c r="AM119" s="385">
        <v>0.0</v>
      </c>
      <c r="AN119" s="385">
        <v>0.0</v>
      </c>
      <c r="AO119" s="385">
        <v>0.0</v>
      </c>
      <c r="AP119" s="344" t="s">
        <v>292</v>
      </c>
      <c r="AQ119" s="344" t="s">
        <v>308</v>
      </c>
      <c r="AR119" s="344" t="s">
        <v>294</v>
      </c>
      <c r="AS119" s="385">
        <f>SUM('Plan-C Valuation'!U115,'Plan-C Valuation'!Y115,'Plan-C Valuation'!AC115,'Plan-C Valuation'!AG115,'Plan-C Valuation'!AK115,'Plan-C Valuation'!AO115)</f>
        <v>2000</v>
      </c>
      <c r="AT119" s="385">
        <f>SUM('Plan-C Valuation'!V115,'Plan-C Valuation'!Z115,'Plan-C Valuation'!AD115,'Plan-C Valuation'!AH115,'Plan-C Valuation'!AL115,'Plan-C Valuation'!AP115)</f>
        <v>50000</v>
      </c>
      <c r="AU119" s="385">
        <f>SUM('Plan-C Valuation'!W115,'Plan-C Valuation'!AA115,'Plan-C Valuation'!AE115,'Plan-C Valuation'!AI115,'Plan-C Valuation'!AM115,'Plan-C Valuation'!AQ115)</f>
        <v>10000000</v>
      </c>
    </row>
    <row r="120" ht="15.75" customHeight="1">
      <c r="A120" s="341"/>
      <c r="B120" s="341"/>
      <c r="C120" s="341"/>
      <c r="D120" s="341"/>
      <c r="E120" s="341"/>
      <c r="F120" s="341"/>
      <c r="G120" s="424"/>
      <c r="H120" s="341"/>
      <c r="I120" s="341"/>
      <c r="J120" s="385">
        <v>0.0</v>
      </c>
      <c r="K120" s="385">
        <v>0.0</v>
      </c>
      <c r="L120" s="385">
        <v>0.0</v>
      </c>
      <c r="M120" s="385">
        <v>0.0</v>
      </c>
      <c r="N120" s="385">
        <v>0.0</v>
      </c>
      <c r="O120" s="385">
        <v>0.0</v>
      </c>
      <c r="P120" s="344" t="s">
        <v>292</v>
      </c>
      <c r="Q120" s="344" t="s">
        <v>304</v>
      </c>
      <c r="R120" s="344" t="s">
        <v>294</v>
      </c>
      <c r="S120" s="341">
        <f>SUM('Plan-A Valuation'!U116,'Plan-A Valuation'!Y116,'Plan-A Valuation'!AC116,'Plan-A Valuation'!AG116,'Plan-A Valuation'!AK116,'Plan-A Valuation'!AO116)</f>
        <v>2000</v>
      </c>
      <c r="T120" s="385">
        <f>SUM('Plan-A Valuation'!V116,'Plan-A Valuation'!Z116,'Plan-A Valuation'!AD116,'Plan-A Valuation'!AH116,'Plan-A Valuation'!AL116,'Plan-A Valuation'!AP116)</f>
        <v>50000</v>
      </c>
      <c r="U120" s="386">
        <f>SUM('Plan-A Valuation'!W116,'Plan-A Valuation'!AA116,'Plan-A Valuation'!AE116,'Plan-A Valuation'!AI116,'Plan-A Valuation'!AM116,'Plan-A Valuation'!AQ116)</f>
        <v>10000000</v>
      </c>
      <c r="V120" s="341" t="s">
        <v>307</v>
      </c>
      <c r="W120" s="385">
        <v>1500.0</v>
      </c>
      <c r="X120" s="385">
        <v>3000.0</v>
      </c>
      <c r="Y120" s="385">
        <v>24000.0</v>
      </c>
      <c r="Z120" s="385">
        <v>0.0</v>
      </c>
      <c r="AA120" s="385">
        <v>0.0</v>
      </c>
      <c r="AB120" s="385">
        <v>0.0</v>
      </c>
      <c r="AC120" s="344" t="s">
        <v>292</v>
      </c>
      <c r="AD120" s="344" t="s">
        <v>308</v>
      </c>
      <c r="AE120" s="344" t="s">
        <v>294</v>
      </c>
      <c r="AF120" s="385">
        <f>SUM('Plan-B Valuation'!U116,'Plan-B Valuation'!Y116,'Plan-B Valuation'!AC116,'Plan-B Valuation'!AG116,'Plan-B Valuation'!AK116,'Plan-B Valuation'!AO116)</f>
        <v>2000</v>
      </c>
      <c r="AG120" s="385">
        <f>SUM('Plan-B Valuation'!V116,'Plan-B Valuation'!Z116,'Plan-B Valuation'!AD116,'Plan-B Valuation'!AH116,'Plan-B Valuation'!AL116,'Plan-B Valuation'!AP116)</f>
        <v>50000</v>
      </c>
      <c r="AH120" s="386">
        <f>SUM('Plan-B Valuation'!W116,'Plan-B Valuation'!AA116,'Plan-B Valuation'!AE116,'Plan-B Valuation'!AI116,'Plan-B Valuation'!AM116,'Plan-B Valuation'!AQ116)</f>
        <v>10000000</v>
      </c>
      <c r="AI120" s="341" t="s">
        <v>373</v>
      </c>
      <c r="AJ120" s="385">
        <v>3000.0</v>
      </c>
      <c r="AK120" s="385">
        <v>65000.0</v>
      </c>
      <c r="AL120" s="385">
        <v>100000.0</v>
      </c>
      <c r="AM120" s="385">
        <v>0.0</v>
      </c>
      <c r="AN120" s="385">
        <v>0.0</v>
      </c>
      <c r="AO120" s="385">
        <v>0.0</v>
      </c>
      <c r="AP120" s="344" t="s">
        <v>292</v>
      </c>
      <c r="AQ120" s="344" t="s">
        <v>308</v>
      </c>
      <c r="AR120" s="344" t="s">
        <v>294</v>
      </c>
      <c r="AS120" s="385">
        <f>SUM('Plan-C Valuation'!U116,'Plan-C Valuation'!Y116,'Plan-C Valuation'!AC116,'Plan-C Valuation'!AG116,'Plan-C Valuation'!AK116,'Plan-C Valuation'!AO116)</f>
        <v>2000</v>
      </c>
      <c r="AT120" s="385">
        <f>SUM('Plan-C Valuation'!V116,'Plan-C Valuation'!Z116,'Plan-C Valuation'!AD116,'Plan-C Valuation'!AH116,'Plan-C Valuation'!AL116,'Plan-C Valuation'!AP116)</f>
        <v>50000</v>
      </c>
      <c r="AU120" s="385">
        <f>SUM('Plan-C Valuation'!W116,'Plan-C Valuation'!AA116,'Plan-C Valuation'!AE116,'Plan-C Valuation'!AI116,'Plan-C Valuation'!AM116,'Plan-C Valuation'!AQ116)</f>
        <v>10000000</v>
      </c>
    </row>
    <row r="121" ht="15.75" customHeight="1">
      <c r="A121" s="341"/>
      <c r="B121" s="341"/>
      <c r="C121" s="341"/>
      <c r="D121" s="341"/>
      <c r="E121" s="341"/>
      <c r="F121" s="341"/>
      <c r="G121" s="424"/>
      <c r="H121" s="341"/>
      <c r="I121" s="341"/>
      <c r="J121" s="385">
        <v>0.0</v>
      </c>
      <c r="K121" s="385">
        <v>0.0</v>
      </c>
      <c r="L121" s="385">
        <v>0.0</v>
      </c>
      <c r="M121" s="385">
        <v>0.0</v>
      </c>
      <c r="N121" s="385">
        <v>0.0</v>
      </c>
      <c r="O121" s="385">
        <v>0.0</v>
      </c>
      <c r="P121" s="344" t="s">
        <v>292</v>
      </c>
      <c r="Q121" s="344" t="s">
        <v>304</v>
      </c>
      <c r="R121" s="344" t="s">
        <v>294</v>
      </c>
      <c r="S121" s="341">
        <f>SUM('Plan-A Valuation'!U117,'Plan-A Valuation'!Y117,'Plan-A Valuation'!AC117,'Plan-A Valuation'!AG117,'Plan-A Valuation'!AK117,'Plan-A Valuation'!AO117)</f>
        <v>2000</v>
      </c>
      <c r="T121" s="385">
        <f>SUM('Plan-A Valuation'!V117,'Plan-A Valuation'!Z117,'Plan-A Valuation'!AD117,'Plan-A Valuation'!AH117,'Plan-A Valuation'!AL117,'Plan-A Valuation'!AP117)</f>
        <v>50000</v>
      </c>
      <c r="U121" s="386">
        <f>SUM('Plan-A Valuation'!W117,'Plan-A Valuation'!AA117,'Plan-A Valuation'!AE117,'Plan-A Valuation'!AI117,'Plan-A Valuation'!AM117,'Plan-A Valuation'!AQ117)</f>
        <v>10000000</v>
      </c>
      <c r="V121" s="341" t="s">
        <v>307</v>
      </c>
      <c r="W121" s="385">
        <v>1500.0</v>
      </c>
      <c r="X121" s="385">
        <v>3000.0</v>
      </c>
      <c r="Y121" s="385">
        <v>24000.0</v>
      </c>
      <c r="Z121" s="385">
        <v>0.0</v>
      </c>
      <c r="AA121" s="385">
        <v>0.0</v>
      </c>
      <c r="AB121" s="385">
        <v>0.0</v>
      </c>
      <c r="AC121" s="344" t="s">
        <v>292</v>
      </c>
      <c r="AD121" s="344" t="s">
        <v>308</v>
      </c>
      <c r="AE121" s="344" t="s">
        <v>294</v>
      </c>
      <c r="AF121" s="385">
        <f>SUM('Plan-B Valuation'!U117,'Plan-B Valuation'!Y117,'Plan-B Valuation'!AC117,'Plan-B Valuation'!AG117,'Plan-B Valuation'!AK117,'Plan-B Valuation'!AO117)</f>
        <v>2000</v>
      </c>
      <c r="AG121" s="385">
        <f>SUM('Plan-B Valuation'!V117,'Plan-B Valuation'!Z117,'Plan-B Valuation'!AD117,'Plan-B Valuation'!AH117,'Plan-B Valuation'!AL117,'Plan-B Valuation'!AP117)</f>
        <v>50000</v>
      </c>
      <c r="AH121" s="386">
        <f>SUM('Plan-B Valuation'!W117,'Plan-B Valuation'!AA117,'Plan-B Valuation'!AE117,'Plan-B Valuation'!AI117,'Plan-B Valuation'!AM117,'Plan-B Valuation'!AQ117)</f>
        <v>10000000</v>
      </c>
      <c r="AI121" s="341" t="s">
        <v>373</v>
      </c>
      <c r="AJ121" s="385">
        <v>3000.0</v>
      </c>
      <c r="AK121" s="385">
        <v>65000.0</v>
      </c>
      <c r="AL121" s="385">
        <v>100000.0</v>
      </c>
      <c r="AM121" s="385">
        <v>0.0</v>
      </c>
      <c r="AN121" s="385">
        <v>0.0</v>
      </c>
      <c r="AO121" s="385">
        <v>0.0</v>
      </c>
      <c r="AP121" s="344" t="s">
        <v>292</v>
      </c>
      <c r="AQ121" s="344" t="s">
        <v>308</v>
      </c>
      <c r="AR121" s="344" t="s">
        <v>294</v>
      </c>
      <c r="AS121" s="385">
        <f>SUM('Plan-C Valuation'!U117,'Plan-C Valuation'!Y117,'Plan-C Valuation'!AC117,'Plan-C Valuation'!AG117,'Plan-C Valuation'!AK117,'Plan-C Valuation'!AO117)</f>
        <v>2000</v>
      </c>
      <c r="AT121" s="385">
        <f>SUM('Plan-C Valuation'!V117,'Plan-C Valuation'!Z117,'Plan-C Valuation'!AD117,'Plan-C Valuation'!AH117,'Plan-C Valuation'!AL117,'Plan-C Valuation'!AP117)</f>
        <v>50000</v>
      </c>
      <c r="AU121" s="385">
        <f>SUM('Plan-C Valuation'!W117,'Plan-C Valuation'!AA117,'Plan-C Valuation'!AE117,'Plan-C Valuation'!AI117,'Plan-C Valuation'!AM117,'Plan-C Valuation'!AQ117)</f>
        <v>10000000</v>
      </c>
    </row>
    <row r="122" ht="15.75" customHeight="1">
      <c r="A122" s="341"/>
      <c r="B122" s="341"/>
      <c r="C122" s="341"/>
      <c r="D122" s="341"/>
      <c r="E122" s="341"/>
      <c r="F122" s="341"/>
      <c r="G122" s="424"/>
      <c r="H122" s="341"/>
      <c r="I122" s="341"/>
      <c r="J122" s="385">
        <v>0.0</v>
      </c>
      <c r="K122" s="385">
        <v>0.0</v>
      </c>
      <c r="L122" s="385">
        <v>0.0</v>
      </c>
      <c r="M122" s="385">
        <v>0.0</v>
      </c>
      <c r="N122" s="385">
        <v>0.0</v>
      </c>
      <c r="O122" s="385">
        <v>0.0</v>
      </c>
      <c r="P122" s="344" t="s">
        <v>292</v>
      </c>
      <c r="Q122" s="344" t="s">
        <v>304</v>
      </c>
      <c r="R122" s="344" t="s">
        <v>294</v>
      </c>
      <c r="S122" s="341">
        <f>SUM('Plan-A Valuation'!U118,'Plan-A Valuation'!Y118,'Plan-A Valuation'!AC118,'Plan-A Valuation'!AG118,'Plan-A Valuation'!AK118,'Plan-A Valuation'!AO118)</f>
        <v>5000</v>
      </c>
      <c r="T122" s="385">
        <f>SUM('Plan-A Valuation'!V118,'Plan-A Valuation'!Z118,'Plan-A Valuation'!AD118,'Plan-A Valuation'!AH118,'Plan-A Valuation'!AL118,'Plan-A Valuation'!AP118)</f>
        <v>50000</v>
      </c>
      <c r="U122" s="386">
        <f>SUM('Plan-A Valuation'!W118,'Plan-A Valuation'!AA118,'Plan-A Valuation'!AE118,'Plan-A Valuation'!AI118,'Plan-A Valuation'!AM118,'Plan-A Valuation'!AQ118)</f>
        <v>10000000</v>
      </c>
      <c r="V122" s="341" t="s">
        <v>307</v>
      </c>
      <c r="W122" s="385">
        <v>1500.0</v>
      </c>
      <c r="X122" s="385">
        <v>3000.0</v>
      </c>
      <c r="Y122" s="385">
        <v>24000.0</v>
      </c>
      <c r="Z122" s="385">
        <v>0.0</v>
      </c>
      <c r="AA122" s="385">
        <v>0.0</v>
      </c>
      <c r="AB122" s="385">
        <v>0.0</v>
      </c>
      <c r="AC122" s="344" t="s">
        <v>292</v>
      </c>
      <c r="AD122" s="344" t="s">
        <v>304</v>
      </c>
      <c r="AE122" s="344" t="s">
        <v>294</v>
      </c>
      <c r="AF122" s="385">
        <f>SUM('Plan-B Valuation'!U118,'Plan-B Valuation'!Y118,'Plan-B Valuation'!AC118,'Plan-B Valuation'!AG118,'Plan-B Valuation'!AK118,'Plan-B Valuation'!AO118)</f>
        <v>5000</v>
      </c>
      <c r="AG122" s="385">
        <f>SUM('Plan-B Valuation'!V118,'Plan-B Valuation'!Z118,'Plan-B Valuation'!AD118,'Plan-B Valuation'!AH118,'Plan-B Valuation'!AL118,'Plan-B Valuation'!AP118)</f>
        <v>50000</v>
      </c>
      <c r="AH122" s="386">
        <f>SUM('Plan-B Valuation'!W118,'Plan-B Valuation'!AA118,'Plan-B Valuation'!AE118,'Plan-B Valuation'!AI118,'Plan-B Valuation'!AM118,'Plan-B Valuation'!AQ118)</f>
        <v>10000000</v>
      </c>
      <c r="AI122" s="341" t="s">
        <v>373</v>
      </c>
      <c r="AJ122" s="385">
        <v>3000.0</v>
      </c>
      <c r="AK122" s="385">
        <v>65000.0</v>
      </c>
      <c r="AL122" s="385">
        <v>100000.0</v>
      </c>
      <c r="AM122" s="385">
        <v>0.0</v>
      </c>
      <c r="AN122" s="385">
        <v>0.0</v>
      </c>
      <c r="AO122" s="385">
        <v>0.0</v>
      </c>
      <c r="AP122" s="344" t="s">
        <v>292</v>
      </c>
      <c r="AQ122" s="344" t="s">
        <v>308</v>
      </c>
      <c r="AR122" s="344" t="s">
        <v>294</v>
      </c>
      <c r="AS122" s="385">
        <f>SUM('Plan-C Valuation'!U118,'Plan-C Valuation'!Y118,'Plan-C Valuation'!AC118,'Plan-C Valuation'!AG118,'Plan-C Valuation'!AK118,'Plan-C Valuation'!AO118)</f>
        <v>5000</v>
      </c>
      <c r="AT122" s="385">
        <f>SUM('Plan-C Valuation'!V118,'Plan-C Valuation'!Z118,'Plan-C Valuation'!AD118,'Plan-C Valuation'!AH118,'Plan-C Valuation'!AL118,'Plan-C Valuation'!AP118)</f>
        <v>50000</v>
      </c>
      <c r="AU122" s="385">
        <f>SUM('Plan-C Valuation'!W118,'Plan-C Valuation'!AA118,'Plan-C Valuation'!AE118,'Plan-C Valuation'!AI118,'Plan-C Valuation'!AM118,'Plan-C Valuation'!AQ118)</f>
        <v>10000000</v>
      </c>
    </row>
    <row r="123" ht="15.75" customHeight="1">
      <c r="A123" s="341"/>
      <c r="B123" s="341"/>
      <c r="C123" s="341"/>
      <c r="D123" s="341"/>
      <c r="E123" s="341"/>
      <c r="F123" s="341"/>
      <c r="G123" s="424"/>
      <c r="H123" s="341"/>
      <c r="I123" s="341"/>
      <c r="J123" s="385">
        <v>0.0</v>
      </c>
      <c r="K123" s="385">
        <v>0.0</v>
      </c>
      <c r="L123" s="385">
        <v>0.0</v>
      </c>
      <c r="M123" s="385">
        <v>0.0</v>
      </c>
      <c r="N123" s="385">
        <v>0.0</v>
      </c>
      <c r="O123" s="385">
        <v>0.0</v>
      </c>
      <c r="P123" s="344" t="s">
        <v>292</v>
      </c>
      <c r="Q123" s="344" t="s">
        <v>304</v>
      </c>
      <c r="R123" s="344" t="s">
        <v>294</v>
      </c>
      <c r="S123" s="341">
        <f>SUM('Plan-A Valuation'!U119,'Plan-A Valuation'!Y119,'Plan-A Valuation'!AC119,'Plan-A Valuation'!AG119,'Plan-A Valuation'!AK119,'Plan-A Valuation'!AO119)</f>
        <v>5000</v>
      </c>
      <c r="T123" s="385">
        <f>SUM('Plan-A Valuation'!V119,'Plan-A Valuation'!Z119,'Plan-A Valuation'!AD119,'Plan-A Valuation'!AH119,'Plan-A Valuation'!AL119,'Plan-A Valuation'!AP119)</f>
        <v>50000</v>
      </c>
      <c r="U123" s="386">
        <f>SUM('Plan-A Valuation'!W119,'Plan-A Valuation'!AA119,'Plan-A Valuation'!AE119,'Plan-A Valuation'!AI119,'Plan-A Valuation'!AM119,'Plan-A Valuation'!AQ119)</f>
        <v>10000000</v>
      </c>
      <c r="V123" s="341" t="s">
        <v>307</v>
      </c>
      <c r="W123" s="385">
        <v>1500.0</v>
      </c>
      <c r="X123" s="385">
        <v>3000.0</v>
      </c>
      <c r="Y123" s="385">
        <v>24000.0</v>
      </c>
      <c r="Z123" s="385">
        <v>0.0</v>
      </c>
      <c r="AA123" s="385">
        <v>0.0</v>
      </c>
      <c r="AB123" s="385">
        <v>0.0</v>
      </c>
      <c r="AC123" s="344" t="s">
        <v>292</v>
      </c>
      <c r="AD123" s="344" t="s">
        <v>304</v>
      </c>
      <c r="AE123" s="344" t="s">
        <v>294</v>
      </c>
      <c r="AF123" s="385">
        <f>SUM('Plan-B Valuation'!U119,'Plan-B Valuation'!Y119,'Plan-B Valuation'!AC119,'Plan-B Valuation'!AG119,'Plan-B Valuation'!AK119,'Plan-B Valuation'!AO119)</f>
        <v>5000</v>
      </c>
      <c r="AG123" s="385">
        <f>SUM('Plan-B Valuation'!V119,'Plan-B Valuation'!Z119,'Plan-B Valuation'!AD119,'Plan-B Valuation'!AH119,'Plan-B Valuation'!AL119,'Plan-B Valuation'!AP119)</f>
        <v>50000</v>
      </c>
      <c r="AH123" s="386">
        <f>SUM('Plan-B Valuation'!W119,'Plan-B Valuation'!AA119,'Plan-B Valuation'!AE119,'Plan-B Valuation'!AI119,'Plan-B Valuation'!AM119,'Plan-B Valuation'!AQ119)</f>
        <v>10000000</v>
      </c>
      <c r="AI123" s="341" t="s">
        <v>374</v>
      </c>
      <c r="AJ123" s="385">
        <v>3000.0</v>
      </c>
      <c r="AK123" s="385">
        <v>65000.0</v>
      </c>
      <c r="AL123" s="385">
        <v>100000.0</v>
      </c>
      <c r="AM123" s="385">
        <v>0.0</v>
      </c>
      <c r="AN123" s="385">
        <v>0.0</v>
      </c>
      <c r="AO123" s="385">
        <v>0.0</v>
      </c>
      <c r="AP123" s="344" t="s">
        <v>292</v>
      </c>
      <c r="AQ123" s="344" t="s">
        <v>308</v>
      </c>
      <c r="AR123" s="344" t="s">
        <v>294</v>
      </c>
      <c r="AS123" s="385">
        <f>SUM('Plan-C Valuation'!U119,'Plan-C Valuation'!Y119,'Plan-C Valuation'!AC119,'Plan-C Valuation'!AG119,'Plan-C Valuation'!AK119,'Plan-C Valuation'!AO119)</f>
        <v>5000</v>
      </c>
      <c r="AT123" s="385">
        <f>SUM('Plan-C Valuation'!V119,'Plan-C Valuation'!Z119,'Plan-C Valuation'!AD119,'Plan-C Valuation'!AH119,'Plan-C Valuation'!AL119,'Plan-C Valuation'!AP119)</f>
        <v>50000</v>
      </c>
      <c r="AU123" s="385">
        <f>SUM('Plan-C Valuation'!W119,'Plan-C Valuation'!AA119,'Plan-C Valuation'!AE119,'Plan-C Valuation'!AI119,'Plan-C Valuation'!AM119,'Plan-C Valuation'!AQ119)</f>
        <v>10000000</v>
      </c>
    </row>
    <row r="124" ht="15.75" customHeight="1">
      <c r="A124" s="341"/>
      <c r="B124" s="341"/>
      <c r="C124" s="341"/>
      <c r="D124" s="341"/>
      <c r="E124" s="341"/>
      <c r="F124" s="341"/>
      <c r="G124" s="424"/>
      <c r="H124" s="341"/>
      <c r="I124" s="341"/>
      <c r="J124" s="385">
        <v>0.0</v>
      </c>
      <c r="K124" s="385">
        <v>0.0</v>
      </c>
      <c r="L124" s="385">
        <v>0.0</v>
      </c>
      <c r="M124" s="385">
        <v>0.0</v>
      </c>
      <c r="N124" s="385">
        <v>0.0</v>
      </c>
      <c r="O124" s="385">
        <v>0.0</v>
      </c>
      <c r="P124" s="344" t="s">
        <v>292</v>
      </c>
      <c r="Q124" s="344" t="s">
        <v>304</v>
      </c>
      <c r="R124" s="344" t="s">
        <v>294</v>
      </c>
      <c r="S124" s="341">
        <f>SUM('Plan-A Valuation'!U120,'Plan-A Valuation'!Y120,'Plan-A Valuation'!AC120,'Plan-A Valuation'!AG120,'Plan-A Valuation'!AK120,'Plan-A Valuation'!AO120)</f>
        <v>5000</v>
      </c>
      <c r="T124" s="385">
        <f>SUM('Plan-A Valuation'!V120,'Plan-A Valuation'!Z120,'Plan-A Valuation'!AD120,'Plan-A Valuation'!AH120,'Plan-A Valuation'!AL120,'Plan-A Valuation'!AP120)</f>
        <v>50000</v>
      </c>
      <c r="U124" s="386">
        <f>SUM('Plan-A Valuation'!W120,'Plan-A Valuation'!AA120,'Plan-A Valuation'!AE120,'Plan-A Valuation'!AI120,'Plan-A Valuation'!AM120,'Plan-A Valuation'!AQ120)</f>
        <v>10000000</v>
      </c>
      <c r="V124" s="341" t="s">
        <v>307</v>
      </c>
      <c r="W124" s="385">
        <v>1500.0</v>
      </c>
      <c r="X124" s="385">
        <v>3000.0</v>
      </c>
      <c r="Y124" s="385">
        <v>24000.0</v>
      </c>
      <c r="Z124" s="385">
        <v>0.0</v>
      </c>
      <c r="AA124" s="385">
        <v>0.0</v>
      </c>
      <c r="AB124" s="385">
        <v>0.0</v>
      </c>
      <c r="AC124" s="344" t="s">
        <v>292</v>
      </c>
      <c r="AD124" s="344" t="s">
        <v>304</v>
      </c>
      <c r="AE124" s="344" t="s">
        <v>294</v>
      </c>
      <c r="AF124" s="385">
        <f>SUM('Plan-B Valuation'!U120,'Plan-B Valuation'!Y120,'Plan-B Valuation'!AC120,'Plan-B Valuation'!AG120,'Plan-B Valuation'!AK120,'Plan-B Valuation'!AO120)</f>
        <v>5000</v>
      </c>
      <c r="AG124" s="385">
        <f>SUM('Plan-B Valuation'!V120,'Plan-B Valuation'!Z120,'Plan-B Valuation'!AD120,'Plan-B Valuation'!AH120,'Plan-B Valuation'!AL120,'Plan-B Valuation'!AP120)</f>
        <v>50000</v>
      </c>
      <c r="AH124" s="386">
        <f>SUM('Plan-B Valuation'!W120,'Plan-B Valuation'!AA120,'Plan-B Valuation'!AE120,'Plan-B Valuation'!AI120,'Plan-B Valuation'!AM120,'Plan-B Valuation'!AQ120)</f>
        <v>10000000</v>
      </c>
      <c r="AI124" s="341" t="s">
        <v>374</v>
      </c>
      <c r="AJ124" s="385">
        <v>3000.0</v>
      </c>
      <c r="AK124" s="385">
        <v>65000.0</v>
      </c>
      <c r="AL124" s="385">
        <v>100000.0</v>
      </c>
      <c r="AM124" s="385">
        <v>0.0</v>
      </c>
      <c r="AN124" s="385">
        <v>0.0</v>
      </c>
      <c r="AO124" s="385">
        <v>0.0</v>
      </c>
      <c r="AP124" s="344" t="s">
        <v>292</v>
      </c>
      <c r="AQ124" s="344" t="s">
        <v>308</v>
      </c>
      <c r="AR124" s="344" t="s">
        <v>294</v>
      </c>
      <c r="AS124" s="385">
        <f>SUM('Plan-C Valuation'!U120,'Plan-C Valuation'!Y120,'Plan-C Valuation'!AC120,'Plan-C Valuation'!AG120,'Plan-C Valuation'!AK120,'Plan-C Valuation'!AO120)</f>
        <v>5000</v>
      </c>
      <c r="AT124" s="385">
        <f>SUM('Plan-C Valuation'!V120,'Plan-C Valuation'!Z120,'Plan-C Valuation'!AD120,'Plan-C Valuation'!AH120,'Plan-C Valuation'!AL120,'Plan-C Valuation'!AP120)</f>
        <v>50000</v>
      </c>
      <c r="AU124" s="385">
        <f>SUM('Plan-C Valuation'!W120,'Plan-C Valuation'!AA120,'Plan-C Valuation'!AE120,'Plan-C Valuation'!AI120,'Plan-C Valuation'!AM120,'Plan-C Valuation'!AQ120)</f>
        <v>10000000</v>
      </c>
    </row>
    <row r="125" ht="15.75" customHeight="1">
      <c r="A125" s="341"/>
      <c r="B125" s="341"/>
      <c r="C125" s="341"/>
      <c r="D125" s="341"/>
      <c r="E125" s="341"/>
      <c r="F125" s="341"/>
      <c r="G125" s="424"/>
      <c r="H125" s="341"/>
      <c r="I125" s="341"/>
      <c r="J125" s="385">
        <v>0.0</v>
      </c>
      <c r="K125" s="385">
        <v>0.0</v>
      </c>
      <c r="L125" s="385">
        <v>0.0</v>
      </c>
      <c r="M125" s="385">
        <v>0.0</v>
      </c>
      <c r="N125" s="385">
        <v>0.0</v>
      </c>
      <c r="O125" s="385">
        <v>0.0</v>
      </c>
      <c r="P125" s="344" t="s">
        <v>292</v>
      </c>
      <c r="Q125" s="344" t="s">
        <v>304</v>
      </c>
      <c r="R125" s="344" t="s">
        <v>294</v>
      </c>
      <c r="S125" s="341">
        <f>SUM('Plan-A Valuation'!U121,'Plan-A Valuation'!Y121,'Plan-A Valuation'!AC121,'Plan-A Valuation'!AG121,'Plan-A Valuation'!AK121,'Plan-A Valuation'!AO121)</f>
        <v>5000</v>
      </c>
      <c r="T125" s="385">
        <f>SUM('Plan-A Valuation'!V121,'Plan-A Valuation'!Z121,'Plan-A Valuation'!AD121,'Plan-A Valuation'!AH121,'Plan-A Valuation'!AL121,'Plan-A Valuation'!AP121)</f>
        <v>50000</v>
      </c>
      <c r="U125" s="386">
        <f>SUM('Plan-A Valuation'!W121,'Plan-A Valuation'!AA121,'Plan-A Valuation'!AE121,'Plan-A Valuation'!AI121,'Plan-A Valuation'!AM121,'Plan-A Valuation'!AQ121)</f>
        <v>10000000</v>
      </c>
      <c r="V125" s="341" t="s">
        <v>307</v>
      </c>
      <c r="W125" s="385">
        <v>1500.0</v>
      </c>
      <c r="X125" s="385">
        <v>3000.0</v>
      </c>
      <c r="Y125" s="385">
        <v>24000.0</v>
      </c>
      <c r="Z125" s="385">
        <v>0.0</v>
      </c>
      <c r="AA125" s="385">
        <v>0.0</v>
      </c>
      <c r="AB125" s="385">
        <v>0.0</v>
      </c>
      <c r="AC125" s="344" t="s">
        <v>292</v>
      </c>
      <c r="AD125" s="344" t="s">
        <v>304</v>
      </c>
      <c r="AE125" s="344" t="s">
        <v>294</v>
      </c>
      <c r="AF125" s="385">
        <f>SUM('Plan-B Valuation'!U121,'Plan-B Valuation'!Y121,'Plan-B Valuation'!AC121,'Plan-B Valuation'!AG121,'Plan-B Valuation'!AK121,'Plan-B Valuation'!AO121)</f>
        <v>5000</v>
      </c>
      <c r="AG125" s="385">
        <f>SUM('Plan-B Valuation'!V121,'Plan-B Valuation'!Z121,'Plan-B Valuation'!AD121,'Plan-B Valuation'!AH121,'Plan-B Valuation'!AL121,'Plan-B Valuation'!AP121)</f>
        <v>50000</v>
      </c>
      <c r="AH125" s="386">
        <f>SUM('Plan-B Valuation'!W121,'Plan-B Valuation'!AA121,'Plan-B Valuation'!AE121,'Plan-B Valuation'!AI121,'Plan-B Valuation'!AM121,'Plan-B Valuation'!AQ121)</f>
        <v>10000000</v>
      </c>
      <c r="AI125" s="341" t="s">
        <v>374</v>
      </c>
      <c r="AJ125" s="385">
        <v>3000.0</v>
      </c>
      <c r="AK125" s="385">
        <v>65000.0</v>
      </c>
      <c r="AL125" s="385">
        <v>100000.0</v>
      </c>
      <c r="AM125" s="385">
        <v>0.0</v>
      </c>
      <c r="AN125" s="385">
        <v>0.0</v>
      </c>
      <c r="AO125" s="385">
        <v>0.0</v>
      </c>
      <c r="AP125" s="344" t="s">
        <v>292</v>
      </c>
      <c r="AQ125" s="344" t="s">
        <v>308</v>
      </c>
      <c r="AR125" s="344" t="s">
        <v>294</v>
      </c>
      <c r="AS125" s="385">
        <f>SUM('Plan-C Valuation'!U121,'Plan-C Valuation'!Y121,'Plan-C Valuation'!AC121,'Plan-C Valuation'!AG121,'Plan-C Valuation'!AK121,'Plan-C Valuation'!AO121)</f>
        <v>5000</v>
      </c>
      <c r="AT125" s="385">
        <f>SUM('Plan-C Valuation'!V121,'Plan-C Valuation'!Z121,'Plan-C Valuation'!AD121,'Plan-C Valuation'!AH121,'Plan-C Valuation'!AL121,'Plan-C Valuation'!AP121)</f>
        <v>50000</v>
      </c>
      <c r="AU125" s="385">
        <f>SUM('Plan-C Valuation'!W121,'Plan-C Valuation'!AA121,'Plan-C Valuation'!AE121,'Plan-C Valuation'!AI121,'Plan-C Valuation'!AM121,'Plan-C Valuation'!AQ121)</f>
        <v>10000000</v>
      </c>
    </row>
    <row r="126" ht="15.75" customHeight="1">
      <c r="A126" s="341"/>
      <c r="B126" s="341"/>
      <c r="C126" s="341"/>
      <c r="D126" s="341"/>
      <c r="E126" s="341"/>
      <c r="F126" s="341"/>
      <c r="G126" s="424"/>
      <c r="H126" s="341"/>
      <c r="I126" s="341"/>
      <c r="J126" s="385">
        <v>0.0</v>
      </c>
      <c r="K126" s="385">
        <v>0.0</v>
      </c>
      <c r="L126" s="385">
        <v>0.0</v>
      </c>
      <c r="M126" s="385">
        <v>0.0</v>
      </c>
      <c r="N126" s="385">
        <v>0.0</v>
      </c>
      <c r="O126" s="385">
        <v>0.0</v>
      </c>
      <c r="P126" s="344" t="s">
        <v>292</v>
      </c>
      <c r="Q126" s="344" t="s">
        <v>304</v>
      </c>
      <c r="R126" s="344" t="s">
        <v>294</v>
      </c>
      <c r="S126" s="341">
        <f>SUM('Plan-A Valuation'!U122,'Plan-A Valuation'!Y122,'Plan-A Valuation'!AC122,'Plan-A Valuation'!AG122,'Plan-A Valuation'!AK122,'Plan-A Valuation'!AO122)</f>
        <v>5000</v>
      </c>
      <c r="T126" s="385">
        <f>SUM('Plan-A Valuation'!V122,'Plan-A Valuation'!Z122,'Plan-A Valuation'!AD122,'Plan-A Valuation'!AH122,'Plan-A Valuation'!AL122,'Plan-A Valuation'!AP122)</f>
        <v>50000</v>
      </c>
      <c r="U126" s="386">
        <f>SUM('Plan-A Valuation'!W122,'Plan-A Valuation'!AA122,'Plan-A Valuation'!AE122,'Plan-A Valuation'!AI122,'Plan-A Valuation'!AM122,'Plan-A Valuation'!AQ122)</f>
        <v>10000000</v>
      </c>
      <c r="V126" s="341" t="s">
        <v>307</v>
      </c>
      <c r="W126" s="385">
        <v>1500.0</v>
      </c>
      <c r="X126" s="385">
        <v>3000.0</v>
      </c>
      <c r="Y126" s="385">
        <v>24000.0</v>
      </c>
      <c r="Z126" s="385">
        <v>0.0</v>
      </c>
      <c r="AA126" s="385">
        <v>0.0</v>
      </c>
      <c r="AB126" s="385">
        <v>0.0</v>
      </c>
      <c r="AC126" s="344" t="s">
        <v>292</v>
      </c>
      <c r="AD126" s="344" t="s">
        <v>304</v>
      </c>
      <c r="AE126" s="344" t="s">
        <v>294</v>
      </c>
      <c r="AF126" s="385">
        <f>SUM('Plan-B Valuation'!U122,'Plan-B Valuation'!Y122,'Plan-B Valuation'!AC122,'Plan-B Valuation'!AG122,'Plan-B Valuation'!AK122,'Plan-B Valuation'!AO122)</f>
        <v>5000</v>
      </c>
      <c r="AG126" s="385">
        <f>SUM('Plan-B Valuation'!V122,'Plan-B Valuation'!Z122,'Plan-B Valuation'!AD122,'Plan-B Valuation'!AH122,'Plan-B Valuation'!AL122,'Plan-B Valuation'!AP122)</f>
        <v>50000</v>
      </c>
      <c r="AH126" s="386">
        <f>SUM('Plan-B Valuation'!W122,'Plan-B Valuation'!AA122,'Plan-B Valuation'!AE122,'Plan-B Valuation'!AI122,'Plan-B Valuation'!AM122,'Plan-B Valuation'!AQ122)</f>
        <v>10000000</v>
      </c>
      <c r="AI126" s="341" t="s">
        <v>374</v>
      </c>
      <c r="AJ126" s="385">
        <v>3000.0</v>
      </c>
      <c r="AK126" s="385">
        <v>65000.0</v>
      </c>
      <c r="AL126" s="385">
        <v>100000.0</v>
      </c>
      <c r="AM126" s="385">
        <v>0.0</v>
      </c>
      <c r="AN126" s="385">
        <v>0.0</v>
      </c>
      <c r="AO126" s="385">
        <v>0.0</v>
      </c>
      <c r="AP126" s="344" t="s">
        <v>292</v>
      </c>
      <c r="AQ126" s="344" t="s">
        <v>308</v>
      </c>
      <c r="AR126" s="344" t="s">
        <v>294</v>
      </c>
      <c r="AS126" s="385">
        <f>SUM('Plan-C Valuation'!U122,'Plan-C Valuation'!Y122,'Plan-C Valuation'!AC122,'Plan-C Valuation'!AG122,'Plan-C Valuation'!AK122,'Plan-C Valuation'!AO122)</f>
        <v>5000</v>
      </c>
      <c r="AT126" s="385">
        <f>SUM('Plan-C Valuation'!V122,'Plan-C Valuation'!Z122,'Plan-C Valuation'!AD122,'Plan-C Valuation'!AH122,'Plan-C Valuation'!AL122,'Plan-C Valuation'!AP122)</f>
        <v>50000</v>
      </c>
      <c r="AU126" s="385">
        <f>SUM('Plan-C Valuation'!W122,'Plan-C Valuation'!AA122,'Plan-C Valuation'!AE122,'Plan-C Valuation'!AI122,'Plan-C Valuation'!AM122,'Plan-C Valuation'!AQ122)</f>
        <v>10000000</v>
      </c>
    </row>
    <row r="127" ht="15.75" customHeight="1">
      <c r="A127" s="341"/>
      <c r="B127" s="341"/>
      <c r="C127" s="341"/>
      <c r="D127" s="341"/>
      <c r="E127" s="341"/>
      <c r="F127" s="341"/>
      <c r="G127" s="424"/>
      <c r="H127" s="341"/>
      <c r="I127" s="341"/>
      <c r="J127" s="385">
        <v>0.0</v>
      </c>
      <c r="K127" s="385">
        <v>0.0</v>
      </c>
      <c r="L127" s="385">
        <v>0.0</v>
      </c>
      <c r="M127" s="385">
        <v>0.0</v>
      </c>
      <c r="N127" s="385">
        <v>0.0</v>
      </c>
      <c r="O127" s="385">
        <v>0.0</v>
      </c>
      <c r="P127" s="344" t="s">
        <v>292</v>
      </c>
      <c r="Q127" s="344" t="s">
        <v>304</v>
      </c>
      <c r="R127" s="344" t="s">
        <v>294</v>
      </c>
      <c r="S127" s="341">
        <f>SUM('Plan-A Valuation'!U123,'Plan-A Valuation'!Y123,'Plan-A Valuation'!AC123,'Plan-A Valuation'!AG123,'Plan-A Valuation'!AK123,'Plan-A Valuation'!AO123)</f>
        <v>5000</v>
      </c>
      <c r="T127" s="385">
        <f>SUM('Plan-A Valuation'!V123,'Plan-A Valuation'!Z123,'Plan-A Valuation'!AD123,'Plan-A Valuation'!AH123,'Plan-A Valuation'!AL123,'Plan-A Valuation'!AP123)</f>
        <v>50000</v>
      </c>
      <c r="U127" s="386">
        <f>SUM('Plan-A Valuation'!W123,'Plan-A Valuation'!AA123,'Plan-A Valuation'!AE123,'Plan-A Valuation'!AI123,'Plan-A Valuation'!AM123,'Plan-A Valuation'!AQ123)</f>
        <v>10000000</v>
      </c>
      <c r="V127" s="341" t="s">
        <v>307</v>
      </c>
      <c r="W127" s="385">
        <v>1500.0</v>
      </c>
      <c r="X127" s="385">
        <v>3000.0</v>
      </c>
      <c r="Y127" s="385">
        <v>24000.0</v>
      </c>
      <c r="Z127" s="385">
        <v>0.0</v>
      </c>
      <c r="AA127" s="385">
        <v>0.0</v>
      </c>
      <c r="AB127" s="385">
        <v>0.0</v>
      </c>
      <c r="AC127" s="344" t="s">
        <v>292</v>
      </c>
      <c r="AD127" s="344" t="s">
        <v>304</v>
      </c>
      <c r="AE127" s="344" t="s">
        <v>294</v>
      </c>
      <c r="AF127" s="385">
        <f>SUM('Plan-B Valuation'!U123,'Plan-B Valuation'!Y123,'Plan-B Valuation'!AC123,'Plan-B Valuation'!AG123,'Plan-B Valuation'!AK123,'Plan-B Valuation'!AO123)</f>
        <v>5000</v>
      </c>
      <c r="AG127" s="385">
        <f>SUM('Plan-B Valuation'!V123,'Plan-B Valuation'!Z123,'Plan-B Valuation'!AD123,'Plan-B Valuation'!AH123,'Plan-B Valuation'!AL123,'Plan-B Valuation'!AP123)</f>
        <v>50000</v>
      </c>
      <c r="AH127" s="386">
        <f>SUM('Plan-B Valuation'!W123,'Plan-B Valuation'!AA123,'Plan-B Valuation'!AE123,'Plan-B Valuation'!AI123,'Plan-B Valuation'!AM123,'Plan-B Valuation'!AQ123)</f>
        <v>10000000</v>
      </c>
      <c r="AI127" s="341" t="s">
        <v>374</v>
      </c>
      <c r="AJ127" s="385">
        <v>3000.0</v>
      </c>
      <c r="AK127" s="385">
        <v>65000.0</v>
      </c>
      <c r="AL127" s="385">
        <v>100000.0</v>
      </c>
      <c r="AM127" s="385">
        <v>0.0</v>
      </c>
      <c r="AN127" s="385">
        <v>0.0</v>
      </c>
      <c r="AO127" s="385">
        <v>0.0</v>
      </c>
      <c r="AP127" s="344" t="s">
        <v>292</v>
      </c>
      <c r="AQ127" s="344" t="s">
        <v>308</v>
      </c>
      <c r="AR127" s="344" t="s">
        <v>294</v>
      </c>
      <c r="AS127" s="385">
        <f>SUM('Plan-C Valuation'!U123,'Plan-C Valuation'!Y123,'Plan-C Valuation'!AC123,'Plan-C Valuation'!AG123,'Plan-C Valuation'!AK123,'Plan-C Valuation'!AO123)</f>
        <v>5000</v>
      </c>
      <c r="AT127" s="385">
        <f>SUM('Plan-C Valuation'!V123,'Plan-C Valuation'!Z123,'Plan-C Valuation'!AD123,'Plan-C Valuation'!AH123,'Plan-C Valuation'!AL123,'Plan-C Valuation'!AP123)</f>
        <v>50000</v>
      </c>
      <c r="AU127" s="385">
        <f>SUM('Plan-C Valuation'!W123,'Plan-C Valuation'!AA123,'Plan-C Valuation'!AE123,'Plan-C Valuation'!AI123,'Plan-C Valuation'!AM123,'Plan-C Valuation'!AQ123)</f>
        <v>10000000</v>
      </c>
    </row>
    <row r="128" ht="15.75" customHeight="1">
      <c r="A128" s="341"/>
      <c r="B128" s="341"/>
      <c r="C128" s="341"/>
      <c r="D128" s="341"/>
      <c r="E128" s="341"/>
      <c r="F128" s="341"/>
      <c r="G128" s="424"/>
      <c r="H128" s="341"/>
      <c r="I128" s="341"/>
      <c r="J128" s="385">
        <v>0.0</v>
      </c>
      <c r="K128" s="385">
        <v>0.0</v>
      </c>
      <c r="L128" s="385">
        <v>0.0</v>
      </c>
      <c r="M128" s="385">
        <v>0.0</v>
      </c>
      <c r="N128" s="385">
        <v>0.0</v>
      </c>
      <c r="O128" s="385">
        <v>0.0</v>
      </c>
      <c r="P128" s="344" t="s">
        <v>292</v>
      </c>
      <c r="Q128" s="344" t="s">
        <v>304</v>
      </c>
      <c r="R128" s="344" t="s">
        <v>294</v>
      </c>
      <c r="S128" s="341">
        <f>SUM('Plan-A Valuation'!U124,'Plan-A Valuation'!Y124,'Plan-A Valuation'!AC124,'Plan-A Valuation'!AG124,'Plan-A Valuation'!AK124,'Plan-A Valuation'!AO124)</f>
        <v>5000</v>
      </c>
      <c r="T128" s="385">
        <f>SUM('Plan-A Valuation'!V124,'Plan-A Valuation'!Z124,'Plan-A Valuation'!AD124,'Plan-A Valuation'!AH124,'Plan-A Valuation'!AL124,'Plan-A Valuation'!AP124)</f>
        <v>50000</v>
      </c>
      <c r="U128" s="386">
        <f>SUM('Plan-A Valuation'!W124,'Plan-A Valuation'!AA124,'Plan-A Valuation'!AE124,'Plan-A Valuation'!AI124,'Plan-A Valuation'!AM124,'Plan-A Valuation'!AQ124)</f>
        <v>10000000</v>
      </c>
      <c r="V128" s="341" t="s">
        <v>307</v>
      </c>
      <c r="W128" s="385">
        <v>1500.0</v>
      </c>
      <c r="X128" s="385">
        <v>3000.0</v>
      </c>
      <c r="Y128" s="385">
        <v>24000.0</v>
      </c>
      <c r="Z128" s="385">
        <v>0.0</v>
      </c>
      <c r="AA128" s="385">
        <v>0.0</v>
      </c>
      <c r="AB128" s="385">
        <v>0.0</v>
      </c>
      <c r="AC128" s="344" t="s">
        <v>292</v>
      </c>
      <c r="AD128" s="344" t="s">
        <v>304</v>
      </c>
      <c r="AE128" s="344" t="s">
        <v>294</v>
      </c>
      <c r="AF128" s="385">
        <f>SUM('Plan-B Valuation'!U124,'Plan-B Valuation'!Y124,'Plan-B Valuation'!AC124,'Plan-B Valuation'!AG124,'Plan-B Valuation'!AK124,'Plan-B Valuation'!AO124)</f>
        <v>5000</v>
      </c>
      <c r="AG128" s="385">
        <f>SUM('Plan-B Valuation'!V124,'Plan-B Valuation'!Z124,'Plan-B Valuation'!AD124,'Plan-B Valuation'!AH124,'Plan-B Valuation'!AL124,'Plan-B Valuation'!AP124)</f>
        <v>50000</v>
      </c>
      <c r="AH128" s="386">
        <f>SUM('Plan-B Valuation'!W124,'Plan-B Valuation'!AA124,'Plan-B Valuation'!AE124,'Plan-B Valuation'!AI124,'Plan-B Valuation'!AM124,'Plan-B Valuation'!AQ124)</f>
        <v>10000000</v>
      </c>
      <c r="AI128" s="341" t="s">
        <v>373</v>
      </c>
      <c r="AJ128" s="385">
        <v>3000.0</v>
      </c>
      <c r="AK128" s="385">
        <v>65000.0</v>
      </c>
      <c r="AL128" s="385">
        <v>100000.0</v>
      </c>
      <c r="AM128" s="385">
        <v>0.0</v>
      </c>
      <c r="AN128" s="385">
        <v>0.0</v>
      </c>
      <c r="AO128" s="385">
        <v>0.0</v>
      </c>
      <c r="AP128" s="344" t="s">
        <v>292</v>
      </c>
      <c r="AQ128" s="344" t="s">
        <v>308</v>
      </c>
      <c r="AR128" s="344" t="s">
        <v>294</v>
      </c>
      <c r="AS128" s="385">
        <f>SUM('Plan-C Valuation'!U124,'Plan-C Valuation'!Y124,'Plan-C Valuation'!AC124,'Plan-C Valuation'!AG124,'Plan-C Valuation'!AK124,'Plan-C Valuation'!AO124)</f>
        <v>5000</v>
      </c>
      <c r="AT128" s="385">
        <f>SUM('Plan-C Valuation'!V124,'Plan-C Valuation'!Z124,'Plan-C Valuation'!AD124,'Plan-C Valuation'!AH124,'Plan-C Valuation'!AL124,'Plan-C Valuation'!AP124)</f>
        <v>50000</v>
      </c>
      <c r="AU128" s="385">
        <f>SUM('Plan-C Valuation'!W124,'Plan-C Valuation'!AA124,'Plan-C Valuation'!AE124,'Plan-C Valuation'!AI124,'Plan-C Valuation'!AM124,'Plan-C Valuation'!AQ124)</f>
        <v>10000000</v>
      </c>
    </row>
    <row r="129" ht="15.75" customHeight="1">
      <c r="A129" s="341"/>
      <c r="B129" s="341"/>
      <c r="C129" s="341"/>
      <c r="D129" s="341"/>
      <c r="E129" s="341"/>
      <c r="F129" s="341"/>
      <c r="G129" s="424"/>
      <c r="H129" s="341"/>
      <c r="I129" s="341"/>
      <c r="J129" s="385">
        <v>0.0</v>
      </c>
      <c r="K129" s="385">
        <v>0.0</v>
      </c>
      <c r="L129" s="385">
        <v>0.0</v>
      </c>
      <c r="M129" s="385">
        <v>0.0</v>
      </c>
      <c r="N129" s="385">
        <v>0.0</v>
      </c>
      <c r="O129" s="385">
        <v>0.0</v>
      </c>
      <c r="P129" s="344" t="s">
        <v>292</v>
      </c>
      <c r="Q129" s="344" t="s">
        <v>304</v>
      </c>
      <c r="R129" s="344" t="s">
        <v>294</v>
      </c>
      <c r="S129" s="341">
        <f>SUM('Plan-A Valuation'!U125,'Plan-A Valuation'!Y125,'Plan-A Valuation'!AC125,'Plan-A Valuation'!AG125,'Plan-A Valuation'!AK125,'Plan-A Valuation'!AO125)</f>
        <v>5000</v>
      </c>
      <c r="T129" s="385">
        <f>SUM('Plan-A Valuation'!V125,'Plan-A Valuation'!Z125,'Plan-A Valuation'!AD125,'Plan-A Valuation'!AH125,'Plan-A Valuation'!AL125,'Plan-A Valuation'!AP125)</f>
        <v>50000</v>
      </c>
      <c r="U129" s="386">
        <f>SUM('Plan-A Valuation'!W125,'Plan-A Valuation'!AA125,'Plan-A Valuation'!AE125,'Plan-A Valuation'!AI125,'Plan-A Valuation'!AM125,'Plan-A Valuation'!AQ125)</f>
        <v>10000000</v>
      </c>
      <c r="V129" s="341" t="s">
        <v>307</v>
      </c>
      <c r="W129" s="385">
        <v>1500.0</v>
      </c>
      <c r="X129" s="385">
        <v>3000.0</v>
      </c>
      <c r="Y129" s="385">
        <v>24000.0</v>
      </c>
      <c r="Z129" s="385">
        <v>0.0</v>
      </c>
      <c r="AA129" s="385">
        <v>0.0</v>
      </c>
      <c r="AB129" s="385">
        <v>0.0</v>
      </c>
      <c r="AC129" s="344" t="s">
        <v>292</v>
      </c>
      <c r="AD129" s="344" t="s">
        <v>304</v>
      </c>
      <c r="AE129" s="344" t="s">
        <v>294</v>
      </c>
      <c r="AF129" s="385">
        <f>SUM('Plan-B Valuation'!U125,'Plan-B Valuation'!Y125,'Plan-B Valuation'!AC125,'Plan-B Valuation'!AG125,'Plan-B Valuation'!AK125,'Plan-B Valuation'!AO125)</f>
        <v>5000</v>
      </c>
      <c r="AG129" s="385">
        <f>SUM('Plan-B Valuation'!V125,'Plan-B Valuation'!Z125,'Plan-B Valuation'!AD125,'Plan-B Valuation'!AH125,'Plan-B Valuation'!AL125,'Plan-B Valuation'!AP125)</f>
        <v>50000</v>
      </c>
      <c r="AH129" s="386">
        <f>SUM('Plan-B Valuation'!W125,'Plan-B Valuation'!AA125,'Plan-B Valuation'!AE125,'Plan-B Valuation'!AI125,'Plan-B Valuation'!AM125,'Plan-B Valuation'!AQ125)</f>
        <v>10000000</v>
      </c>
      <c r="AI129" s="341" t="s">
        <v>374</v>
      </c>
      <c r="AJ129" s="385">
        <v>3000.0</v>
      </c>
      <c r="AK129" s="385">
        <v>65000.0</v>
      </c>
      <c r="AL129" s="385">
        <v>100000.0</v>
      </c>
      <c r="AM129" s="385">
        <v>0.0</v>
      </c>
      <c r="AN129" s="385">
        <v>0.0</v>
      </c>
      <c r="AO129" s="385">
        <v>0.0</v>
      </c>
      <c r="AP129" s="344" t="s">
        <v>292</v>
      </c>
      <c r="AQ129" s="344" t="s">
        <v>308</v>
      </c>
      <c r="AR129" s="344" t="s">
        <v>294</v>
      </c>
      <c r="AS129" s="385">
        <f>SUM('Plan-C Valuation'!U125,'Plan-C Valuation'!Y125,'Plan-C Valuation'!AC125,'Plan-C Valuation'!AG125,'Plan-C Valuation'!AK125,'Plan-C Valuation'!AO125)</f>
        <v>5000</v>
      </c>
      <c r="AT129" s="385">
        <f>SUM('Plan-C Valuation'!V125,'Plan-C Valuation'!Z125,'Plan-C Valuation'!AD125,'Plan-C Valuation'!AH125,'Plan-C Valuation'!AL125,'Plan-C Valuation'!AP125)</f>
        <v>50000</v>
      </c>
      <c r="AU129" s="385">
        <f>SUM('Plan-C Valuation'!W125,'Plan-C Valuation'!AA125,'Plan-C Valuation'!AE125,'Plan-C Valuation'!AI125,'Plan-C Valuation'!AM125,'Plan-C Valuation'!AQ125)</f>
        <v>10000000</v>
      </c>
    </row>
    <row r="130" ht="15.75" customHeight="1">
      <c r="A130" s="341"/>
      <c r="B130" s="341"/>
      <c r="C130" s="341"/>
      <c r="D130" s="341"/>
      <c r="E130" s="341"/>
      <c r="F130" s="341"/>
      <c r="G130" s="424"/>
      <c r="H130" s="341"/>
      <c r="I130" s="341"/>
      <c r="J130" s="385">
        <v>0.0</v>
      </c>
      <c r="K130" s="385">
        <v>0.0</v>
      </c>
      <c r="L130" s="385">
        <v>0.0</v>
      </c>
      <c r="M130" s="385">
        <v>0.0</v>
      </c>
      <c r="N130" s="385">
        <v>0.0</v>
      </c>
      <c r="O130" s="385">
        <v>0.0</v>
      </c>
      <c r="P130" s="344" t="s">
        <v>292</v>
      </c>
      <c r="Q130" s="344" t="s">
        <v>304</v>
      </c>
      <c r="R130" s="344" t="s">
        <v>294</v>
      </c>
      <c r="S130" s="341">
        <f>SUM('Plan-A Valuation'!U126,'Plan-A Valuation'!Y126,'Plan-A Valuation'!AC126,'Plan-A Valuation'!AG126,'Plan-A Valuation'!AK126,'Plan-A Valuation'!AO126)</f>
        <v>5000</v>
      </c>
      <c r="T130" s="385">
        <f>SUM('Plan-A Valuation'!V126,'Plan-A Valuation'!Z126,'Plan-A Valuation'!AD126,'Plan-A Valuation'!AH126,'Plan-A Valuation'!AL126,'Plan-A Valuation'!AP126)</f>
        <v>50000</v>
      </c>
      <c r="U130" s="386">
        <f>SUM('Plan-A Valuation'!W126,'Plan-A Valuation'!AA126,'Plan-A Valuation'!AE126,'Plan-A Valuation'!AI126,'Plan-A Valuation'!AM126,'Plan-A Valuation'!AQ126)</f>
        <v>10000000</v>
      </c>
      <c r="V130" s="341" t="s">
        <v>307</v>
      </c>
      <c r="W130" s="385">
        <v>1500.0</v>
      </c>
      <c r="X130" s="385">
        <v>3000.0</v>
      </c>
      <c r="Y130" s="385">
        <v>24000.0</v>
      </c>
      <c r="Z130" s="385">
        <v>0.0</v>
      </c>
      <c r="AA130" s="385">
        <v>0.0</v>
      </c>
      <c r="AB130" s="385">
        <v>0.0</v>
      </c>
      <c r="AC130" s="344" t="s">
        <v>292</v>
      </c>
      <c r="AD130" s="344" t="s">
        <v>304</v>
      </c>
      <c r="AE130" s="344" t="s">
        <v>294</v>
      </c>
      <c r="AF130" s="385">
        <f>SUM('Plan-B Valuation'!U126,'Plan-B Valuation'!Y126,'Plan-B Valuation'!AC126,'Plan-B Valuation'!AG126,'Plan-B Valuation'!AK126,'Plan-B Valuation'!AO126)</f>
        <v>5000</v>
      </c>
      <c r="AG130" s="385">
        <f>SUM('Plan-B Valuation'!V126,'Plan-B Valuation'!Z126,'Plan-B Valuation'!AD126,'Plan-B Valuation'!AH126,'Plan-B Valuation'!AL126,'Plan-B Valuation'!AP126)</f>
        <v>50000</v>
      </c>
      <c r="AH130" s="386">
        <f>SUM('Plan-B Valuation'!W126,'Plan-B Valuation'!AA126,'Plan-B Valuation'!AE126,'Plan-B Valuation'!AI126,'Plan-B Valuation'!AM126,'Plan-B Valuation'!AQ126)</f>
        <v>10000000</v>
      </c>
      <c r="AI130" s="341" t="s">
        <v>373</v>
      </c>
      <c r="AJ130" s="385">
        <v>3000.0</v>
      </c>
      <c r="AK130" s="385">
        <v>65000.0</v>
      </c>
      <c r="AL130" s="385">
        <v>100000.0</v>
      </c>
      <c r="AM130" s="385">
        <v>0.0</v>
      </c>
      <c r="AN130" s="385">
        <v>0.0</v>
      </c>
      <c r="AO130" s="385">
        <v>0.0</v>
      </c>
      <c r="AP130" s="344" t="s">
        <v>292</v>
      </c>
      <c r="AQ130" s="344" t="s">
        <v>308</v>
      </c>
      <c r="AR130" s="344" t="s">
        <v>294</v>
      </c>
      <c r="AS130" s="385">
        <f>SUM('Plan-C Valuation'!U126,'Plan-C Valuation'!Y126,'Plan-C Valuation'!AC126,'Plan-C Valuation'!AG126,'Plan-C Valuation'!AK126,'Plan-C Valuation'!AO126)</f>
        <v>5000</v>
      </c>
      <c r="AT130" s="385">
        <f>SUM('Plan-C Valuation'!V126,'Plan-C Valuation'!Z126,'Plan-C Valuation'!AD126,'Plan-C Valuation'!AH126,'Plan-C Valuation'!AL126,'Plan-C Valuation'!AP126)</f>
        <v>50000</v>
      </c>
      <c r="AU130" s="385">
        <f>SUM('Plan-C Valuation'!W126,'Plan-C Valuation'!AA126,'Plan-C Valuation'!AE126,'Plan-C Valuation'!AI126,'Plan-C Valuation'!AM126,'Plan-C Valuation'!AQ126)</f>
        <v>10000000</v>
      </c>
    </row>
    <row r="131" ht="15.75" customHeight="1">
      <c r="A131" s="341"/>
      <c r="B131" s="341"/>
      <c r="C131" s="341"/>
      <c r="D131" s="341"/>
      <c r="E131" s="341"/>
      <c r="F131" s="341"/>
      <c r="G131" s="424"/>
      <c r="H131" s="341"/>
      <c r="I131" s="341"/>
      <c r="J131" s="385">
        <v>0.0</v>
      </c>
      <c r="K131" s="385">
        <v>0.0</v>
      </c>
      <c r="L131" s="385">
        <v>0.0</v>
      </c>
      <c r="M131" s="385">
        <v>0.0</v>
      </c>
      <c r="N131" s="385">
        <v>0.0</v>
      </c>
      <c r="O131" s="385">
        <v>0.0</v>
      </c>
      <c r="P131" s="344" t="s">
        <v>292</v>
      </c>
      <c r="Q131" s="344" t="s">
        <v>304</v>
      </c>
      <c r="R131" s="344" t="s">
        <v>294</v>
      </c>
      <c r="S131" s="341">
        <f>SUM('Plan-A Valuation'!U127,'Plan-A Valuation'!Y127,'Plan-A Valuation'!AC127,'Plan-A Valuation'!AG127,'Plan-A Valuation'!AK127,'Plan-A Valuation'!AO127)</f>
        <v>5000</v>
      </c>
      <c r="T131" s="385">
        <f>SUM('Plan-A Valuation'!V127,'Plan-A Valuation'!Z127,'Plan-A Valuation'!AD127,'Plan-A Valuation'!AH127,'Plan-A Valuation'!AL127,'Plan-A Valuation'!AP127)</f>
        <v>50000</v>
      </c>
      <c r="U131" s="386">
        <f>SUM('Plan-A Valuation'!W127,'Plan-A Valuation'!AA127,'Plan-A Valuation'!AE127,'Plan-A Valuation'!AI127,'Plan-A Valuation'!AM127,'Plan-A Valuation'!AQ127)</f>
        <v>10000000</v>
      </c>
      <c r="V131" s="341" t="s">
        <v>307</v>
      </c>
      <c r="W131" s="385">
        <v>1500.0</v>
      </c>
      <c r="X131" s="385">
        <v>3000.0</v>
      </c>
      <c r="Y131" s="385">
        <v>24000.0</v>
      </c>
      <c r="Z131" s="385">
        <v>0.0</v>
      </c>
      <c r="AA131" s="385">
        <v>0.0</v>
      </c>
      <c r="AB131" s="385">
        <v>0.0</v>
      </c>
      <c r="AC131" s="344" t="s">
        <v>292</v>
      </c>
      <c r="AD131" s="344" t="s">
        <v>304</v>
      </c>
      <c r="AE131" s="344" t="s">
        <v>294</v>
      </c>
      <c r="AF131" s="385">
        <f>SUM('Plan-B Valuation'!U127,'Plan-B Valuation'!Y127,'Plan-B Valuation'!AC127,'Plan-B Valuation'!AG127,'Plan-B Valuation'!AK127,'Plan-B Valuation'!AO127)</f>
        <v>5000</v>
      </c>
      <c r="AG131" s="385">
        <f>SUM('Plan-B Valuation'!V127,'Plan-B Valuation'!Z127,'Plan-B Valuation'!AD127,'Plan-B Valuation'!AH127,'Plan-B Valuation'!AL127,'Plan-B Valuation'!AP127)</f>
        <v>50000</v>
      </c>
      <c r="AH131" s="386">
        <f>SUM('Plan-B Valuation'!W127,'Plan-B Valuation'!AA127,'Plan-B Valuation'!AE127,'Plan-B Valuation'!AI127,'Plan-B Valuation'!AM127,'Plan-B Valuation'!AQ127)</f>
        <v>10000000</v>
      </c>
      <c r="AI131" s="341" t="s">
        <v>373</v>
      </c>
      <c r="AJ131" s="385">
        <v>3000.0</v>
      </c>
      <c r="AK131" s="385">
        <v>65000.0</v>
      </c>
      <c r="AL131" s="385">
        <v>100000.0</v>
      </c>
      <c r="AM131" s="385">
        <v>0.0</v>
      </c>
      <c r="AN131" s="385">
        <v>0.0</v>
      </c>
      <c r="AO131" s="385">
        <v>0.0</v>
      </c>
      <c r="AP131" s="344" t="s">
        <v>292</v>
      </c>
      <c r="AQ131" s="344" t="s">
        <v>308</v>
      </c>
      <c r="AR131" s="344" t="s">
        <v>294</v>
      </c>
      <c r="AS131" s="385">
        <f>SUM('Plan-C Valuation'!U127,'Plan-C Valuation'!Y127,'Plan-C Valuation'!AC127,'Plan-C Valuation'!AG127,'Plan-C Valuation'!AK127,'Plan-C Valuation'!AO127)</f>
        <v>5000</v>
      </c>
      <c r="AT131" s="385">
        <f>SUM('Plan-C Valuation'!V127,'Plan-C Valuation'!Z127,'Plan-C Valuation'!AD127,'Plan-C Valuation'!AH127,'Plan-C Valuation'!AL127,'Plan-C Valuation'!AP127)</f>
        <v>50000</v>
      </c>
      <c r="AU131" s="385">
        <f>SUM('Plan-C Valuation'!W127,'Plan-C Valuation'!AA127,'Plan-C Valuation'!AE127,'Plan-C Valuation'!AI127,'Plan-C Valuation'!AM127,'Plan-C Valuation'!AQ127)</f>
        <v>10000000</v>
      </c>
    </row>
    <row r="132" ht="15.75" customHeight="1">
      <c r="A132" s="341"/>
      <c r="B132" s="341"/>
      <c r="C132" s="341"/>
      <c r="D132" s="341"/>
      <c r="E132" s="341"/>
      <c r="F132" s="341"/>
      <c r="G132" s="424"/>
      <c r="H132" s="341"/>
      <c r="I132" s="341"/>
      <c r="J132" s="385">
        <v>0.0</v>
      </c>
      <c r="K132" s="385">
        <v>0.0</v>
      </c>
      <c r="L132" s="385">
        <v>0.0</v>
      </c>
      <c r="M132" s="385">
        <v>0.0</v>
      </c>
      <c r="N132" s="385">
        <v>0.0</v>
      </c>
      <c r="O132" s="385">
        <v>0.0</v>
      </c>
      <c r="P132" s="344" t="s">
        <v>292</v>
      </c>
      <c r="Q132" s="344" t="s">
        <v>304</v>
      </c>
      <c r="R132" s="344" t="s">
        <v>294</v>
      </c>
      <c r="S132" s="341">
        <f>SUM('Plan-A Valuation'!U128,'Plan-A Valuation'!Y128,'Plan-A Valuation'!AC128,'Plan-A Valuation'!AG128,'Plan-A Valuation'!AK128,'Plan-A Valuation'!AO128)</f>
        <v>2000</v>
      </c>
      <c r="T132" s="385">
        <f>SUM('Plan-A Valuation'!V128,'Plan-A Valuation'!Z128,'Plan-A Valuation'!AD128,'Plan-A Valuation'!AH128,'Plan-A Valuation'!AL128,'Plan-A Valuation'!AP128)</f>
        <v>3000000</v>
      </c>
      <c r="U132" s="386">
        <f>SUM('Plan-A Valuation'!W128,'Plan-A Valuation'!AA128,'Plan-A Valuation'!AE128,'Plan-A Valuation'!AI128,'Plan-A Valuation'!AM128,'Plan-A Valuation'!AQ128)</f>
        <v>10000000</v>
      </c>
      <c r="V132" s="341" t="s">
        <v>311</v>
      </c>
      <c r="W132" s="385">
        <v>0.0</v>
      </c>
      <c r="X132" s="385">
        <v>0.0</v>
      </c>
      <c r="Y132" s="385">
        <v>0.0</v>
      </c>
      <c r="Z132" s="385">
        <v>0.0</v>
      </c>
      <c r="AA132" s="385">
        <v>0.0</v>
      </c>
      <c r="AB132" s="385">
        <v>0.0</v>
      </c>
      <c r="AC132" s="344" t="s">
        <v>292</v>
      </c>
      <c r="AD132" s="344" t="s">
        <v>304</v>
      </c>
      <c r="AE132" s="344" t="s">
        <v>294</v>
      </c>
      <c r="AF132" s="385">
        <f>SUM('Plan-B Valuation'!U128,'Plan-B Valuation'!Y128,'Plan-B Valuation'!AC128,'Plan-B Valuation'!AG128,'Plan-B Valuation'!AK128,'Plan-B Valuation'!AO128)</f>
        <v>2000</v>
      </c>
      <c r="AG132" s="385">
        <f>SUM('Plan-B Valuation'!V128,'Plan-B Valuation'!Z128,'Plan-B Valuation'!AD128,'Plan-B Valuation'!AH128,'Plan-B Valuation'!AL128,'Plan-B Valuation'!AP128)</f>
        <v>3000000</v>
      </c>
      <c r="AH132" s="386">
        <f>SUM('Plan-B Valuation'!W128,'Plan-B Valuation'!AA128,'Plan-B Valuation'!AE128,'Plan-B Valuation'!AI128,'Plan-B Valuation'!AM128,'Plan-B Valuation'!AQ128)</f>
        <v>10000000</v>
      </c>
      <c r="AI132" s="341" t="s">
        <v>375</v>
      </c>
      <c r="AJ132" s="385">
        <v>1000.0</v>
      </c>
      <c r="AK132" s="385">
        <v>2000.0</v>
      </c>
      <c r="AL132" s="385">
        <v>10000.0</v>
      </c>
      <c r="AM132" s="385">
        <v>0.0</v>
      </c>
      <c r="AN132" s="385">
        <v>0.0</v>
      </c>
      <c r="AO132" s="385">
        <v>0.0</v>
      </c>
      <c r="AP132" s="344" t="s">
        <v>292</v>
      </c>
      <c r="AQ132" s="344" t="s">
        <v>304</v>
      </c>
      <c r="AR132" s="344" t="s">
        <v>294</v>
      </c>
      <c r="AS132" s="385">
        <f>SUM('Plan-C Valuation'!U128,'Plan-C Valuation'!Y128,'Plan-C Valuation'!AC128,'Plan-C Valuation'!AG128,'Plan-C Valuation'!AK128,'Plan-C Valuation'!AO128)</f>
        <v>2000</v>
      </c>
      <c r="AT132" s="385">
        <f>SUM('Plan-C Valuation'!V128,'Plan-C Valuation'!Z128,'Plan-C Valuation'!AD128,'Plan-C Valuation'!AH128,'Plan-C Valuation'!AL128,'Plan-C Valuation'!AP128)</f>
        <v>3000000</v>
      </c>
      <c r="AU132" s="385">
        <f>SUM('Plan-C Valuation'!W128,'Plan-C Valuation'!AA128,'Plan-C Valuation'!AE128,'Plan-C Valuation'!AI128,'Plan-C Valuation'!AM128,'Plan-C Valuation'!AQ128)</f>
        <v>10000000</v>
      </c>
    </row>
    <row r="133" ht="15.75" customHeight="1">
      <c r="A133" s="341"/>
      <c r="B133" s="341"/>
      <c r="C133" s="341"/>
      <c r="D133" s="341"/>
      <c r="E133" s="341"/>
      <c r="F133" s="341"/>
      <c r="G133" s="424"/>
      <c r="H133" s="341"/>
      <c r="I133" s="341"/>
      <c r="J133" s="385">
        <v>0.0</v>
      </c>
      <c r="K133" s="385">
        <v>0.0</v>
      </c>
      <c r="L133" s="385">
        <v>0.0</v>
      </c>
      <c r="M133" s="385">
        <v>0.0</v>
      </c>
      <c r="N133" s="385">
        <v>0.0</v>
      </c>
      <c r="O133" s="385">
        <v>0.0</v>
      </c>
      <c r="P133" s="344" t="s">
        <v>292</v>
      </c>
      <c r="Q133" s="344" t="s">
        <v>304</v>
      </c>
      <c r="R133" s="344" t="s">
        <v>294</v>
      </c>
      <c r="S133" s="341">
        <f>SUM('Plan-A Valuation'!U129,'Plan-A Valuation'!Y129,'Plan-A Valuation'!AC129,'Plan-A Valuation'!AG129,'Plan-A Valuation'!AK129,'Plan-A Valuation'!AO129)</f>
        <v>2000</v>
      </c>
      <c r="T133" s="385">
        <f>SUM('Plan-A Valuation'!V129,'Plan-A Valuation'!Z129,'Plan-A Valuation'!AD129,'Plan-A Valuation'!AH129,'Plan-A Valuation'!AL129,'Plan-A Valuation'!AP129)</f>
        <v>3000000</v>
      </c>
      <c r="U133" s="386">
        <f>SUM('Plan-A Valuation'!W129,'Plan-A Valuation'!AA129,'Plan-A Valuation'!AE129,'Plan-A Valuation'!AI129,'Plan-A Valuation'!AM129,'Plan-A Valuation'!AQ129)</f>
        <v>10000000</v>
      </c>
      <c r="V133" s="341" t="s">
        <v>311</v>
      </c>
      <c r="W133" s="385">
        <v>0.0</v>
      </c>
      <c r="X133" s="385">
        <v>0.0</v>
      </c>
      <c r="Y133" s="385">
        <v>0.0</v>
      </c>
      <c r="Z133" s="385">
        <v>0.0</v>
      </c>
      <c r="AA133" s="385">
        <v>0.0</v>
      </c>
      <c r="AB133" s="385">
        <v>0.0</v>
      </c>
      <c r="AC133" s="344" t="s">
        <v>292</v>
      </c>
      <c r="AD133" s="344" t="s">
        <v>304</v>
      </c>
      <c r="AE133" s="344" t="s">
        <v>294</v>
      </c>
      <c r="AF133" s="385">
        <f>SUM('Plan-B Valuation'!U129,'Plan-B Valuation'!Y129,'Plan-B Valuation'!AC129,'Plan-B Valuation'!AG129,'Plan-B Valuation'!AK129,'Plan-B Valuation'!AO129)</f>
        <v>2000</v>
      </c>
      <c r="AG133" s="385">
        <f>SUM('Plan-B Valuation'!V129,'Plan-B Valuation'!Z129,'Plan-B Valuation'!AD129,'Plan-B Valuation'!AH129,'Plan-B Valuation'!AL129,'Plan-B Valuation'!AP129)</f>
        <v>3000000</v>
      </c>
      <c r="AH133" s="386">
        <f>SUM('Plan-B Valuation'!W129,'Plan-B Valuation'!AA129,'Plan-B Valuation'!AE129,'Plan-B Valuation'!AI129,'Plan-B Valuation'!AM129,'Plan-B Valuation'!AQ129)</f>
        <v>10000000</v>
      </c>
      <c r="AI133" s="341" t="s">
        <v>375</v>
      </c>
      <c r="AJ133" s="385">
        <v>1000.0</v>
      </c>
      <c r="AK133" s="385">
        <v>2000.0</v>
      </c>
      <c r="AL133" s="385">
        <v>10000.0</v>
      </c>
      <c r="AM133" s="385">
        <v>0.0</v>
      </c>
      <c r="AN133" s="385">
        <v>0.0</v>
      </c>
      <c r="AO133" s="385">
        <v>0.0</v>
      </c>
      <c r="AP133" s="344" t="s">
        <v>292</v>
      </c>
      <c r="AQ133" s="344" t="s">
        <v>304</v>
      </c>
      <c r="AR133" s="344" t="s">
        <v>294</v>
      </c>
      <c r="AS133" s="385">
        <f>SUM('Plan-C Valuation'!U129,'Plan-C Valuation'!Y129,'Plan-C Valuation'!AC129,'Plan-C Valuation'!AG129,'Plan-C Valuation'!AK129,'Plan-C Valuation'!AO129)</f>
        <v>2000</v>
      </c>
      <c r="AT133" s="385">
        <f>SUM('Plan-C Valuation'!V129,'Plan-C Valuation'!Z129,'Plan-C Valuation'!AD129,'Plan-C Valuation'!AH129,'Plan-C Valuation'!AL129,'Plan-C Valuation'!AP129)</f>
        <v>3000000</v>
      </c>
      <c r="AU133" s="385">
        <f>SUM('Plan-C Valuation'!W129,'Plan-C Valuation'!AA129,'Plan-C Valuation'!AE129,'Plan-C Valuation'!AI129,'Plan-C Valuation'!AM129,'Plan-C Valuation'!AQ129)</f>
        <v>10000000</v>
      </c>
    </row>
    <row r="134" ht="15.75" customHeight="1">
      <c r="A134" s="341"/>
      <c r="B134" s="341"/>
      <c r="C134" s="341"/>
      <c r="D134" s="341"/>
      <c r="E134" s="341"/>
      <c r="F134" s="341"/>
      <c r="G134" s="424"/>
      <c r="H134" s="341"/>
      <c r="I134" s="341"/>
      <c r="J134" s="385">
        <v>0.0</v>
      </c>
      <c r="K134" s="385">
        <v>0.0</v>
      </c>
      <c r="L134" s="385">
        <v>0.0</v>
      </c>
      <c r="M134" s="385">
        <v>0.0</v>
      </c>
      <c r="N134" s="385">
        <v>0.0</v>
      </c>
      <c r="O134" s="385">
        <v>0.0</v>
      </c>
      <c r="P134" s="344" t="s">
        <v>292</v>
      </c>
      <c r="Q134" s="344" t="s">
        <v>304</v>
      </c>
      <c r="R134" s="344" t="s">
        <v>294</v>
      </c>
      <c r="S134" s="341">
        <f>SUM('Plan-A Valuation'!U130,'Plan-A Valuation'!Y130,'Plan-A Valuation'!AC130,'Plan-A Valuation'!AG130,'Plan-A Valuation'!AK130,'Plan-A Valuation'!AO130)</f>
        <v>2000</v>
      </c>
      <c r="T134" s="385">
        <f>SUM('Plan-A Valuation'!V130,'Plan-A Valuation'!Z130,'Plan-A Valuation'!AD130,'Plan-A Valuation'!AH130,'Plan-A Valuation'!AL130,'Plan-A Valuation'!AP130)</f>
        <v>3000000</v>
      </c>
      <c r="U134" s="386">
        <f>SUM('Plan-A Valuation'!W130,'Plan-A Valuation'!AA130,'Plan-A Valuation'!AE130,'Plan-A Valuation'!AI130,'Plan-A Valuation'!AM130,'Plan-A Valuation'!AQ130)</f>
        <v>10000000</v>
      </c>
      <c r="V134" s="341" t="s">
        <v>311</v>
      </c>
      <c r="W134" s="385">
        <v>0.0</v>
      </c>
      <c r="X134" s="385">
        <v>0.0</v>
      </c>
      <c r="Y134" s="385">
        <v>0.0</v>
      </c>
      <c r="Z134" s="385">
        <v>0.0</v>
      </c>
      <c r="AA134" s="385">
        <v>0.0</v>
      </c>
      <c r="AB134" s="385">
        <v>0.0</v>
      </c>
      <c r="AC134" s="344" t="s">
        <v>292</v>
      </c>
      <c r="AD134" s="344" t="s">
        <v>304</v>
      </c>
      <c r="AE134" s="344" t="s">
        <v>294</v>
      </c>
      <c r="AF134" s="385">
        <f>SUM('Plan-B Valuation'!U130,'Plan-B Valuation'!Y130,'Plan-B Valuation'!AC130,'Plan-B Valuation'!AG130,'Plan-B Valuation'!AK130,'Plan-B Valuation'!AO130)</f>
        <v>2000</v>
      </c>
      <c r="AG134" s="385">
        <f>SUM('Plan-B Valuation'!V130,'Plan-B Valuation'!Z130,'Plan-B Valuation'!AD130,'Plan-B Valuation'!AH130,'Plan-B Valuation'!AL130,'Plan-B Valuation'!AP130)</f>
        <v>3000000</v>
      </c>
      <c r="AH134" s="386">
        <f>SUM('Plan-B Valuation'!W130,'Plan-B Valuation'!AA130,'Plan-B Valuation'!AE130,'Plan-B Valuation'!AI130,'Plan-B Valuation'!AM130,'Plan-B Valuation'!AQ130)</f>
        <v>10000000</v>
      </c>
      <c r="AI134" s="341" t="s">
        <v>375</v>
      </c>
      <c r="AJ134" s="385">
        <v>1000.0</v>
      </c>
      <c r="AK134" s="385">
        <v>2000.0</v>
      </c>
      <c r="AL134" s="385">
        <v>10000.0</v>
      </c>
      <c r="AM134" s="385">
        <v>0.0</v>
      </c>
      <c r="AN134" s="385">
        <v>0.0</v>
      </c>
      <c r="AO134" s="385">
        <v>0.0</v>
      </c>
      <c r="AP134" s="344" t="s">
        <v>292</v>
      </c>
      <c r="AQ134" s="344" t="s">
        <v>304</v>
      </c>
      <c r="AR134" s="344" t="s">
        <v>294</v>
      </c>
      <c r="AS134" s="385">
        <f>SUM('Plan-C Valuation'!U130,'Plan-C Valuation'!Y130,'Plan-C Valuation'!AC130,'Plan-C Valuation'!AG130,'Plan-C Valuation'!AK130,'Plan-C Valuation'!AO130)</f>
        <v>2000</v>
      </c>
      <c r="AT134" s="385">
        <f>SUM('Plan-C Valuation'!V130,'Plan-C Valuation'!Z130,'Plan-C Valuation'!AD130,'Plan-C Valuation'!AH130,'Plan-C Valuation'!AL130,'Plan-C Valuation'!AP130)</f>
        <v>3000000</v>
      </c>
      <c r="AU134" s="385">
        <f>SUM('Plan-C Valuation'!W130,'Plan-C Valuation'!AA130,'Plan-C Valuation'!AE130,'Plan-C Valuation'!AI130,'Plan-C Valuation'!AM130,'Plan-C Valuation'!AQ130)</f>
        <v>10000000</v>
      </c>
    </row>
    <row r="135" ht="15.75" customHeight="1">
      <c r="A135" s="341"/>
      <c r="B135" s="341"/>
      <c r="C135" s="341"/>
      <c r="D135" s="341"/>
      <c r="E135" s="341"/>
      <c r="F135" s="341"/>
      <c r="G135" s="424"/>
      <c r="H135" s="341"/>
      <c r="I135" s="341"/>
      <c r="J135" s="385">
        <v>0.0</v>
      </c>
      <c r="K135" s="385">
        <v>0.0</v>
      </c>
      <c r="L135" s="385">
        <v>0.0</v>
      </c>
      <c r="M135" s="385">
        <v>0.0</v>
      </c>
      <c r="N135" s="385">
        <v>0.0</v>
      </c>
      <c r="O135" s="385">
        <v>0.0</v>
      </c>
      <c r="P135" s="344" t="s">
        <v>292</v>
      </c>
      <c r="Q135" s="344" t="s">
        <v>304</v>
      </c>
      <c r="R135" s="344" t="s">
        <v>294</v>
      </c>
      <c r="S135" s="341">
        <f>SUM('Plan-A Valuation'!U131,'Plan-A Valuation'!Y131,'Plan-A Valuation'!AC131,'Plan-A Valuation'!AG131,'Plan-A Valuation'!AK131,'Plan-A Valuation'!AO131)</f>
        <v>2000</v>
      </c>
      <c r="T135" s="385">
        <f>SUM('Plan-A Valuation'!V131,'Plan-A Valuation'!Z131,'Plan-A Valuation'!AD131,'Plan-A Valuation'!AH131,'Plan-A Valuation'!AL131,'Plan-A Valuation'!AP131)</f>
        <v>3000000</v>
      </c>
      <c r="U135" s="386">
        <f>SUM('Plan-A Valuation'!W131,'Plan-A Valuation'!AA131,'Plan-A Valuation'!AE131,'Plan-A Valuation'!AI131,'Plan-A Valuation'!AM131,'Plan-A Valuation'!AQ131)</f>
        <v>10000000</v>
      </c>
      <c r="V135" s="341" t="s">
        <v>311</v>
      </c>
      <c r="W135" s="385">
        <v>0.0</v>
      </c>
      <c r="X135" s="385">
        <v>0.0</v>
      </c>
      <c r="Y135" s="385">
        <v>0.0</v>
      </c>
      <c r="Z135" s="385">
        <v>0.0</v>
      </c>
      <c r="AA135" s="385">
        <v>0.0</v>
      </c>
      <c r="AB135" s="385">
        <v>0.0</v>
      </c>
      <c r="AC135" s="344" t="s">
        <v>292</v>
      </c>
      <c r="AD135" s="344" t="s">
        <v>304</v>
      </c>
      <c r="AE135" s="344" t="s">
        <v>294</v>
      </c>
      <c r="AF135" s="385">
        <f>SUM('Plan-B Valuation'!U131,'Plan-B Valuation'!Y131,'Plan-B Valuation'!AC131,'Plan-B Valuation'!AG131,'Plan-B Valuation'!AK131,'Plan-B Valuation'!AO131)</f>
        <v>2000</v>
      </c>
      <c r="AG135" s="385">
        <f>SUM('Plan-B Valuation'!V131,'Plan-B Valuation'!Z131,'Plan-B Valuation'!AD131,'Plan-B Valuation'!AH131,'Plan-B Valuation'!AL131,'Plan-B Valuation'!AP131)</f>
        <v>3000000</v>
      </c>
      <c r="AH135" s="386">
        <f>SUM('Plan-B Valuation'!W131,'Plan-B Valuation'!AA131,'Plan-B Valuation'!AE131,'Plan-B Valuation'!AI131,'Plan-B Valuation'!AM131,'Plan-B Valuation'!AQ131)</f>
        <v>10000000</v>
      </c>
      <c r="AI135" s="341" t="s">
        <v>375</v>
      </c>
      <c r="AJ135" s="385">
        <v>1000.0</v>
      </c>
      <c r="AK135" s="385">
        <v>2000.0</v>
      </c>
      <c r="AL135" s="385">
        <v>10000.0</v>
      </c>
      <c r="AM135" s="385">
        <v>0.0</v>
      </c>
      <c r="AN135" s="385">
        <v>0.0</v>
      </c>
      <c r="AO135" s="385">
        <v>0.0</v>
      </c>
      <c r="AP135" s="344" t="s">
        <v>292</v>
      </c>
      <c r="AQ135" s="344" t="s">
        <v>304</v>
      </c>
      <c r="AR135" s="344" t="s">
        <v>294</v>
      </c>
      <c r="AS135" s="385">
        <f>SUM('Plan-C Valuation'!U131,'Plan-C Valuation'!Y131,'Plan-C Valuation'!AC131,'Plan-C Valuation'!AG131,'Plan-C Valuation'!AK131,'Plan-C Valuation'!AO131)</f>
        <v>2000</v>
      </c>
      <c r="AT135" s="385">
        <f>SUM('Plan-C Valuation'!V131,'Plan-C Valuation'!Z131,'Plan-C Valuation'!AD131,'Plan-C Valuation'!AH131,'Plan-C Valuation'!AL131,'Plan-C Valuation'!AP131)</f>
        <v>3000000</v>
      </c>
      <c r="AU135" s="385">
        <f>SUM('Plan-C Valuation'!W131,'Plan-C Valuation'!AA131,'Plan-C Valuation'!AE131,'Plan-C Valuation'!AI131,'Plan-C Valuation'!AM131,'Plan-C Valuation'!AQ131)</f>
        <v>10000000</v>
      </c>
    </row>
    <row r="136" ht="15.75" customHeight="1">
      <c r="A136" s="341"/>
      <c r="B136" s="341"/>
      <c r="C136" s="341"/>
      <c r="D136" s="341"/>
      <c r="E136" s="341"/>
      <c r="F136" s="341"/>
      <c r="G136" s="424"/>
      <c r="H136" s="341"/>
      <c r="I136" s="341"/>
      <c r="J136" s="385">
        <v>0.0</v>
      </c>
      <c r="K136" s="385">
        <v>0.0</v>
      </c>
      <c r="L136" s="385">
        <v>0.0</v>
      </c>
      <c r="M136" s="385">
        <v>0.0</v>
      </c>
      <c r="N136" s="385">
        <v>0.0</v>
      </c>
      <c r="O136" s="385">
        <v>0.0</v>
      </c>
      <c r="P136" s="344" t="s">
        <v>292</v>
      </c>
      <c r="Q136" s="344" t="s">
        <v>304</v>
      </c>
      <c r="R136" s="344" t="s">
        <v>294</v>
      </c>
      <c r="S136" s="341">
        <f>SUM('Plan-A Valuation'!U132,'Plan-A Valuation'!Y132,'Plan-A Valuation'!AC132,'Plan-A Valuation'!AG132,'Plan-A Valuation'!AK132,'Plan-A Valuation'!AO132)</f>
        <v>2000</v>
      </c>
      <c r="T136" s="385">
        <f>SUM('Plan-A Valuation'!V132,'Plan-A Valuation'!Z132,'Plan-A Valuation'!AD132,'Plan-A Valuation'!AH132,'Plan-A Valuation'!AL132,'Plan-A Valuation'!AP132)</f>
        <v>3000000</v>
      </c>
      <c r="U136" s="386">
        <f>SUM('Plan-A Valuation'!W132,'Plan-A Valuation'!AA132,'Plan-A Valuation'!AE132,'Plan-A Valuation'!AI132,'Plan-A Valuation'!AM132,'Plan-A Valuation'!AQ132)</f>
        <v>10000000</v>
      </c>
      <c r="V136" s="341" t="s">
        <v>311</v>
      </c>
      <c r="W136" s="385">
        <v>0.0</v>
      </c>
      <c r="X136" s="385">
        <v>0.0</v>
      </c>
      <c r="Y136" s="385">
        <v>0.0</v>
      </c>
      <c r="Z136" s="385">
        <v>0.0</v>
      </c>
      <c r="AA136" s="385">
        <v>0.0</v>
      </c>
      <c r="AB136" s="385">
        <v>0.0</v>
      </c>
      <c r="AC136" s="344" t="s">
        <v>292</v>
      </c>
      <c r="AD136" s="344" t="s">
        <v>304</v>
      </c>
      <c r="AE136" s="344" t="s">
        <v>294</v>
      </c>
      <c r="AF136" s="385">
        <f>SUM('Plan-B Valuation'!U132,'Plan-B Valuation'!Y132,'Plan-B Valuation'!AC132,'Plan-B Valuation'!AG132,'Plan-B Valuation'!AK132,'Plan-B Valuation'!AO132)</f>
        <v>2000</v>
      </c>
      <c r="AG136" s="385">
        <f>SUM('Plan-B Valuation'!V132,'Plan-B Valuation'!Z132,'Plan-B Valuation'!AD132,'Plan-B Valuation'!AH132,'Plan-B Valuation'!AL132,'Plan-B Valuation'!AP132)</f>
        <v>3000000</v>
      </c>
      <c r="AH136" s="386">
        <f>SUM('Plan-B Valuation'!W132,'Plan-B Valuation'!AA132,'Plan-B Valuation'!AE132,'Plan-B Valuation'!AI132,'Plan-B Valuation'!AM132,'Plan-B Valuation'!AQ132)</f>
        <v>10000000</v>
      </c>
      <c r="AI136" s="341" t="s">
        <v>375</v>
      </c>
      <c r="AJ136" s="385">
        <v>1000.0</v>
      </c>
      <c r="AK136" s="385">
        <v>2000.0</v>
      </c>
      <c r="AL136" s="385">
        <v>10000.0</v>
      </c>
      <c r="AM136" s="385">
        <v>0.0</v>
      </c>
      <c r="AN136" s="385">
        <v>0.0</v>
      </c>
      <c r="AO136" s="385">
        <v>0.0</v>
      </c>
      <c r="AP136" s="344" t="s">
        <v>292</v>
      </c>
      <c r="AQ136" s="344" t="s">
        <v>304</v>
      </c>
      <c r="AR136" s="344" t="s">
        <v>294</v>
      </c>
      <c r="AS136" s="385">
        <f>SUM('Plan-C Valuation'!U132,'Plan-C Valuation'!Y132,'Plan-C Valuation'!AC132,'Plan-C Valuation'!AG132,'Plan-C Valuation'!AK132,'Plan-C Valuation'!AO132)</f>
        <v>2000</v>
      </c>
      <c r="AT136" s="385">
        <f>SUM('Plan-C Valuation'!V132,'Plan-C Valuation'!Z132,'Plan-C Valuation'!AD132,'Plan-C Valuation'!AH132,'Plan-C Valuation'!AL132,'Plan-C Valuation'!AP132)</f>
        <v>3000000</v>
      </c>
      <c r="AU136" s="385">
        <f>SUM('Plan-C Valuation'!W132,'Plan-C Valuation'!AA132,'Plan-C Valuation'!AE132,'Plan-C Valuation'!AI132,'Plan-C Valuation'!AM132,'Plan-C Valuation'!AQ132)</f>
        <v>10000000</v>
      </c>
    </row>
    <row r="137" ht="15.75" customHeight="1">
      <c r="A137" s="341"/>
      <c r="B137" s="341"/>
      <c r="C137" s="341"/>
      <c r="D137" s="341"/>
      <c r="E137" s="341"/>
      <c r="F137" s="341"/>
      <c r="G137" s="424"/>
      <c r="H137" s="341"/>
      <c r="I137" s="341"/>
      <c r="J137" s="385">
        <v>0.0</v>
      </c>
      <c r="K137" s="385">
        <v>0.0</v>
      </c>
      <c r="L137" s="385">
        <v>0.0</v>
      </c>
      <c r="M137" s="385">
        <v>0.0</v>
      </c>
      <c r="N137" s="385">
        <v>0.0</v>
      </c>
      <c r="O137" s="385">
        <v>0.0</v>
      </c>
      <c r="P137" s="344" t="s">
        <v>292</v>
      </c>
      <c r="Q137" s="344" t="s">
        <v>304</v>
      </c>
      <c r="R137" s="344" t="s">
        <v>294</v>
      </c>
      <c r="S137" s="341">
        <f>SUM('Plan-A Valuation'!U133,'Plan-A Valuation'!Y133,'Plan-A Valuation'!AC133,'Plan-A Valuation'!AG133,'Plan-A Valuation'!AK133,'Plan-A Valuation'!AO133)</f>
        <v>2000</v>
      </c>
      <c r="T137" s="385">
        <f>SUM('Plan-A Valuation'!V133,'Plan-A Valuation'!Z133,'Plan-A Valuation'!AD133,'Plan-A Valuation'!AH133,'Plan-A Valuation'!AL133,'Plan-A Valuation'!AP133)</f>
        <v>3000000</v>
      </c>
      <c r="U137" s="386">
        <f>SUM('Plan-A Valuation'!W133,'Plan-A Valuation'!AA133,'Plan-A Valuation'!AE133,'Plan-A Valuation'!AI133,'Plan-A Valuation'!AM133,'Plan-A Valuation'!AQ133)</f>
        <v>10000000</v>
      </c>
      <c r="V137" s="341" t="s">
        <v>311</v>
      </c>
      <c r="W137" s="385">
        <v>0.0</v>
      </c>
      <c r="X137" s="385">
        <v>0.0</v>
      </c>
      <c r="Y137" s="385">
        <v>0.0</v>
      </c>
      <c r="Z137" s="385">
        <v>0.0</v>
      </c>
      <c r="AA137" s="385">
        <v>0.0</v>
      </c>
      <c r="AB137" s="385">
        <v>0.0</v>
      </c>
      <c r="AC137" s="344" t="s">
        <v>292</v>
      </c>
      <c r="AD137" s="344" t="s">
        <v>304</v>
      </c>
      <c r="AE137" s="344" t="s">
        <v>294</v>
      </c>
      <c r="AF137" s="385">
        <f>SUM('Plan-B Valuation'!U133,'Plan-B Valuation'!Y133,'Plan-B Valuation'!AC133,'Plan-B Valuation'!AG133,'Plan-B Valuation'!AK133,'Plan-B Valuation'!AO133)</f>
        <v>2000</v>
      </c>
      <c r="AG137" s="385">
        <f>SUM('Plan-B Valuation'!V133,'Plan-B Valuation'!Z133,'Plan-B Valuation'!AD133,'Plan-B Valuation'!AH133,'Plan-B Valuation'!AL133,'Plan-B Valuation'!AP133)</f>
        <v>3000000</v>
      </c>
      <c r="AH137" s="386">
        <f>SUM('Plan-B Valuation'!W133,'Plan-B Valuation'!AA133,'Plan-B Valuation'!AE133,'Plan-B Valuation'!AI133,'Plan-B Valuation'!AM133,'Plan-B Valuation'!AQ133)</f>
        <v>10000000</v>
      </c>
      <c r="AI137" s="341" t="s">
        <v>375</v>
      </c>
      <c r="AJ137" s="385">
        <v>1000.0</v>
      </c>
      <c r="AK137" s="385">
        <v>2000.0</v>
      </c>
      <c r="AL137" s="385">
        <v>10000.0</v>
      </c>
      <c r="AM137" s="385">
        <v>0.0</v>
      </c>
      <c r="AN137" s="385">
        <v>0.0</v>
      </c>
      <c r="AO137" s="385">
        <v>0.0</v>
      </c>
      <c r="AP137" s="344" t="s">
        <v>292</v>
      </c>
      <c r="AQ137" s="344" t="s">
        <v>304</v>
      </c>
      <c r="AR137" s="344" t="s">
        <v>294</v>
      </c>
      <c r="AS137" s="385">
        <f>SUM('Plan-C Valuation'!U133,'Plan-C Valuation'!Y133,'Plan-C Valuation'!AC133,'Plan-C Valuation'!AG133,'Plan-C Valuation'!AK133,'Plan-C Valuation'!AO133)</f>
        <v>2000</v>
      </c>
      <c r="AT137" s="385">
        <f>SUM('Plan-C Valuation'!V133,'Plan-C Valuation'!Z133,'Plan-C Valuation'!AD133,'Plan-C Valuation'!AH133,'Plan-C Valuation'!AL133,'Plan-C Valuation'!AP133)</f>
        <v>3000000</v>
      </c>
      <c r="AU137" s="385">
        <f>SUM('Plan-C Valuation'!W133,'Plan-C Valuation'!AA133,'Plan-C Valuation'!AE133,'Plan-C Valuation'!AI133,'Plan-C Valuation'!AM133,'Plan-C Valuation'!AQ133)</f>
        <v>10000000</v>
      </c>
    </row>
    <row r="138" ht="15.75" customHeight="1">
      <c r="A138" s="341"/>
      <c r="B138" s="341"/>
      <c r="C138" s="341"/>
      <c r="D138" s="341"/>
      <c r="E138" s="341"/>
      <c r="F138" s="341"/>
      <c r="G138" s="424"/>
      <c r="H138" s="341"/>
      <c r="I138" s="341"/>
      <c r="J138" s="385">
        <v>0.0</v>
      </c>
      <c r="K138" s="385">
        <v>0.0</v>
      </c>
      <c r="L138" s="385">
        <v>0.0</v>
      </c>
      <c r="M138" s="385">
        <v>0.0</v>
      </c>
      <c r="N138" s="385">
        <v>0.0</v>
      </c>
      <c r="O138" s="385">
        <v>0.0</v>
      </c>
      <c r="P138" s="344" t="s">
        <v>292</v>
      </c>
      <c r="Q138" s="344" t="s">
        <v>304</v>
      </c>
      <c r="R138" s="344" t="s">
        <v>294</v>
      </c>
      <c r="S138" s="341">
        <f>SUM('Plan-A Valuation'!U134,'Plan-A Valuation'!Y134,'Plan-A Valuation'!AC134,'Plan-A Valuation'!AG134,'Plan-A Valuation'!AK134,'Plan-A Valuation'!AO134)</f>
        <v>2000</v>
      </c>
      <c r="T138" s="385">
        <f>SUM('Plan-A Valuation'!V134,'Plan-A Valuation'!Z134,'Plan-A Valuation'!AD134,'Plan-A Valuation'!AH134,'Plan-A Valuation'!AL134,'Plan-A Valuation'!AP134)</f>
        <v>3000000</v>
      </c>
      <c r="U138" s="386">
        <f>SUM('Plan-A Valuation'!W134,'Plan-A Valuation'!AA134,'Plan-A Valuation'!AE134,'Plan-A Valuation'!AI134,'Plan-A Valuation'!AM134,'Plan-A Valuation'!AQ134)</f>
        <v>10000000</v>
      </c>
      <c r="V138" s="341" t="s">
        <v>311</v>
      </c>
      <c r="W138" s="385">
        <v>0.0</v>
      </c>
      <c r="X138" s="385">
        <v>0.0</v>
      </c>
      <c r="Y138" s="385">
        <v>0.0</v>
      </c>
      <c r="Z138" s="385">
        <v>0.0</v>
      </c>
      <c r="AA138" s="385">
        <v>0.0</v>
      </c>
      <c r="AB138" s="385">
        <v>0.0</v>
      </c>
      <c r="AC138" s="344" t="s">
        <v>292</v>
      </c>
      <c r="AD138" s="344" t="s">
        <v>304</v>
      </c>
      <c r="AE138" s="344" t="s">
        <v>294</v>
      </c>
      <c r="AF138" s="385">
        <f>SUM('Plan-B Valuation'!U134,'Plan-B Valuation'!Y134,'Plan-B Valuation'!AC134,'Plan-B Valuation'!AG134,'Plan-B Valuation'!AK134,'Plan-B Valuation'!AO134)</f>
        <v>2000</v>
      </c>
      <c r="AG138" s="385">
        <f>SUM('Plan-B Valuation'!V134,'Plan-B Valuation'!Z134,'Plan-B Valuation'!AD134,'Plan-B Valuation'!AH134,'Plan-B Valuation'!AL134,'Plan-B Valuation'!AP134)</f>
        <v>3000000</v>
      </c>
      <c r="AH138" s="386">
        <f>SUM('Plan-B Valuation'!W134,'Plan-B Valuation'!AA134,'Plan-B Valuation'!AE134,'Plan-B Valuation'!AI134,'Plan-B Valuation'!AM134,'Plan-B Valuation'!AQ134)</f>
        <v>10000000</v>
      </c>
      <c r="AI138" s="341" t="s">
        <v>375</v>
      </c>
      <c r="AJ138" s="385">
        <v>1000.0</v>
      </c>
      <c r="AK138" s="385">
        <v>2000.0</v>
      </c>
      <c r="AL138" s="385">
        <v>10000.0</v>
      </c>
      <c r="AM138" s="385">
        <v>0.0</v>
      </c>
      <c r="AN138" s="385">
        <v>0.0</v>
      </c>
      <c r="AO138" s="385">
        <v>0.0</v>
      </c>
      <c r="AP138" s="344" t="s">
        <v>292</v>
      </c>
      <c r="AQ138" s="344" t="s">
        <v>304</v>
      </c>
      <c r="AR138" s="344" t="s">
        <v>294</v>
      </c>
      <c r="AS138" s="385">
        <f>SUM('Plan-C Valuation'!U134,'Plan-C Valuation'!Y134,'Plan-C Valuation'!AC134,'Plan-C Valuation'!AG134,'Plan-C Valuation'!AK134,'Plan-C Valuation'!AO134)</f>
        <v>2000</v>
      </c>
      <c r="AT138" s="385">
        <f>SUM('Plan-C Valuation'!V134,'Plan-C Valuation'!Z134,'Plan-C Valuation'!AD134,'Plan-C Valuation'!AH134,'Plan-C Valuation'!AL134,'Plan-C Valuation'!AP134)</f>
        <v>3000000</v>
      </c>
      <c r="AU138" s="385">
        <f>SUM('Plan-C Valuation'!W134,'Plan-C Valuation'!AA134,'Plan-C Valuation'!AE134,'Plan-C Valuation'!AI134,'Plan-C Valuation'!AM134,'Plan-C Valuation'!AQ134)</f>
        <v>10000000</v>
      </c>
    </row>
    <row r="139" ht="15.75" customHeight="1">
      <c r="A139" s="341"/>
      <c r="B139" s="341"/>
      <c r="C139" s="341"/>
      <c r="D139" s="341"/>
      <c r="E139" s="341"/>
      <c r="F139" s="341"/>
      <c r="G139" s="424"/>
      <c r="H139" s="341"/>
      <c r="I139" s="341"/>
      <c r="J139" s="385">
        <v>0.0</v>
      </c>
      <c r="K139" s="385">
        <v>0.0</v>
      </c>
      <c r="L139" s="385">
        <v>0.0</v>
      </c>
      <c r="M139" s="385">
        <v>0.0</v>
      </c>
      <c r="N139" s="385">
        <v>0.0</v>
      </c>
      <c r="O139" s="385">
        <v>0.0</v>
      </c>
      <c r="P139" s="344" t="s">
        <v>292</v>
      </c>
      <c r="Q139" s="344" t="s">
        <v>304</v>
      </c>
      <c r="R139" s="344" t="s">
        <v>294</v>
      </c>
      <c r="S139" s="341">
        <f>SUM('Plan-A Valuation'!U135,'Plan-A Valuation'!Y135,'Plan-A Valuation'!AC135,'Plan-A Valuation'!AG135,'Plan-A Valuation'!AK135,'Plan-A Valuation'!AO135)</f>
        <v>2000</v>
      </c>
      <c r="T139" s="385">
        <f>SUM('Plan-A Valuation'!V135,'Plan-A Valuation'!Z135,'Plan-A Valuation'!AD135,'Plan-A Valuation'!AH135,'Plan-A Valuation'!AL135,'Plan-A Valuation'!AP135)</f>
        <v>3000000</v>
      </c>
      <c r="U139" s="386">
        <f>SUM('Plan-A Valuation'!W135,'Plan-A Valuation'!AA135,'Plan-A Valuation'!AE135,'Plan-A Valuation'!AI135,'Plan-A Valuation'!AM135,'Plan-A Valuation'!AQ135)</f>
        <v>10000000</v>
      </c>
      <c r="V139" s="341" t="s">
        <v>311</v>
      </c>
      <c r="W139" s="385">
        <v>0.0</v>
      </c>
      <c r="X139" s="385">
        <v>0.0</v>
      </c>
      <c r="Y139" s="385">
        <v>0.0</v>
      </c>
      <c r="Z139" s="385">
        <v>0.0</v>
      </c>
      <c r="AA139" s="385">
        <v>0.0</v>
      </c>
      <c r="AB139" s="385">
        <v>0.0</v>
      </c>
      <c r="AC139" s="344" t="s">
        <v>292</v>
      </c>
      <c r="AD139" s="344" t="s">
        <v>304</v>
      </c>
      <c r="AE139" s="344" t="s">
        <v>294</v>
      </c>
      <c r="AF139" s="385">
        <f>SUM('Plan-B Valuation'!U135,'Plan-B Valuation'!Y135,'Plan-B Valuation'!AC135,'Plan-B Valuation'!AG135,'Plan-B Valuation'!AK135,'Plan-B Valuation'!AO135)</f>
        <v>2000</v>
      </c>
      <c r="AG139" s="385">
        <f>SUM('Plan-B Valuation'!V135,'Plan-B Valuation'!Z135,'Plan-B Valuation'!AD135,'Plan-B Valuation'!AH135,'Plan-B Valuation'!AL135,'Plan-B Valuation'!AP135)</f>
        <v>3000000</v>
      </c>
      <c r="AH139" s="386">
        <f>SUM('Plan-B Valuation'!W135,'Plan-B Valuation'!AA135,'Plan-B Valuation'!AE135,'Plan-B Valuation'!AI135,'Plan-B Valuation'!AM135,'Plan-B Valuation'!AQ135)</f>
        <v>10000000</v>
      </c>
      <c r="AI139" s="341" t="s">
        <v>375</v>
      </c>
      <c r="AJ139" s="385">
        <v>1000.0</v>
      </c>
      <c r="AK139" s="385">
        <v>2000.0</v>
      </c>
      <c r="AL139" s="385">
        <v>10000.0</v>
      </c>
      <c r="AM139" s="385">
        <v>0.0</v>
      </c>
      <c r="AN139" s="385">
        <v>0.0</v>
      </c>
      <c r="AO139" s="385">
        <v>0.0</v>
      </c>
      <c r="AP139" s="344" t="s">
        <v>292</v>
      </c>
      <c r="AQ139" s="344" t="s">
        <v>304</v>
      </c>
      <c r="AR139" s="344" t="s">
        <v>294</v>
      </c>
      <c r="AS139" s="385">
        <f>SUM('Plan-C Valuation'!U135,'Plan-C Valuation'!Y135,'Plan-C Valuation'!AC135,'Plan-C Valuation'!AG135,'Plan-C Valuation'!AK135,'Plan-C Valuation'!AO135)</f>
        <v>2000</v>
      </c>
      <c r="AT139" s="385">
        <f>SUM('Plan-C Valuation'!V135,'Plan-C Valuation'!Z135,'Plan-C Valuation'!AD135,'Plan-C Valuation'!AH135,'Plan-C Valuation'!AL135,'Plan-C Valuation'!AP135)</f>
        <v>3000000</v>
      </c>
      <c r="AU139" s="385">
        <f>SUM('Plan-C Valuation'!W135,'Plan-C Valuation'!AA135,'Plan-C Valuation'!AE135,'Plan-C Valuation'!AI135,'Plan-C Valuation'!AM135,'Plan-C Valuation'!AQ135)</f>
        <v>10000000</v>
      </c>
    </row>
    <row r="140" ht="15.75" customHeight="1">
      <c r="A140" s="341"/>
      <c r="B140" s="341"/>
      <c r="C140" s="341"/>
      <c r="D140" s="341"/>
      <c r="E140" s="341"/>
      <c r="F140" s="341"/>
      <c r="G140" s="424"/>
      <c r="H140" s="341"/>
      <c r="I140" s="341"/>
      <c r="J140" s="385">
        <v>0.0</v>
      </c>
      <c r="K140" s="385">
        <v>0.0</v>
      </c>
      <c r="L140" s="385">
        <v>0.0</v>
      </c>
      <c r="M140" s="385">
        <v>0.0</v>
      </c>
      <c r="N140" s="385">
        <v>0.0</v>
      </c>
      <c r="O140" s="385">
        <v>0.0</v>
      </c>
      <c r="P140" s="344" t="s">
        <v>292</v>
      </c>
      <c r="Q140" s="344" t="s">
        <v>304</v>
      </c>
      <c r="R140" s="344" t="s">
        <v>294</v>
      </c>
      <c r="S140" s="341">
        <f>SUM('Plan-A Valuation'!U136,'Plan-A Valuation'!Y136,'Plan-A Valuation'!AC136,'Plan-A Valuation'!AG136,'Plan-A Valuation'!AK136,'Plan-A Valuation'!AO136)</f>
        <v>2000</v>
      </c>
      <c r="T140" s="385">
        <f>SUM('Plan-A Valuation'!V136,'Plan-A Valuation'!Z136,'Plan-A Valuation'!AD136,'Plan-A Valuation'!AH136,'Plan-A Valuation'!AL136,'Plan-A Valuation'!AP136)</f>
        <v>3000000</v>
      </c>
      <c r="U140" s="386">
        <f>SUM('Plan-A Valuation'!W136,'Plan-A Valuation'!AA136,'Plan-A Valuation'!AE136,'Plan-A Valuation'!AI136,'Plan-A Valuation'!AM136,'Plan-A Valuation'!AQ136)</f>
        <v>10000000</v>
      </c>
      <c r="V140" s="341" t="s">
        <v>311</v>
      </c>
      <c r="W140" s="385">
        <v>0.0</v>
      </c>
      <c r="X140" s="385">
        <v>0.0</v>
      </c>
      <c r="Y140" s="385">
        <v>0.0</v>
      </c>
      <c r="Z140" s="385">
        <v>0.0</v>
      </c>
      <c r="AA140" s="385">
        <v>0.0</v>
      </c>
      <c r="AB140" s="385">
        <v>0.0</v>
      </c>
      <c r="AC140" s="344" t="s">
        <v>292</v>
      </c>
      <c r="AD140" s="344" t="s">
        <v>304</v>
      </c>
      <c r="AE140" s="344" t="s">
        <v>294</v>
      </c>
      <c r="AF140" s="385">
        <f>SUM('Plan-B Valuation'!U136,'Plan-B Valuation'!Y136,'Plan-B Valuation'!AC136,'Plan-B Valuation'!AG136,'Plan-B Valuation'!AK136,'Plan-B Valuation'!AO136)</f>
        <v>2000</v>
      </c>
      <c r="AG140" s="385">
        <f>SUM('Plan-B Valuation'!V136,'Plan-B Valuation'!Z136,'Plan-B Valuation'!AD136,'Plan-B Valuation'!AH136,'Plan-B Valuation'!AL136,'Plan-B Valuation'!AP136)</f>
        <v>3000000</v>
      </c>
      <c r="AH140" s="386">
        <f>SUM('Plan-B Valuation'!W136,'Plan-B Valuation'!AA136,'Plan-B Valuation'!AE136,'Plan-B Valuation'!AI136,'Plan-B Valuation'!AM136,'Plan-B Valuation'!AQ136)</f>
        <v>10000000</v>
      </c>
      <c r="AI140" s="341" t="s">
        <v>375</v>
      </c>
      <c r="AJ140" s="385">
        <v>1000.0</v>
      </c>
      <c r="AK140" s="385">
        <v>2000.0</v>
      </c>
      <c r="AL140" s="385">
        <v>10000.0</v>
      </c>
      <c r="AM140" s="385">
        <v>0.0</v>
      </c>
      <c r="AN140" s="385">
        <v>0.0</v>
      </c>
      <c r="AO140" s="385">
        <v>0.0</v>
      </c>
      <c r="AP140" s="344" t="s">
        <v>292</v>
      </c>
      <c r="AQ140" s="344" t="s">
        <v>304</v>
      </c>
      <c r="AR140" s="344" t="s">
        <v>294</v>
      </c>
      <c r="AS140" s="385">
        <f>SUM('Plan-C Valuation'!U136,'Plan-C Valuation'!Y136,'Plan-C Valuation'!AC136,'Plan-C Valuation'!AG136,'Plan-C Valuation'!AK136,'Plan-C Valuation'!AO136)</f>
        <v>2000</v>
      </c>
      <c r="AT140" s="385">
        <f>SUM('Plan-C Valuation'!V136,'Plan-C Valuation'!Z136,'Plan-C Valuation'!AD136,'Plan-C Valuation'!AH136,'Plan-C Valuation'!AL136,'Plan-C Valuation'!AP136)</f>
        <v>3000000</v>
      </c>
      <c r="AU140" s="385">
        <f>SUM('Plan-C Valuation'!W136,'Plan-C Valuation'!AA136,'Plan-C Valuation'!AE136,'Plan-C Valuation'!AI136,'Plan-C Valuation'!AM136,'Plan-C Valuation'!AQ136)</f>
        <v>10000000</v>
      </c>
    </row>
    <row r="141" ht="15.75" customHeight="1">
      <c r="A141" s="341"/>
      <c r="B141" s="341"/>
      <c r="C141" s="341"/>
      <c r="D141" s="341"/>
      <c r="E141" s="341"/>
      <c r="F141" s="341"/>
      <c r="G141" s="424"/>
      <c r="H141" s="341"/>
      <c r="I141" s="341"/>
      <c r="J141" s="385">
        <v>0.0</v>
      </c>
      <c r="K141" s="385">
        <v>0.0</v>
      </c>
      <c r="L141" s="385">
        <v>0.0</v>
      </c>
      <c r="M141" s="385">
        <v>0.0</v>
      </c>
      <c r="N141" s="385">
        <v>0.0</v>
      </c>
      <c r="O141" s="385">
        <v>0.0</v>
      </c>
      <c r="P141" s="344" t="s">
        <v>292</v>
      </c>
      <c r="Q141" s="344" t="s">
        <v>304</v>
      </c>
      <c r="R141" s="344" t="s">
        <v>294</v>
      </c>
      <c r="S141" s="341">
        <f>SUM('Plan-A Valuation'!U137,'Plan-A Valuation'!Y137,'Plan-A Valuation'!AC137,'Plan-A Valuation'!AG137,'Plan-A Valuation'!AK137,'Plan-A Valuation'!AO137)</f>
        <v>2000</v>
      </c>
      <c r="T141" s="385">
        <f>SUM('Plan-A Valuation'!V137,'Plan-A Valuation'!Z137,'Plan-A Valuation'!AD137,'Plan-A Valuation'!AH137,'Plan-A Valuation'!AL137,'Plan-A Valuation'!AP137)</f>
        <v>3000000</v>
      </c>
      <c r="U141" s="386">
        <f>SUM('Plan-A Valuation'!W137,'Plan-A Valuation'!AA137,'Plan-A Valuation'!AE137,'Plan-A Valuation'!AI137,'Plan-A Valuation'!AM137,'Plan-A Valuation'!AQ137)</f>
        <v>10000000</v>
      </c>
      <c r="V141" s="341" t="s">
        <v>311</v>
      </c>
      <c r="W141" s="385">
        <v>0.0</v>
      </c>
      <c r="X141" s="385">
        <v>0.0</v>
      </c>
      <c r="Y141" s="385">
        <v>0.0</v>
      </c>
      <c r="Z141" s="385">
        <v>0.0</v>
      </c>
      <c r="AA141" s="385">
        <v>0.0</v>
      </c>
      <c r="AB141" s="385">
        <v>0.0</v>
      </c>
      <c r="AC141" s="344" t="s">
        <v>292</v>
      </c>
      <c r="AD141" s="344" t="s">
        <v>304</v>
      </c>
      <c r="AE141" s="344" t="s">
        <v>294</v>
      </c>
      <c r="AF141" s="385">
        <f>SUM('Plan-B Valuation'!U137,'Plan-B Valuation'!Y137,'Plan-B Valuation'!AC137,'Plan-B Valuation'!AG137,'Plan-B Valuation'!AK137,'Plan-B Valuation'!AO137)</f>
        <v>2000</v>
      </c>
      <c r="AG141" s="385">
        <f>SUM('Plan-B Valuation'!V137,'Plan-B Valuation'!Z137,'Plan-B Valuation'!AD137,'Plan-B Valuation'!AH137,'Plan-B Valuation'!AL137,'Plan-B Valuation'!AP137)</f>
        <v>3000000</v>
      </c>
      <c r="AH141" s="386">
        <f>SUM('Plan-B Valuation'!W137,'Plan-B Valuation'!AA137,'Plan-B Valuation'!AE137,'Plan-B Valuation'!AI137,'Plan-B Valuation'!AM137,'Plan-B Valuation'!AQ137)</f>
        <v>10000000</v>
      </c>
      <c r="AI141" s="341" t="s">
        <v>375</v>
      </c>
      <c r="AJ141" s="385">
        <v>1000.0</v>
      </c>
      <c r="AK141" s="385">
        <v>2000.0</v>
      </c>
      <c r="AL141" s="385">
        <v>10000.0</v>
      </c>
      <c r="AM141" s="385">
        <v>0.0</v>
      </c>
      <c r="AN141" s="385">
        <v>0.0</v>
      </c>
      <c r="AO141" s="385">
        <v>0.0</v>
      </c>
      <c r="AP141" s="344" t="s">
        <v>292</v>
      </c>
      <c r="AQ141" s="344" t="s">
        <v>304</v>
      </c>
      <c r="AR141" s="344" t="s">
        <v>294</v>
      </c>
      <c r="AS141" s="385">
        <f>SUM('Plan-C Valuation'!U137,'Plan-C Valuation'!Y137,'Plan-C Valuation'!AC137,'Plan-C Valuation'!AG137,'Plan-C Valuation'!AK137,'Plan-C Valuation'!AO137)</f>
        <v>2000</v>
      </c>
      <c r="AT141" s="385">
        <f>SUM('Plan-C Valuation'!V137,'Plan-C Valuation'!Z137,'Plan-C Valuation'!AD137,'Plan-C Valuation'!AH137,'Plan-C Valuation'!AL137,'Plan-C Valuation'!AP137)</f>
        <v>3000000</v>
      </c>
      <c r="AU141" s="385">
        <f>SUM('Plan-C Valuation'!W137,'Plan-C Valuation'!AA137,'Plan-C Valuation'!AE137,'Plan-C Valuation'!AI137,'Plan-C Valuation'!AM137,'Plan-C Valuation'!AQ137)</f>
        <v>10000000</v>
      </c>
    </row>
    <row r="142" ht="15.75" customHeight="1">
      <c r="A142" s="341"/>
      <c r="B142" s="341"/>
      <c r="C142" s="341"/>
      <c r="D142" s="341"/>
      <c r="E142" s="341"/>
      <c r="F142" s="341"/>
      <c r="G142" s="424"/>
      <c r="H142" s="341"/>
      <c r="I142" s="341"/>
      <c r="J142" s="385">
        <v>0.0</v>
      </c>
      <c r="K142" s="385">
        <v>0.0</v>
      </c>
      <c r="L142" s="385">
        <v>0.0</v>
      </c>
      <c r="M142" s="385">
        <v>0.0</v>
      </c>
      <c r="N142" s="385">
        <v>0.0</v>
      </c>
      <c r="O142" s="385">
        <v>0.0</v>
      </c>
      <c r="P142" s="344" t="s">
        <v>292</v>
      </c>
      <c r="Q142" s="344" t="s">
        <v>304</v>
      </c>
      <c r="R142" s="344" t="s">
        <v>294</v>
      </c>
      <c r="S142" s="341">
        <f>SUM('Plan-A Valuation'!U138,'Plan-A Valuation'!Y138,'Plan-A Valuation'!AC138,'Plan-A Valuation'!AG138,'Plan-A Valuation'!AK138,'Plan-A Valuation'!AO138)</f>
        <v>2000</v>
      </c>
      <c r="T142" s="385">
        <f>SUM('Plan-A Valuation'!V138,'Plan-A Valuation'!Z138,'Plan-A Valuation'!AD138,'Plan-A Valuation'!AH138,'Plan-A Valuation'!AL138,'Plan-A Valuation'!AP138)</f>
        <v>100000</v>
      </c>
      <c r="U142" s="386">
        <f>SUM('Plan-A Valuation'!W138,'Plan-A Valuation'!AA138,'Plan-A Valuation'!AE138,'Plan-A Valuation'!AI138,'Plan-A Valuation'!AM138,'Plan-A Valuation'!AQ138)</f>
        <v>10000000</v>
      </c>
      <c r="V142" s="341" t="s">
        <v>311</v>
      </c>
      <c r="W142" s="385">
        <v>0.0</v>
      </c>
      <c r="X142" s="385">
        <v>0.0</v>
      </c>
      <c r="Y142" s="385">
        <v>0.0</v>
      </c>
      <c r="Z142" s="385">
        <v>0.0</v>
      </c>
      <c r="AA142" s="385">
        <v>0.0</v>
      </c>
      <c r="AB142" s="385">
        <v>0.0</v>
      </c>
      <c r="AC142" s="344" t="s">
        <v>292</v>
      </c>
      <c r="AD142" s="344" t="s">
        <v>304</v>
      </c>
      <c r="AE142" s="344" t="s">
        <v>294</v>
      </c>
      <c r="AF142" s="385">
        <f>SUM('Plan-B Valuation'!U138,'Plan-B Valuation'!Y138,'Plan-B Valuation'!AC138,'Plan-B Valuation'!AG138,'Plan-B Valuation'!AK138,'Plan-B Valuation'!AO138)</f>
        <v>2000</v>
      </c>
      <c r="AG142" s="385">
        <f>SUM('Plan-B Valuation'!V138,'Plan-B Valuation'!Z138,'Plan-B Valuation'!AD138,'Plan-B Valuation'!AH138,'Plan-B Valuation'!AL138,'Plan-B Valuation'!AP138)</f>
        <v>100000</v>
      </c>
      <c r="AH142" s="386">
        <f>SUM('Plan-B Valuation'!W138,'Plan-B Valuation'!AA138,'Plan-B Valuation'!AE138,'Plan-B Valuation'!AI138,'Plan-B Valuation'!AM138,'Plan-B Valuation'!AQ138)</f>
        <v>10000000</v>
      </c>
      <c r="AI142" s="341" t="s">
        <v>375</v>
      </c>
      <c r="AJ142" s="385">
        <v>1000.0</v>
      </c>
      <c r="AK142" s="385">
        <v>2000.0</v>
      </c>
      <c r="AL142" s="385">
        <v>10000.0</v>
      </c>
      <c r="AM142" s="385">
        <v>0.0</v>
      </c>
      <c r="AN142" s="385">
        <v>0.0</v>
      </c>
      <c r="AO142" s="385">
        <v>0.0</v>
      </c>
      <c r="AP142" s="344" t="s">
        <v>292</v>
      </c>
      <c r="AQ142" s="344" t="s">
        <v>304</v>
      </c>
      <c r="AR142" s="344" t="s">
        <v>294</v>
      </c>
      <c r="AS142" s="385">
        <f>SUM('Plan-C Valuation'!U138,'Plan-C Valuation'!Y138,'Plan-C Valuation'!AC138,'Plan-C Valuation'!AG138,'Plan-C Valuation'!AK138,'Plan-C Valuation'!AO138)</f>
        <v>2000</v>
      </c>
      <c r="AT142" s="385">
        <f>SUM('Plan-C Valuation'!V138,'Plan-C Valuation'!Z138,'Plan-C Valuation'!AD138,'Plan-C Valuation'!AH138,'Plan-C Valuation'!AL138,'Plan-C Valuation'!AP138)</f>
        <v>100000</v>
      </c>
      <c r="AU142" s="385">
        <f>SUM('Plan-C Valuation'!W138,'Plan-C Valuation'!AA138,'Plan-C Valuation'!AE138,'Plan-C Valuation'!AI138,'Plan-C Valuation'!AM138,'Plan-C Valuation'!AQ138)</f>
        <v>10000000</v>
      </c>
    </row>
    <row r="143" ht="15.75" customHeight="1">
      <c r="A143" s="341"/>
      <c r="B143" s="341"/>
      <c r="C143" s="341"/>
      <c r="D143" s="341"/>
      <c r="E143" s="341"/>
      <c r="F143" s="341"/>
      <c r="G143" s="424"/>
      <c r="H143" s="341"/>
      <c r="I143" s="341"/>
      <c r="J143" s="385">
        <v>0.0</v>
      </c>
      <c r="K143" s="385">
        <v>0.0</v>
      </c>
      <c r="L143" s="385">
        <v>0.0</v>
      </c>
      <c r="M143" s="385">
        <v>0.0</v>
      </c>
      <c r="N143" s="385">
        <v>0.0</v>
      </c>
      <c r="O143" s="385">
        <v>0.0</v>
      </c>
      <c r="P143" s="344" t="s">
        <v>292</v>
      </c>
      <c r="Q143" s="344" t="s">
        <v>304</v>
      </c>
      <c r="R143" s="344" t="s">
        <v>294</v>
      </c>
      <c r="S143" s="341">
        <f>SUM('Plan-A Valuation'!U139,'Plan-A Valuation'!Y139,'Plan-A Valuation'!AC139,'Plan-A Valuation'!AG139,'Plan-A Valuation'!AK139,'Plan-A Valuation'!AO139)</f>
        <v>2000</v>
      </c>
      <c r="T143" s="385">
        <f>SUM('Plan-A Valuation'!V139,'Plan-A Valuation'!Z139,'Plan-A Valuation'!AD139,'Plan-A Valuation'!AH139,'Plan-A Valuation'!AL139,'Plan-A Valuation'!AP139)</f>
        <v>100000</v>
      </c>
      <c r="U143" s="386">
        <f>SUM('Plan-A Valuation'!W139,'Plan-A Valuation'!AA139,'Plan-A Valuation'!AE139,'Plan-A Valuation'!AI139,'Plan-A Valuation'!AM139,'Plan-A Valuation'!AQ139)</f>
        <v>10000000</v>
      </c>
      <c r="V143" s="341" t="s">
        <v>311</v>
      </c>
      <c r="W143" s="385">
        <v>0.0</v>
      </c>
      <c r="X143" s="385">
        <v>0.0</v>
      </c>
      <c r="Y143" s="385">
        <v>0.0</v>
      </c>
      <c r="Z143" s="385">
        <v>0.0</v>
      </c>
      <c r="AA143" s="385">
        <v>0.0</v>
      </c>
      <c r="AB143" s="385">
        <v>0.0</v>
      </c>
      <c r="AC143" s="344" t="s">
        <v>292</v>
      </c>
      <c r="AD143" s="344" t="s">
        <v>304</v>
      </c>
      <c r="AE143" s="344" t="s">
        <v>294</v>
      </c>
      <c r="AF143" s="385">
        <f>SUM('Plan-B Valuation'!U139,'Plan-B Valuation'!Y139,'Plan-B Valuation'!AC139,'Plan-B Valuation'!AG139,'Plan-B Valuation'!AK139,'Plan-B Valuation'!AO139)</f>
        <v>2000</v>
      </c>
      <c r="AG143" s="385">
        <f>SUM('Plan-B Valuation'!V139,'Plan-B Valuation'!Z139,'Plan-B Valuation'!AD139,'Plan-B Valuation'!AH139,'Plan-B Valuation'!AL139,'Plan-B Valuation'!AP139)</f>
        <v>100000</v>
      </c>
      <c r="AH143" s="386">
        <f>SUM('Plan-B Valuation'!W139,'Plan-B Valuation'!AA139,'Plan-B Valuation'!AE139,'Plan-B Valuation'!AI139,'Plan-B Valuation'!AM139,'Plan-B Valuation'!AQ139)</f>
        <v>10000000</v>
      </c>
      <c r="AI143" s="341" t="s">
        <v>375</v>
      </c>
      <c r="AJ143" s="385">
        <v>1000.0</v>
      </c>
      <c r="AK143" s="385">
        <v>2000.0</v>
      </c>
      <c r="AL143" s="385">
        <v>10000.0</v>
      </c>
      <c r="AM143" s="385">
        <v>0.0</v>
      </c>
      <c r="AN143" s="385">
        <v>0.0</v>
      </c>
      <c r="AO143" s="385">
        <v>0.0</v>
      </c>
      <c r="AP143" s="344" t="s">
        <v>292</v>
      </c>
      <c r="AQ143" s="344" t="s">
        <v>304</v>
      </c>
      <c r="AR143" s="344" t="s">
        <v>294</v>
      </c>
      <c r="AS143" s="385">
        <f>SUM('Plan-C Valuation'!U139,'Plan-C Valuation'!Y139,'Plan-C Valuation'!AC139,'Plan-C Valuation'!AG139,'Plan-C Valuation'!AK139,'Plan-C Valuation'!AO139)</f>
        <v>2000</v>
      </c>
      <c r="AT143" s="385">
        <f>SUM('Plan-C Valuation'!V139,'Plan-C Valuation'!Z139,'Plan-C Valuation'!AD139,'Plan-C Valuation'!AH139,'Plan-C Valuation'!AL139,'Plan-C Valuation'!AP139)</f>
        <v>100000</v>
      </c>
      <c r="AU143" s="385">
        <f>SUM('Plan-C Valuation'!W139,'Plan-C Valuation'!AA139,'Plan-C Valuation'!AE139,'Plan-C Valuation'!AI139,'Plan-C Valuation'!AM139,'Plan-C Valuation'!AQ139)</f>
        <v>10000000</v>
      </c>
    </row>
    <row r="144" ht="15.75" customHeight="1">
      <c r="A144" s="341"/>
      <c r="B144" s="341"/>
      <c r="C144" s="341"/>
      <c r="D144" s="341"/>
      <c r="E144" s="341"/>
      <c r="F144" s="341"/>
      <c r="G144" s="424"/>
      <c r="H144" s="341"/>
      <c r="I144" s="341"/>
      <c r="J144" s="385">
        <v>0.0</v>
      </c>
      <c r="K144" s="385">
        <v>0.0</v>
      </c>
      <c r="L144" s="385">
        <v>0.0</v>
      </c>
      <c r="M144" s="385">
        <v>0.0</v>
      </c>
      <c r="N144" s="385">
        <v>0.0</v>
      </c>
      <c r="O144" s="385">
        <v>0.0</v>
      </c>
      <c r="P144" s="344" t="s">
        <v>292</v>
      </c>
      <c r="Q144" s="344" t="s">
        <v>304</v>
      </c>
      <c r="R144" s="344" t="s">
        <v>294</v>
      </c>
      <c r="S144" s="341">
        <f>SUM('Plan-A Valuation'!U140,'Plan-A Valuation'!Y140,'Plan-A Valuation'!AC140,'Plan-A Valuation'!AG140,'Plan-A Valuation'!AK140,'Plan-A Valuation'!AO140)</f>
        <v>2000</v>
      </c>
      <c r="T144" s="385">
        <f>SUM('Plan-A Valuation'!V140,'Plan-A Valuation'!Z140,'Plan-A Valuation'!AD140,'Plan-A Valuation'!AH140,'Plan-A Valuation'!AL140,'Plan-A Valuation'!AP140)</f>
        <v>100000</v>
      </c>
      <c r="U144" s="386">
        <f>SUM('Plan-A Valuation'!W140,'Plan-A Valuation'!AA140,'Plan-A Valuation'!AE140,'Plan-A Valuation'!AI140,'Plan-A Valuation'!AM140,'Plan-A Valuation'!AQ140)</f>
        <v>10000000</v>
      </c>
      <c r="V144" s="341" t="s">
        <v>311</v>
      </c>
      <c r="W144" s="385">
        <v>0.0</v>
      </c>
      <c r="X144" s="385">
        <v>0.0</v>
      </c>
      <c r="Y144" s="385">
        <v>0.0</v>
      </c>
      <c r="Z144" s="385">
        <v>0.0</v>
      </c>
      <c r="AA144" s="385">
        <v>0.0</v>
      </c>
      <c r="AB144" s="385">
        <v>0.0</v>
      </c>
      <c r="AC144" s="344" t="s">
        <v>292</v>
      </c>
      <c r="AD144" s="344" t="s">
        <v>304</v>
      </c>
      <c r="AE144" s="344" t="s">
        <v>294</v>
      </c>
      <c r="AF144" s="385">
        <f>SUM('Plan-B Valuation'!U140,'Plan-B Valuation'!Y140,'Plan-B Valuation'!AC140,'Plan-B Valuation'!AG140,'Plan-B Valuation'!AK140,'Plan-B Valuation'!AO140)</f>
        <v>2000</v>
      </c>
      <c r="AG144" s="385">
        <f>SUM('Plan-B Valuation'!V140,'Plan-B Valuation'!Z140,'Plan-B Valuation'!AD140,'Plan-B Valuation'!AH140,'Plan-B Valuation'!AL140,'Plan-B Valuation'!AP140)</f>
        <v>100000</v>
      </c>
      <c r="AH144" s="386">
        <f>SUM('Plan-B Valuation'!W140,'Plan-B Valuation'!AA140,'Plan-B Valuation'!AE140,'Plan-B Valuation'!AI140,'Plan-B Valuation'!AM140,'Plan-B Valuation'!AQ140)</f>
        <v>10000000</v>
      </c>
      <c r="AI144" s="341" t="s">
        <v>375</v>
      </c>
      <c r="AJ144" s="385">
        <v>1000.0</v>
      </c>
      <c r="AK144" s="385">
        <v>2000.0</v>
      </c>
      <c r="AL144" s="385">
        <v>10000.0</v>
      </c>
      <c r="AM144" s="385">
        <v>0.0</v>
      </c>
      <c r="AN144" s="385">
        <v>0.0</v>
      </c>
      <c r="AO144" s="385">
        <v>0.0</v>
      </c>
      <c r="AP144" s="344" t="s">
        <v>292</v>
      </c>
      <c r="AQ144" s="344" t="s">
        <v>304</v>
      </c>
      <c r="AR144" s="344" t="s">
        <v>294</v>
      </c>
      <c r="AS144" s="385">
        <f>SUM('Plan-C Valuation'!U140,'Plan-C Valuation'!Y140,'Plan-C Valuation'!AC140,'Plan-C Valuation'!AG140,'Plan-C Valuation'!AK140,'Plan-C Valuation'!AO140)</f>
        <v>2000</v>
      </c>
      <c r="AT144" s="385">
        <f>SUM('Plan-C Valuation'!V140,'Plan-C Valuation'!Z140,'Plan-C Valuation'!AD140,'Plan-C Valuation'!AH140,'Plan-C Valuation'!AL140,'Plan-C Valuation'!AP140)</f>
        <v>100000</v>
      </c>
      <c r="AU144" s="385">
        <f>SUM('Plan-C Valuation'!W140,'Plan-C Valuation'!AA140,'Plan-C Valuation'!AE140,'Plan-C Valuation'!AI140,'Plan-C Valuation'!AM140,'Plan-C Valuation'!AQ140)</f>
        <v>10000000</v>
      </c>
    </row>
    <row r="145" ht="15.75" customHeight="1">
      <c r="A145" s="341"/>
      <c r="B145" s="341"/>
      <c r="C145" s="341"/>
      <c r="D145" s="341"/>
      <c r="E145" s="341"/>
      <c r="F145" s="341"/>
      <c r="G145" s="424"/>
      <c r="H145" s="341"/>
      <c r="I145" s="341"/>
      <c r="J145" s="385">
        <v>0.0</v>
      </c>
      <c r="K145" s="385">
        <v>0.0</v>
      </c>
      <c r="L145" s="385">
        <v>0.0</v>
      </c>
      <c r="M145" s="385">
        <v>0.0</v>
      </c>
      <c r="N145" s="385">
        <v>0.0</v>
      </c>
      <c r="O145" s="385">
        <v>0.0</v>
      </c>
      <c r="P145" s="344" t="s">
        <v>292</v>
      </c>
      <c r="Q145" s="344" t="s">
        <v>304</v>
      </c>
      <c r="R145" s="344" t="s">
        <v>294</v>
      </c>
      <c r="S145" s="341">
        <f>SUM('Plan-A Valuation'!U141,'Plan-A Valuation'!Y141,'Plan-A Valuation'!AC141,'Plan-A Valuation'!AG141,'Plan-A Valuation'!AK141,'Plan-A Valuation'!AO141)</f>
        <v>2000</v>
      </c>
      <c r="T145" s="385">
        <f>SUM('Plan-A Valuation'!V141,'Plan-A Valuation'!Z141,'Plan-A Valuation'!AD141,'Plan-A Valuation'!AH141,'Plan-A Valuation'!AL141,'Plan-A Valuation'!AP141)</f>
        <v>100000</v>
      </c>
      <c r="U145" s="386">
        <f>SUM('Plan-A Valuation'!W141,'Plan-A Valuation'!AA141,'Plan-A Valuation'!AE141,'Plan-A Valuation'!AI141,'Plan-A Valuation'!AM141,'Plan-A Valuation'!AQ141)</f>
        <v>10000000</v>
      </c>
      <c r="V145" s="341" t="s">
        <v>311</v>
      </c>
      <c r="W145" s="385">
        <v>0.0</v>
      </c>
      <c r="X145" s="385">
        <v>0.0</v>
      </c>
      <c r="Y145" s="385">
        <v>0.0</v>
      </c>
      <c r="Z145" s="385">
        <v>0.0</v>
      </c>
      <c r="AA145" s="385">
        <v>0.0</v>
      </c>
      <c r="AB145" s="385">
        <v>0.0</v>
      </c>
      <c r="AC145" s="344" t="s">
        <v>292</v>
      </c>
      <c r="AD145" s="344" t="s">
        <v>304</v>
      </c>
      <c r="AE145" s="344" t="s">
        <v>294</v>
      </c>
      <c r="AF145" s="385">
        <f>SUM('Plan-B Valuation'!U141,'Plan-B Valuation'!Y141,'Plan-B Valuation'!AC141,'Plan-B Valuation'!AG141,'Plan-B Valuation'!AK141,'Plan-B Valuation'!AO141)</f>
        <v>2000</v>
      </c>
      <c r="AG145" s="385">
        <f>SUM('Plan-B Valuation'!V141,'Plan-B Valuation'!Z141,'Plan-B Valuation'!AD141,'Plan-B Valuation'!AH141,'Plan-B Valuation'!AL141,'Plan-B Valuation'!AP141)</f>
        <v>100000</v>
      </c>
      <c r="AH145" s="386">
        <f>SUM('Plan-B Valuation'!W141,'Plan-B Valuation'!AA141,'Plan-B Valuation'!AE141,'Plan-B Valuation'!AI141,'Plan-B Valuation'!AM141,'Plan-B Valuation'!AQ141)</f>
        <v>10000000</v>
      </c>
      <c r="AI145" s="341" t="s">
        <v>375</v>
      </c>
      <c r="AJ145" s="385">
        <v>1000.0</v>
      </c>
      <c r="AK145" s="385">
        <v>2000.0</v>
      </c>
      <c r="AL145" s="385">
        <v>10000.0</v>
      </c>
      <c r="AM145" s="385">
        <v>0.0</v>
      </c>
      <c r="AN145" s="385">
        <v>0.0</v>
      </c>
      <c r="AO145" s="385">
        <v>0.0</v>
      </c>
      <c r="AP145" s="344" t="s">
        <v>292</v>
      </c>
      <c r="AQ145" s="344" t="s">
        <v>304</v>
      </c>
      <c r="AR145" s="344" t="s">
        <v>294</v>
      </c>
      <c r="AS145" s="385">
        <f>SUM('Plan-C Valuation'!U141,'Plan-C Valuation'!Y141,'Plan-C Valuation'!AC141,'Plan-C Valuation'!AG141,'Plan-C Valuation'!AK141,'Plan-C Valuation'!AO141)</f>
        <v>2000</v>
      </c>
      <c r="AT145" s="385">
        <f>SUM('Plan-C Valuation'!V141,'Plan-C Valuation'!Z141,'Plan-C Valuation'!AD141,'Plan-C Valuation'!AH141,'Plan-C Valuation'!AL141,'Plan-C Valuation'!AP141)</f>
        <v>100000</v>
      </c>
      <c r="AU145" s="385">
        <f>SUM('Plan-C Valuation'!W141,'Plan-C Valuation'!AA141,'Plan-C Valuation'!AE141,'Plan-C Valuation'!AI141,'Plan-C Valuation'!AM141,'Plan-C Valuation'!AQ141)</f>
        <v>10000000</v>
      </c>
    </row>
    <row r="146" ht="15.75" customHeight="1">
      <c r="A146" s="341"/>
      <c r="B146" s="341"/>
      <c r="C146" s="341"/>
      <c r="D146" s="341"/>
      <c r="E146" s="341"/>
      <c r="F146" s="341"/>
      <c r="G146" s="424"/>
      <c r="H146" s="341"/>
      <c r="I146" s="341"/>
      <c r="J146" s="385">
        <v>0.0</v>
      </c>
      <c r="K146" s="385">
        <v>0.0</v>
      </c>
      <c r="L146" s="385">
        <v>0.0</v>
      </c>
      <c r="M146" s="385">
        <v>0.0</v>
      </c>
      <c r="N146" s="385">
        <v>0.0</v>
      </c>
      <c r="O146" s="385">
        <v>0.0</v>
      </c>
      <c r="P146" s="344" t="s">
        <v>292</v>
      </c>
      <c r="Q146" s="344" t="s">
        <v>304</v>
      </c>
      <c r="R146" s="344" t="s">
        <v>294</v>
      </c>
      <c r="S146" s="341">
        <f>SUM('Plan-A Valuation'!U142,'Plan-A Valuation'!Y142,'Plan-A Valuation'!AC142,'Plan-A Valuation'!AG142,'Plan-A Valuation'!AK142,'Plan-A Valuation'!AO142)</f>
        <v>2000</v>
      </c>
      <c r="T146" s="385">
        <f>SUM('Plan-A Valuation'!V142,'Plan-A Valuation'!Z142,'Plan-A Valuation'!AD142,'Plan-A Valuation'!AH142,'Plan-A Valuation'!AL142,'Plan-A Valuation'!AP142)</f>
        <v>100000</v>
      </c>
      <c r="U146" s="386">
        <f>SUM('Plan-A Valuation'!W142,'Plan-A Valuation'!AA142,'Plan-A Valuation'!AE142,'Plan-A Valuation'!AI142,'Plan-A Valuation'!AM142,'Plan-A Valuation'!AQ142)</f>
        <v>10000000</v>
      </c>
      <c r="V146" s="341" t="s">
        <v>311</v>
      </c>
      <c r="W146" s="385">
        <v>0.0</v>
      </c>
      <c r="X146" s="385">
        <v>0.0</v>
      </c>
      <c r="Y146" s="385">
        <v>0.0</v>
      </c>
      <c r="Z146" s="385">
        <v>0.0</v>
      </c>
      <c r="AA146" s="385">
        <v>0.0</v>
      </c>
      <c r="AB146" s="385">
        <v>0.0</v>
      </c>
      <c r="AC146" s="344" t="s">
        <v>292</v>
      </c>
      <c r="AD146" s="344" t="s">
        <v>304</v>
      </c>
      <c r="AE146" s="344" t="s">
        <v>294</v>
      </c>
      <c r="AF146" s="385">
        <f>SUM('Plan-B Valuation'!U142,'Plan-B Valuation'!Y142,'Plan-B Valuation'!AC142,'Plan-B Valuation'!AG142,'Plan-B Valuation'!AK142,'Plan-B Valuation'!AO142)</f>
        <v>2000</v>
      </c>
      <c r="AG146" s="385">
        <f>SUM('Plan-B Valuation'!V142,'Plan-B Valuation'!Z142,'Plan-B Valuation'!AD142,'Plan-B Valuation'!AH142,'Plan-B Valuation'!AL142,'Plan-B Valuation'!AP142)</f>
        <v>100000</v>
      </c>
      <c r="AH146" s="386">
        <f>SUM('Plan-B Valuation'!W142,'Plan-B Valuation'!AA142,'Plan-B Valuation'!AE142,'Plan-B Valuation'!AI142,'Plan-B Valuation'!AM142,'Plan-B Valuation'!AQ142)</f>
        <v>10000000</v>
      </c>
      <c r="AI146" s="341" t="s">
        <v>375</v>
      </c>
      <c r="AJ146" s="385">
        <v>1000.0</v>
      </c>
      <c r="AK146" s="385">
        <v>2000.0</v>
      </c>
      <c r="AL146" s="385">
        <v>10000.0</v>
      </c>
      <c r="AM146" s="385">
        <v>0.0</v>
      </c>
      <c r="AN146" s="385">
        <v>0.0</v>
      </c>
      <c r="AO146" s="385">
        <v>0.0</v>
      </c>
      <c r="AP146" s="344" t="s">
        <v>292</v>
      </c>
      <c r="AQ146" s="344" t="s">
        <v>304</v>
      </c>
      <c r="AR146" s="344" t="s">
        <v>294</v>
      </c>
      <c r="AS146" s="385">
        <f>SUM('Plan-C Valuation'!U142,'Plan-C Valuation'!Y142,'Plan-C Valuation'!AC142,'Plan-C Valuation'!AG142,'Plan-C Valuation'!AK142,'Plan-C Valuation'!AO142)</f>
        <v>2000</v>
      </c>
      <c r="AT146" s="385">
        <f>SUM('Plan-C Valuation'!V142,'Plan-C Valuation'!Z142,'Plan-C Valuation'!AD142,'Plan-C Valuation'!AH142,'Plan-C Valuation'!AL142,'Plan-C Valuation'!AP142)</f>
        <v>100000</v>
      </c>
      <c r="AU146" s="385">
        <f>SUM('Plan-C Valuation'!W142,'Plan-C Valuation'!AA142,'Plan-C Valuation'!AE142,'Plan-C Valuation'!AI142,'Plan-C Valuation'!AM142,'Plan-C Valuation'!AQ142)</f>
        <v>10000000</v>
      </c>
    </row>
    <row r="147" ht="15.75" customHeight="1">
      <c r="A147" s="341"/>
      <c r="B147" s="341"/>
      <c r="C147" s="341"/>
      <c r="D147" s="341"/>
      <c r="E147" s="341"/>
      <c r="F147" s="341"/>
      <c r="G147" s="424"/>
      <c r="H147" s="341"/>
      <c r="I147" s="341"/>
      <c r="J147" s="385">
        <v>0.0</v>
      </c>
      <c r="K147" s="385">
        <v>0.0</v>
      </c>
      <c r="L147" s="385">
        <v>0.0</v>
      </c>
      <c r="M147" s="385">
        <v>0.0</v>
      </c>
      <c r="N147" s="385">
        <v>0.0</v>
      </c>
      <c r="O147" s="385">
        <v>0.0</v>
      </c>
      <c r="P147" s="344" t="s">
        <v>292</v>
      </c>
      <c r="Q147" s="344" t="s">
        <v>304</v>
      </c>
      <c r="R147" s="344" t="s">
        <v>294</v>
      </c>
      <c r="S147" s="341">
        <f>SUM('Plan-A Valuation'!U143,'Plan-A Valuation'!Y143,'Plan-A Valuation'!AC143,'Plan-A Valuation'!AG143,'Plan-A Valuation'!AK143,'Plan-A Valuation'!AO143)</f>
        <v>2000</v>
      </c>
      <c r="T147" s="385">
        <f>SUM('Plan-A Valuation'!V143,'Plan-A Valuation'!Z143,'Plan-A Valuation'!AD143,'Plan-A Valuation'!AH143,'Plan-A Valuation'!AL143,'Plan-A Valuation'!AP143)</f>
        <v>100000</v>
      </c>
      <c r="U147" s="386">
        <f>SUM('Plan-A Valuation'!W143,'Plan-A Valuation'!AA143,'Plan-A Valuation'!AE143,'Plan-A Valuation'!AI143,'Plan-A Valuation'!AM143,'Plan-A Valuation'!AQ143)</f>
        <v>10000000</v>
      </c>
      <c r="V147" s="341" t="s">
        <v>311</v>
      </c>
      <c r="W147" s="385">
        <v>0.0</v>
      </c>
      <c r="X147" s="385">
        <v>0.0</v>
      </c>
      <c r="Y147" s="385">
        <v>0.0</v>
      </c>
      <c r="Z147" s="385">
        <v>0.0</v>
      </c>
      <c r="AA147" s="385">
        <v>0.0</v>
      </c>
      <c r="AB147" s="385">
        <v>0.0</v>
      </c>
      <c r="AC147" s="344" t="s">
        <v>292</v>
      </c>
      <c r="AD147" s="344" t="s">
        <v>304</v>
      </c>
      <c r="AE147" s="344" t="s">
        <v>294</v>
      </c>
      <c r="AF147" s="385">
        <f>SUM('Plan-B Valuation'!U143,'Plan-B Valuation'!Y143,'Plan-B Valuation'!AC143,'Plan-B Valuation'!AG143,'Plan-B Valuation'!AK143,'Plan-B Valuation'!AO143)</f>
        <v>2000</v>
      </c>
      <c r="AG147" s="385">
        <f>SUM('Plan-B Valuation'!V143,'Plan-B Valuation'!Z143,'Plan-B Valuation'!AD143,'Plan-B Valuation'!AH143,'Plan-B Valuation'!AL143,'Plan-B Valuation'!AP143)</f>
        <v>100000</v>
      </c>
      <c r="AH147" s="386">
        <f>SUM('Plan-B Valuation'!W143,'Plan-B Valuation'!AA143,'Plan-B Valuation'!AE143,'Plan-B Valuation'!AI143,'Plan-B Valuation'!AM143,'Plan-B Valuation'!AQ143)</f>
        <v>10000000</v>
      </c>
      <c r="AI147" s="341" t="s">
        <v>375</v>
      </c>
      <c r="AJ147" s="385">
        <v>1000.0</v>
      </c>
      <c r="AK147" s="385">
        <v>2000.0</v>
      </c>
      <c r="AL147" s="385">
        <v>10000.0</v>
      </c>
      <c r="AM147" s="385">
        <v>0.0</v>
      </c>
      <c r="AN147" s="385">
        <v>0.0</v>
      </c>
      <c r="AO147" s="385">
        <v>0.0</v>
      </c>
      <c r="AP147" s="344" t="s">
        <v>292</v>
      </c>
      <c r="AQ147" s="344" t="s">
        <v>304</v>
      </c>
      <c r="AR147" s="344" t="s">
        <v>294</v>
      </c>
      <c r="AS147" s="385">
        <f>SUM('Plan-C Valuation'!U143,'Plan-C Valuation'!Y143,'Plan-C Valuation'!AC143,'Plan-C Valuation'!AG143,'Plan-C Valuation'!AK143,'Plan-C Valuation'!AO143)</f>
        <v>2000</v>
      </c>
      <c r="AT147" s="385">
        <f>SUM('Plan-C Valuation'!V143,'Plan-C Valuation'!Z143,'Plan-C Valuation'!AD143,'Plan-C Valuation'!AH143,'Plan-C Valuation'!AL143,'Plan-C Valuation'!AP143)</f>
        <v>100000</v>
      </c>
      <c r="AU147" s="385">
        <f>SUM('Plan-C Valuation'!W143,'Plan-C Valuation'!AA143,'Plan-C Valuation'!AE143,'Plan-C Valuation'!AI143,'Plan-C Valuation'!AM143,'Plan-C Valuation'!AQ143)</f>
        <v>10000000</v>
      </c>
    </row>
    <row r="148" ht="15.75" customHeight="1">
      <c r="A148" s="341"/>
      <c r="B148" s="341"/>
      <c r="C148" s="341"/>
      <c r="D148" s="341"/>
      <c r="E148" s="341"/>
      <c r="F148" s="341"/>
      <c r="G148" s="424"/>
      <c r="H148" s="341"/>
      <c r="I148" s="341"/>
      <c r="J148" s="385">
        <v>0.0</v>
      </c>
      <c r="K148" s="385">
        <v>0.0</v>
      </c>
      <c r="L148" s="385">
        <v>0.0</v>
      </c>
      <c r="M148" s="385">
        <v>0.0</v>
      </c>
      <c r="N148" s="385">
        <v>0.0</v>
      </c>
      <c r="O148" s="385">
        <v>0.0</v>
      </c>
      <c r="P148" s="344" t="s">
        <v>292</v>
      </c>
      <c r="Q148" s="344" t="s">
        <v>304</v>
      </c>
      <c r="R148" s="344" t="s">
        <v>294</v>
      </c>
      <c r="S148" s="341">
        <f>SUM('Plan-A Valuation'!U144,'Plan-A Valuation'!Y144,'Plan-A Valuation'!AC144,'Plan-A Valuation'!AG144,'Plan-A Valuation'!AK144,'Plan-A Valuation'!AO144)</f>
        <v>2000</v>
      </c>
      <c r="T148" s="385">
        <f>SUM('Plan-A Valuation'!V144,'Plan-A Valuation'!Z144,'Plan-A Valuation'!AD144,'Plan-A Valuation'!AH144,'Plan-A Valuation'!AL144,'Plan-A Valuation'!AP144)</f>
        <v>100000</v>
      </c>
      <c r="U148" s="386">
        <f>SUM('Plan-A Valuation'!W144,'Plan-A Valuation'!AA144,'Plan-A Valuation'!AE144,'Plan-A Valuation'!AI144,'Plan-A Valuation'!AM144,'Plan-A Valuation'!AQ144)</f>
        <v>10000000</v>
      </c>
      <c r="V148" s="341" t="s">
        <v>315</v>
      </c>
      <c r="W148" s="385">
        <v>0.0</v>
      </c>
      <c r="X148" s="385">
        <v>0.0</v>
      </c>
      <c r="Y148" s="385">
        <v>0.0</v>
      </c>
      <c r="Z148" s="385">
        <v>0.0</v>
      </c>
      <c r="AA148" s="385">
        <v>0.0</v>
      </c>
      <c r="AB148" s="385">
        <v>0.0</v>
      </c>
      <c r="AC148" s="344" t="s">
        <v>292</v>
      </c>
      <c r="AD148" s="344" t="s">
        <v>304</v>
      </c>
      <c r="AE148" s="344" t="s">
        <v>294</v>
      </c>
      <c r="AF148" s="385">
        <f>SUM('Plan-B Valuation'!U144,'Plan-B Valuation'!Y144,'Plan-B Valuation'!AC144,'Plan-B Valuation'!AG144,'Plan-B Valuation'!AK144,'Plan-B Valuation'!AO144)</f>
        <v>2000</v>
      </c>
      <c r="AG148" s="385">
        <f>SUM('Plan-B Valuation'!V144,'Plan-B Valuation'!Z144,'Plan-B Valuation'!AD144,'Plan-B Valuation'!AH144,'Plan-B Valuation'!AL144,'Plan-B Valuation'!AP144)</f>
        <v>100000</v>
      </c>
      <c r="AH148" s="386">
        <f>SUM('Plan-B Valuation'!W144,'Plan-B Valuation'!AA144,'Plan-B Valuation'!AE144,'Plan-B Valuation'!AI144,'Plan-B Valuation'!AM144,'Plan-B Valuation'!AQ144)</f>
        <v>10000000</v>
      </c>
      <c r="AI148" s="341" t="s">
        <v>375</v>
      </c>
      <c r="AJ148" s="385">
        <v>1000.0</v>
      </c>
      <c r="AK148" s="385">
        <v>2000.0</v>
      </c>
      <c r="AL148" s="385">
        <v>10000.0</v>
      </c>
      <c r="AM148" s="385">
        <v>0.0</v>
      </c>
      <c r="AN148" s="385">
        <v>0.0</v>
      </c>
      <c r="AO148" s="385">
        <v>0.0</v>
      </c>
      <c r="AP148" s="344" t="s">
        <v>292</v>
      </c>
      <c r="AQ148" s="344" t="s">
        <v>304</v>
      </c>
      <c r="AR148" s="344" t="s">
        <v>294</v>
      </c>
      <c r="AS148" s="385">
        <f>SUM('Plan-C Valuation'!U144,'Plan-C Valuation'!Y144,'Plan-C Valuation'!AC144,'Plan-C Valuation'!AG144,'Plan-C Valuation'!AK144,'Plan-C Valuation'!AO144)</f>
        <v>2000</v>
      </c>
      <c r="AT148" s="385">
        <f>SUM('Plan-C Valuation'!V144,'Plan-C Valuation'!Z144,'Plan-C Valuation'!AD144,'Plan-C Valuation'!AH144,'Plan-C Valuation'!AL144,'Plan-C Valuation'!AP144)</f>
        <v>100000</v>
      </c>
      <c r="AU148" s="385">
        <f>SUM('Plan-C Valuation'!W144,'Plan-C Valuation'!AA144,'Plan-C Valuation'!AE144,'Plan-C Valuation'!AI144,'Plan-C Valuation'!AM144,'Plan-C Valuation'!AQ144)</f>
        <v>10000000</v>
      </c>
    </row>
    <row r="149" ht="15.75" customHeight="1">
      <c r="A149" s="341"/>
      <c r="B149" s="341"/>
      <c r="C149" s="341"/>
      <c r="D149" s="341"/>
      <c r="E149" s="341"/>
      <c r="F149" s="341"/>
      <c r="G149" s="424"/>
      <c r="H149" s="341"/>
      <c r="I149" s="341"/>
      <c r="J149" s="385">
        <v>0.0</v>
      </c>
      <c r="K149" s="385">
        <v>0.0</v>
      </c>
      <c r="L149" s="385">
        <v>0.0</v>
      </c>
      <c r="M149" s="385">
        <v>0.0</v>
      </c>
      <c r="N149" s="385">
        <v>0.0</v>
      </c>
      <c r="O149" s="385">
        <v>0.0</v>
      </c>
      <c r="P149" s="344" t="s">
        <v>292</v>
      </c>
      <c r="Q149" s="344" t="s">
        <v>304</v>
      </c>
      <c r="R149" s="344" t="s">
        <v>294</v>
      </c>
      <c r="S149" s="341">
        <f>SUM('Plan-A Valuation'!U145,'Plan-A Valuation'!Y145,'Plan-A Valuation'!AC145,'Plan-A Valuation'!AG145,'Plan-A Valuation'!AK145,'Plan-A Valuation'!AO145)</f>
        <v>2000</v>
      </c>
      <c r="T149" s="385">
        <f>SUM('Plan-A Valuation'!V145,'Plan-A Valuation'!Z145,'Plan-A Valuation'!AD145,'Plan-A Valuation'!AH145,'Plan-A Valuation'!AL145,'Plan-A Valuation'!AP145)</f>
        <v>100000</v>
      </c>
      <c r="U149" s="386">
        <f>SUM('Plan-A Valuation'!W145,'Plan-A Valuation'!AA145,'Plan-A Valuation'!AE145,'Plan-A Valuation'!AI145,'Plan-A Valuation'!AM145,'Plan-A Valuation'!AQ145)</f>
        <v>10000000</v>
      </c>
      <c r="V149" s="341" t="s">
        <v>315</v>
      </c>
      <c r="W149" s="385">
        <v>0.0</v>
      </c>
      <c r="X149" s="385">
        <v>0.0</v>
      </c>
      <c r="Y149" s="385">
        <v>0.0</v>
      </c>
      <c r="Z149" s="385">
        <v>0.0</v>
      </c>
      <c r="AA149" s="385">
        <v>0.0</v>
      </c>
      <c r="AB149" s="385">
        <v>0.0</v>
      </c>
      <c r="AC149" s="344" t="s">
        <v>292</v>
      </c>
      <c r="AD149" s="344" t="s">
        <v>304</v>
      </c>
      <c r="AE149" s="344" t="s">
        <v>294</v>
      </c>
      <c r="AF149" s="385">
        <f>SUM('Plan-B Valuation'!U145,'Plan-B Valuation'!Y145,'Plan-B Valuation'!AC145,'Plan-B Valuation'!AG145,'Plan-B Valuation'!AK145,'Plan-B Valuation'!AO145)</f>
        <v>2000</v>
      </c>
      <c r="AG149" s="385">
        <f>SUM('Plan-B Valuation'!V145,'Plan-B Valuation'!Z145,'Plan-B Valuation'!AD145,'Plan-B Valuation'!AH145,'Plan-B Valuation'!AL145,'Plan-B Valuation'!AP145)</f>
        <v>100000</v>
      </c>
      <c r="AH149" s="386">
        <f>SUM('Plan-B Valuation'!W145,'Plan-B Valuation'!AA145,'Plan-B Valuation'!AE145,'Plan-B Valuation'!AI145,'Plan-B Valuation'!AM145,'Plan-B Valuation'!AQ145)</f>
        <v>10000000</v>
      </c>
      <c r="AI149" s="341" t="s">
        <v>375</v>
      </c>
      <c r="AJ149" s="385">
        <v>1000.0</v>
      </c>
      <c r="AK149" s="385">
        <v>2000.0</v>
      </c>
      <c r="AL149" s="385">
        <v>10000.0</v>
      </c>
      <c r="AM149" s="385">
        <v>0.0</v>
      </c>
      <c r="AN149" s="385">
        <v>0.0</v>
      </c>
      <c r="AO149" s="385">
        <v>0.0</v>
      </c>
      <c r="AP149" s="344" t="s">
        <v>292</v>
      </c>
      <c r="AQ149" s="344" t="s">
        <v>304</v>
      </c>
      <c r="AR149" s="344" t="s">
        <v>294</v>
      </c>
      <c r="AS149" s="385">
        <f>SUM('Plan-C Valuation'!U145,'Plan-C Valuation'!Y145,'Plan-C Valuation'!AC145,'Plan-C Valuation'!AG145,'Plan-C Valuation'!AK145,'Plan-C Valuation'!AO145)</f>
        <v>2000</v>
      </c>
      <c r="AT149" s="385">
        <f>SUM('Plan-C Valuation'!V145,'Plan-C Valuation'!Z145,'Plan-C Valuation'!AD145,'Plan-C Valuation'!AH145,'Plan-C Valuation'!AL145,'Plan-C Valuation'!AP145)</f>
        <v>100000</v>
      </c>
      <c r="AU149" s="385">
        <f>SUM('Plan-C Valuation'!W145,'Plan-C Valuation'!AA145,'Plan-C Valuation'!AE145,'Plan-C Valuation'!AI145,'Plan-C Valuation'!AM145,'Plan-C Valuation'!AQ145)</f>
        <v>10000000</v>
      </c>
    </row>
    <row r="150" ht="15.75" customHeight="1">
      <c r="A150" s="341"/>
      <c r="B150" s="341"/>
      <c r="C150" s="341"/>
      <c r="D150" s="341"/>
      <c r="E150" s="341"/>
      <c r="F150" s="341"/>
      <c r="G150" s="424"/>
      <c r="H150" s="341"/>
      <c r="I150" s="341"/>
      <c r="J150" s="385">
        <v>0.0</v>
      </c>
      <c r="K150" s="385">
        <v>0.0</v>
      </c>
      <c r="L150" s="385">
        <v>0.0</v>
      </c>
      <c r="M150" s="385">
        <v>0.0</v>
      </c>
      <c r="N150" s="385">
        <v>0.0</v>
      </c>
      <c r="O150" s="385">
        <v>0.0</v>
      </c>
      <c r="P150" s="344" t="s">
        <v>292</v>
      </c>
      <c r="Q150" s="344" t="s">
        <v>304</v>
      </c>
      <c r="R150" s="344" t="s">
        <v>294</v>
      </c>
      <c r="S150" s="341">
        <f>SUM('Plan-A Valuation'!U146,'Plan-A Valuation'!Y146,'Plan-A Valuation'!AC146,'Plan-A Valuation'!AG146,'Plan-A Valuation'!AK146,'Plan-A Valuation'!AO146)</f>
        <v>2000</v>
      </c>
      <c r="T150" s="385">
        <f>SUM('Plan-A Valuation'!V146,'Plan-A Valuation'!Z146,'Plan-A Valuation'!AD146,'Plan-A Valuation'!AH146,'Plan-A Valuation'!AL146,'Plan-A Valuation'!AP146)</f>
        <v>100000</v>
      </c>
      <c r="U150" s="386">
        <f>SUM('Plan-A Valuation'!W146,'Plan-A Valuation'!AA146,'Plan-A Valuation'!AE146,'Plan-A Valuation'!AI146,'Plan-A Valuation'!AM146,'Plan-A Valuation'!AQ146)</f>
        <v>10000000</v>
      </c>
      <c r="V150" s="341" t="s">
        <v>315</v>
      </c>
      <c r="W150" s="385">
        <v>0.0</v>
      </c>
      <c r="X150" s="385">
        <v>0.0</v>
      </c>
      <c r="Y150" s="385">
        <v>0.0</v>
      </c>
      <c r="Z150" s="385">
        <v>0.0</v>
      </c>
      <c r="AA150" s="385">
        <v>0.0</v>
      </c>
      <c r="AB150" s="385">
        <v>0.0</v>
      </c>
      <c r="AC150" s="344" t="s">
        <v>292</v>
      </c>
      <c r="AD150" s="344" t="s">
        <v>304</v>
      </c>
      <c r="AE150" s="344" t="s">
        <v>294</v>
      </c>
      <c r="AF150" s="385">
        <f>SUM('Plan-B Valuation'!U146,'Plan-B Valuation'!Y146,'Plan-B Valuation'!AC146,'Plan-B Valuation'!AG146,'Plan-B Valuation'!AK146,'Plan-B Valuation'!AO146)</f>
        <v>2000</v>
      </c>
      <c r="AG150" s="385">
        <f>SUM('Plan-B Valuation'!V146,'Plan-B Valuation'!Z146,'Plan-B Valuation'!AD146,'Plan-B Valuation'!AH146,'Plan-B Valuation'!AL146,'Plan-B Valuation'!AP146)</f>
        <v>100000</v>
      </c>
      <c r="AH150" s="386">
        <f>SUM('Plan-B Valuation'!W146,'Plan-B Valuation'!AA146,'Plan-B Valuation'!AE146,'Plan-B Valuation'!AI146,'Plan-B Valuation'!AM146,'Plan-B Valuation'!AQ146)</f>
        <v>10000000</v>
      </c>
      <c r="AI150" s="341" t="s">
        <v>375</v>
      </c>
      <c r="AJ150" s="385">
        <v>1000.0</v>
      </c>
      <c r="AK150" s="385">
        <v>2000.0</v>
      </c>
      <c r="AL150" s="385">
        <v>10000.0</v>
      </c>
      <c r="AM150" s="385">
        <v>0.0</v>
      </c>
      <c r="AN150" s="385">
        <v>0.0</v>
      </c>
      <c r="AO150" s="385">
        <v>0.0</v>
      </c>
      <c r="AP150" s="344" t="s">
        <v>292</v>
      </c>
      <c r="AQ150" s="344" t="s">
        <v>304</v>
      </c>
      <c r="AR150" s="344" t="s">
        <v>294</v>
      </c>
      <c r="AS150" s="385">
        <f>SUM('Plan-C Valuation'!U146,'Plan-C Valuation'!Y146,'Plan-C Valuation'!AC146,'Plan-C Valuation'!AG146,'Plan-C Valuation'!AK146,'Plan-C Valuation'!AO146)</f>
        <v>2000</v>
      </c>
      <c r="AT150" s="385">
        <f>SUM('Plan-C Valuation'!V146,'Plan-C Valuation'!Z146,'Plan-C Valuation'!AD146,'Plan-C Valuation'!AH146,'Plan-C Valuation'!AL146,'Plan-C Valuation'!AP146)</f>
        <v>100000</v>
      </c>
      <c r="AU150" s="385">
        <f>SUM('Plan-C Valuation'!W146,'Plan-C Valuation'!AA146,'Plan-C Valuation'!AE146,'Plan-C Valuation'!AI146,'Plan-C Valuation'!AM146,'Plan-C Valuation'!AQ146)</f>
        <v>10000000</v>
      </c>
    </row>
    <row r="151" ht="15.75" customHeight="1">
      <c r="A151" s="341"/>
      <c r="B151" s="341"/>
      <c r="C151" s="341"/>
      <c r="D151" s="341"/>
      <c r="E151" s="341"/>
      <c r="F151" s="341"/>
      <c r="G151" s="424"/>
      <c r="H151" s="341"/>
      <c r="I151" s="341"/>
      <c r="J151" s="385">
        <v>0.0</v>
      </c>
      <c r="K151" s="385">
        <v>0.0</v>
      </c>
      <c r="L151" s="385">
        <v>0.0</v>
      </c>
      <c r="M151" s="385">
        <v>0.0</v>
      </c>
      <c r="N151" s="385">
        <v>0.0</v>
      </c>
      <c r="O151" s="385">
        <v>0.0</v>
      </c>
      <c r="P151" s="344" t="s">
        <v>292</v>
      </c>
      <c r="Q151" s="344" t="s">
        <v>304</v>
      </c>
      <c r="R151" s="344" t="s">
        <v>294</v>
      </c>
      <c r="S151" s="341">
        <f>SUM('Plan-A Valuation'!U147,'Plan-A Valuation'!Y147,'Plan-A Valuation'!AC147,'Plan-A Valuation'!AG147,'Plan-A Valuation'!AK147,'Plan-A Valuation'!AO147)</f>
        <v>2000</v>
      </c>
      <c r="T151" s="385">
        <f>SUM('Plan-A Valuation'!V147,'Plan-A Valuation'!Z147,'Plan-A Valuation'!AD147,'Plan-A Valuation'!AH147,'Plan-A Valuation'!AL147,'Plan-A Valuation'!AP147)</f>
        <v>100000</v>
      </c>
      <c r="U151" s="386">
        <f>SUM('Plan-A Valuation'!W147,'Plan-A Valuation'!AA147,'Plan-A Valuation'!AE147,'Plan-A Valuation'!AI147,'Plan-A Valuation'!AM147,'Plan-A Valuation'!AQ147)</f>
        <v>10000000</v>
      </c>
      <c r="V151" s="341" t="s">
        <v>315</v>
      </c>
      <c r="W151" s="385">
        <v>0.0</v>
      </c>
      <c r="X151" s="385">
        <v>0.0</v>
      </c>
      <c r="Y151" s="385">
        <v>0.0</v>
      </c>
      <c r="Z151" s="385">
        <v>0.0</v>
      </c>
      <c r="AA151" s="385">
        <v>0.0</v>
      </c>
      <c r="AB151" s="385">
        <v>0.0</v>
      </c>
      <c r="AC151" s="344" t="s">
        <v>292</v>
      </c>
      <c r="AD151" s="344" t="s">
        <v>304</v>
      </c>
      <c r="AE151" s="344" t="s">
        <v>294</v>
      </c>
      <c r="AF151" s="385">
        <f>SUM('Plan-B Valuation'!U147,'Plan-B Valuation'!Y147,'Plan-B Valuation'!AC147,'Plan-B Valuation'!AG147,'Plan-B Valuation'!AK147,'Plan-B Valuation'!AO147)</f>
        <v>2000</v>
      </c>
      <c r="AG151" s="385">
        <f>SUM('Plan-B Valuation'!V147,'Plan-B Valuation'!Z147,'Plan-B Valuation'!AD147,'Plan-B Valuation'!AH147,'Plan-B Valuation'!AL147,'Plan-B Valuation'!AP147)</f>
        <v>100000</v>
      </c>
      <c r="AH151" s="386">
        <f>SUM('Plan-B Valuation'!W147,'Plan-B Valuation'!AA147,'Plan-B Valuation'!AE147,'Plan-B Valuation'!AI147,'Plan-B Valuation'!AM147,'Plan-B Valuation'!AQ147)</f>
        <v>10000000</v>
      </c>
      <c r="AI151" s="341" t="s">
        <v>375</v>
      </c>
      <c r="AJ151" s="385">
        <v>1000.0</v>
      </c>
      <c r="AK151" s="385">
        <v>2000.0</v>
      </c>
      <c r="AL151" s="385">
        <v>10000.0</v>
      </c>
      <c r="AM151" s="385">
        <v>0.0</v>
      </c>
      <c r="AN151" s="385">
        <v>0.0</v>
      </c>
      <c r="AO151" s="385">
        <v>0.0</v>
      </c>
      <c r="AP151" s="344" t="s">
        <v>292</v>
      </c>
      <c r="AQ151" s="344" t="s">
        <v>304</v>
      </c>
      <c r="AR151" s="344" t="s">
        <v>294</v>
      </c>
      <c r="AS151" s="385">
        <f>SUM('Plan-C Valuation'!U147,'Plan-C Valuation'!Y147,'Plan-C Valuation'!AC147,'Plan-C Valuation'!AG147,'Plan-C Valuation'!AK147,'Plan-C Valuation'!AO147)</f>
        <v>2000</v>
      </c>
      <c r="AT151" s="385">
        <f>SUM('Plan-C Valuation'!V147,'Plan-C Valuation'!Z147,'Plan-C Valuation'!AD147,'Plan-C Valuation'!AH147,'Plan-C Valuation'!AL147,'Plan-C Valuation'!AP147)</f>
        <v>100000</v>
      </c>
      <c r="AU151" s="385">
        <f>SUM('Plan-C Valuation'!W147,'Plan-C Valuation'!AA147,'Plan-C Valuation'!AE147,'Plan-C Valuation'!AI147,'Plan-C Valuation'!AM147,'Plan-C Valuation'!AQ147)</f>
        <v>10000000</v>
      </c>
    </row>
    <row r="152" ht="15.75" customHeight="1">
      <c r="A152" s="341"/>
      <c r="B152" s="341"/>
      <c r="C152" s="341"/>
      <c r="D152" s="341"/>
      <c r="E152" s="341"/>
      <c r="F152" s="341"/>
      <c r="G152" s="424"/>
      <c r="H152" s="341"/>
      <c r="I152" s="341"/>
      <c r="J152" s="385">
        <v>0.0</v>
      </c>
      <c r="K152" s="385">
        <v>0.0</v>
      </c>
      <c r="L152" s="385">
        <v>0.0</v>
      </c>
      <c r="M152" s="385">
        <v>0.0</v>
      </c>
      <c r="N152" s="385">
        <v>0.0</v>
      </c>
      <c r="O152" s="385">
        <v>0.0</v>
      </c>
      <c r="P152" s="344" t="s">
        <v>292</v>
      </c>
      <c r="Q152" s="344" t="s">
        <v>304</v>
      </c>
      <c r="R152" s="344" t="s">
        <v>294</v>
      </c>
      <c r="S152" s="341">
        <f>SUM('Plan-A Valuation'!U148,'Plan-A Valuation'!Y148,'Plan-A Valuation'!AC148,'Plan-A Valuation'!AG148,'Plan-A Valuation'!AK148,'Plan-A Valuation'!AO148)</f>
        <v>2000</v>
      </c>
      <c r="T152" s="385">
        <f>SUM('Plan-A Valuation'!V148,'Plan-A Valuation'!Z148,'Plan-A Valuation'!AD148,'Plan-A Valuation'!AH148,'Plan-A Valuation'!AL148,'Plan-A Valuation'!AP148)</f>
        <v>100000</v>
      </c>
      <c r="U152" s="386">
        <f>SUM('Plan-A Valuation'!W148,'Plan-A Valuation'!AA148,'Plan-A Valuation'!AE148,'Plan-A Valuation'!AI148,'Plan-A Valuation'!AM148,'Plan-A Valuation'!AQ148)</f>
        <v>10000000</v>
      </c>
      <c r="V152" s="341" t="s">
        <v>318</v>
      </c>
      <c r="W152" s="385">
        <v>0.0</v>
      </c>
      <c r="X152" s="385">
        <v>0.0</v>
      </c>
      <c r="Y152" s="385">
        <v>0.0</v>
      </c>
      <c r="Z152" s="385">
        <v>0.0</v>
      </c>
      <c r="AA152" s="385">
        <v>0.0</v>
      </c>
      <c r="AB152" s="385">
        <v>0.0</v>
      </c>
      <c r="AC152" s="344" t="s">
        <v>292</v>
      </c>
      <c r="AD152" s="344" t="s">
        <v>304</v>
      </c>
      <c r="AE152" s="344" t="s">
        <v>294</v>
      </c>
      <c r="AF152" s="385">
        <f>SUM('Plan-B Valuation'!U148,'Plan-B Valuation'!Y148,'Plan-B Valuation'!AC148,'Plan-B Valuation'!AG148,'Plan-B Valuation'!AK148,'Plan-B Valuation'!AO148)</f>
        <v>2000</v>
      </c>
      <c r="AG152" s="385">
        <f>SUM('Plan-B Valuation'!V148,'Plan-B Valuation'!Z148,'Plan-B Valuation'!AD148,'Plan-B Valuation'!AH148,'Plan-B Valuation'!AL148,'Plan-B Valuation'!AP148)</f>
        <v>100000</v>
      </c>
      <c r="AH152" s="386">
        <f>SUM('Plan-B Valuation'!W148,'Plan-B Valuation'!AA148,'Plan-B Valuation'!AE148,'Plan-B Valuation'!AI148,'Plan-B Valuation'!AM148,'Plan-B Valuation'!AQ148)</f>
        <v>10000000</v>
      </c>
      <c r="AI152" s="341" t="s">
        <v>375</v>
      </c>
      <c r="AJ152" s="385">
        <v>1000.0</v>
      </c>
      <c r="AK152" s="385">
        <v>2000.0</v>
      </c>
      <c r="AL152" s="385">
        <v>10000.0</v>
      </c>
      <c r="AM152" s="385">
        <v>0.0</v>
      </c>
      <c r="AN152" s="385">
        <v>0.0</v>
      </c>
      <c r="AO152" s="385">
        <v>0.0</v>
      </c>
      <c r="AP152" s="344" t="s">
        <v>292</v>
      </c>
      <c r="AQ152" s="344" t="s">
        <v>304</v>
      </c>
      <c r="AR152" s="344" t="s">
        <v>294</v>
      </c>
      <c r="AS152" s="385">
        <f>SUM('Plan-C Valuation'!U148,'Plan-C Valuation'!Y148,'Plan-C Valuation'!AC148,'Plan-C Valuation'!AG148,'Plan-C Valuation'!AK148,'Plan-C Valuation'!AO148)</f>
        <v>2000</v>
      </c>
      <c r="AT152" s="385">
        <f>SUM('Plan-C Valuation'!V148,'Plan-C Valuation'!Z148,'Plan-C Valuation'!AD148,'Plan-C Valuation'!AH148,'Plan-C Valuation'!AL148,'Plan-C Valuation'!AP148)</f>
        <v>100000</v>
      </c>
      <c r="AU152" s="385">
        <f>SUM('Plan-C Valuation'!W148,'Plan-C Valuation'!AA148,'Plan-C Valuation'!AE148,'Plan-C Valuation'!AI148,'Plan-C Valuation'!AM148,'Plan-C Valuation'!AQ148)</f>
        <v>10000000</v>
      </c>
    </row>
    <row r="153" ht="15.75" customHeight="1">
      <c r="A153" s="341"/>
      <c r="B153" s="341"/>
      <c r="C153" s="341"/>
      <c r="D153" s="341"/>
      <c r="E153" s="341"/>
      <c r="F153" s="341"/>
      <c r="G153" s="424"/>
      <c r="H153" s="341"/>
      <c r="I153" s="341"/>
      <c r="J153" s="385">
        <v>0.0</v>
      </c>
      <c r="K153" s="385">
        <v>0.0</v>
      </c>
      <c r="L153" s="385">
        <v>0.0</v>
      </c>
      <c r="M153" s="385">
        <v>0.0</v>
      </c>
      <c r="N153" s="385">
        <v>0.0</v>
      </c>
      <c r="O153" s="385">
        <v>0.0</v>
      </c>
      <c r="P153" s="344" t="s">
        <v>292</v>
      </c>
      <c r="Q153" s="344" t="s">
        <v>304</v>
      </c>
      <c r="R153" s="344" t="s">
        <v>294</v>
      </c>
      <c r="S153" s="341">
        <f>SUM('Plan-A Valuation'!U149,'Plan-A Valuation'!Y149,'Plan-A Valuation'!AC149,'Plan-A Valuation'!AG149,'Plan-A Valuation'!AK149,'Plan-A Valuation'!AO149)</f>
        <v>2000</v>
      </c>
      <c r="T153" s="385">
        <f>SUM('Plan-A Valuation'!V149,'Plan-A Valuation'!Z149,'Plan-A Valuation'!AD149,'Plan-A Valuation'!AH149,'Plan-A Valuation'!AL149,'Plan-A Valuation'!AP149)</f>
        <v>100000</v>
      </c>
      <c r="U153" s="386">
        <f>SUM('Plan-A Valuation'!W149,'Plan-A Valuation'!AA149,'Plan-A Valuation'!AE149,'Plan-A Valuation'!AI149,'Plan-A Valuation'!AM149,'Plan-A Valuation'!AQ149)</f>
        <v>10000000</v>
      </c>
      <c r="V153" s="341" t="s">
        <v>318</v>
      </c>
      <c r="W153" s="385">
        <v>0.0</v>
      </c>
      <c r="X153" s="385">
        <v>0.0</v>
      </c>
      <c r="Y153" s="385">
        <v>0.0</v>
      </c>
      <c r="Z153" s="385">
        <v>0.0</v>
      </c>
      <c r="AA153" s="385">
        <v>0.0</v>
      </c>
      <c r="AB153" s="385">
        <v>0.0</v>
      </c>
      <c r="AC153" s="344" t="s">
        <v>292</v>
      </c>
      <c r="AD153" s="344" t="s">
        <v>304</v>
      </c>
      <c r="AE153" s="344" t="s">
        <v>294</v>
      </c>
      <c r="AF153" s="385">
        <f>SUM('Plan-B Valuation'!U149,'Plan-B Valuation'!Y149,'Plan-B Valuation'!AC149,'Plan-B Valuation'!AG149,'Plan-B Valuation'!AK149,'Plan-B Valuation'!AO149)</f>
        <v>2000</v>
      </c>
      <c r="AG153" s="385">
        <f>SUM('Plan-B Valuation'!V149,'Plan-B Valuation'!Z149,'Plan-B Valuation'!AD149,'Plan-B Valuation'!AH149,'Plan-B Valuation'!AL149,'Plan-B Valuation'!AP149)</f>
        <v>100000</v>
      </c>
      <c r="AH153" s="386">
        <f>SUM('Plan-B Valuation'!W149,'Plan-B Valuation'!AA149,'Plan-B Valuation'!AE149,'Plan-B Valuation'!AI149,'Plan-B Valuation'!AM149,'Plan-B Valuation'!AQ149)</f>
        <v>10000000</v>
      </c>
      <c r="AI153" s="341" t="s">
        <v>375</v>
      </c>
      <c r="AJ153" s="385">
        <v>1000.0</v>
      </c>
      <c r="AK153" s="385">
        <v>2000.0</v>
      </c>
      <c r="AL153" s="385">
        <v>10000.0</v>
      </c>
      <c r="AM153" s="385">
        <v>0.0</v>
      </c>
      <c r="AN153" s="385">
        <v>0.0</v>
      </c>
      <c r="AO153" s="385">
        <v>0.0</v>
      </c>
      <c r="AP153" s="344" t="s">
        <v>292</v>
      </c>
      <c r="AQ153" s="344" t="s">
        <v>304</v>
      </c>
      <c r="AR153" s="344" t="s">
        <v>294</v>
      </c>
      <c r="AS153" s="385">
        <f>SUM('Plan-C Valuation'!U149,'Plan-C Valuation'!Y149,'Plan-C Valuation'!AC149,'Plan-C Valuation'!AG149,'Plan-C Valuation'!AK149,'Plan-C Valuation'!AO149)</f>
        <v>2000</v>
      </c>
      <c r="AT153" s="385">
        <f>SUM('Plan-C Valuation'!V149,'Plan-C Valuation'!Z149,'Plan-C Valuation'!AD149,'Plan-C Valuation'!AH149,'Plan-C Valuation'!AL149,'Plan-C Valuation'!AP149)</f>
        <v>100000</v>
      </c>
      <c r="AU153" s="385">
        <f>SUM('Plan-C Valuation'!W149,'Plan-C Valuation'!AA149,'Plan-C Valuation'!AE149,'Plan-C Valuation'!AI149,'Plan-C Valuation'!AM149,'Plan-C Valuation'!AQ149)</f>
        <v>10000000</v>
      </c>
    </row>
    <row r="154" ht="15.75" customHeight="1">
      <c r="A154" s="341"/>
      <c r="B154" s="341"/>
      <c r="C154" s="341"/>
      <c r="D154" s="341"/>
      <c r="E154" s="341"/>
      <c r="F154" s="341"/>
      <c r="G154" s="424"/>
      <c r="H154" s="341"/>
      <c r="I154" s="341"/>
      <c r="J154" s="385">
        <v>0.0</v>
      </c>
      <c r="K154" s="385">
        <v>0.0</v>
      </c>
      <c r="L154" s="385">
        <v>0.0</v>
      </c>
      <c r="M154" s="385">
        <v>0.0</v>
      </c>
      <c r="N154" s="385">
        <v>0.0</v>
      </c>
      <c r="O154" s="385">
        <v>0.0</v>
      </c>
      <c r="P154" s="344" t="s">
        <v>292</v>
      </c>
      <c r="Q154" s="344" t="s">
        <v>304</v>
      </c>
      <c r="R154" s="344" t="s">
        <v>294</v>
      </c>
      <c r="S154" s="341">
        <f>SUM('Plan-A Valuation'!U150,'Plan-A Valuation'!Y150,'Plan-A Valuation'!AC150,'Plan-A Valuation'!AG150,'Plan-A Valuation'!AK150,'Plan-A Valuation'!AO150)</f>
        <v>2000</v>
      </c>
      <c r="T154" s="385">
        <f>SUM('Plan-A Valuation'!V150,'Plan-A Valuation'!Z150,'Plan-A Valuation'!AD150,'Plan-A Valuation'!AH150,'Plan-A Valuation'!AL150,'Plan-A Valuation'!AP150)</f>
        <v>100000</v>
      </c>
      <c r="U154" s="386">
        <f>SUM('Plan-A Valuation'!W150,'Plan-A Valuation'!AA150,'Plan-A Valuation'!AE150,'Plan-A Valuation'!AI150,'Plan-A Valuation'!AM150,'Plan-A Valuation'!AQ150)</f>
        <v>10000000</v>
      </c>
      <c r="V154" s="341" t="s">
        <v>318</v>
      </c>
      <c r="W154" s="385">
        <v>0.0</v>
      </c>
      <c r="X154" s="385">
        <v>0.0</v>
      </c>
      <c r="Y154" s="385">
        <v>0.0</v>
      </c>
      <c r="Z154" s="385">
        <v>0.0</v>
      </c>
      <c r="AA154" s="385">
        <v>0.0</v>
      </c>
      <c r="AB154" s="385">
        <v>0.0</v>
      </c>
      <c r="AC154" s="344" t="s">
        <v>292</v>
      </c>
      <c r="AD154" s="344" t="s">
        <v>304</v>
      </c>
      <c r="AE154" s="344" t="s">
        <v>294</v>
      </c>
      <c r="AF154" s="385">
        <f>SUM('Plan-B Valuation'!U150,'Plan-B Valuation'!Y150,'Plan-B Valuation'!AC150,'Plan-B Valuation'!AG150,'Plan-B Valuation'!AK150,'Plan-B Valuation'!AO150)</f>
        <v>2000</v>
      </c>
      <c r="AG154" s="385">
        <f>SUM('Plan-B Valuation'!V150,'Plan-B Valuation'!Z150,'Plan-B Valuation'!AD150,'Plan-B Valuation'!AH150,'Plan-B Valuation'!AL150,'Plan-B Valuation'!AP150)</f>
        <v>100000</v>
      </c>
      <c r="AH154" s="386">
        <f>SUM('Plan-B Valuation'!W150,'Plan-B Valuation'!AA150,'Plan-B Valuation'!AE150,'Plan-B Valuation'!AI150,'Plan-B Valuation'!AM150,'Plan-B Valuation'!AQ150)</f>
        <v>10000000</v>
      </c>
      <c r="AI154" s="341" t="s">
        <v>375</v>
      </c>
      <c r="AJ154" s="385">
        <v>1000.0</v>
      </c>
      <c r="AK154" s="385">
        <v>2000.0</v>
      </c>
      <c r="AL154" s="385">
        <v>10000.0</v>
      </c>
      <c r="AM154" s="385">
        <v>0.0</v>
      </c>
      <c r="AN154" s="385">
        <v>0.0</v>
      </c>
      <c r="AO154" s="385">
        <v>0.0</v>
      </c>
      <c r="AP154" s="344" t="s">
        <v>292</v>
      </c>
      <c r="AQ154" s="344" t="s">
        <v>304</v>
      </c>
      <c r="AR154" s="344" t="s">
        <v>294</v>
      </c>
      <c r="AS154" s="385">
        <f>SUM('Plan-C Valuation'!U150,'Plan-C Valuation'!Y150,'Plan-C Valuation'!AC150,'Plan-C Valuation'!AG150,'Plan-C Valuation'!AK150,'Plan-C Valuation'!AO150)</f>
        <v>2000</v>
      </c>
      <c r="AT154" s="385">
        <f>SUM('Plan-C Valuation'!V150,'Plan-C Valuation'!Z150,'Plan-C Valuation'!AD150,'Plan-C Valuation'!AH150,'Plan-C Valuation'!AL150,'Plan-C Valuation'!AP150)</f>
        <v>100000</v>
      </c>
      <c r="AU154" s="385">
        <f>SUM('Plan-C Valuation'!W150,'Plan-C Valuation'!AA150,'Plan-C Valuation'!AE150,'Plan-C Valuation'!AI150,'Plan-C Valuation'!AM150,'Plan-C Valuation'!AQ150)</f>
        <v>10000000</v>
      </c>
    </row>
    <row r="155" ht="15.75" customHeight="1">
      <c r="A155" s="341"/>
      <c r="B155" s="341"/>
      <c r="C155" s="341"/>
      <c r="D155" s="341"/>
      <c r="E155" s="341"/>
      <c r="F155" s="341"/>
      <c r="G155" s="424"/>
      <c r="H155" s="341"/>
      <c r="I155" s="341"/>
      <c r="J155" s="385">
        <v>0.0</v>
      </c>
      <c r="K155" s="385">
        <v>0.0</v>
      </c>
      <c r="L155" s="385">
        <v>0.0</v>
      </c>
      <c r="M155" s="385">
        <v>0.0</v>
      </c>
      <c r="N155" s="385">
        <v>0.0</v>
      </c>
      <c r="O155" s="385">
        <v>0.0</v>
      </c>
      <c r="P155" s="344" t="s">
        <v>292</v>
      </c>
      <c r="Q155" s="344" t="s">
        <v>304</v>
      </c>
      <c r="R155" s="344" t="s">
        <v>294</v>
      </c>
      <c r="S155" s="341">
        <f>SUM('Plan-A Valuation'!U151,'Plan-A Valuation'!Y151,'Plan-A Valuation'!AC151,'Plan-A Valuation'!AG151,'Plan-A Valuation'!AK151,'Plan-A Valuation'!AO151)</f>
        <v>2000</v>
      </c>
      <c r="T155" s="385">
        <f>SUM('Plan-A Valuation'!V151,'Plan-A Valuation'!Z151,'Plan-A Valuation'!AD151,'Plan-A Valuation'!AH151,'Plan-A Valuation'!AL151,'Plan-A Valuation'!AP151)</f>
        <v>100000</v>
      </c>
      <c r="U155" s="386">
        <f>SUM('Plan-A Valuation'!W151,'Plan-A Valuation'!AA151,'Plan-A Valuation'!AE151,'Plan-A Valuation'!AI151,'Plan-A Valuation'!AM151,'Plan-A Valuation'!AQ151)</f>
        <v>10000000</v>
      </c>
      <c r="V155" s="341" t="s">
        <v>318</v>
      </c>
      <c r="W155" s="385">
        <v>0.0</v>
      </c>
      <c r="X155" s="385">
        <v>0.0</v>
      </c>
      <c r="Y155" s="385">
        <v>0.0</v>
      </c>
      <c r="Z155" s="385">
        <v>0.0</v>
      </c>
      <c r="AA155" s="385">
        <v>0.0</v>
      </c>
      <c r="AB155" s="385">
        <v>0.0</v>
      </c>
      <c r="AC155" s="344" t="s">
        <v>292</v>
      </c>
      <c r="AD155" s="344" t="s">
        <v>304</v>
      </c>
      <c r="AE155" s="344" t="s">
        <v>294</v>
      </c>
      <c r="AF155" s="385">
        <f>SUM('Plan-B Valuation'!U151,'Plan-B Valuation'!Y151,'Plan-B Valuation'!AC151,'Plan-B Valuation'!AG151,'Plan-B Valuation'!AK151,'Plan-B Valuation'!AO151)</f>
        <v>2000</v>
      </c>
      <c r="AG155" s="385">
        <f>SUM('Plan-B Valuation'!V151,'Plan-B Valuation'!Z151,'Plan-B Valuation'!AD151,'Plan-B Valuation'!AH151,'Plan-B Valuation'!AL151,'Plan-B Valuation'!AP151)</f>
        <v>100000</v>
      </c>
      <c r="AH155" s="386">
        <f>SUM('Plan-B Valuation'!W151,'Plan-B Valuation'!AA151,'Plan-B Valuation'!AE151,'Plan-B Valuation'!AI151,'Plan-B Valuation'!AM151,'Plan-B Valuation'!AQ151)</f>
        <v>10000000</v>
      </c>
      <c r="AI155" s="341" t="s">
        <v>375</v>
      </c>
      <c r="AJ155" s="385">
        <v>1000.0</v>
      </c>
      <c r="AK155" s="385">
        <v>2000.0</v>
      </c>
      <c r="AL155" s="385">
        <v>10000.0</v>
      </c>
      <c r="AM155" s="385">
        <v>0.0</v>
      </c>
      <c r="AN155" s="385">
        <v>0.0</v>
      </c>
      <c r="AO155" s="385">
        <v>0.0</v>
      </c>
      <c r="AP155" s="344" t="s">
        <v>292</v>
      </c>
      <c r="AQ155" s="344" t="s">
        <v>304</v>
      </c>
      <c r="AR155" s="344" t="s">
        <v>294</v>
      </c>
      <c r="AS155" s="385">
        <f>SUM('Plan-C Valuation'!U151,'Plan-C Valuation'!Y151,'Plan-C Valuation'!AC151,'Plan-C Valuation'!AG151,'Plan-C Valuation'!AK151,'Plan-C Valuation'!AO151)</f>
        <v>2000</v>
      </c>
      <c r="AT155" s="385">
        <f>SUM('Plan-C Valuation'!V151,'Plan-C Valuation'!Z151,'Plan-C Valuation'!AD151,'Plan-C Valuation'!AH151,'Plan-C Valuation'!AL151,'Plan-C Valuation'!AP151)</f>
        <v>100000</v>
      </c>
      <c r="AU155" s="385">
        <f>SUM('Plan-C Valuation'!W151,'Plan-C Valuation'!AA151,'Plan-C Valuation'!AE151,'Plan-C Valuation'!AI151,'Plan-C Valuation'!AM151,'Plan-C Valuation'!AQ151)</f>
        <v>10000000</v>
      </c>
    </row>
    <row r="156" ht="15.75" customHeight="1">
      <c r="A156" s="341"/>
      <c r="B156" s="341"/>
      <c r="C156" s="341"/>
      <c r="D156" s="341"/>
      <c r="E156" s="341"/>
      <c r="F156" s="341"/>
      <c r="G156" s="424"/>
      <c r="H156" s="341"/>
      <c r="I156" s="341"/>
      <c r="J156" s="385">
        <v>0.0</v>
      </c>
      <c r="K156" s="385">
        <v>0.0</v>
      </c>
      <c r="L156" s="385">
        <v>0.0</v>
      </c>
      <c r="M156" s="385">
        <v>0.0</v>
      </c>
      <c r="N156" s="385">
        <v>0.0</v>
      </c>
      <c r="O156" s="385">
        <v>0.0</v>
      </c>
      <c r="P156" s="344" t="s">
        <v>292</v>
      </c>
      <c r="Q156" s="344" t="s">
        <v>304</v>
      </c>
      <c r="R156" s="344" t="s">
        <v>294</v>
      </c>
      <c r="S156" s="341">
        <f>SUM('Plan-A Valuation'!U152,'Plan-A Valuation'!Y152,'Plan-A Valuation'!AC152,'Plan-A Valuation'!AG152,'Plan-A Valuation'!AK152,'Plan-A Valuation'!AO152)</f>
        <v>2000</v>
      </c>
      <c r="T156" s="385">
        <f>SUM('Plan-A Valuation'!V152,'Plan-A Valuation'!Z152,'Plan-A Valuation'!AD152,'Plan-A Valuation'!AH152,'Plan-A Valuation'!AL152,'Plan-A Valuation'!AP152)</f>
        <v>100000</v>
      </c>
      <c r="U156" s="386">
        <f>SUM('Plan-A Valuation'!W152,'Plan-A Valuation'!AA152,'Plan-A Valuation'!AE152,'Plan-A Valuation'!AI152,'Plan-A Valuation'!AM152,'Plan-A Valuation'!AQ152)</f>
        <v>10000000</v>
      </c>
      <c r="V156" s="341" t="s">
        <v>318</v>
      </c>
      <c r="W156" s="385">
        <v>0.0</v>
      </c>
      <c r="X156" s="385">
        <v>0.0</v>
      </c>
      <c r="Y156" s="385">
        <v>0.0</v>
      </c>
      <c r="Z156" s="385">
        <v>0.0</v>
      </c>
      <c r="AA156" s="385">
        <v>0.0</v>
      </c>
      <c r="AB156" s="385">
        <v>0.0</v>
      </c>
      <c r="AC156" s="344" t="s">
        <v>292</v>
      </c>
      <c r="AD156" s="344" t="s">
        <v>304</v>
      </c>
      <c r="AE156" s="344" t="s">
        <v>294</v>
      </c>
      <c r="AF156" s="385">
        <f>SUM('Plan-B Valuation'!U152,'Plan-B Valuation'!Y152,'Plan-B Valuation'!AC152,'Plan-B Valuation'!AG152,'Plan-B Valuation'!AK152,'Plan-B Valuation'!AO152)</f>
        <v>2000</v>
      </c>
      <c r="AG156" s="385">
        <f>SUM('Plan-B Valuation'!V152,'Plan-B Valuation'!Z152,'Plan-B Valuation'!AD152,'Plan-B Valuation'!AH152,'Plan-B Valuation'!AL152,'Plan-B Valuation'!AP152)</f>
        <v>100000</v>
      </c>
      <c r="AH156" s="386">
        <f>SUM('Plan-B Valuation'!W152,'Plan-B Valuation'!AA152,'Plan-B Valuation'!AE152,'Plan-B Valuation'!AI152,'Plan-B Valuation'!AM152,'Plan-B Valuation'!AQ152)</f>
        <v>10000000</v>
      </c>
      <c r="AI156" s="341" t="s">
        <v>375</v>
      </c>
      <c r="AJ156" s="385">
        <v>1000.0</v>
      </c>
      <c r="AK156" s="385">
        <v>2000.0</v>
      </c>
      <c r="AL156" s="385">
        <v>10000.0</v>
      </c>
      <c r="AM156" s="385">
        <v>0.0</v>
      </c>
      <c r="AN156" s="385">
        <v>0.0</v>
      </c>
      <c r="AO156" s="385">
        <v>0.0</v>
      </c>
      <c r="AP156" s="344" t="s">
        <v>292</v>
      </c>
      <c r="AQ156" s="344" t="s">
        <v>304</v>
      </c>
      <c r="AR156" s="344" t="s">
        <v>294</v>
      </c>
      <c r="AS156" s="385">
        <f>SUM('Plan-C Valuation'!U152,'Plan-C Valuation'!Y152,'Plan-C Valuation'!AC152,'Plan-C Valuation'!AG152,'Plan-C Valuation'!AK152,'Plan-C Valuation'!AO152)</f>
        <v>2000</v>
      </c>
      <c r="AT156" s="385">
        <f>SUM('Plan-C Valuation'!V152,'Plan-C Valuation'!Z152,'Plan-C Valuation'!AD152,'Plan-C Valuation'!AH152,'Plan-C Valuation'!AL152,'Plan-C Valuation'!AP152)</f>
        <v>100000</v>
      </c>
      <c r="AU156" s="385">
        <f>SUM('Plan-C Valuation'!W152,'Plan-C Valuation'!AA152,'Plan-C Valuation'!AE152,'Plan-C Valuation'!AI152,'Plan-C Valuation'!AM152,'Plan-C Valuation'!AQ152)</f>
        <v>10000000</v>
      </c>
    </row>
    <row r="157" ht="15.75" customHeight="1">
      <c r="A157" s="341"/>
      <c r="B157" s="341"/>
      <c r="C157" s="341"/>
      <c r="D157" s="341"/>
      <c r="E157" s="341"/>
      <c r="F157" s="341"/>
      <c r="G157" s="424"/>
      <c r="H157" s="341"/>
      <c r="I157" s="341"/>
      <c r="J157" s="385">
        <v>0.0</v>
      </c>
      <c r="K157" s="385">
        <v>0.0</v>
      </c>
      <c r="L157" s="385">
        <v>0.0</v>
      </c>
      <c r="M157" s="385">
        <v>0.0</v>
      </c>
      <c r="N157" s="385">
        <v>0.0</v>
      </c>
      <c r="O157" s="385">
        <v>0.0</v>
      </c>
      <c r="P157" s="344" t="s">
        <v>292</v>
      </c>
      <c r="Q157" s="344" t="s">
        <v>304</v>
      </c>
      <c r="R157" s="344" t="s">
        <v>294</v>
      </c>
      <c r="S157" s="341">
        <f>SUM('Plan-A Valuation'!U153,'Plan-A Valuation'!Y153,'Plan-A Valuation'!AC153,'Plan-A Valuation'!AG153,'Plan-A Valuation'!AK153,'Plan-A Valuation'!AO153)</f>
        <v>2000</v>
      </c>
      <c r="T157" s="385">
        <f>SUM('Plan-A Valuation'!V153,'Plan-A Valuation'!Z153,'Plan-A Valuation'!AD153,'Plan-A Valuation'!AH153,'Plan-A Valuation'!AL153,'Plan-A Valuation'!AP153)</f>
        <v>100000</v>
      </c>
      <c r="U157" s="386">
        <f>SUM('Plan-A Valuation'!W153,'Plan-A Valuation'!AA153,'Plan-A Valuation'!AE153,'Plan-A Valuation'!AI153,'Plan-A Valuation'!AM153,'Plan-A Valuation'!AQ153)</f>
        <v>10000000</v>
      </c>
      <c r="V157" s="341" t="s">
        <v>318</v>
      </c>
      <c r="W157" s="385">
        <v>0.0</v>
      </c>
      <c r="X157" s="385">
        <v>0.0</v>
      </c>
      <c r="Y157" s="385">
        <v>0.0</v>
      </c>
      <c r="Z157" s="385">
        <v>0.0</v>
      </c>
      <c r="AA157" s="385">
        <v>0.0</v>
      </c>
      <c r="AB157" s="385">
        <v>0.0</v>
      </c>
      <c r="AC157" s="344" t="s">
        <v>292</v>
      </c>
      <c r="AD157" s="344" t="s">
        <v>304</v>
      </c>
      <c r="AE157" s="344" t="s">
        <v>294</v>
      </c>
      <c r="AF157" s="385">
        <f>SUM('Plan-B Valuation'!U153,'Plan-B Valuation'!Y153,'Plan-B Valuation'!AC153,'Plan-B Valuation'!AG153,'Plan-B Valuation'!AK153,'Plan-B Valuation'!AO153)</f>
        <v>2000</v>
      </c>
      <c r="AG157" s="385">
        <f>SUM('Plan-B Valuation'!V153,'Plan-B Valuation'!Z153,'Plan-B Valuation'!AD153,'Plan-B Valuation'!AH153,'Plan-B Valuation'!AL153,'Plan-B Valuation'!AP153)</f>
        <v>100000</v>
      </c>
      <c r="AH157" s="386">
        <f>SUM('Plan-B Valuation'!W153,'Plan-B Valuation'!AA153,'Plan-B Valuation'!AE153,'Plan-B Valuation'!AI153,'Plan-B Valuation'!AM153,'Plan-B Valuation'!AQ153)</f>
        <v>10000000</v>
      </c>
      <c r="AI157" s="341" t="s">
        <v>375</v>
      </c>
      <c r="AJ157" s="385">
        <v>1000.0</v>
      </c>
      <c r="AK157" s="385">
        <v>2000.0</v>
      </c>
      <c r="AL157" s="385">
        <v>10000.0</v>
      </c>
      <c r="AM157" s="385">
        <v>0.0</v>
      </c>
      <c r="AN157" s="385">
        <v>0.0</v>
      </c>
      <c r="AO157" s="385">
        <v>0.0</v>
      </c>
      <c r="AP157" s="344" t="s">
        <v>292</v>
      </c>
      <c r="AQ157" s="344" t="s">
        <v>304</v>
      </c>
      <c r="AR157" s="344" t="s">
        <v>294</v>
      </c>
      <c r="AS157" s="385">
        <f>SUM('Plan-C Valuation'!U153,'Plan-C Valuation'!Y153,'Plan-C Valuation'!AC153,'Plan-C Valuation'!AG153,'Plan-C Valuation'!AK153,'Plan-C Valuation'!AO153)</f>
        <v>2000</v>
      </c>
      <c r="AT157" s="385">
        <f>SUM('Plan-C Valuation'!V153,'Plan-C Valuation'!Z153,'Plan-C Valuation'!AD153,'Plan-C Valuation'!AH153,'Plan-C Valuation'!AL153,'Plan-C Valuation'!AP153)</f>
        <v>100000</v>
      </c>
      <c r="AU157" s="385">
        <f>SUM('Plan-C Valuation'!W153,'Plan-C Valuation'!AA153,'Plan-C Valuation'!AE153,'Plan-C Valuation'!AI153,'Plan-C Valuation'!AM153,'Plan-C Valuation'!AQ153)</f>
        <v>10000000</v>
      </c>
    </row>
    <row r="158" ht="15.75" customHeight="1">
      <c r="A158" s="341"/>
      <c r="B158" s="341"/>
      <c r="C158" s="341"/>
      <c r="D158" s="341"/>
      <c r="E158" s="341"/>
      <c r="F158" s="341"/>
      <c r="G158" s="424"/>
      <c r="H158" s="341"/>
      <c r="I158" s="341"/>
      <c r="J158" s="385">
        <v>0.0</v>
      </c>
      <c r="K158" s="385">
        <v>0.0</v>
      </c>
      <c r="L158" s="385">
        <v>0.0</v>
      </c>
      <c r="M158" s="385">
        <v>0.0</v>
      </c>
      <c r="N158" s="385">
        <v>0.0</v>
      </c>
      <c r="O158" s="385">
        <v>0.0</v>
      </c>
      <c r="P158" s="344" t="s">
        <v>292</v>
      </c>
      <c r="Q158" s="344" t="s">
        <v>304</v>
      </c>
      <c r="R158" s="344" t="s">
        <v>294</v>
      </c>
      <c r="S158" s="341">
        <f>SUM('Plan-A Valuation'!U154,'Plan-A Valuation'!Y154,'Plan-A Valuation'!AC154,'Plan-A Valuation'!AG154,'Plan-A Valuation'!AK154,'Plan-A Valuation'!AO154)</f>
        <v>2000</v>
      </c>
      <c r="T158" s="385">
        <f>SUM('Plan-A Valuation'!V154,'Plan-A Valuation'!Z154,'Plan-A Valuation'!AD154,'Plan-A Valuation'!AH154,'Plan-A Valuation'!AL154,'Plan-A Valuation'!AP154)</f>
        <v>100000</v>
      </c>
      <c r="U158" s="386">
        <f>SUM('Plan-A Valuation'!W154,'Plan-A Valuation'!AA154,'Plan-A Valuation'!AE154,'Plan-A Valuation'!AI154,'Plan-A Valuation'!AM154,'Plan-A Valuation'!AQ154)</f>
        <v>10000000</v>
      </c>
      <c r="V158" s="341" t="s">
        <v>318</v>
      </c>
      <c r="W158" s="385">
        <v>0.0</v>
      </c>
      <c r="X158" s="385">
        <v>0.0</v>
      </c>
      <c r="Y158" s="385">
        <v>0.0</v>
      </c>
      <c r="Z158" s="385">
        <v>0.0</v>
      </c>
      <c r="AA158" s="385">
        <v>0.0</v>
      </c>
      <c r="AB158" s="385">
        <v>0.0</v>
      </c>
      <c r="AC158" s="344" t="s">
        <v>292</v>
      </c>
      <c r="AD158" s="344" t="s">
        <v>304</v>
      </c>
      <c r="AE158" s="344" t="s">
        <v>294</v>
      </c>
      <c r="AF158" s="385">
        <f>SUM('Plan-B Valuation'!U154,'Plan-B Valuation'!Y154,'Plan-B Valuation'!AC154,'Plan-B Valuation'!AG154,'Plan-B Valuation'!AK154,'Plan-B Valuation'!AO154)</f>
        <v>2000</v>
      </c>
      <c r="AG158" s="385">
        <f>SUM('Plan-B Valuation'!V154,'Plan-B Valuation'!Z154,'Plan-B Valuation'!AD154,'Plan-B Valuation'!AH154,'Plan-B Valuation'!AL154,'Plan-B Valuation'!AP154)</f>
        <v>100000</v>
      </c>
      <c r="AH158" s="386">
        <f>SUM('Plan-B Valuation'!W154,'Plan-B Valuation'!AA154,'Plan-B Valuation'!AE154,'Plan-B Valuation'!AI154,'Plan-B Valuation'!AM154,'Plan-B Valuation'!AQ154)</f>
        <v>10000000</v>
      </c>
      <c r="AI158" s="341" t="s">
        <v>375</v>
      </c>
      <c r="AJ158" s="385">
        <v>1000.0</v>
      </c>
      <c r="AK158" s="385">
        <v>2000.0</v>
      </c>
      <c r="AL158" s="385">
        <v>10000.0</v>
      </c>
      <c r="AM158" s="385">
        <v>0.0</v>
      </c>
      <c r="AN158" s="385">
        <v>0.0</v>
      </c>
      <c r="AO158" s="385">
        <v>0.0</v>
      </c>
      <c r="AP158" s="344" t="s">
        <v>292</v>
      </c>
      <c r="AQ158" s="344" t="s">
        <v>304</v>
      </c>
      <c r="AR158" s="344" t="s">
        <v>294</v>
      </c>
      <c r="AS158" s="385">
        <f>SUM('Plan-C Valuation'!U154,'Plan-C Valuation'!Y154,'Plan-C Valuation'!AC154,'Plan-C Valuation'!AG154,'Plan-C Valuation'!AK154,'Plan-C Valuation'!AO154)</f>
        <v>2000</v>
      </c>
      <c r="AT158" s="385">
        <f>SUM('Plan-C Valuation'!V154,'Plan-C Valuation'!Z154,'Plan-C Valuation'!AD154,'Plan-C Valuation'!AH154,'Plan-C Valuation'!AL154,'Plan-C Valuation'!AP154)</f>
        <v>100000</v>
      </c>
      <c r="AU158" s="385">
        <f>SUM('Plan-C Valuation'!W154,'Plan-C Valuation'!AA154,'Plan-C Valuation'!AE154,'Plan-C Valuation'!AI154,'Plan-C Valuation'!AM154,'Plan-C Valuation'!AQ154)</f>
        <v>10000000</v>
      </c>
    </row>
    <row r="159" ht="15.75" customHeight="1">
      <c r="A159" s="341"/>
      <c r="B159" s="341"/>
      <c r="C159" s="341"/>
      <c r="D159" s="341"/>
      <c r="E159" s="341"/>
      <c r="F159" s="341"/>
      <c r="G159" s="424"/>
      <c r="H159" s="341"/>
      <c r="I159" s="341"/>
      <c r="J159" s="385">
        <v>0.0</v>
      </c>
      <c r="K159" s="385">
        <v>0.0</v>
      </c>
      <c r="L159" s="385">
        <v>0.0</v>
      </c>
      <c r="M159" s="385">
        <v>0.0</v>
      </c>
      <c r="N159" s="385">
        <v>0.0</v>
      </c>
      <c r="O159" s="385">
        <v>0.0</v>
      </c>
      <c r="P159" s="344" t="s">
        <v>292</v>
      </c>
      <c r="Q159" s="344" t="s">
        <v>304</v>
      </c>
      <c r="R159" s="344" t="s">
        <v>294</v>
      </c>
      <c r="S159" s="341">
        <f>SUM('Plan-A Valuation'!U155,'Plan-A Valuation'!Y155,'Plan-A Valuation'!AC155,'Plan-A Valuation'!AG155,'Plan-A Valuation'!AK155,'Plan-A Valuation'!AO155)</f>
        <v>2000</v>
      </c>
      <c r="T159" s="385">
        <f>SUM('Plan-A Valuation'!V155,'Plan-A Valuation'!Z155,'Plan-A Valuation'!AD155,'Plan-A Valuation'!AH155,'Plan-A Valuation'!AL155,'Plan-A Valuation'!AP155)</f>
        <v>100000</v>
      </c>
      <c r="U159" s="386">
        <f>SUM('Plan-A Valuation'!W155,'Plan-A Valuation'!AA155,'Plan-A Valuation'!AE155,'Plan-A Valuation'!AI155,'Plan-A Valuation'!AM155,'Plan-A Valuation'!AQ155)</f>
        <v>10000000</v>
      </c>
      <c r="V159" s="341" t="s">
        <v>318</v>
      </c>
      <c r="W159" s="385">
        <v>0.0</v>
      </c>
      <c r="X159" s="385">
        <v>0.0</v>
      </c>
      <c r="Y159" s="385">
        <v>0.0</v>
      </c>
      <c r="Z159" s="385">
        <v>0.0</v>
      </c>
      <c r="AA159" s="385">
        <v>0.0</v>
      </c>
      <c r="AB159" s="385">
        <v>0.0</v>
      </c>
      <c r="AC159" s="344" t="s">
        <v>292</v>
      </c>
      <c r="AD159" s="344" t="s">
        <v>304</v>
      </c>
      <c r="AE159" s="344" t="s">
        <v>294</v>
      </c>
      <c r="AF159" s="385">
        <f>SUM('Plan-B Valuation'!U155,'Plan-B Valuation'!Y155,'Plan-B Valuation'!AC155,'Plan-B Valuation'!AG155,'Plan-B Valuation'!AK155,'Plan-B Valuation'!AO155)</f>
        <v>2000</v>
      </c>
      <c r="AG159" s="385">
        <f>SUM('Plan-B Valuation'!V155,'Plan-B Valuation'!Z155,'Plan-B Valuation'!AD155,'Plan-B Valuation'!AH155,'Plan-B Valuation'!AL155,'Plan-B Valuation'!AP155)</f>
        <v>100000</v>
      </c>
      <c r="AH159" s="386">
        <f>SUM('Plan-B Valuation'!W155,'Plan-B Valuation'!AA155,'Plan-B Valuation'!AE155,'Plan-B Valuation'!AI155,'Plan-B Valuation'!AM155,'Plan-B Valuation'!AQ155)</f>
        <v>10000000</v>
      </c>
      <c r="AI159" s="341" t="s">
        <v>375</v>
      </c>
      <c r="AJ159" s="385">
        <v>1000.0</v>
      </c>
      <c r="AK159" s="385">
        <v>2000.0</v>
      </c>
      <c r="AL159" s="385">
        <v>10000.0</v>
      </c>
      <c r="AM159" s="385">
        <v>0.0</v>
      </c>
      <c r="AN159" s="385">
        <v>0.0</v>
      </c>
      <c r="AO159" s="385">
        <v>0.0</v>
      </c>
      <c r="AP159" s="344" t="s">
        <v>292</v>
      </c>
      <c r="AQ159" s="344" t="s">
        <v>304</v>
      </c>
      <c r="AR159" s="344" t="s">
        <v>294</v>
      </c>
      <c r="AS159" s="385">
        <f>SUM('Plan-C Valuation'!U155,'Plan-C Valuation'!Y155,'Plan-C Valuation'!AC155,'Plan-C Valuation'!AG155,'Plan-C Valuation'!AK155,'Plan-C Valuation'!AO155)</f>
        <v>2000</v>
      </c>
      <c r="AT159" s="385">
        <f>SUM('Plan-C Valuation'!V155,'Plan-C Valuation'!Z155,'Plan-C Valuation'!AD155,'Plan-C Valuation'!AH155,'Plan-C Valuation'!AL155,'Plan-C Valuation'!AP155)</f>
        <v>100000</v>
      </c>
      <c r="AU159" s="385">
        <f>SUM('Plan-C Valuation'!W155,'Plan-C Valuation'!AA155,'Plan-C Valuation'!AE155,'Plan-C Valuation'!AI155,'Plan-C Valuation'!AM155,'Plan-C Valuation'!AQ155)</f>
        <v>10000000</v>
      </c>
    </row>
    <row r="160" ht="15.75" customHeight="1">
      <c r="A160" s="341"/>
      <c r="B160" s="341"/>
      <c r="C160" s="341"/>
      <c r="D160" s="341"/>
      <c r="E160" s="341"/>
      <c r="F160" s="341"/>
      <c r="G160" s="424"/>
      <c r="H160" s="341"/>
      <c r="I160" s="341"/>
      <c r="J160" s="385">
        <v>0.0</v>
      </c>
      <c r="K160" s="385">
        <v>0.0</v>
      </c>
      <c r="L160" s="385">
        <v>0.0</v>
      </c>
      <c r="M160" s="385">
        <v>0.0</v>
      </c>
      <c r="N160" s="385">
        <v>0.0</v>
      </c>
      <c r="O160" s="385">
        <v>0.0</v>
      </c>
      <c r="P160" s="344" t="s">
        <v>292</v>
      </c>
      <c r="Q160" s="344" t="s">
        <v>304</v>
      </c>
      <c r="R160" s="344" t="s">
        <v>294</v>
      </c>
      <c r="S160" s="341">
        <f>SUM('Plan-A Valuation'!U156,'Plan-A Valuation'!Y156,'Plan-A Valuation'!AC156,'Plan-A Valuation'!AG156,'Plan-A Valuation'!AK156,'Plan-A Valuation'!AO156)</f>
        <v>2000</v>
      </c>
      <c r="T160" s="385">
        <f>SUM('Plan-A Valuation'!V156,'Plan-A Valuation'!Z156,'Plan-A Valuation'!AD156,'Plan-A Valuation'!AH156,'Plan-A Valuation'!AL156,'Plan-A Valuation'!AP156)</f>
        <v>100000</v>
      </c>
      <c r="U160" s="386">
        <f>SUM('Plan-A Valuation'!W156,'Plan-A Valuation'!AA156,'Plan-A Valuation'!AE156,'Plan-A Valuation'!AI156,'Plan-A Valuation'!AM156,'Plan-A Valuation'!AQ156)</f>
        <v>10000000</v>
      </c>
      <c r="V160" s="341" t="s">
        <v>318</v>
      </c>
      <c r="W160" s="385">
        <v>0.0</v>
      </c>
      <c r="X160" s="385">
        <v>0.0</v>
      </c>
      <c r="Y160" s="385">
        <v>0.0</v>
      </c>
      <c r="Z160" s="385">
        <v>0.0</v>
      </c>
      <c r="AA160" s="385">
        <v>0.0</v>
      </c>
      <c r="AB160" s="385">
        <v>0.0</v>
      </c>
      <c r="AC160" s="344" t="s">
        <v>292</v>
      </c>
      <c r="AD160" s="344" t="s">
        <v>304</v>
      </c>
      <c r="AE160" s="344" t="s">
        <v>294</v>
      </c>
      <c r="AF160" s="385">
        <f>SUM('Plan-B Valuation'!U156,'Plan-B Valuation'!Y156,'Plan-B Valuation'!AC156,'Plan-B Valuation'!AG156,'Plan-B Valuation'!AK156,'Plan-B Valuation'!AO156)</f>
        <v>2000</v>
      </c>
      <c r="AG160" s="385">
        <f>SUM('Plan-B Valuation'!V156,'Plan-B Valuation'!Z156,'Plan-B Valuation'!AD156,'Plan-B Valuation'!AH156,'Plan-B Valuation'!AL156,'Plan-B Valuation'!AP156)</f>
        <v>100000</v>
      </c>
      <c r="AH160" s="386">
        <f>SUM('Plan-B Valuation'!W156,'Plan-B Valuation'!AA156,'Plan-B Valuation'!AE156,'Plan-B Valuation'!AI156,'Plan-B Valuation'!AM156,'Plan-B Valuation'!AQ156)</f>
        <v>10000000</v>
      </c>
      <c r="AI160" s="341" t="s">
        <v>375</v>
      </c>
      <c r="AJ160" s="385">
        <v>1000.0</v>
      </c>
      <c r="AK160" s="385">
        <v>2000.0</v>
      </c>
      <c r="AL160" s="385">
        <v>10000.0</v>
      </c>
      <c r="AM160" s="385">
        <v>0.0</v>
      </c>
      <c r="AN160" s="385">
        <v>0.0</v>
      </c>
      <c r="AO160" s="385">
        <v>0.0</v>
      </c>
      <c r="AP160" s="344" t="s">
        <v>292</v>
      </c>
      <c r="AQ160" s="344" t="s">
        <v>304</v>
      </c>
      <c r="AR160" s="344" t="s">
        <v>294</v>
      </c>
      <c r="AS160" s="385">
        <f>SUM('Plan-C Valuation'!U156,'Plan-C Valuation'!Y156,'Plan-C Valuation'!AC156,'Plan-C Valuation'!AG156,'Plan-C Valuation'!AK156,'Plan-C Valuation'!AO156)</f>
        <v>2000</v>
      </c>
      <c r="AT160" s="385">
        <f>SUM('Plan-C Valuation'!V156,'Plan-C Valuation'!Z156,'Plan-C Valuation'!AD156,'Plan-C Valuation'!AH156,'Plan-C Valuation'!AL156,'Plan-C Valuation'!AP156)</f>
        <v>100000</v>
      </c>
      <c r="AU160" s="385">
        <f>SUM('Plan-C Valuation'!W156,'Plan-C Valuation'!AA156,'Plan-C Valuation'!AE156,'Plan-C Valuation'!AI156,'Plan-C Valuation'!AM156,'Plan-C Valuation'!AQ156)</f>
        <v>10000000</v>
      </c>
    </row>
    <row r="161" ht="15.75" customHeight="1">
      <c r="A161" s="341"/>
      <c r="B161" s="341"/>
      <c r="C161" s="341"/>
      <c r="D161" s="341"/>
      <c r="E161" s="341"/>
      <c r="F161" s="341"/>
      <c r="G161" s="424"/>
      <c r="H161" s="341"/>
      <c r="I161" s="341"/>
      <c r="J161" s="385">
        <v>0.0</v>
      </c>
      <c r="K161" s="385">
        <v>0.0</v>
      </c>
      <c r="L161" s="385">
        <v>0.0</v>
      </c>
      <c r="M161" s="385">
        <v>0.0</v>
      </c>
      <c r="N161" s="385">
        <v>0.0</v>
      </c>
      <c r="O161" s="385">
        <v>0.0</v>
      </c>
      <c r="P161" s="344" t="s">
        <v>292</v>
      </c>
      <c r="Q161" s="344" t="s">
        <v>304</v>
      </c>
      <c r="R161" s="344" t="s">
        <v>294</v>
      </c>
      <c r="S161" s="341">
        <f>SUM('Plan-A Valuation'!U157,'Plan-A Valuation'!Y157,'Plan-A Valuation'!AC157,'Plan-A Valuation'!AG157,'Plan-A Valuation'!AK157,'Plan-A Valuation'!AO157)</f>
        <v>2000</v>
      </c>
      <c r="T161" s="385">
        <f>SUM('Plan-A Valuation'!V157,'Plan-A Valuation'!Z157,'Plan-A Valuation'!AD157,'Plan-A Valuation'!AH157,'Plan-A Valuation'!AL157,'Plan-A Valuation'!AP157)</f>
        <v>100000</v>
      </c>
      <c r="U161" s="386">
        <f>SUM('Plan-A Valuation'!W157,'Plan-A Valuation'!AA157,'Plan-A Valuation'!AE157,'Plan-A Valuation'!AI157,'Plan-A Valuation'!AM157,'Plan-A Valuation'!AQ157)</f>
        <v>10000000</v>
      </c>
      <c r="V161" s="341" t="s">
        <v>318</v>
      </c>
      <c r="W161" s="385">
        <v>0.0</v>
      </c>
      <c r="X161" s="385">
        <v>0.0</v>
      </c>
      <c r="Y161" s="385">
        <v>0.0</v>
      </c>
      <c r="Z161" s="385">
        <v>0.0</v>
      </c>
      <c r="AA161" s="385">
        <v>0.0</v>
      </c>
      <c r="AB161" s="385">
        <v>0.0</v>
      </c>
      <c r="AC161" s="344" t="s">
        <v>292</v>
      </c>
      <c r="AD161" s="344" t="s">
        <v>304</v>
      </c>
      <c r="AE161" s="344" t="s">
        <v>294</v>
      </c>
      <c r="AF161" s="385">
        <f>SUM('Plan-B Valuation'!U157,'Plan-B Valuation'!Y157,'Plan-B Valuation'!AC157,'Plan-B Valuation'!AG157,'Plan-B Valuation'!AK157,'Plan-B Valuation'!AO157)</f>
        <v>2000</v>
      </c>
      <c r="AG161" s="385">
        <f>SUM('Plan-B Valuation'!V157,'Plan-B Valuation'!Z157,'Plan-B Valuation'!AD157,'Plan-B Valuation'!AH157,'Plan-B Valuation'!AL157,'Plan-B Valuation'!AP157)</f>
        <v>100000</v>
      </c>
      <c r="AH161" s="386">
        <f>SUM('Plan-B Valuation'!W157,'Plan-B Valuation'!AA157,'Plan-B Valuation'!AE157,'Plan-B Valuation'!AI157,'Plan-B Valuation'!AM157,'Plan-B Valuation'!AQ157)</f>
        <v>10000000</v>
      </c>
      <c r="AI161" s="341" t="s">
        <v>375</v>
      </c>
      <c r="AJ161" s="385">
        <v>1000.0</v>
      </c>
      <c r="AK161" s="385">
        <v>2000.0</v>
      </c>
      <c r="AL161" s="385">
        <v>10000.0</v>
      </c>
      <c r="AM161" s="385">
        <v>0.0</v>
      </c>
      <c r="AN161" s="385">
        <v>0.0</v>
      </c>
      <c r="AO161" s="385">
        <v>0.0</v>
      </c>
      <c r="AP161" s="344" t="s">
        <v>292</v>
      </c>
      <c r="AQ161" s="344" t="s">
        <v>304</v>
      </c>
      <c r="AR161" s="344" t="s">
        <v>294</v>
      </c>
      <c r="AS161" s="385">
        <f>SUM('Plan-C Valuation'!U157,'Plan-C Valuation'!Y157,'Plan-C Valuation'!AC157,'Plan-C Valuation'!AG157,'Plan-C Valuation'!AK157,'Plan-C Valuation'!AO157)</f>
        <v>2000</v>
      </c>
      <c r="AT161" s="385">
        <f>SUM('Plan-C Valuation'!V157,'Plan-C Valuation'!Z157,'Plan-C Valuation'!AD157,'Plan-C Valuation'!AH157,'Plan-C Valuation'!AL157,'Plan-C Valuation'!AP157)</f>
        <v>100000</v>
      </c>
      <c r="AU161" s="385">
        <f>SUM('Plan-C Valuation'!W157,'Plan-C Valuation'!AA157,'Plan-C Valuation'!AE157,'Plan-C Valuation'!AI157,'Plan-C Valuation'!AM157,'Plan-C Valuation'!AQ157)</f>
        <v>10000000</v>
      </c>
    </row>
    <row r="162" ht="15.75" customHeight="1">
      <c r="A162" s="341"/>
      <c r="B162" s="341"/>
      <c r="C162" s="341"/>
      <c r="D162" s="341"/>
      <c r="E162" s="341"/>
      <c r="F162" s="341"/>
      <c r="G162" s="424"/>
      <c r="H162" s="341"/>
      <c r="I162" s="341"/>
      <c r="J162" s="385">
        <v>0.0</v>
      </c>
      <c r="K162" s="385">
        <v>0.0</v>
      </c>
      <c r="L162" s="385">
        <v>0.0</v>
      </c>
      <c r="M162" s="385">
        <v>0.0</v>
      </c>
      <c r="N162" s="385">
        <v>0.0</v>
      </c>
      <c r="O162" s="385">
        <v>0.0</v>
      </c>
      <c r="P162" s="344" t="s">
        <v>292</v>
      </c>
      <c r="Q162" s="344" t="s">
        <v>304</v>
      </c>
      <c r="R162" s="344" t="s">
        <v>294</v>
      </c>
      <c r="S162" s="341">
        <f>SUM('Plan-A Valuation'!U158,'Plan-A Valuation'!Y158,'Plan-A Valuation'!AC158,'Plan-A Valuation'!AG158,'Plan-A Valuation'!AK158,'Plan-A Valuation'!AO158)</f>
        <v>750000</v>
      </c>
      <c r="T162" s="385">
        <f>SUM('Plan-A Valuation'!V158,'Plan-A Valuation'!Z158,'Plan-A Valuation'!AD158,'Plan-A Valuation'!AH158,'Plan-A Valuation'!AL158,'Plan-A Valuation'!AP158)</f>
        <v>3000000</v>
      </c>
      <c r="U162" s="386">
        <f>SUM('Plan-A Valuation'!W158,'Plan-A Valuation'!AA158,'Plan-A Valuation'!AE158,'Plan-A Valuation'!AI158,'Plan-A Valuation'!AM158,'Plan-A Valuation'!AQ158)</f>
        <v>10000000</v>
      </c>
      <c r="V162" s="341" t="s">
        <v>296</v>
      </c>
      <c r="W162" s="385">
        <v>0.0</v>
      </c>
      <c r="X162" s="385">
        <v>0.0</v>
      </c>
      <c r="Y162" s="385">
        <v>0.0</v>
      </c>
      <c r="Z162" s="385">
        <v>0.0</v>
      </c>
      <c r="AA162" s="385">
        <v>0.0</v>
      </c>
      <c r="AB162" s="385">
        <v>0.0</v>
      </c>
      <c r="AC162" s="344" t="s">
        <v>292</v>
      </c>
      <c r="AD162" s="344" t="s">
        <v>305</v>
      </c>
      <c r="AE162" s="344" t="s">
        <v>294</v>
      </c>
      <c r="AF162" s="385">
        <f>SUM('Plan-B Valuation'!U158,'Plan-B Valuation'!Y158,'Plan-B Valuation'!AC158,'Plan-B Valuation'!AG158,'Plan-B Valuation'!AK158,'Plan-B Valuation'!AO158)</f>
        <v>750000</v>
      </c>
      <c r="AG162" s="385">
        <f>SUM('Plan-B Valuation'!V158,'Plan-B Valuation'!Z158,'Plan-B Valuation'!AD158,'Plan-B Valuation'!AH158,'Plan-B Valuation'!AL158,'Plan-B Valuation'!AP158)</f>
        <v>3000000</v>
      </c>
      <c r="AH162" s="386">
        <f>SUM('Plan-B Valuation'!W158,'Plan-B Valuation'!AA158,'Plan-B Valuation'!AE158,'Plan-B Valuation'!AI158,'Plan-B Valuation'!AM158,'Plan-B Valuation'!AQ158)</f>
        <v>10000000</v>
      </c>
      <c r="AI162" s="341" t="s">
        <v>377</v>
      </c>
      <c r="AJ162" s="385">
        <v>0.0</v>
      </c>
      <c r="AK162" s="385">
        <v>0.0</v>
      </c>
      <c r="AL162" s="385">
        <v>0.0</v>
      </c>
      <c r="AM162" s="385">
        <v>0.0</v>
      </c>
      <c r="AN162" s="385">
        <v>0.0</v>
      </c>
      <c r="AO162" s="385">
        <v>0.0</v>
      </c>
      <c r="AP162" s="344" t="s">
        <v>292</v>
      </c>
      <c r="AQ162" s="344" t="s">
        <v>305</v>
      </c>
      <c r="AR162" s="344" t="s">
        <v>294</v>
      </c>
      <c r="AS162" s="385">
        <f>SUM('Plan-C Valuation'!U158,'Plan-C Valuation'!Y158,'Plan-C Valuation'!AC158,'Plan-C Valuation'!AG158,'Plan-C Valuation'!AK158,'Plan-C Valuation'!AO158)</f>
        <v>750000</v>
      </c>
      <c r="AT162" s="385">
        <f>SUM('Plan-C Valuation'!V158,'Plan-C Valuation'!Z158,'Plan-C Valuation'!AD158,'Plan-C Valuation'!AH158,'Plan-C Valuation'!AL158,'Plan-C Valuation'!AP158)</f>
        <v>3000000</v>
      </c>
      <c r="AU162" s="385">
        <f>SUM('Plan-C Valuation'!W158,'Plan-C Valuation'!AA158,'Plan-C Valuation'!AE158,'Plan-C Valuation'!AI158,'Plan-C Valuation'!AM158,'Plan-C Valuation'!AQ158)</f>
        <v>10000000</v>
      </c>
    </row>
    <row r="163" ht="15.75" customHeight="1">
      <c r="A163" s="341"/>
      <c r="B163" s="341"/>
      <c r="C163" s="341"/>
      <c r="D163" s="341"/>
      <c r="E163" s="341"/>
      <c r="F163" s="341"/>
      <c r="G163" s="424"/>
      <c r="H163" s="341"/>
      <c r="I163" s="341"/>
      <c r="J163" s="385">
        <v>0.0</v>
      </c>
      <c r="K163" s="385">
        <v>0.0</v>
      </c>
      <c r="L163" s="385">
        <v>0.0</v>
      </c>
      <c r="M163" s="385">
        <v>0.0</v>
      </c>
      <c r="N163" s="385">
        <v>0.0</v>
      </c>
      <c r="O163" s="385">
        <v>0.0</v>
      </c>
      <c r="P163" s="344" t="s">
        <v>292</v>
      </c>
      <c r="Q163" s="344" t="s">
        <v>304</v>
      </c>
      <c r="R163" s="344" t="s">
        <v>294</v>
      </c>
      <c r="S163" s="341">
        <f>SUM('Plan-A Valuation'!U159,'Plan-A Valuation'!Y159,'Plan-A Valuation'!AC159,'Plan-A Valuation'!AG159,'Plan-A Valuation'!AK159,'Plan-A Valuation'!AO159)</f>
        <v>750000</v>
      </c>
      <c r="T163" s="385">
        <f>SUM('Plan-A Valuation'!V159,'Plan-A Valuation'!Z159,'Plan-A Valuation'!AD159,'Plan-A Valuation'!AH159,'Plan-A Valuation'!AL159,'Plan-A Valuation'!AP159)</f>
        <v>3000000</v>
      </c>
      <c r="U163" s="386">
        <f>SUM('Plan-A Valuation'!W159,'Plan-A Valuation'!AA159,'Plan-A Valuation'!AE159,'Plan-A Valuation'!AI159,'Plan-A Valuation'!AM159,'Plan-A Valuation'!AQ159)</f>
        <v>10000000</v>
      </c>
      <c r="V163" s="341" t="s">
        <v>296</v>
      </c>
      <c r="W163" s="385">
        <v>0.0</v>
      </c>
      <c r="X163" s="385">
        <v>0.0</v>
      </c>
      <c r="Y163" s="385">
        <v>0.0</v>
      </c>
      <c r="Z163" s="385">
        <v>0.0</v>
      </c>
      <c r="AA163" s="385">
        <v>0.0</v>
      </c>
      <c r="AB163" s="385">
        <v>0.0</v>
      </c>
      <c r="AC163" s="344" t="s">
        <v>292</v>
      </c>
      <c r="AD163" s="344" t="s">
        <v>305</v>
      </c>
      <c r="AE163" s="344" t="s">
        <v>294</v>
      </c>
      <c r="AF163" s="385">
        <f>SUM('Plan-B Valuation'!U159,'Plan-B Valuation'!Y159,'Plan-B Valuation'!AC159,'Plan-B Valuation'!AG159,'Plan-B Valuation'!AK159,'Plan-B Valuation'!AO159)</f>
        <v>750000</v>
      </c>
      <c r="AG163" s="385">
        <f>SUM('Plan-B Valuation'!V159,'Plan-B Valuation'!Z159,'Plan-B Valuation'!AD159,'Plan-B Valuation'!AH159,'Plan-B Valuation'!AL159,'Plan-B Valuation'!AP159)</f>
        <v>3000000</v>
      </c>
      <c r="AH163" s="386">
        <f>SUM('Plan-B Valuation'!W159,'Plan-B Valuation'!AA159,'Plan-B Valuation'!AE159,'Plan-B Valuation'!AI159,'Plan-B Valuation'!AM159,'Plan-B Valuation'!AQ159)</f>
        <v>10000000</v>
      </c>
      <c r="AI163" s="341" t="s">
        <v>377</v>
      </c>
      <c r="AJ163" s="385">
        <v>0.0</v>
      </c>
      <c r="AK163" s="385">
        <v>0.0</v>
      </c>
      <c r="AL163" s="385">
        <v>0.0</v>
      </c>
      <c r="AM163" s="385">
        <v>0.0</v>
      </c>
      <c r="AN163" s="385">
        <v>0.0</v>
      </c>
      <c r="AO163" s="385">
        <v>0.0</v>
      </c>
      <c r="AP163" s="344" t="s">
        <v>292</v>
      </c>
      <c r="AQ163" s="344" t="s">
        <v>305</v>
      </c>
      <c r="AR163" s="344" t="s">
        <v>294</v>
      </c>
      <c r="AS163" s="385">
        <f>SUM('Plan-C Valuation'!U159,'Plan-C Valuation'!Y159,'Plan-C Valuation'!AC159,'Plan-C Valuation'!AG159,'Plan-C Valuation'!AK159,'Plan-C Valuation'!AO159)</f>
        <v>750000</v>
      </c>
      <c r="AT163" s="385">
        <f>SUM('Plan-C Valuation'!V159,'Plan-C Valuation'!Z159,'Plan-C Valuation'!AD159,'Plan-C Valuation'!AH159,'Plan-C Valuation'!AL159,'Plan-C Valuation'!AP159)</f>
        <v>3000000</v>
      </c>
      <c r="AU163" s="385">
        <f>SUM('Plan-C Valuation'!W159,'Plan-C Valuation'!AA159,'Plan-C Valuation'!AE159,'Plan-C Valuation'!AI159,'Plan-C Valuation'!AM159,'Plan-C Valuation'!AQ159)</f>
        <v>10000000</v>
      </c>
    </row>
    <row r="164" ht="15.75" customHeight="1">
      <c r="A164" s="341"/>
      <c r="B164" s="341"/>
      <c r="C164" s="341"/>
      <c r="D164" s="341"/>
      <c r="E164" s="341"/>
      <c r="F164" s="341"/>
      <c r="G164" s="424"/>
      <c r="H164" s="341"/>
      <c r="I164" s="341"/>
      <c r="J164" s="385">
        <v>0.0</v>
      </c>
      <c r="K164" s="385">
        <v>0.0</v>
      </c>
      <c r="L164" s="385">
        <v>0.0</v>
      </c>
      <c r="M164" s="385">
        <v>0.0</v>
      </c>
      <c r="N164" s="385">
        <v>0.0</v>
      </c>
      <c r="O164" s="385">
        <v>0.0</v>
      </c>
      <c r="P164" s="344" t="s">
        <v>292</v>
      </c>
      <c r="Q164" s="344" t="s">
        <v>304</v>
      </c>
      <c r="R164" s="344" t="s">
        <v>294</v>
      </c>
      <c r="S164" s="341">
        <f>SUM('Plan-A Valuation'!U160,'Plan-A Valuation'!Y160,'Plan-A Valuation'!AC160,'Plan-A Valuation'!AG160,'Plan-A Valuation'!AK160,'Plan-A Valuation'!AO160)</f>
        <v>750000</v>
      </c>
      <c r="T164" s="385">
        <f>SUM('Plan-A Valuation'!V160,'Plan-A Valuation'!Z160,'Plan-A Valuation'!AD160,'Plan-A Valuation'!AH160,'Plan-A Valuation'!AL160,'Plan-A Valuation'!AP160)</f>
        <v>3000000</v>
      </c>
      <c r="U164" s="386">
        <f>SUM('Plan-A Valuation'!W160,'Plan-A Valuation'!AA160,'Plan-A Valuation'!AE160,'Plan-A Valuation'!AI160,'Plan-A Valuation'!AM160,'Plan-A Valuation'!AQ160)</f>
        <v>10000000</v>
      </c>
      <c r="V164" s="341" t="s">
        <v>296</v>
      </c>
      <c r="W164" s="385">
        <v>0.0</v>
      </c>
      <c r="X164" s="385">
        <v>0.0</v>
      </c>
      <c r="Y164" s="385">
        <v>0.0</v>
      </c>
      <c r="Z164" s="385">
        <v>0.0</v>
      </c>
      <c r="AA164" s="385">
        <v>0.0</v>
      </c>
      <c r="AB164" s="385">
        <v>0.0</v>
      </c>
      <c r="AC164" s="344" t="s">
        <v>292</v>
      </c>
      <c r="AD164" s="344" t="s">
        <v>305</v>
      </c>
      <c r="AE164" s="344" t="s">
        <v>294</v>
      </c>
      <c r="AF164" s="385">
        <f>SUM('Plan-B Valuation'!U160,'Plan-B Valuation'!Y160,'Plan-B Valuation'!AC160,'Plan-B Valuation'!AG160,'Plan-B Valuation'!AK160,'Plan-B Valuation'!AO160)</f>
        <v>750000</v>
      </c>
      <c r="AG164" s="385">
        <f>SUM('Plan-B Valuation'!V160,'Plan-B Valuation'!Z160,'Plan-B Valuation'!AD160,'Plan-B Valuation'!AH160,'Plan-B Valuation'!AL160,'Plan-B Valuation'!AP160)</f>
        <v>3000000</v>
      </c>
      <c r="AH164" s="386">
        <f>SUM('Plan-B Valuation'!W160,'Plan-B Valuation'!AA160,'Plan-B Valuation'!AE160,'Plan-B Valuation'!AI160,'Plan-B Valuation'!AM160,'Plan-B Valuation'!AQ160)</f>
        <v>10000000</v>
      </c>
      <c r="AI164" s="341" t="s">
        <v>377</v>
      </c>
      <c r="AJ164" s="385">
        <v>0.0</v>
      </c>
      <c r="AK164" s="385">
        <v>0.0</v>
      </c>
      <c r="AL164" s="385">
        <v>0.0</v>
      </c>
      <c r="AM164" s="385">
        <v>0.0</v>
      </c>
      <c r="AN164" s="385">
        <v>0.0</v>
      </c>
      <c r="AO164" s="385">
        <v>0.0</v>
      </c>
      <c r="AP164" s="344" t="s">
        <v>292</v>
      </c>
      <c r="AQ164" s="344" t="s">
        <v>305</v>
      </c>
      <c r="AR164" s="344" t="s">
        <v>294</v>
      </c>
      <c r="AS164" s="385">
        <f>SUM('Plan-C Valuation'!U160,'Plan-C Valuation'!Y160,'Plan-C Valuation'!AC160,'Plan-C Valuation'!AG160,'Plan-C Valuation'!AK160,'Plan-C Valuation'!AO160)</f>
        <v>750000</v>
      </c>
      <c r="AT164" s="385">
        <f>SUM('Plan-C Valuation'!V160,'Plan-C Valuation'!Z160,'Plan-C Valuation'!AD160,'Plan-C Valuation'!AH160,'Plan-C Valuation'!AL160,'Plan-C Valuation'!AP160)</f>
        <v>3000000</v>
      </c>
      <c r="AU164" s="385">
        <f>SUM('Plan-C Valuation'!W160,'Plan-C Valuation'!AA160,'Plan-C Valuation'!AE160,'Plan-C Valuation'!AI160,'Plan-C Valuation'!AM160,'Plan-C Valuation'!AQ160)</f>
        <v>10000000</v>
      </c>
    </row>
    <row r="165" ht="15.75" customHeight="1">
      <c r="A165" s="341"/>
      <c r="B165" s="341"/>
      <c r="C165" s="341"/>
      <c r="D165" s="341"/>
      <c r="E165" s="341"/>
      <c r="F165" s="341"/>
      <c r="G165" s="424"/>
      <c r="H165" s="341"/>
      <c r="I165" s="341"/>
      <c r="J165" s="385">
        <v>0.0</v>
      </c>
      <c r="K165" s="385">
        <v>0.0</v>
      </c>
      <c r="L165" s="385">
        <v>0.0</v>
      </c>
      <c r="M165" s="385">
        <v>0.0</v>
      </c>
      <c r="N165" s="385">
        <v>0.0</v>
      </c>
      <c r="O165" s="385">
        <v>0.0</v>
      </c>
      <c r="P165" s="344" t="s">
        <v>292</v>
      </c>
      <c r="Q165" s="344" t="s">
        <v>304</v>
      </c>
      <c r="R165" s="344" t="s">
        <v>294</v>
      </c>
      <c r="S165" s="341">
        <f>SUM('Plan-A Valuation'!U161,'Plan-A Valuation'!Y161,'Plan-A Valuation'!AC161,'Plan-A Valuation'!AG161,'Plan-A Valuation'!AK161,'Plan-A Valuation'!AO161)</f>
        <v>750000</v>
      </c>
      <c r="T165" s="385">
        <f>SUM('Plan-A Valuation'!V161,'Plan-A Valuation'!Z161,'Plan-A Valuation'!AD161,'Plan-A Valuation'!AH161,'Plan-A Valuation'!AL161,'Plan-A Valuation'!AP161)</f>
        <v>3000000</v>
      </c>
      <c r="U165" s="386">
        <f>SUM('Plan-A Valuation'!W161,'Plan-A Valuation'!AA161,'Plan-A Valuation'!AE161,'Plan-A Valuation'!AI161,'Plan-A Valuation'!AM161,'Plan-A Valuation'!AQ161)</f>
        <v>10000000</v>
      </c>
      <c r="V165" s="341" t="s">
        <v>296</v>
      </c>
      <c r="W165" s="385">
        <v>0.0</v>
      </c>
      <c r="X165" s="385">
        <v>0.0</v>
      </c>
      <c r="Y165" s="385">
        <v>0.0</v>
      </c>
      <c r="Z165" s="385">
        <v>0.0</v>
      </c>
      <c r="AA165" s="385">
        <v>0.0</v>
      </c>
      <c r="AB165" s="385">
        <v>0.0</v>
      </c>
      <c r="AC165" s="344" t="s">
        <v>292</v>
      </c>
      <c r="AD165" s="344" t="s">
        <v>305</v>
      </c>
      <c r="AE165" s="344" t="s">
        <v>294</v>
      </c>
      <c r="AF165" s="385">
        <f>SUM('Plan-B Valuation'!U161,'Plan-B Valuation'!Y161,'Plan-B Valuation'!AC161,'Plan-B Valuation'!AG161,'Plan-B Valuation'!AK161,'Plan-B Valuation'!AO161)</f>
        <v>750000</v>
      </c>
      <c r="AG165" s="385">
        <f>SUM('Plan-B Valuation'!V161,'Plan-B Valuation'!Z161,'Plan-B Valuation'!AD161,'Plan-B Valuation'!AH161,'Plan-B Valuation'!AL161,'Plan-B Valuation'!AP161)</f>
        <v>3000000</v>
      </c>
      <c r="AH165" s="386">
        <f>SUM('Plan-B Valuation'!W161,'Plan-B Valuation'!AA161,'Plan-B Valuation'!AE161,'Plan-B Valuation'!AI161,'Plan-B Valuation'!AM161,'Plan-B Valuation'!AQ161)</f>
        <v>10000000</v>
      </c>
      <c r="AI165" s="341" t="s">
        <v>377</v>
      </c>
      <c r="AJ165" s="385">
        <v>0.0</v>
      </c>
      <c r="AK165" s="385">
        <v>0.0</v>
      </c>
      <c r="AL165" s="385">
        <v>0.0</v>
      </c>
      <c r="AM165" s="385">
        <v>0.0</v>
      </c>
      <c r="AN165" s="385">
        <v>0.0</v>
      </c>
      <c r="AO165" s="385">
        <v>0.0</v>
      </c>
      <c r="AP165" s="344" t="s">
        <v>292</v>
      </c>
      <c r="AQ165" s="344" t="s">
        <v>305</v>
      </c>
      <c r="AR165" s="344" t="s">
        <v>294</v>
      </c>
      <c r="AS165" s="385">
        <f>SUM('Plan-C Valuation'!U161,'Plan-C Valuation'!Y161,'Plan-C Valuation'!AC161,'Plan-C Valuation'!AG161,'Plan-C Valuation'!AK161,'Plan-C Valuation'!AO161)</f>
        <v>750000</v>
      </c>
      <c r="AT165" s="385">
        <f>SUM('Plan-C Valuation'!V161,'Plan-C Valuation'!Z161,'Plan-C Valuation'!AD161,'Plan-C Valuation'!AH161,'Plan-C Valuation'!AL161,'Plan-C Valuation'!AP161)</f>
        <v>3000000</v>
      </c>
      <c r="AU165" s="385">
        <f>SUM('Plan-C Valuation'!W161,'Plan-C Valuation'!AA161,'Plan-C Valuation'!AE161,'Plan-C Valuation'!AI161,'Plan-C Valuation'!AM161,'Plan-C Valuation'!AQ161)</f>
        <v>10000000</v>
      </c>
    </row>
    <row r="166" ht="15.75" customHeight="1">
      <c r="A166" s="341"/>
      <c r="B166" s="341"/>
      <c r="C166" s="341"/>
      <c r="D166" s="341"/>
      <c r="E166" s="341"/>
      <c r="F166" s="341"/>
      <c r="G166" s="424"/>
      <c r="H166" s="341"/>
      <c r="I166" s="341"/>
      <c r="J166" s="385">
        <v>0.0</v>
      </c>
      <c r="K166" s="385">
        <v>0.0</v>
      </c>
      <c r="L166" s="385">
        <v>0.0</v>
      </c>
      <c r="M166" s="385">
        <v>0.0</v>
      </c>
      <c r="N166" s="385">
        <v>0.0</v>
      </c>
      <c r="O166" s="385">
        <v>0.0</v>
      </c>
      <c r="P166" s="344" t="s">
        <v>292</v>
      </c>
      <c r="Q166" s="344" t="s">
        <v>304</v>
      </c>
      <c r="R166" s="344" t="s">
        <v>294</v>
      </c>
      <c r="S166" s="341">
        <f>SUM('Plan-A Valuation'!U162,'Plan-A Valuation'!Y162,'Plan-A Valuation'!AC162,'Plan-A Valuation'!AG162,'Plan-A Valuation'!AK162,'Plan-A Valuation'!AO162)</f>
        <v>750000</v>
      </c>
      <c r="T166" s="385">
        <f>SUM('Plan-A Valuation'!V162,'Plan-A Valuation'!Z162,'Plan-A Valuation'!AD162,'Plan-A Valuation'!AH162,'Plan-A Valuation'!AL162,'Plan-A Valuation'!AP162)</f>
        <v>3000000</v>
      </c>
      <c r="U166" s="386">
        <f>SUM('Plan-A Valuation'!W162,'Plan-A Valuation'!AA162,'Plan-A Valuation'!AE162,'Plan-A Valuation'!AI162,'Plan-A Valuation'!AM162,'Plan-A Valuation'!AQ162)</f>
        <v>10000000</v>
      </c>
      <c r="V166" s="341" t="s">
        <v>296</v>
      </c>
      <c r="W166" s="385">
        <v>0.0</v>
      </c>
      <c r="X166" s="385">
        <v>0.0</v>
      </c>
      <c r="Y166" s="385">
        <v>0.0</v>
      </c>
      <c r="Z166" s="385">
        <v>0.0</v>
      </c>
      <c r="AA166" s="385">
        <v>0.0</v>
      </c>
      <c r="AB166" s="385">
        <v>0.0</v>
      </c>
      <c r="AC166" s="344" t="s">
        <v>292</v>
      </c>
      <c r="AD166" s="344" t="s">
        <v>305</v>
      </c>
      <c r="AE166" s="344" t="s">
        <v>294</v>
      </c>
      <c r="AF166" s="385">
        <f>SUM('Plan-B Valuation'!U162,'Plan-B Valuation'!Y162,'Plan-B Valuation'!AC162,'Plan-B Valuation'!AG162,'Plan-B Valuation'!AK162,'Plan-B Valuation'!AO162)</f>
        <v>750000</v>
      </c>
      <c r="AG166" s="385">
        <f>SUM('Plan-B Valuation'!V162,'Plan-B Valuation'!Z162,'Plan-B Valuation'!AD162,'Plan-B Valuation'!AH162,'Plan-B Valuation'!AL162,'Plan-B Valuation'!AP162)</f>
        <v>3000000</v>
      </c>
      <c r="AH166" s="386">
        <f>SUM('Plan-B Valuation'!W162,'Plan-B Valuation'!AA162,'Plan-B Valuation'!AE162,'Plan-B Valuation'!AI162,'Plan-B Valuation'!AM162,'Plan-B Valuation'!AQ162)</f>
        <v>10000000</v>
      </c>
      <c r="AI166" s="341" t="s">
        <v>377</v>
      </c>
      <c r="AJ166" s="385">
        <v>0.0</v>
      </c>
      <c r="AK166" s="385">
        <v>0.0</v>
      </c>
      <c r="AL166" s="385">
        <v>0.0</v>
      </c>
      <c r="AM166" s="385">
        <v>0.0</v>
      </c>
      <c r="AN166" s="385">
        <v>0.0</v>
      </c>
      <c r="AO166" s="385">
        <v>0.0</v>
      </c>
      <c r="AP166" s="344" t="s">
        <v>292</v>
      </c>
      <c r="AQ166" s="344" t="s">
        <v>305</v>
      </c>
      <c r="AR166" s="344" t="s">
        <v>294</v>
      </c>
      <c r="AS166" s="385">
        <f>SUM('Plan-C Valuation'!U162,'Plan-C Valuation'!Y162,'Plan-C Valuation'!AC162,'Plan-C Valuation'!AG162,'Plan-C Valuation'!AK162,'Plan-C Valuation'!AO162)</f>
        <v>750000</v>
      </c>
      <c r="AT166" s="385">
        <f>SUM('Plan-C Valuation'!V162,'Plan-C Valuation'!Z162,'Plan-C Valuation'!AD162,'Plan-C Valuation'!AH162,'Plan-C Valuation'!AL162,'Plan-C Valuation'!AP162)</f>
        <v>3000000</v>
      </c>
      <c r="AU166" s="385">
        <f>SUM('Plan-C Valuation'!W162,'Plan-C Valuation'!AA162,'Plan-C Valuation'!AE162,'Plan-C Valuation'!AI162,'Plan-C Valuation'!AM162,'Plan-C Valuation'!AQ162)</f>
        <v>10000000</v>
      </c>
    </row>
    <row r="167" ht="15.75" customHeight="1">
      <c r="A167" s="341"/>
      <c r="B167" s="341"/>
      <c r="C167" s="341"/>
      <c r="D167" s="341"/>
      <c r="E167" s="341"/>
      <c r="F167" s="341"/>
      <c r="G167" s="424"/>
      <c r="H167" s="341"/>
      <c r="I167" s="341"/>
      <c r="J167" s="385">
        <v>0.0</v>
      </c>
      <c r="K167" s="385">
        <v>0.0</v>
      </c>
      <c r="L167" s="385">
        <v>0.0</v>
      </c>
      <c r="M167" s="385">
        <v>0.0</v>
      </c>
      <c r="N167" s="385">
        <v>0.0</v>
      </c>
      <c r="O167" s="385">
        <v>0.0</v>
      </c>
      <c r="P167" s="344" t="s">
        <v>292</v>
      </c>
      <c r="Q167" s="344" t="s">
        <v>304</v>
      </c>
      <c r="R167" s="344" t="s">
        <v>294</v>
      </c>
      <c r="S167" s="341">
        <f>SUM('Plan-A Valuation'!U163,'Plan-A Valuation'!Y163,'Plan-A Valuation'!AC163,'Plan-A Valuation'!AG163,'Plan-A Valuation'!AK163,'Plan-A Valuation'!AO163)</f>
        <v>750000</v>
      </c>
      <c r="T167" s="385">
        <f>SUM('Plan-A Valuation'!V163,'Plan-A Valuation'!Z163,'Plan-A Valuation'!AD163,'Plan-A Valuation'!AH163,'Plan-A Valuation'!AL163,'Plan-A Valuation'!AP163)</f>
        <v>3000000</v>
      </c>
      <c r="U167" s="386">
        <f>SUM('Plan-A Valuation'!W163,'Plan-A Valuation'!AA163,'Plan-A Valuation'!AE163,'Plan-A Valuation'!AI163,'Plan-A Valuation'!AM163,'Plan-A Valuation'!AQ163)</f>
        <v>10000000</v>
      </c>
      <c r="V167" s="341" t="s">
        <v>296</v>
      </c>
      <c r="W167" s="385">
        <v>0.0</v>
      </c>
      <c r="X167" s="385">
        <v>0.0</v>
      </c>
      <c r="Y167" s="385">
        <v>0.0</v>
      </c>
      <c r="Z167" s="385">
        <v>0.0</v>
      </c>
      <c r="AA167" s="385">
        <v>0.0</v>
      </c>
      <c r="AB167" s="385">
        <v>0.0</v>
      </c>
      <c r="AC167" s="344" t="s">
        <v>292</v>
      </c>
      <c r="AD167" s="344" t="s">
        <v>305</v>
      </c>
      <c r="AE167" s="344" t="s">
        <v>294</v>
      </c>
      <c r="AF167" s="385">
        <f>SUM('Plan-B Valuation'!U163,'Plan-B Valuation'!Y163,'Plan-B Valuation'!AC163,'Plan-B Valuation'!AG163,'Plan-B Valuation'!AK163,'Plan-B Valuation'!AO163)</f>
        <v>750000</v>
      </c>
      <c r="AG167" s="385">
        <f>SUM('Plan-B Valuation'!V163,'Plan-B Valuation'!Z163,'Plan-B Valuation'!AD163,'Plan-B Valuation'!AH163,'Plan-B Valuation'!AL163,'Plan-B Valuation'!AP163)</f>
        <v>3000000</v>
      </c>
      <c r="AH167" s="386">
        <f>SUM('Plan-B Valuation'!W163,'Plan-B Valuation'!AA163,'Plan-B Valuation'!AE163,'Plan-B Valuation'!AI163,'Plan-B Valuation'!AM163,'Plan-B Valuation'!AQ163)</f>
        <v>10000000</v>
      </c>
      <c r="AI167" s="341" t="s">
        <v>377</v>
      </c>
      <c r="AJ167" s="385">
        <v>0.0</v>
      </c>
      <c r="AK167" s="385">
        <v>0.0</v>
      </c>
      <c r="AL167" s="385">
        <v>0.0</v>
      </c>
      <c r="AM167" s="385">
        <v>0.0</v>
      </c>
      <c r="AN167" s="385">
        <v>0.0</v>
      </c>
      <c r="AO167" s="385">
        <v>0.0</v>
      </c>
      <c r="AP167" s="344" t="s">
        <v>292</v>
      </c>
      <c r="AQ167" s="344" t="s">
        <v>305</v>
      </c>
      <c r="AR167" s="344" t="s">
        <v>294</v>
      </c>
      <c r="AS167" s="385">
        <f>SUM('Plan-C Valuation'!U163,'Plan-C Valuation'!Y163,'Plan-C Valuation'!AC163,'Plan-C Valuation'!AG163,'Plan-C Valuation'!AK163,'Plan-C Valuation'!AO163)</f>
        <v>750000</v>
      </c>
      <c r="AT167" s="385">
        <f>SUM('Plan-C Valuation'!V163,'Plan-C Valuation'!Z163,'Plan-C Valuation'!AD163,'Plan-C Valuation'!AH163,'Plan-C Valuation'!AL163,'Plan-C Valuation'!AP163)</f>
        <v>3000000</v>
      </c>
      <c r="AU167" s="385">
        <f>SUM('Plan-C Valuation'!W163,'Plan-C Valuation'!AA163,'Plan-C Valuation'!AE163,'Plan-C Valuation'!AI163,'Plan-C Valuation'!AM163,'Plan-C Valuation'!AQ163)</f>
        <v>10000000</v>
      </c>
    </row>
    <row r="168" ht="15.75" customHeight="1">
      <c r="A168" s="341"/>
      <c r="B168" s="341"/>
      <c r="C168" s="341"/>
      <c r="D168" s="341"/>
      <c r="E168" s="341"/>
      <c r="F168" s="341"/>
      <c r="G168" s="424"/>
      <c r="H168" s="341"/>
      <c r="I168" s="341"/>
      <c r="J168" s="385">
        <v>0.0</v>
      </c>
      <c r="K168" s="385">
        <v>0.0</v>
      </c>
      <c r="L168" s="385">
        <v>0.0</v>
      </c>
      <c r="M168" s="385">
        <v>0.0</v>
      </c>
      <c r="N168" s="385">
        <v>0.0</v>
      </c>
      <c r="O168" s="385">
        <v>0.0</v>
      </c>
      <c r="P168" s="344" t="s">
        <v>292</v>
      </c>
      <c r="Q168" s="344" t="s">
        <v>304</v>
      </c>
      <c r="R168" s="344" t="s">
        <v>294</v>
      </c>
      <c r="S168" s="341">
        <f>SUM('Plan-A Valuation'!U164,'Plan-A Valuation'!Y164,'Plan-A Valuation'!AC164,'Plan-A Valuation'!AG164,'Plan-A Valuation'!AK164,'Plan-A Valuation'!AO164)</f>
        <v>750000</v>
      </c>
      <c r="T168" s="385">
        <f>SUM('Plan-A Valuation'!V164,'Plan-A Valuation'!Z164,'Plan-A Valuation'!AD164,'Plan-A Valuation'!AH164,'Plan-A Valuation'!AL164,'Plan-A Valuation'!AP164)</f>
        <v>3000000</v>
      </c>
      <c r="U168" s="386">
        <f>SUM('Plan-A Valuation'!W164,'Plan-A Valuation'!AA164,'Plan-A Valuation'!AE164,'Plan-A Valuation'!AI164,'Plan-A Valuation'!AM164,'Plan-A Valuation'!AQ164)</f>
        <v>10000000</v>
      </c>
      <c r="V168" s="341" t="s">
        <v>326</v>
      </c>
      <c r="W168" s="385">
        <v>0.0</v>
      </c>
      <c r="X168" s="385">
        <v>0.0</v>
      </c>
      <c r="Y168" s="385">
        <v>0.0</v>
      </c>
      <c r="Z168" s="385">
        <v>0.0</v>
      </c>
      <c r="AA168" s="385">
        <v>0.0</v>
      </c>
      <c r="AB168" s="385">
        <v>0.0</v>
      </c>
      <c r="AC168" s="344" t="s">
        <v>292</v>
      </c>
      <c r="AD168" s="344" t="s">
        <v>305</v>
      </c>
      <c r="AE168" s="344" t="s">
        <v>294</v>
      </c>
      <c r="AF168" s="385">
        <f>SUM('Plan-B Valuation'!U164,'Plan-B Valuation'!Y164,'Plan-B Valuation'!AC164,'Plan-B Valuation'!AG164,'Plan-B Valuation'!AK164,'Plan-B Valuation'!AO164)</f>
        <v>750000</v>
      </c>
      <c r="AG168" s="385">
        <f>SUM('Plan-B Valuation'!V164,'Plan-B Valuation'!Z164,'Plan-B Valuation'!AD164,'Plan-B Valuation'!AH164,'Plan-B Valuation'!AL164,'Plan-B Valuation'!AP164)</f>
        <v>3000000</v>
      </c>
      <c r="AH168" s="386">
        <f>SUM('Plan-B Valuation'!W164,'Plan-B Valuation'!AA164,'Plan-B Valuation'!AE164,'Plan-B Valuation'!AI164,'Plan-B Valuation'!AM164,'Plan-B Valuation'!AQ164)</f>
        <v>10000000</v>
      </c>
      <c r="AI168" s="341" t="s">
        <v>377</v>
      </c>
      <c r="AJ168" s="385">
        <v>0.0</v>
      </c>
      <c r="AK168" s="385">
        <v>0.0</v>
      </c>
      <c r="AL168" s="385">
        <v>0.0</v>
      </c>
      <c r="AM168" s="385">
        <v>0.0</v>
      </c>
      <c r="AN168" s="385">
        <v>0.0</v>
      </c>
      <c r="AO168" s="385">
        <v>0.0</v>
      </c>
      <c r="AP168" s="344" t="s">
        <v>292</v>
      </c>
      <c r="AQ168" s="344" t="s">
        <v>305</v>
      </c>
      <c r="AR168" s="344" t="s">
        <v>294</v>
      </c>
      <c r="AS168" s="385">
        <f>SUM('Plan-C Valuation'!U164,'Plan-C Valuation'!Y164,'Plan-C Valuation'!AC164,'Plan-C Valuation'!AG164,'Plan-C Valuation'!AK164,'Plan-C Valuation'!AO164)</f>
        <v>750000</v>
      </c>
      <c r="AT168" s="385">
        <f>SUM('Plan-C Valuation'!V164,'Plan-C Valuation'!Z164,'Plan-C Valuation'!AD164,'Plan-C Valuation'!AH164,'Plan-C Valuation'!AL164,'Plan-C Valuation'!AP164)</f>
        <v>3000000</v>
      </c>
      <c r="AU168" s="385">
        <f>SUM('Plan-C Valuation'!W164,'Plan-C Valuation'!AA164,'Plan-C Valuation'!AE164,'Plan-C Valuation'!AI164,'Plan-C Valuation'!AM164,'Plan-C Valuation'!AQ164)</f>
        <v>10000000</v>
      </c>
    </row>
    <row r="169" ht="15.75" customHeight="1">
      <c r="A169" s="341"/>
      <c r="B169" s="341"/>
      <c r="C169" s="341"/>
      <c r="D169" s="341"/>
      <c r="E169" s="341"/>
      <c r="F169" s="341"/>
      <c r="G169" s="424"/>
      <c r="H169" s="341"/>
      <c r="I169" s="341"/>
      <c r="J169" s="385">
        <v>0.0</v>
      </c>
      <c r="K169" s="385">
        <v>0.0</v>
      </c>
      <c r="L169" s="385">
        <v>0.0</v>
      </c>
      <c r="M169" s="385">
        <v>0.0</v>
      </c>
      <c r="N169" s="385">
        <v>0.0</v>
      </c>
      <c r="O169" s="385">
        <v>0.0</v>
      </c>
      <c r="P169" s="344" t="s">
        <v>292</v>
      </c>
      <c r="Q169" s="344" t="s">
        <v>304</v>
      </c>
      <c r="R169" s="344" t="s">
        <v>294</v>
      </c>
      <c r="S169" s="341">
        <f>SUM('Plan-A Valuation'!U165,'Plan-A Valuation'!Y165,'Plan-A Valuation'!AC165,'Plan-A Valuation'!AG165,'Plan-A Valuation'!AK165,'Plan-A Valuation'!AO165)</f>
        <v>750000</v>
      </c>
      <c r="T169" s="385">
        <f>SUM('Plan-A Valuation'!V165,'Plan-A Valuation'!Z165,'Plan-A Valuation'!AD165,'Plan-A Valuation'!AH165,'Plan-A Valuation'!AL165,'Plan-A Valuation'!AP165)</f>
        <v>3000000</v>
      </c>
      <c r="U169" s="386">
        <f>SUM('Plan-A Valuation'!W165,'Plan-A Valuation'!AA165,'Plan-A Valuation'!AE165,'Plan-A Valuation'!AI165,'Plan-A Valuation'!AM165,'Plan-A Valuation'!AQ165)</f>
        <v>10000000</v>
      </c>
      <c r="V169" s="341" t="s">
        <v>326</v>
      </c>
      <c r="W169" s="385">
        <v>0.0</v>
      </c>
      <c r="X169" s="385">
        <v>0.0</v>
      </c>
      <c r="Y169" s="385">
        <v>0.0</v>
      </c>
      <c r="Z169" s="385">
        <v>0.0</v>
      </c>
      <c r="AA169" s="385">
        <v>0.0</v>
      </c>
      <c r="AB169" s="385">
        <v>0.0</v>
      </c>
      <c r="AC169" s="344" t="s">
        <v>292</v>
      </c>
      <c r="AD169" s="344" t="s">
        <v>305</v>
      </c>
      <c r="AE169" s="344" t="s">
        <v>294</v>
      </c>
      <c r="AF169" s="385">
        <f>SUM('Plan-B Valuation'!U165,'Plan-B Valuation'!Y165,'Plan-B Valuation'!AC165,'Plan-B Valuation'!AG165,'Plan-B Valuation'!AK165,'Plan-B Valuation'!AO165)</f>
        <v>750000</v>
      </c>
      <c r="AG169" s="385">
        <f>SUM('Plan-B Valuation'!V165,'Plan-B Valuation'!Z165,'Plan-B Valuation'!AD165,'Plan-B Valuation'!AH165,'Plan-B Valuation'!AL165,'Plan-B Valuation'!AP165)</f>
        <v>3000000</v>
      </c>
      <c r="AH169" s="386">
        <f>SUM('Plan-B Valuation'!W165,'Plan-B Valuation'!AA165,'Plan-B Valuation'!AE165,'Plan-B Valuation'!AI165,'Plan-B Valuation'!AM165,'Plan-B Valuation'!AQ165)</f>
        <v>10000000</v>
      </c>
      <c r="AI169" s="341" t="s">
        <v>377</v>
      </c>
      <c r="AJ169" s="385">
        <v>0.0</v>
      </c>
      <c r="AK169" s="385">
        <v>0.0</v>
      </c>
      <c r="AL169" s="385">
        <v>0.0</v>
      </c>
      <c r="AM169" s="385">
        <v>0.0</v>
      </c>
      <c r="AN169" s="385">
        <v>0.0</v>
      </c>
      <c r="AO169" s="385">
        <v>0.0</v>
      </c>
      <c r="AP169" s="344" t="s">
        <v>292</v>
      </c>
      <c r="AQ169" s="344" t="s">
        <v>305</v>
      </c>
      <c r="AR169" s="344" t="s">
        <v>294</v>
      </c>
      <c r="AS169" s="385">
        <f>SUM('Plan-C Valuation'!U165,'Plan-C Valuation'!Y165,'Plan-C Valuation'!AC165,'Plan-C Valuation'!AG165,'Plan-C Valuation'!AK165,'Plan-C Valuation'!AO165)</f>
        <v>750000</v>
      </c>
      <c r="AT169" s="385">
        <f>SUM('Plan-C Valuation'!V165,'Plan-C Valuation'!Z165,'Plan-C Valuation'!AD165,'Plan-C Valuation'!AH165,'Plan-C Valuation'!AL165,'Plan-C Valuation'!AP165)</f>
        <v>3000000</v>
      </c>
      <c r="AU169" s="385">
        <f>SUM('Plan-C Valuation'!W165,'Plan-C Valuation'!AA165,'Plan-C Valuation'!AE165,'Plan-C Valuation'!AI165,'Plan-C Valuation'!AM165,'Plan-C Valuation'!AQ165)</f>
        <v>10000000</v>
      </c>
    </row>
    <row r="170" ht="15.75" customHeight="1">
      <c r="A170" s="341"/>
      <c r="B170" s="341"/>
      <c r="C170" s="341"/>
      <c r="D170" s="341"/>
      <c r="E170" s="341"/>
      <c r="F170" s="341"/>
      <c r="G170" s="424"/>
      <c r="H170" s="341"/>
      <c r="I170" s="341"/>
      <c r="J170" s="385">
        <v>0.0</v>
      </c>
      <c r="K170" s="385">
        <v>0.0</v>
      </c>
      <c r="L170" s="385">
        <v>0.0</v>
      </c>
      <c r="M170" s="385">
        <v>0.0</v>
      </c>
      <c r="N170" s="385">
        <v>0.0</v>
      </c>
      <c r="O170" s="385">
        <v>0.0</v>
      </c>
      <c r="P170" s="344" t="s">
        <v>292</v>
      </c>
      <c r="Q170" s="344" t="s">
        <v>304</v>
      </c>
      <c r="R170" s="344" t="s">
        <v>294</v>
      </c>
      <c r="S170" s="341">
        <f>SUM('Plan-A Valuation'!U166,'Plan-A Valuation'!Y166,'Plan-A Valuation'!AC166,'Plan-A Valuation'!AG166,'Plan-A Valuation'!AK166,'Plan-A Valuation'!AO166)</f>
        <v>750000</v>
      </c>
      <c r="T170" s="385">
        <f>SUM('Plan-A Valuation'!V166,'Plan-A Valuation'!Z166,'Plan-A Valuation'!AD166,'Plan-A Valuation'!AH166,'Plan-A Valuation'!AL166,'Plan-A Valuation'!AP166)</f>
        <v>3000000</v>
      </c>
      <c r="U170" s="386">
        <f>SUM('Plan-A Valuation'!W166,'Plan-A Valuation'!AA166,'Plan-A Valuation'!AE166,'Plan-A Valuation'!AI166,'Plan-A Valuation'!AM166,'Plan-A Valuation'!AQ166)</f>
        <v>10000000</v>
      </c>
      <c r="V170" s="341" t="s">
        <v>326</v>
      </c>
      <c r="W170" s="385">
        <v>0.0</v>
      </c>
      <c r="X170" s="385">
        <v>0.0</v>
      </c>
      <c r="Y170" s="385">
        <v>0.0</v>
      </c>
      <c r="Z170" s="385">
        <v>0.0</v>
      </c>
      <c r="AA170" s="385">
        <v>0.0</v>
      </c>
      <c r="AB170" s="385">
        <v>0.0</v>
      </c>
      <c r="AC170" s="344" t="s">
        <v>292</v>
      </c>
      <c r="AD170" s="344" t="s">
        <v>305</v>
      </c>
      <c r="AE170" s="344" t="s">
        <v>294</v>
      </c>
      <c r="AF170" s="385">
        <f>SUM('Plan-B Valuation'!U166,'Plan-B Valuation'!Y166,'Plan-B Valuation'!AC166,'Plan-B Valuation'!AG166,'Plan-B Valuation'!AK166,'Plan-B Valuation'!AO166)</f>
        <v>750000</v>
      </c>
      <c r="AG170" s="385">
        <f>SUM('Plan-B Valuation'!V166,'Plan-B Valuation'!Z166,'Plan-B Valuation'!AD166,'Plan-B Valuation'!AH166,'Plan-B Valuation'!AL166,'Plan-B Valuation'!AP166)</f>
        <v>3000000</v>
      </c>
      <c r="AH170" s="386">
        <f>SUM('Plan-B Valuation'!W166,'Plan-B Valuation'!AA166,'Plan-B Valuation'!AE166,'Plan-B Valuation'!AI166,'Plan-B Valuation'!AM166,'Plan-B Valuation'!AQ166)</f>
        <v>10000000</v>
      </c>
      <c r="AI170" s="341" t="s">
        <v>377</v>
      </c>
      <c r="AJ170" s="385">
        <v>0.0</v>
      </c>
      <c r="AK170" s="385">
        <v>0.0</v>
      </c>
      <c r="AL170" s="385">
        <v>0.0</v>
      </c>
      <c r="AM170" s="385">
        <v>0.0</v>
      </c>
      <c r="AN170" s="385">
        <v>0.0</v>
      </c>
      <c r="AO170" s="385">
        <v>0.0</v>
      </c>
      <c r="AP170" s="344" t="s">
        <v>292</v>
      </c>
      <c r="AQ170" s="344" t="s">
        <v>305</v>
      </c>
      <c r="AR170" s="344" t="s">
        <v>294</v>
      </c>
      <c r="AS170" s="385">
        <f>SUM('Plan-C Valuation'!U166,'Plan-C Valuation'!Y166,'Plan-C Valuation'!AC166,'Plan-C Valuation'!AG166,'Plan-C Valuation'!AK166,'Plan-C Valuation'!AO166)</f>
        <v>750000</v>
      </c>
      <c r="AT170" s="385">
        <f>SUM('Plan-C Valuation'!V166,'Plan-C Valuation'!Z166,'Plan-C Valuation'!AD166,'Plan-C Valuation'!AH166,'Plan-C Valuation'!AL166,'Plan-C Valuation'!AP166)</f>
        <v>3000000</v>
      </c>
      <c r="AU170" s="385">
        <f>SUM('Plan-C Valuation'!W166,'Plan-C Valuation'!AA166,'Plan-C Valuation'!AE166,'Plan-C Valuation'!AI166,'Plan-C Valuation'!AM166,'Plan-C Valuation'!AQ166)</f>
        <v>10000000</v>
      </c>
    </row>
    <row r="171" ht="15.75" customHeight="1">
      <c r="A171" s="341"/>
      <c r="B171" s="341"/>
      <c r="C171" s="341"/>
      <c r="D171" s="341"/>
      <c r="E171" s="341"/>
      <c r="F171" s="341"/>
      <c r="G171" s="424"/>
      <c r="H171" s="341"/>
      <c r="I171" s="341"/>
      <c r="J171" s="385">
        <v>0.0</v>
      </c>
      <c r="K171" s="385">
        <v>0.0</v>
      </c>
      <c r="L171" s="385">
        <v>0.0</v>
      </c>
      <c r="M171" s="385">
        <v>0.0</v>
      </c>
      <c r="N171" s="385">
        <v>0.0</v>
      </c>
      <c r="O171" s="385">
        <v>0.0</v>
      </c>
      <c r="P171" s="344" t="s">
        <v>292</v>
      </c>
      <c r="Q171" s="344" t="s">
        <v>304</v>
      </c>
      <c r="R171" s="344" t="s">
        <v>294</v>
      </c>
      <c r="S171" s="341">
        <f>SUM('Plan-A Valuation'!U167,'Plan-A Valuation'!Y167,'Plan-A Valuation'!AC167,'Plan-A Valuation'!AG167,'Plan-A Valuation'!AK167,'Plan-A Valuation'!AO167)</f>
        <v>750000</v>
      </c>
      <c r="T171" s="385">
        <f>SUM('Plan-A Valuation'!V167,'Plan-A Valuation'!Z167,'Plan-A Valuation'!AD167,'Plan-A Valuation'!AH167,'Plan-A Valuation'!AL167,'Plan-A Valuation'!AP167)</f>
        <v>3000000</v>
      </c>
      <c r="U171" s="386">
        <f>SUM('Plan-A Valuation'!W167,'Plan-A Valuation'!AA167,'Plan-A Valuation'!AE167,'Plan-A Valuation'!AI167,'Plan-A Valuation'!AM167,'Plan-A Valuation'!AQ167)</f>
        <v>10000000</v>
      </c>
      <c r="V171" s="341" t="s">
        <v>326</v>
      </c>
      <c r="W171" s="385">
        <v>0.0</v>
      </c>
      <c r="X171" s="385">
        <v>0.0</v>
      </c>
      <c r="Y171" s="385">
        <v>0.0</v>
      </c>
      <c r="Z171" s="385">
        <v>0.0</v>
      </c>
      <c r="AA171" s="385">
        <v>0.0</v>
      </c>
      <c r="AB171" s="385">
        <v>0.0</v>
      </c>
      <c r="AC171" s="344" t="s">
        <v>292</v>
      </c>
      <c r="AD171" s="344" t="s">
        <v>305</v>
      </c>
      <c r="AE171" s="344" t="s">
        <v>294</v>
      </c>
      <c r="AF171" s="385">
        <f>SUM('Plan-B Valuation'!U167,'Plan-B Valuation'!Y167,'Plan-B Valuation'!AC167,'Plan-B Valuation'!AG167,'Plan-B Valuation'!AK167,'Plan-B Valuation'!AO167)</f>
        <v>750000</v>
      </c>
      <c r="AG171" s="385">
        <f>SUM('Plan-B Valuation'!V167,'Plan-B Valuation'!Z167,'Plan-B Valuation'!AD167,'Plan-B Valuation'!AH167,'Plan-B Valuation'!AL167,'Plan-B Valuation'!AP167)</f>
        <v>3000000</v>
      </c>
      <c r="AH171" s="386">
        <f>SUM('Plan-B Valuation'!W167,'Plan-B Valuation'!AA167,'Plan-B Valuation'!AE167,'Plan-B Valuation'!AI167,'Plan-B Valuation'!AM167,'Plan-B Valuation'!AQ167)</f>
        <v>10000000</v>
      </c>
      <c r="AI171" s="341" t="s">
        <v>377</v>
      </c>
      <c r="AJ171" s="385">
        <v>0.0</v>
      </c>
      <c r="AK171" s="385">
        <v>0.0</v>
      </c>
      <c r="AL171" s="385">
        <v>0.0</v>
      </c>
      <c r="AM171" s="385">
        <v>0.0</v>
      </c>
      <c r="AN171" s="385">
        <v>0.0</v>
      </c>
      <c r="AO171" s="385">
        <v>0.0</v>
      </c>
      <c r="AP171" s="344" t="s">
        <v>292</v>
      </c>
      <c r="AQ171" s="344" t="s">
        <v>305</v>
      </c>
      <c r="AR171" s="344" t="s">
        <v>294</v>
      </c>
      <c r="AS171" s="385">
        <f>SUM('Plan-C Valuation'!U167,'Plan-C Valuation'!Y167,'Plan-C Valuation'!AC167,'Plan-C Valuation'!AG167,'Plan-C Valuation'!AK167,'Plan-C Valuation'!AO167)</f>
        <v>750000</v>
      </c>
      <c r="AT171" s="385">
        <f>SUM('Plan-C Valuation'!V167,'Plan-C Valuation'!Z167,'Plan-C Valuation'!AD167,'Plan-C Valuation'!AH167,'Plan-C Valuation'!AL167,'Plan-C Valuation'!AP167)</f>
        <v>3000000</v>
      </c>
      <c r="AU171" s="385">
        <f>SUM('Plan-C Valuation'!W167,'Plan-C Valuation'!AA167,'Plan-C Valuation'!AE167,'Plan-C Valuation'!AI167,'Plan-C Valuation'!AM167,'Plan-C Valuation'!AQ167)</f>
        <v>10000000</v>
      </c>
    </row>
    <row r="172" ht="15.75" customHeight="1">
      <c r="A172" s="341"/>
      <c r="B172" s="341"/>
      <c r="C172" s="341"/>
      <c r="D172" s="341"/>
      <c r="E172" s="341"/>
      <c r="F172" s="341"/>
      <c r="G172" s="424"/>
      <c r="H172" s="341"/>
      <c r="I172" s="341"/>
      <c r="J172" s="385">
        <v>0.0</v>
      </c>
      <c r="K172" s="385">
        <v>0.0</v>
      </c>
      <c r="L172" s="385">
        <v>0.0</v>
      </c>
      <c r="M172" s="385">
        <v>0.0</v>
      </c>
      <c r="N172" s="385">
        <v>0.0</v>
      </c>
      <c r="O172" s="385">
        <v>0.0</v>
      </c>
      <c r="P172" s="344" t="s">
        <v>292</v>
      </c>
      <c r="Q172" s="344" t="s">
        <v>304</v>
      </c>
      <c r="R172" s="344" t="s">
        <v>294</v>
      </c>
      <c r="S172" s="341">
        <f>SUM('Plan-A Valuation'!U168,'Plan-A Valuation'!Y168,'Plan-A Valuation'!AC168,'Plan-A Valuation'!AG168,'Plan-A Valuation'!AK168,'Plan-A Valuation'!AO168)</f>
        <v>2000</v>
      </c>
      <c r="T172" s="385">
        <f>SUM('Plan-A Valuation'!V168,'Plan-A Valuation'!Z168,'Plan-A Valuation'!AD168,'Plan-A Valuation'!AH168,'Plan-A Valuation'!AL168,'Plan-A Valuation'!AP168)</f>
        <v>50000</v>
      </c>
      <c r="U172" s="386">
        <f>SUM('Plan-A Valuation'!W168,'Plan-A Valuation'!AA168,'Plan-A Valuation'!AE168,'Plan-A Valuation'!AI168,'Plan-A Valuation'!AM168,'Plan-A Valuation'!AQ168)</f>
        <v>10000000</v>
      </c>
      <c r="V172" s="341" t="s">
        <v>326</v>
      </c>
      <c r="W172" s="385">
        <v>0.0</v>
      </c>
      <c r="X172" s="385">
        <v>0.0</v>
      </c>
      <c r="Y172" s="385">
        <v>0.0</v>
      </c>
      <c r="Z172" s="385">
        <v>0.0</v>
      </c>
      <c r="AA172" s="385">
        <v>0.0</v>
      </c>
      <c r="AB172" s="385">
        <v>0.0</v>
      </c>
      <c r="AC172" s="344" t="s">
        <v>292</v>
      </c>
      <c r="AD172" s="344" t="s">
        <v>297</v>
      </c>
      <c r="AE172" s="344" t="s">
        <v>294</v>
      </c>
      <c r="AF172" s="385">
        <f>SUM('Plan-B Valuation'!U168,'Plan-B Valuation'!Y168,'Plan-B Valuation'!AC168,'Plan-B Valuation'!AG168,'Plan-B Valuation'!AK168,'Plan-B Valuation'!AO168)</f>
        <v>2000</v>
      </c>
      <c r="AG172" s="385">
        <f>SUM('Plan-B Valuation'!V168,'Plan-B Valuation'!Z168,'Plan-B Valuation'!AD168,'Plan-B Valuation'!AH168,'Plan-B Valuation'!AL168,'Plan-B Valuation'!AP168)</f>
        <v>50000</v>
      </c>
      <c r="AH172" s="386">
        <f>SUM('Plan-B Valuation'!W168,'Plan-B Valuation'!AA168,'Plan-B Valuation'!AE168,'Plan-B Valuation'!AI168,'Plan-B Valuation'!AM168,'Plan-B Valuation'!AQ168)</f>
        <v>10000000</v>
      </c>
      <c r="AI172" s="341" t="s">
        <v>377</v>
      </c>
      <c r="AJ172" s="385">
        <v>0.0</v>
      </c>
      <c r="AK172" s="385">
        <v>0.0</v>
      </c>
      <c r="AL172" s="385">
        <v>0.0</v>
      </c>
      <c r="AM172" s="385">
        <v>0.0</v>
      </c>
      <c r="AN172" s="385">
        <v>0.0</v>
      </c>
      <c r="AO172" s="385">
        <v>0.0</v>
      </c>
      <c r="AP172" s="344" t="s">
        <v>292</v>
      </c>
      <c r="AQ172" s="344" t="s">
        <v>297</v>
      </c>
      <c r="AR172" s="344" t="s">
        <v>294</v>
      </c>
      <c r="AS172" s="385">
        <f>SUM('Plan-C Valuation'!U168,'Plan-C Valuation'!Y168,'Plan-C Valuation'!AC168,'Plan-C Valuation'!AG168,'Plan-C Valuation'!AK168,'Plan-C Valuation'!AO168)</f>
        <v>2000</v>
      </c>
      <c r="AT172" s="385">
        <f>SUM('Plan-C Valuation'!V168,'Plan-C Valuation'!Z168,'Plan-C Valuation'!AD168,'Plan-C Valuation'!AH168,'Plan-C Valuation'!AL168,'Plan-C Valuation'!AP168)</f>
        <v>50000</v>
      </c>
      <c r="AU172" s="385">
        <f>SUM('Plan-C Valuation'!W168,'Plan-C Valuation'!AA168,'Plan-C Valuation'!AE168,'Plan-C Valuation'!AI168,'Plan-C Valuation'!AM168,'Plan-C Valuation'!AQ168)</f>
        <v>10000000</v>
      </c>
    </row>
    <row r="173" ht="15.75" customHeight="1">
      <c r="A173" s="341"/>
      <c r="B173" s="341"/>
      <c r="C173" s="341"/>
      <c r="D173" s="341"/>
      <c r="E173" s="341"/>
      <c r="F173" s="341"/>
      <c r="G173" s="424"/>
      <c r="H173" s="341"/>
      <c r="I173" s="341"/>
      <c r="J173" s="385">
        <v>0.0</v>
      </c>
      <c r="K173" s="385">
        <v>0.0</v>
      </c>
      <c r="L173" s="385">
        <v>0.0</v>
      </c>
      <c r="M173" s="385">
        <v>0.0</v>
      </c>
      <c r="N173" s="385">
        <v>0.0</v>
      </c>
      <c r="O173" s="385">
        <v>0.0</v>
      </c>
      <c r="P173" s="344" t="s">
        <v>292</v>
      </c>
      <c r="Q173" s="344" t="s">
        <v>304</v>
      </c>
      <c r="R173" s="344" t="s">
        <v>294</v>
      </c>
      <c r="S173" s="341">
        <f>SUM('Plan-A Valuation'!U169,'Plan-A Valuation'!Y169,'Plan-A Valuation'!AC169,'Plan-A Valuation'!AG169,'Plan-A Valuation'!AK169,'Plan-A Valuation'!AO169)</f>
        <v>2000</v>
      </c>
      <c r="T173" s="385">
        <f>SUM('Plan-A Valuation'!V169,'Plan-A Valuation'!Z169,'Plan-A Valuation'!AD169,'Plan-A Valuation'!AH169,'Plan-A Valuation'!AL169,'Plan-A Valuation'!AP169)</f>
        <v>50000</v>
      </c>
      <c r="U173" s="386">
        <f>SUM('Plan-A Valuation'!W169,'Plan-A Valuation'!AA169,'Plan-A Valuation'!AE169,'Plan-A Valuation'!AI169,'Plan-A Valuation'!AM169,'Plan-A Valuation'!AQ169)</f>
        <v>10000000</v>
      </c>
      <c r="V173" s="341" t="s">
        <v>326</v>
      </c>
      <c r="W173" s="385">
        <v>0.0</v>
      </c>
      <c r="X173" s="385">
        <v>0.0</v>
      </c>
      <c r="Y173" s="385">
        <v>0.0</v>
      </c>
      <c r="Z173" s="385">
        <v>0.0</v>
      </c>
      <c r="AA173" s="385">
        <v>0.0</v>
      </c>
      <c r="AB173" s="385">
        <v>0.0</v>
      </c>
      <c r="AC173" s="344" t="s">
        <v>292</v>
      </c>
      <c r="AD173" s="344" t="s">
        <v>297</v>
      </c>
      <c r="AE173" s="344" t="s">
        <v>294</v>
      </c>
      <c r="AF173" s="385">
        <f>SUM('Plan-B Valuation'!U169,'Plan-B Valuation'!Y169,'Plan-B Valuation'!AC169,'Plan-B Valuation'!AG169,'Plan-B Valuation'!AK169,'Plan-B Valuation'!AO169)</f>
        <v>2000</v>
      </c>
      <c r="AG173" s="385">
        <f>SUM('Plan-B Valuation'!V169,'Plan-B Valuation'!Z169,'Plan-B Valuation'!AD169,'Plan-B Valuation'!AH169,'Plan-B Valuation'!AL169,'Plan-B Valuation'!AP169)</f>
        <v>50000</v>
      </c>
      <c r="AH173" s="386">
        <f>SUM('Plan-B Valuation'!W169,'Plan-B Valuation'!AA169,'Plan-B Valuation'!AE169,'Plan-B Valuation'!AI169,'Plan-B Valuation'!AM169,'Plan-B Valuation'!AQ169)</f>
        <v>10000000</v>
      </c>
      <c r="AI173" s="341" t="s">
        <v>377</v>
      </c>
      <c r="AJ173" s="385">
        <v>0.0</v>
      </c>
      <c r="AK173" s="385">
        <v>0.0</v>
      </c>
      <c r="AL173" s="385">
        <v>0.0</v>
      </c>
      <c r="AM173" s="385">
        <v>0.0</v>
      </c>
      <c r="AN173" s="385">
        <v>0.0</v>
      </c>
      <c r="AO173" s="385">
        <v>0.0</v>
      </c>
      <c r="AP173" s="344" t="s">
        <v>292</v>
      </c>
      <c r="AQ173" s="344" t="s">
        <v>297</v>
      </c>
      <c r="AR173" s="344" t="s">
        <v>294</v>
      </c>
      <c r="AS173" s="385">
        <f>SUM('Plan-C Valuation'!U169,'Plan-C Valuation'!Y169,'Plan-C Valuation'!AC169,'Plan-C Valuation'!AG169,'Plan-C Valuation'!AK169,'Plan-C Valuation'!AO169)</f>
        <v>2000</v>
      </c>
      <c r="AT173" s="385">
        <f>SUM('Plan-C Valuation'!V169,'Plan-C Valuation'!Z169,'Plan-C Valuation'!AD169,'Plan-C Valuation'!AH169,'Plan-C Valuation'!AL169,'Plan-C Valuation'!AP169)</f>
        <v>50000</v>
      </c>
      <c r="AU173" s="385">
        <f>SUM('Plan-C Valuation'!W169,'Plan-C Valuation'!AA169,'Plan-C Valuation'!AE169,'Plan-C Valuation'!AI169,'Plan-C Valuation'!AM169,'Plan-C Valuation'!AQ169)</f>
        <v>10000000</v>
      </c>
    </row>
    <row r="174" ht="15.75" customHeight="1">
      <c r="A174" s="341"/>
      <c r="B174" s="341"/>
      <c r="C174" s="341"/>
      <c r="D174" s="341"/>
      <c r="E174" s="341"/>
      <c r="F174" s="341"/>
      <c r="G174" s="424"/>
      <c r="H174" s="341"/>
      <c r="I174" s="341"/>
      <c r="J174" s="385">
        <v>0.0</v>
      </c>
      <c r="K174" s="385">
        <v>0.0</v>
      </c>
      <c r="L174" s="385">
        <v>0.0</v>
      </c>
      <c r="M174" s="385">
        <v>0.0</v>
      </c>
      <c r="N174" s="385">
        <v>0.0</v>
      </c>
      <c r="O174" s="385">
        <v>0.0</v>
      </c>
      <c r="P174" s="344" t="s">
        <v>292</v>
      </c>
      <c r="Q174" s="344" t="s">
        <v>304</v>
      </c>
      <c r="R174" s="344" t="s">
        <v>294</v>
      </c>
      <c r="S174" s="341">
        <f>SUM('Plan-A Valuation'!U170,'Plan-A Valuation'!Y170,'Plan-A Valuation'!AC170,'Plan-A Valuation'!AG170,'Plan-A Valuation'!AK170,'Plan-A Valuation'!AO170)</f>
        <v>2000</v>
      </c>
      <c r="T174" s="385">
        <f>SUM('Plan-A Valuation'!V170,'Plan-A Valuation'!Z170,'Plan-A Valuation'!AD170,'Plan-A Valuation'!AH170,'Plan-A Valuation'!AL170,'Plan-A Valuation'!AP170)</f>
        <v>50000</v>
      </c>
      <c r="U174" s="386">
        <f>SUM('Plan-A Valuation'!W170,'Plan-A Valuation'!AA170,'Plan-A Valuation'!AE170,'Plan-A Valuation'!AI170,'Plan-A Valuation'!AM170,'Plan-A Valuation'!AQ170)</f>
        <v>10000000</v>
      </c>
      <c r="V174" s="341" t="s">
        <v>326</v>
      </c>
      <c r="W174" s="385">
        <v>0.0</v>
      </c>
      <c r="X174" s="385">
        <v>0.0</v>
      </c>
      <c r="Y174" s="385">
        <v>0.0</v>
      </c>
      <c r="Z174" s="385">
        <v>0.0</v>
      </c>
      <c r="AA174" s="385">
        <v>0.0</v>
      </c>
      <c r="AB174" s="385">
        <v>0.0</v>
      </c>
      <c r="AC174" s="344" t="s">
        <v>292</v>
      </c>
      <c r="AD174" s="344" t="s">
        <v>297</v>
      </c>
      <c r="AE174" s="344" t="s">
        <v>294</v>
      </c>
      <c r="AF174" s="385">
        <f>SUM('Plan-B Valuation'!U170,'Plan-B Valuation'!Y170,'Plan-B Valuation'!AC170,'Plan-B Valuation'!AG170,'Plan-B Valuation'!AK170,'Plan-B Valuation'!AO170)</f>
        <v>2000</v>
      </c>
      <c r="AG174" s="385">
        <f>SUM('Plan-B Valuation'!V170,'Plan-B Valuation'!Z170,'Plan-B Valuation'!AD170,'Plan-B Valuation'!AH170,'Plan-B Valuation'!AL170,'Plan-B Valuation'!AP170)</f>
        <v>50000</v>
      </c>
      <c r="AH174" s="386">
        <f>SUM('Plan-B Valuation'!W170,'Plan-B Valuation'!AA170,'Plan-B Valuation'!AE170,'Plan-B Valuation'!AI170,'Plan-B Valuation'!AM170,'Plan-B Valuation'!AQ170)</f>
        <v>10000000</v>
      </c>
      <c r="AI174" s="341" t="s">
        <v>377</v>
      </c>
      <c r="AJ174" s="385">
        <v>0.0</v>
      </c>
      <c r="AK174" s="385">
        <v>0.0</v>
      </c>
      <c r="AL174" s="385">
        <v>0.0</v>
      </c>
      <c r="AM174" s="385">
        <v>0.0</v>
      </c>
      <c r="AN174" s="385">
        <v>0.0</v>
      </c>
      <c r="AO174" s="385">
        <v>0.0</v>
      </c>
      <c r="AP174" s="344" t="s">
        <v>292</v>
      </c>
      <c r="AQ174" s="344" t="s">
        <v>297</v>
      </c>
      <c r="AR174" s="344" t="s">
        <v>294</v>
      </c>
      <c r="AS174" s="385">
        <f>SUM('Plan-C Valuation'!U170,'Plan-C Valuation'!Y170,'Plan-C Valuation'!AC170,'Plan-C Valuation'!AG170,'Plan-C Valuation'!AK170,'Plan-C Valuation'!AO170)</f>
        <v>2000</v>
      </c>
      <c r="AT174" s="385">
        <f>SUM('Plan-C Valuation'!V170,'Plan-C Valuation'!Z170,'Plan-C Valuation'!AD170,'Plan-C Valuation'!AH170,'Plan-C Valuation'!AL170,'Plan-C Valuation'!AP170)</f>
        <v>50000</v>
      </c>
      <c r="AU174" s="385">
        <f>SUM('Plan-C Valuation'!W170,'Plan-C Valuation'!AA170,'Plan-C Valuation'!AE170,'Plan-C Valuation'!AI170,'Plan-C Valuation'!AM170,'Plan-C Valuation'!AQ170)</f>
        <v>10000000</v>
      </c>
    </row>
    <row r="175" ht="15.75" customHeight="1">
      <c r="A175" s="341"/>
      <c r="B175" s="341"/>
      <c r="C175" s="341"/>
      <c r="D175" s="341"/>
      <c r="E175" s="341"/>
      <c r="F175" s="341"/>
      <c r="G175" s="424"/>
      <c r="H175" s="341"/>
      <c r="I175" s="341"/>
      <c r="J175" s="385">
        <v>0.0</v>
      </c>
      <c r="K175" s="385">
        <v>0.0</v>
      </c>
      <c r="L175" s="385">
        <v>0.0</v>
      </c>
      <c r="M175" s="385">
        <v>0.0</v>
      </c>
      <c r="N175" s="385">
        <v>0.0</v>
      </c>
      <c r="O175" s="385">
        <v>0.0</v>
      </c>
      <c r="P175" s="344" t="s">
        <v>292</v>
      </c>
      <c r="Q175" s="344" t="s">
        <v>304</v>
      </c>
      <c r="R175" s="344" t="s">
        <v>294</v>
      </c>
      <c r="S175" s="341">
        <f>SUM('Plan-A Valuation'!U171,'Plan-A Valuation'!Y171,'Plan-A Valuation'!AC171,'Plan-A Valuation'!AG171,'Plan-A Valuation'!AK171,'Plan-A Valuation'!AO171)</f>
        <v>2000</v>
      </c>
      <c r="T175" s="385">
        <f>SUM('Plan-A Valuation'!V171,'Plan-A Valuation'!Z171,'Plan-A Valuation'!AD171,'Plan-A Valuation'!AH171,'Plan-A Valuation'!AL171,'Plan-A Valuation'!AP171)</f>
        <v>50000</v>
      </c>
      <c r="U175" s="386">
        <f>SUM('Plan-A Valuation'!W171,'Plan-A Valuation'!AA171,'Plan-A Valuation'!AE171,'Plan-A Valuation'!AI171,'Plan-A Valuation'!AM171,'Plan-A Valuation'!AQ171)</f>
        <v>10000000</v>
      </c>
      <c r="V175" s="341" t="s">
        <v>326</v>
      </c>
      <c r="W175" s="385">
        <v>0.0</v>
      </c>
      <c r="X175" s="385">
        <v>0.0</v>
      </c>
      <c r="Y175" s="385">
        <v>0.0</v>
      </c>
      <c r="Z175" s="385">
        <v>0.0</v>
      </c>
      <c r="AA175" s="385">
        <v>0.0</v>
      </c>
      <c r="AB175" s="385">
        <v>0.0</v>
      </c>
      <c r="AC175" s="344" t="s">
        <v>292</v>
      </c>
      <c r="AD175" s="344" t="s">
        <v>297</v>
      </c>
      <c r="AE175" s="344" t="s">
        <v>294</v>
      </c>
      <c r="AF175" s="385">
        <f>SUM('Plan-B Valuation'!U171,'Plan-B Valuation'!Y171,'Plan-B Valuation'!AC171,'Plan-B Valuation'!AG171,'Plan-B Valuation'!AK171,'Plan-B Valuation'!AO171)</f>
        <v>2000</v>
      </c>
      <c r="AG175" s="385">
        <f>SUM('Plan-B Valuation'!V171,'Plan-B Valuation'!Z171,'Plan-B Valuation'!AD171,'Plan-B Valuation'!AH171,'Plan-B Valuation'!AL171,'Plan-B Valuation'!AP171)</f>
        <v>50000</v>
      </c>
      <c r="AH175" s="386">
        <f>SUM('Plan-B Valuation'!W171,'Plan-B Valuation'!AA171,'Plan-B Valuation'!AE171,'Plan-B Valuation'!AI171,'Plan-B Valuation'!AM171,'Plan-B Valuation'!AQ171)</f>
        <v>10000000</v>
      </c>
      <c r="AI175" s="341" t="s">
        <v>377</v>
      </c>
      <c r="AJ175" s="385">
        <v>0.0</v>
      </c>
      <c r="AK175" s="385">
        <v>0.0</v>
      </c>
      <c r="AL175" s="385">
        <v>0.0</v>
      </c>
      <c r="AM175" s="385">
        <v>0.0</v>
      </c>
      <c r="AN175" s="385">
        <v>0.0</v>
      </c>
      <c r="AO175" s="385">
        <v>0.0</v>
      </c>
      <c r="AP175" s="344" t="s">
        <v>292</v>
      </c>
      <c r="AQ175" s="344" t="s">
        <v>297</v>
      </c>
      <c r="AR175" s="344" t="s">
        <v>294</v>
      </c>
      <c r="AS175" s="385">
        <f>SUM('Plan-C Valuation'!U171,'Plan-C Valuation'!Y171,'Plan-C Valuation'!AC171,'Plan-C Valuation'!AG171,'Plan-C Valuation'!AK171,'Plan-C Valuation'!AO171)</f>
        <v>2000</v>
      </c>
      <c r="AT175" s="385">
        <f>SUM('Plan-C Valuation'!V171,'Plan-C Valuation'!Z171,'Plan-C Valuation'!AD171,'Plan-C Valuation'!AH171,'Plan-C Valuation'!AL171,'Plan-C Valuation'!AP171)</f>
        <v>50000</v>
      </c>
      <c r="AU175" s="385">
        <f>SUM('Plan-C Valuation'!W171,'Plan-C Valuation'!AA171,'Plan-C Valuation'!AE171,'Plan-C Valuation'!AI171,'Plan-C Valuation'!AM171,'Plan-C Valuation'!AQ171)</f>
        <v>10000000</v>
      </c>
    </row>
    <row r="176" ht="15.75" customHeight="1">
      <c r="A176" s="341"/>
      <c r="B176" s="341"/>
      <c r="C176" s="341"/>
      <c r="D176" s="341"/>
      <c r="E176" s="341"/>
      <c r="F176" s="341"/>
      <c r="G176" s="424"/>
      <c r="H176" s="341"/>
      <c r="I176" s="341"/>
      <c r="J176" s="385">
        <v>0.0</v>
      </c>
      <c r="K176" s="385">
        <v>0.0</v>
      </c>
      <c r="L176" s="385">
        <v>0.0</v>
      </c>
      <c r="M176" s="385">
        <v>0.0</v>
      </c>
      <c r="N176" s="385">
        <v>0.0</v>
      </c>
      <c r="O176" s="385">
        <v>0.0</v>
      </c>
      <c r="P176" s="344" t="s">
        <v>292</v>
      </c>
      <c r="Q176" s="344" t="s">
        <v>304</v>
      </c>
      <c r="R176" s="344" t="s">
        <v>294</v>
      </c>
      <c r="S176" s="341">
        <f>SUM('Plan-A Valuation'!U172,'Plan-A Valuation'!Y172,'Plan-A Valuation'!AC172,'Plan-A Valuation'!AG172,'Plan-A Valuation'!AK172,'Plan-A Valuation'!AO172)</f>
        <v>2000</v>
      </c>
      <c r="T176" s="385">
        <f>SUM('Plan-A Valuation'!V172,'Plan-A Valuation'!Z172,'Plan-A Valuation'!AD172,'Plan-A Valuation'!AH172,'Plan-A Valuation'!AL172,'Plan-A Valuation'!AP172)</f>
        <v>50000</v>
      </c>
      <c r="U176" s="386">
        <f>SUM('Plan-A Valuation'!W172,'Plan-A Valuation'!AA172,'Plan-A Valuation'!AE172,'Plan-A Valuation'!AI172,'Plan-A Valuation'!AM172,'Plan-A Valuation'!AQ172)</f>
        <v>10000000</v>
      </c>
      <c r="V176" s="341" t="s">
        <v>326</v>
      </c>
      <c r="W176" s="385">
        <v>0.0</v>
      </c>
      <c r="X176" s="385">
        <v>0.0</v>
      </c>
      <c r="Y176" s="385">
        <v>0.0</v>
      </c>
      <c r="Z176" s="385">
        <v>0.0</v>
      </c>
      <c r="AA176" s="385">
        <v>0.0</v>
      </c>
      <c r="AB176" s="385">
        <v>0.0</v>
      </c>
      <c r="AC176" s="344" t="s">
        <v>292</v>
      </c>
      <c r="AD176" s="344" t="s">
        <v>297</v>
      </c>
      <c r="AE176" s="344" t="s">
        <v>294</v>
      </c>
      <c r="AF176" s="385">
        <f>SUM('Plan-B Valuation'!U172,'Plan-B Valuation'!Y172,'Plan-B Valuation'!AC172,'Plan-B Valuation'!AG172,'Plan-B Valuation'!AK172,'Plan-B Valuation'!AO172)</f>
        <v>2000</v>
      </c>
      <c r="AG176" s="385">
        <f>SUM('Plan-B Valuation'!V172,'Plan-B Valuation'!Z172,'Plan-B Valuation'!AD172,'Plan-B Valuation'!AH172,'Plan-B Valuation'!AL172,'Plan-B Valuation'!AP172)</f>
        <v>50000</v>
      </c>
      <c r="AH176" s="386">
        <f>SUM('Plan-B Valuation'!W172,'Plan-B Valuation'!AA172,'Plan-B Valuation'!AE172,'Plan-B Valuation'!AI172,'Plan-B Valuation'!AM172,'Plan-B Valuation'!AQ172)</f>
        <v>10000000</v>
      </c>
      <c r="AI176" s="341" t="s">
        <v>377</v>
      </c>
      <c r="AJ176" s="385">
        <v>0.0</v>
      </c>
      <c r="AK176" s="385">
        <v>0.0</v>
      </c>
      <c r="AL176" s="385">
        <v>0.0</v>
      </c>
      <c r="AM176" s="385">
        <v>0.0</v>
      </c>
      <c r="AN176" s="385">
        <v>0.0</v>
      </c>
      <c r="AO176" s="385">
        <v>0.0</v>
      </c>
      <c r="AP176" s="344" t="s">
        <v>292</v>
      </c>
      <c r="AQ176" s="344" t="s">
        <v>297</v>
      </c>
      <c r="AR176" s="344" t="s">
        <v>294</v>
      </c>
      <c r="AS176" s="385">
        <f>SUM('Plan-C Valuation'!U172,'Plan-C Valuation'!Y172,'Plan-C Valuation'!AC172,'Plan-C Valuation'!AG172,'Plan-C Valuation'!AK172,'Plan-C Valuation'!AO172)</f>
        <v>2000</v>
      </c>
      <c r="AT176" s="385">
        <f>SUM('Plan-C Valuation'!V172,'Plan-C Valuation'!Z172,'Plan-C Valuation'!AD172,'Plan-C Valuation'!AH172,'Plan-C Valuation'!AL172,'Plan-C Valuation'!AP172)</f>
        <v>50000</v>
      </c>
      <c r="AU176" s="385">
        <f>SUM('Plan-C Valuation'!W172,'Plan-C Valuation'!AA172,'Plan-C Valuation'!AE172,'Plan-C Valuation'!AI172,'Plan-C Valuation'!AM172,'Plan-C Valuation'!AQ172)</f>
        <v>10000000</v>
      </c>
    </row>
    <row r="177" ht="15.75" customHeight="1">
      <c r="A177" s="341"/>
      <c r="B177" s="341"/>
      <c r="C177" s="341"/>
      <c r="D177" s="341"/>
      <c r="E177" s="341"/>
      <c r="F177" s="341"/>
      <c r="G177" s="424"/>
      <c r="H177" s="341"/>
      <c r="I177" s="341"/>
      <c r="J177" s="385">
        <v>0.0</v>
      </c>
      <c r="K177" s="385">
        <v>0.0</v>
      </c>
      <c r="L177" s="385">
        <v>0.0</v>
      </c>
      <c r="M177" s="385">
        <v>0.0</v>
      </c>
      <c r="N177" s="385">
        <v>0.0</v>
      </c>
      <c r="O177" s="385">
        <v>0.0</v>
      </c>
      <c r="P177" s="344" t="s">
        <v>292</v>
      </c>
      <c r="Q177" s="344" t="s">
        <v>304</v>
      </c>
      <c r="R177" s="344" t="s">
        <v>294</v>
      </c>
      <c r="S177" s="341">
        <f>SUM('Plan-A Valuation'!U173,'Plan-A Valuation'!Y173,'Plan-A Valuation'!AC173,'Plan-A Valuation'!AG173,'Plan-A Valuation'!AK173,'Plan-A Valuation'!AO173)</f>
        <v>2000</v>
      </c>
      <c r="T177" s="385">
        <f>SUM('Plan-A Valuation'!V173,'Plan-A Valuation'!Z173,'Plan-A Valuation'!AD173,'Plan-A Valuation'!AH173,'Plan-A Valuation'!AL173,'Plan-A Valuation'!AP173)</f>
        <v>50000</v>
      </c>
      <c r="U177" s="386">
        <f>SUM('Plan-A Valuation'!W173,'Plan-A Valuation'!AA173,'Plan-A Valuation'!AE173,'Plan-A Valuation'!AI173,'Plan-A Valuation'!AM173,'Plan-A Valuation'!AQ173)</f>
        <v>10000000</v>
      </c>
      <c r="V177" s="341" t="s">
        <v>326</v>
      </c>
      <c r="W177" s="385">
        <v>0.0</v>
      </c>
      <c r="X177" s="385">
        <v>0.0</v>
      </c>
      <c r="Y177" s="385">
        <v>0.0</v>
      </c>
      <c r="Z177" s="385">
        <v>0.0</v>
      </c>
      <c r="AA177" s="385">
        <v>0.0</v>
      </c>
      <c r="AB177" s="385">
        <v>0.0</v>
      </c>
      <c r="AC177" s="344" t="s">
        <v>292</v>
      </c>
      <c r="AD177" s="344" t="s">
        <v>297</v>
      </c>
      <c r="AE177" s="344" t="s">
        <v>294</v>
      </c>
      <c r="AF177" s="385">
        <f>SUM('Plan-B Valuation'!U173,'Plan-B Valuation'!Y173,'Plan-B Valuation'!AC173,'Plan-B Valuation'!AG173,'Plan-B Valuation'!AK173,'Plan-B Valuation'!AO173)</f>
        <v>2000</v>
      </c>
      <c r="AG177" s="385">
        <f>SUM('Plan-B Valuation'!V173,'Plan-B Valuation'!Z173,'Plan-B Valuation'!AD173,'Plan-B Valuation'!AH173,'Plan-B Valuation'!AL173,'Plan-B Valuation'!AP173)</f>
        <v>50000</v>
      </c>
      <c r="AH177" s="386">
        <f>SUM('Plan-B Valuation'!W173,'Plan-B Valuation'!AA173,'Plan-B Valuation'!AE173,'Plan-B Valuation'!AI173,'Plan-B Valuation'!AM173,'Plan-B Valuation'!AQ173)</f>
        <v>10000000</v>
      </c>
      <c r="AI177" s="341" t="s">
        <v>377</v>
      </c>
      <c r="AJ177" s="385">
        <v>0.0</v>
      </c>
      <c r="AK177" s="385">
        <v>0.0</v>
      </c>
      <c r="AL177" s="385">
        <v>0.0</v>
      </c>
      <c r="AM177" s="385">
        <v>0.0</v>
      </c>
      <c r="AN177" s="385">
        <v>0.0</v>
      </c>
      <c r="AO177" s="385">
        <v>0.0</v>
      </c>
      <c r="AP177" s="344" t="s">
        <v>292</v>
      </c>
      <c r="AQ177" s="344" t="s">
        <v>297</v>
      </c>
      <c r="AR177" s="344" t="s">
        <v>294</v>
      </c>
      <c r="AS177" s="385">
        <f>SUM('Plan-C Valuation'!U173,'Plan-C Valuation'!Y173,'Plan-C Valuation'!AC173,'Plan-C Valuation'!AG173,'Plan-C Valuation'!AK173,'Plan-C Valuation'!AO173)</f>
        <v>2000</v>
      </c>
      <c r="AT177" s="385">
        <f>SUM('Plan-C Valuation'!V173,'Plan-C Valuation'!Z173,'Plan-C Valuation'!AD173,'Plan-C Valuation'!AH173,'Plan-C Valuation'!AL173,'Plan-C Valuation'!AP173)</f>
        <v>50000</v>
      </c>
      <c r="AU177" s="385">
        <f>SUM('Plan-C Valuation'!W173,'Plan-C Valuation'!AA173,'Plan-C Valuation'!AE173,'Plan-C Valuation'!AI173,'Plan-C Valuation'!AM173,'Plan-C Valuation'!AQ173)</f>
        <v>10000000</v>
      </c>
    </row>
    <row r="178" ht="15.75" customHeight="1">
      <c r="A178" s="341"/>
      <c r="B178" s="341"/>
      <c r="C178" s="341"/>
      <c r="D178" s="341"/>
      <c r="E178" s="341"/>
      <c r="F178" s="341"/>
      <c r="G178" s="424"/>
      <c r="H178" s="341"/>
      <c r="I178" s="341"/>
      <c r="J178" s="385">
        <v>0.0</v>
      </c>
      <c r="K178" s="385">
        <v>0.0</v>
      </c>
      <c r="L178" s="385">
        <v>0.0</v>
      </c>
      <c r="M178" s="385">
        <v>0.0</v>
      </c>
      <c r="N178" s="385">
        <v>0.0</v>
      </c>
      <c r="O178" s="385">
        <v>0.0</v>
      </c>
      <c r="P178" s="344" t="s">
        <v>292</v>
      </c>
      <c r="Q178" s="344" t="s">
        <v>304</v>
      </c>
      <c r="R178" s="344" t="s">
        <v>294</v>
      </c>
      <c r="S178" s="341">
        <f>SUM('Plan-A Valuation'!U174,'Plan-A Valuation'!Y174,'Plan-A Valuation'!AC174,'Plan-A Valuation'!AG174,'Plan-A Valuation'!AK174,'Plan-A Valuation'!AO174)</f>
        <v>2000</v>
      </c>
      <c r="T178" s="385">
        <f>SUM('Plan-A Valuation'!V174,'Plan-A Valuation'!Z174,'Plan-A Valuation'!AD174,'Plan-A Valuation'!AH174,'Plan-A Valuation'!AL174,'Plan-A Valuation'!AP174)</f>
        <v>50000</v>
      </c>
      <c r="U178" s="386">
        <f>SUM('Plan-A Valuation'!W174,'Plan-A Valuation'!AA174,'Plan-A Valuation'!AE174,'Plan-A Valuation'!AI174,'Plan-A Valuation'!AM174,'Plan-A Valuation'!AQ174)</f>
        <v>10000000</v>
      </c>
      <c r="V178" s="341" t="s">
        <v>326</v>
      </c>
      <c r="W178" s="385">
        <v>0.0</v>
      </c>
      <c r="X178" s="385">
        <v>0.0</v>
      </c>
      <c r="Y178" s="385">
        <v>0.0</v>
      </c>
      <c r="Z178" s="385">
        <v>0.0</v>
      </c>
      <c r="AA178" s="385">
        <v>0.0</v>
      </c>
      <c r="AB178" s="385">
        <v>0.0</v>
      </c>
      <c r="AC178" s="344" t="s">
        <v>292</v>
      </c>
      <c r="AD178" s="344" t="s">
        <v>297</v>
      </c>
      <c r="AE178" s="344" t="s">
        <v>294</v>
      </c>
      <c r="AF178" s="385">
        <f>SUM('Plan-B Valuation'!U174,'Plan-B Valuation'!Y174,'Plan-B Valuation'!AC174,'Plan-B Valuation'!AG174,'Plan-B Valuation'!AK174,'Plan-B Valuation'!AO174)</f>
        <v>2000</v>
      </c>
      <c r="AG178" s="385">
        <f>SUM('Plan-B Valuation'!V174,'Plan-B Valuation'!Z174,'Plan-B Valuation'!AD174,'Plan-B Valuation'!AH174,'Plan-B Valuation'!AL174,'Plan-B Valuation'!AP174)</f>
        <v>50000</v>
      </c>
      <c r="AH178" s="386">
        <f>SUM('Plan-B Valuation'!W174,'Plan-B Valuation'!AA174,'Plan-B Valuation'!AE174,'Plan-B Valuation'!AI174,'Plan-B Valuation'!AM174,'Plan-B Valuation'!AQ174)</f>
        <v>10000000</v>
      </c>
      <c r="AI178" s="341" t="s">
        <v>377</v>
      </c>
      <c r="AJ178" s="385">
        <v>0.0</v>
      </c>
      <c r="AK178" s="385">
        <v>0.0</v>
      </c>
      <c r="AL178" s="385">
        <v>0.0</v>
      </c>
      <c r="AM178" s="385">
        <v>0.0</v>
      </c>
      <c r="AN178" s="385">
        <v>0.0</v>
      </c>
      <c r="AO178" s="385">
        <v>0.0</v>
      </c>
      <c r="AP178" s="344" t="s">
        <v>292</v>
      </c>
      <c r="AQ178" s="344" t="s">
        <v>297</v>
      </c>
      <c r="AR178" s="344" t="s">
        <v>294</v>
      </c>
      <c r="AS178" s="385">
        <f>SUM('Plan-C Valuation'!U174,'Plan-C Valuation'!Y174,'Plan-C Valuation'!AC174,'Plan-C Valuation'!AG174,'Plan-C Valuation'!AK174,'Plan-C Valuation'!AO174)</f>
        <v>2000</v>
      </c>
      <c r="AT178" s="385">
        <f>SUM('Plan-C Valuation'!V174,'Plan-C Valuation'!Z174,'Plan-C Valuation'!AD174,'Plan-C Valuation'!AH174,'Plan-C Valuation'!AL174,'Plan-C Valuation'!AP174)</f>
        <v>50000</v>
      </c>
      <c r="AU178" s="385">
        <f>SUM('Plan-C Valuation'!W174,'Plan-C Valuation'!AA174,'Plan-C Valuation'!AE174,'Plan-C Valuation'!AI174,'Plan-C Valuation'!AM174,'Plan-C Valuation'!AQ174)</f>
        <v>10000000</v>
      </c>
    </row>
    <row r="179" ht="15.75" customHeight="1">
      <c r="A179" s="341"/>
      <c r="B179" s="341"/>
      <c r="C179" s="341"/>
      <c r="D179" s="341"/>
      <c r="E179" s="341"/>
      <c r="F179" s="341"/>
      <c r="G179" s="424"/>
      <c r="H179" s="341"/>
      <c r="I179" s="341"/>
      <c r="J179" s="385">
        <v>0.0</v>
      </c>
      <c r="K179" s="385">
        <v>0.0</v>
      </c>
      <c r="L179" s="385">
        <v>0.0</v>
      </c>
      <c r="M179" s="385">
        <v>0.0</v>
      </c>
      <c r="N179" s="385">
        <v>0.0</v>
      </c>
      <c r="O179" s="385">
        <v>0.0</v>
      </c>
      <c r="P179" s="344" t="s">
        <v>292</v>
      </c>
      <c r="Q179" s="344" t="s">
        <v>304</v>
      </c>
      <c r="R179" s="344" t="s">
        <v>294</v>
      </c>
      <c r="S179" s="341">
        <f>SUM('Plan-A Valuation'!U175,'Plan-A Valuation'!Y175,'Plan-A Valuation'!AC175,'Plan-A Valuation'!AG175,'Plan-A Valuation'!AK175,'Plan-A Valuation'!AO175)</f>
        <v>2000</v>
      </c>
      <c r="T179" s="385">
        <f>SUM('Plan-A Valuation'!V175,'Plan-A Valuation'!Z175,'Plan-A Valuation'!AD175,'Plan-A Valuation'!AH175,'Plan-A Valuation'!AL175,'Plan-A Valuation'!AP175)</f>
        <v>50000</v>
      </c>
      <c r="U179" s="386">
        <f>SUM('Plan-A Valuation'!W175,'Plan-A Valuation'!AA175,'Plan-A Valuation'!AE175,'Plan-A Valuation'!AI175,'Plan-A Valuation'!AM175,'Plan-A Valuation'!AQ175)</f>
        <v>10000000</v>
      </c>
      <c r="V179" s="341" t="s">
        <v>326</v>
      </c>
      <c r="W179" s="385">
        <v>0.0</v>
      </c>
      <c r="X179" s="385">
        <v>0.0</v>
      </c>
      <c r="Y179" s="385">
        <v>0.0</v>
      </c>
      <c r="Z179" s="385">
        <v>0.0</v>
      </c>
      <c r="AA179" s="385">
        <v>0.0</v>
      </c>
      <c r="AB179" s="385">
        <v>0.0</v>
      </c>
      <c r="AC179" s="344" t="s">
        <v>292</v>
      </c>
      <c r="AD179" s="344" t="s">
        <v>297</v>
      </c>
      <c r="AE179" s="344" t="s">
        <v>294</v>
      </c>
      <c r="AF179" s="385">
        <f>SUM('Plan-B Valuation'!U175,'Plan-B Valuation'!Y175,'Plan-B Valuation'!AC175,'Plan-B Valuation'!AG175,'Plan-B Valuation'!AK175,'Plan-B Valuation'!AO175)</f>
        <v>2000</v>
      </c>
      <c r="AG179" s="385">
        <f>SUM('Plan-B Valuation'!V175,'Plan-B Valuation'!Z175,'Plan-B Valuation'!AD175,'Plan-B Valuation'!AH175,'Plan-B Valuation'!AL175,'Plan-B Valuation'!AP175)</f>
        <v>50000</v>
      </c>
      <c r="AH179" s="386">
        <f>SUM('Plan-B Valuation'!W175,'Plan-B Valuation'!AA175,'Plan-B Valuation'!AE175,'Plan-B Valuation'!AI175,'Plan-B Valuation'!AM175,'Plan-B Valuation'!AQ175)</f>
        <v>10000000</v>
      </c>
      <c r="AI179" s="341" t="s">
        <v>377</v>
      </c>
      <c r="AJ179" s="385">
        <v>0.0</v>
      </c>
      <c r="AK179" s="385">
        <v>0.0</v>
      </c>
      <c r="AL179" s="385">
        <v>0.0</v>
      </c>
      <c r="AM179" s="385">
        <v>0.0</v>
      </c>
      <c r="AN179" s="385">
        <v>0.0</v>
      </c>
      <c r="AO179" s="385">
        <v>0.0</v>
      </c>
      <c r="AP179" s="344" t="s">
        <v>292</v>
      </c>
      <c r="AQ179" s="344" t="s">
        <v>297</v>
      </c>
      <c r="AR179" s="344" t="s">
        <v>294</v>
      </c>
      <c r="AS179" s="385">
        <f>SUM('Plan-C Valuation'!U175,'Plan-C Valuation'!Y175,'Plan-C Valuation'!AC175,'Plan-C Valuation'!AG175,'Plan-C Valuation'!AK175,'Plan-C Valuation'!AO175)</f>
        <v>2000</v>
      </c>
      <c r="AT179" s="385">
        <f>SUM('Plan-C Valuation'!V175,'Plan-C Valuation'!Z175,'Plan-C Valuation'!AD175,'Plan-C Valuation'!AH175,'Plan-C Valuation'!AL175,'Plan-C Valuation'!AP175)</f>
        <v>50000</v>
      </c>
      <c r="AU179" s="385">
        <f>SUM('Plan-C Valuation'!W175,'Plan-C Valuation'!AA175,'Plan-C Valuation'!AE175,'Plan-C Valuation'!AI175,'Plan-C Valuation'!AM175,'Plan-C Valuation'!AQ175)</f>
        <v>10000000</v>
      </c>
    </row>
    <row r="180" ht="15.75" customHeight="1">
      <c r="A180" s="341"/>
      <c r="B180" s="341"/>
      <c r="C180" s="341"/>
      <c r="D180" s="341"/>
      <c r="E180" s="341"/>
      <c r="F180" s="341"/>
      <c r="G180" s="424"/>
      <c r="H180" s="341"/>
      <c r="I180" s="341"/>
      <c r="J180" s="385">
        <v>0.0</v>
      </c>
      <c r="K180" s="385">
        <v>0.0</v>
      </c>
      <c r="L180" s="385">
        <v>0.0</v>
      </c>
      <c r="M180" s="385">
        <v>0.0</v>
      </c>
      <c r="N180" s="385">
        <v>0.0</v>
      </c>
      <c r="O180" s="385">
        <v>0.0</v>
      </c>
      <c r="P180" s="344" t="s">
        <v>292</v>
      </c>
      <c r="Q180" s="344" t="s">
        <v>304</v>
      </c>
      <c r="R180" s="344" t="s">
        <v>294</v>
      </c>
      <c r="S180" s="341">
        <f>SUM('Plan-A Valuation'!U176,'Plan-A Valuation'!Y176,'Plan-A Valuation'!AC176,'Plan-A Valuation'!AG176,'Plan-A Valuation'!AK176,'Plan-A Valuation'!AO176)</f>
        <v>2000</v>
      </c>
      <c r="T180" s="385">
        <f>SUM('Plan-A Valuation'!V176,'Plan-A Valuation'!Z176,'Plan-A Valuation'!AD176,'Plan-A Valuation'!AH176,'Plan-A Valuation'!AL176,'Plan-A Valuation'!AP176)</f>
        <v>50000</v>
      </c>
      <c r="U180" s="386">
        <f>SUM('Plan-A Valuation'!W176,'Plan-A Valuation'!AA176,'Plan-A Valuation'!AE176,'Plan-A Valuation'!AI176,'Plan-A Valuation'!AM176,'Plan-A Valuation'!AQ176)</f>
        <v>10000000</v>
      </c>
      <c r="V180" s="341" t="s">
        <v>326</v>
      </c>
      <c r="W180" s="385">
        <v>0.0</v>
      </c>
      <c r="X180" s="385">
        <v>0.0</v>
      </c>
      <c r="Y180" s="385">
        <v>0.0</v>
      </c>
      <c r="Z180" s="385">
        <v>0.0</v>
      </c>
      <c r="AA180" s="385">
        <v>0.0</v>
      </c>
      <c r="AB180" s="385">
        <v>0.0</v>
      </c>
      <c r="AC180" s="344" t="s">
        <v>292</v>
      </c>
      <c r="AD180" s="344" t="s">
        <v>297</v>
      </c>
      <c r="AE180" s="344" t="s">
        <v>294</v>
      </c>
      <c r="AF180" s="385">
        <f>SUM('Plan-B Valuation'!U176,'Plan-B Valuation'!Y176,'Plan-B Valuation'!AC176,'Plan-B Valuation'!AG176,'Plan-B Valuation'!AK176,'Plan-B Valuation'!AO176)</f>
        <v>2000</v>
      </c>
      <c r="AG180" s="385">
        <f>SUM('Plan-B Valuation'!V176,'Plan-B Valuation'!Z176,'Plan-B Valuation'!AD176,'Plan-B Valuation'!AH176,'Plan-B Valuation'!AL176,'Plan-B Valuation'!AP176)</f>
        <v>50000</v>
      </c>
      <c r="AH180" s="386">
        <f>SUM('Plan-B Valuation'!W176,'Plan-B Valuation'!AA176,'Plan-B Valuation'!AE176,'Plan-B Valuation'!AI176,'Plan-B Valuation'!AM176,'Plan-B Valuation'!AQ176)</f>
        <v>10000000</v>
      </c>
      <c r="AI180" s="341" t="s">
        <v>377</v>
      </c>
      <c r="AJ180" s="385">
        <v>0.0</v>
      </c>
      <c r="AK180" s="385">
        <v>0.0</v>
      </c>
      <c r="AL180" s="385">
        <v>0.0</v>
      </c>
      <c r="AM180" s="385">
        <v>0.0</v>
      </c>
      <c r="AN180" s="385">
        <v>0.0</v>
      </c>
      <c r="AO180" s="385">
        <v>0.0</v>
      </c>
      <c r="AP180" s="344" t="s">
        <v>292</v>
      </c>
      <c r="AQ180" s="344" t="s">
        <v>297</v>
      </c>
      <c r="AR180" s="344" t="s">
        <v>294</v>
      </c>
      <c r="AS180" s="385">
        <f>SUM('Plan-C Valuation'!U176,'Plan-C Valuation'!Y176,'Plan-C Valuation'!AC176,'Plan-C Valuation'!AG176,'Plan-C Valuation'!AK176,'Plan-C Valuation'!AO176)</f>
        <v>2000</v>
      </c>
      <c r="AT180" s="385">
        <f>SUM('Plan-C Valuation'!V176,'Plan-C Valuation'!Z176,'Plan-C Valuation'!AD176,'Plan-C Valuation'!AH176,'Plan-C Valuation'!AL176,'Plan-C Valuation'!AP176)</f>
        <v>50000</v>
      </c>
      <c r="AU180" s="385">
        <f>SUM('Plan-C Valuation'!W176,'Plan-C Valuation'!AA176,'Plan-C Valuation'!AE176,'Plan-C Valuation'!AI176,'Plan-C Valuation'!AM176,'Plan-C Valuation'!AQ176)</f>
        <v>10000000</v>
      </c>
    </row>
    <row r="181" ht="15.75" customHeight="1">
      <c r="A181" s="341"/>
      <c r="B181" s="341"/>
      <c r="C181" s="341"/>
      <c r="D181" s="341"/>
      <c r="E181" s="341"/>
      <c r="F181" s="341"/>
      <c r="G181" s="424"/>
      <c r="H181" s="341"/>
      <c r="I181" s="341"/>
      <c r="J181" s="385">
        <v>0.0</v>
      </c>
      <c r="K181" s="385">
        <v>0.0</v>
      </c>
      <c r="L181" s="385">
        <v>0.0</v>
      </c>
      <c r="M181" s="385">
        <v>0.0</v>
      </c>
      <c r="N181" s="385">
        <v>0.0</v>
      </c>
      <c r="O181" s="385">
        <v>0.0</v>
      </c>
      <c r="P181" s="344" t="s">
        <v>292</v>
      </c>
      <c r="Q181" s="344" t="s">
        <v>304</v>
      </c>
      <c r="R181" s="344" t="s">
        <v>294</v>
      </c>
      <c r="S181" s="341">
        <f>SUM('Plan-A Valuation'!U177,'Plan-A Valuation'!Y177,'Plan-A Valuation'!AC177,'Plan-A Valuation'!AG177,'Plan-A Valuation'!AK177,'Plan-A Valuation'!AO177)</f>
        <v>2000</v>
      </c>
      <c r="T181" s="385">
        <f>SUM('Plan-A Valuation'!V177,'Plan-A Valuation'!Z177,'Plan-A Valuation'!AD177,'Plan-A Valuation'!AH177,'Plan-A Valuation'!AL177,'Plan-A Valuation'!AP177)</f>
        <v>50000</v>
      </c>
      <c r="U181" s="386">
        <f>SUM('Plan-A Valuation'!W177,'Plan-A Valuation'!AA177,'Plan-A Valuation'!AE177,'Plan-A Valuation'!AI177,'Plan-A Valuation'!AM177,'Plan-A Valuation'!AQ177)</f>
        <v>10000000</v>
      </c>
      <c r="V181" s="341" t="s">
        <v>326</v>
      </c>
      <c r="W181" s="385">
        <v>0.0</v>
      </c>
      <c r="X181" s="385">
        <v>0.0</v>
      </c>
      <c r="Y181" s="385">
        <v>0.0</v>
      </c>
      <c r="Z181" s="385">
        <v>0.0</v>
      </c>
      <c r="AA181" s="385">
        <v>0.0</v>
      </c>
      <c r="AB181" s="385">
        <v>0.0</v>
      </c>
      <c r="AC181" s="344" t="s">
        <v>292</v>
      </c>
      <c r="AD181" s="344" t="s">
        <v>297</v>
      </c>
      <c r="AE181" s="344" t="s">
        <v>294</v>
      </c>
      <c r="AF181" s="385">
        <f>SUM('Plan-B Valuation'!U177,'Plan-B Valuation'!Y177,'Plan-B Valuation'!AC177,'Plan-B Valuation'!AG177,'Plan-B Valuation'!AK177,'Plan-B Valuation'!AO177)</f>
        <v>2000</v>
      </c>
      <c r="AG181" s="385">
        <f>SUM('Plan-B Valuation'!V177,'Plan-B Valuation'!Z177,'Plan-B Valuation'!AD177,'Plan-B Valuation'!AH177,'Plan-B Valuation'!AL177,'Plan-B Valuation'!AP177)</f>
        <v>50000</v>
      </c>
      <c r="AH181" s="386">
        <f>SUM('Plan-B Valuation'!W177,'Plan-B Valuation'!AA177,'Plan-B Valuation'!AE177,'Plan-B Valuation'!AI177,'Plan-B Valuation'!AM177,'Plan-B Valuation'!AQ177)</f>
        <v>10000000</v>
      </c>
      <c r="AI181" s="341" t="s">
        <v>377</v>
      </c>
      <c r="AJ181" s="385">
        <v>0.0</v>
      </c>
      <c r="AK181" s="385">
        <v>0.0</v>
      </c>
      <c r="AL181" s="385">
        <v>0.0</v>
      </c>
      <c r="AM181" s="385">
        <v>0.0</v>
      </c>
      <c r="AN181" s="385">
        <v>0.0</v>
      </c>
      <c r="AO181" s="385">
        <v>0.0</v>
      </c>
      <c r="AP181" s="344" t="s">
        <v>292</v>
      </c>
      <c r="AQ181" s="344" t="s">
        <v>297</v>
      </c>
      <c r="AR181" s="344" t="s">
        <v>294</v>
      </c>
      <c r="AS181" s="385">
        <f>SUM('Plan-C Valuation'!U177,'Plan-C Valuation'!Y177,'Plan-C Valuation'!AC177,'Plan-C Valuation'!AG177,'Plan-C Valuation'!AK177,'Plan-C Valuation'!AO177)</f>
        <v>2000</v>
      </c>
      <c r="AT181" s="385">
        <f>SUM('Plan-C Valuation'!V177,'Plan-C Valuation'!Z177,'Plan-C Valuation'!AD177,'Plan-C Valuation'!AH177,'Plan-C Valuation'!AL177,'Plan-C Valuation'!AP177)</f>
        <v>50000</v>
      </c>
      <c r="AU181" s="385">
        <f>SUM('Plan-C Valuation'!W177,'Plan-C Valuation'!AA177,'Plan-C Valuation'!AE177,'Plan-C Valuation'!AI177,'Plan-C Valuation'!AM177,'Plan-C Valuation'!AQ177)</f>
        <v>10000000</v>
      </c>
    </row>
    <row r="182" ht="15.75" customHeight="1">
      <c r="A182" s="341"/>
      <c r="B182" s="341"/>
      <c r="C182" s="341"/>
      <c r="D182" s="341"/>
      <c r="E182" s="341"/>
      <c r="F182" s="341"/>
      <c r="G182" s="424"/>
      <c r="H182" s="341"/>
      <c r="I182" s="341"/>
      <c r="J182" s="385">
        <v>0.0</v>
      </c>
      <c r="K182" s="385">
        <v>0.0</v>
      </c>
      <c r="L182" s="385">
        <v>0.0</v>
      </c>
      <c r="M182" s="385">
        <v>0.0</v>
      </c>
      <c r="N182" s="385">
        <v>0.0</v>
      </c>
      <c r="O182" s="385">
        <v>0.0</v>
      </c>
      <c r="P182" s="344" t="s">
        <v>292</v>
      </c>
      <c r="Q182" s="344" t="s">
        <v>304</v>
      </c>
      <c r="R182" s="344" t="s">
        <v>294</v>
      </c>
      <c r="S182" s="341">
        <f>SUM('Plan-A Valuation'!U178,'Plan-A Valuation'!Y178,'Plan-A Valuation'!AC178,'Plan-A Valuation'!AG178,'Plan-A Valuation'!AK178,'Plan-A Valuation'!AO178)</f>
        <v>5000</v>
      </c>
      <c r="T182" s="385">
        <f>SUM('Plan-A Valuation'!V178,'Plan-A Valuation'!Z178,'Plan-A Valuation'!AD178,'Plan-A Valuation'!AH178,'Plan-A Valuation'!AL178,'Plan-A Valuation'!AP178)</f>
        <v>50000</v>
      </c>
      <c r="U182" s="386">
        <f>SUM('Plan-A Valuation'!W178,'Plan-A Valuation'!AA178,'Plan-A Valuation'!AE178,'Plan-A Valuation'!AI178,'Plan-A Valuation'!AM178,'Plan-A Valuation'!AQ178)</f>
        <v>10000000</v>
      </c>
      <c r="V182" s="341" t="s">
        <v>326</v>
      </c>
      <c r="W182" s="385">
        <v>0.0</v>
      </c>
      <c r="X182" s="385">
        <v>0.0</v>
      </c>
      <c r="Y182" s="385">
        <v>0.0</v>
      </c>
      <c r="Z182" s="385">
        <v>0.0</v>
      </c>
      <c r="AA182" s="385">
        <v>0.0</v>
      </c>
      <c r="AB182" s="385">
        <v>0.0</v>
      </c>
      <c r="AC182" s="344" t="s">
        <v>292</v>
      </c>
      <c r="AD182" s="344" t="s">
        <v>304</v>
      </c>
      <c r="AE182" s="344" t="s">
        <v>294</v>
      </c>
      <c r="AF182" s="385">
        <f>SUM('Plan-B Valuation'!U178,'Plan-B Valuation'!Y178,'Plan-B Valuation'!AC178,'Plan-B Valuation'!AG178,'Plan-B Valuation'!AK178,'Plan-B Valuation'!AO178)</f>
        <v>5000</v>
      </c>
      <c r="AG182" s="385">
        <f>SUM('Plan-B Valuation'!V178,'Plan-B Valuation'!Z178,'Plan-B Valuation'!AD178,'Plan-B Valuation'!AH178,'Plan-B Valuation'!AL178,'Plan-B Valuation'!AP178)</f>
        <v>50000</v>
      </c>
      <c r="AH182" s="386">
        <f>SUM('Plan-B Valuation'!W178,'Plan-B Valuation'!AA178,'Plan-B Valuation'!AE178,'Plan-B Valuation'!AI178,'Plan-B Valuation'!AM178,'Plan-B Valuation'!AQ178)</f>
        <v>10000000</v>
      </c>
      <c r="AI182" s="341" t="s">
        <v>377</v>
      </c>
      <c r="AJ182" s="385">
        <v>0.0</v>
      </c>
      <c r="AK182" s="385">
        <v>0.0</v>
      </c>
      <c r="AL182" s="385">
        <v>0.0</v>
      </c>
      <c r="AM182" s="385">
        <v>0.0</v>
      </c>
      <c r="AN182" s="385">
        <v>0.0</v>
      </c>
      <c r="AO182" s="385">
        <v>0.0</v>
      </c>
      <c r="AP182" s="344" t="s">
        <v>292</v>
      </c>
      <c r="AQ182" s="344" t="s">
        <v>304</v>
      </c>
      <c r="AR182" s="344" t="s">
        <v>294</v>
      </c>
      <c r="AS182" s="385">
        <f>SUM('Plan-C Valuation'!U178,'Plan-C Valuation'!Y178,'Plan-C Valuation'!AC178,'Plan-C Valuation'!AG178,'Plan-C Valuation'!AK178,'Plan-C Valuation'!AO178)</f>
        <v>5000</v>
      </c>
      <c r="AT182" s="385">
        <f>SUM('Plan-C Valuation'!V178,'Plan-C Valuation'!Z178,'Plan-C Valuation'!AD178,'Plan-C Valuation'!AH178,'Plan-C Valuation'!AL178,'Plan-C Valuation'!AP178)</f>
        <v>50000</v>
      </c>
      <c r="AU182" s="385">
        <f>SUM('Plan-C Valuation'!W178,'Plan-C Valuation'!AA178,'Plan-C Valuation'!AE178,'Plan-C Valuation'!AI178,'Plan-C Valuation'!AM178,'Plan-C Valuation'!AQ178)</f>
        <v>10000000</v>
      </c>
    </row>
    <row r="183" ht="15.75" customHeight="1">
      <c r="A183" s="341"/>
      <c r="B183" s="341"/>
      <c r="C183" s="341"/>
      <c r="D183" s="341"/>
      <c r="E183" s="341"/>
      <c r="F183" s="341"/>
      <c r="G183" s="424"/>
      <c r="H183" s="341"/>
      <c r="I183" s="341"/>
      <c r="J183" s="385">
        <v>0.0</v>
      </c>
      <c r="K183" s="385">
        <v>0.0</v>
      </c>
      <c r="L183" s="385">
        <v>0.0</v>
      </c>
      <c r="M183" s="385">
        <v>0.0</v>
      </c>
      <c r="N183" s="385">
        <v>0.0</v>
      </c>
      <c r="O183" s="385">
        <v>0.0</v>
      </c>
      <c r="P183" s="344" t="s">
        <v>292</v>
      </c>
      <c r="Q183" s="344" t="s">
        <v>304</v>
      </c>
      <c r="R183" s="344" t="s">
        <v>294</v>
      </c>
      <c r="S183" s="341">
        <f>SUM('Plan-A Valuation'!U179,'Plan-A Valuation'!Y179,'Plan-A Valuation'!AC179,'Plan-A Valuation'!AG179,'Plan-A Valuation'!AK179,'Plan-A Valuation'!AO179)</f>
        <v>5000</v>
      </c>
      <c r="T183" s="385">
        <f>SUM('Plan-A Valuation'!V179,'Plan-A Valuation'!Z179,'Plan-A Valuation'!AD179,'Plan-A Valuation'!AH179,'Plan-A Valuation'!AL179,'Plan-A Valuation'!AP179)</f>
        <v>50000</v>
      </c>
      <c r="U183" s="386">
        <f>SUM('Plan-A Valuation'!W179,'Plan-A Valuation'!AA179,'Plan-A Valuation'!AE179,'Plan-A Valuation'!AI179,'Plan-A Valuation'!AM179,'Plan-A Valuation'!AQ179)</f>
        <v>10000000</v>
      </c>
      <c r="V183" s="341" t="s">
        <v>326</v>
      </c>
      <c r="W183" s="385">
        <v>0.0</v>
      </c>
      <c r="X183" s="385">
        <v>0.0</v>
      </c>
      <c r="Y183" s="385">
        <v>0.0</v>
      </c>
      <c r="Z183" s="385">
        <v>0.0</v>
      </c>
      <c r="AA183" s="385">
        <v>0.0</v>
      </c>
      <c r="AB183" s="385">
        <v>0.0</v>
      </c>
      <c r="AC183" s="344" t="s">
        <v>292</v>
      </c>
      <c r="AD183" s="344" t="s">
        <v>304</v>
      </c>
      <c r="AE183" s="344" t="s">
        <v>294</v>
      </c>
      <c r="AF183" s="385">
        <f>SUM('Plan-B Valuation'!U179,'Plan-B Valuation'!Y179,'Plan-B Valuation'!AC179,'Plan-B Valuation'!AG179,'Plan-B Valuation'!AK179,'Plan-B Valuation'!AO179)</f>
        <v>5000</v>
      </c>
      <c r="AG183" s="385">
        <f>SUM('Plan-B Valuation'!V179,'Plan-B Valuation'!Z179,'Plan-B Valuation'!AD179,'Plan-B Valuation'!AH179,'Plan-B Valuation'!AL179,'Plan-B Valuation'!AP179)</f>
        <v>50000</v>
      </c>
      <c r="AH183" s="386">
        <f>SUM('Plan-B Valuation'!W179,'Plan-B Valuation'!AA179,'Plan-B Valuation'!AE179,'Plan-B Valuation'!AI179,'Plan-B Valuation'!AM179,'Plan-B Valuation'!AQ179)</f>
        <v>10000000</v>
      </c>
      <c r="AI183" s="341" t="s">
        <v>377</v>
      </c>
      <c r="AJ183" s="385">
        <v>0.0</v>
      </c>
      <c r="AK183" s="385">
        <v>0.0</v>
      </c>
      <c r="AL183" s="385">
        <v>0.0</v>
      </c>
      <c r="AM183" s="385">
        <v>0.0</v>
      </c>
      <c r="AN183" s="385">
        <v>0.0</v>
      </c>
      <c r="AO183" s="385">
        <v>0.0</v>
      </c>
      <c r="AP183" s="344" t="s">
        <v>292</v>
      </c>
      <c r="AQ183" s="344" t="s">
        <v>304</v>
      </c>
      <c r="AR183" s="344" t="s">
        <v>294</v>
      </c>
      <c r="AS183" s="385">
        <f>SUM('Plan-C Valuation'!U179,'Plan-C Valuation'!Y179,'Plan-C Valuation'!AC179,'Plan-C Valuation'!AG179,'Plan-C Valuation'!AK179,'Plan-C Valuation'!AO179)</f>
        <v>5000</v>
      </c>
      <c r="AT183" s="385">
        <f>SUM('Plan-C Valuation'!V179,'Plan-C Valuation'!Z179,'Plan-C Valuation'!AD179,'Plan-C Valuation'!AH179,'Plan-C Valuation'!AL179,'Plan-C Valuation'!AP179)</f>
        <v>50000</v>
      </c>
      <c r="AU183" s="385">
        <f>SUM('Plan-C Valuation'!W179,'Plan-C Valuation'!AA179,'Plan-C Valuation'!AE179,'Plan-C Valuation'!AI179,'Plan-C Valuation'!AM179,'Plan-C Valuation'!AQ179)</f>
        <v>10000000</v>
      </c>
    </row>
    <row r="184" ht="15.75" customHeight="1">
      <c r="A184" s="341"/>
      <c r="B184" s="341"/>
      <c r="C184" s="341"/>
      <c r="D184" s="341"/>
      <c r="E184" s="341"/>
      <c r="F184" s="341"/>
      <c r="G184" s="424"/>
      <c r="H184" s="341"/>
      <c r="I184" s="341"/>
      <c r="J184" s="385">
        <v>0.0</v>
      </c>
      <c r="K184" s="385">
        <v>0.0</v>
      </c>
      <c r="L184" s="385">
        <v>0.0</v>
      </c>
      <c r="M184" s="385">
        <v>0.0</v>
      </c>
      <c r="N184" s="385">
        <v>0.0</v>
      </c>
      <c r="O184" s="385">
        <v>0.0</v>
      </c>
      <c r="P184" s="344" t="s">
        <v>292</v>
      </c>
      <c r="Q184" s="344" t="s">
        <v>304</v>
      </c>
      <c r="R184" s="344" t="s">
        <v>294</v>
      </c>
      <c r="S184" s="341">
        <f>SUM('Plan-A Valuation'!U180,'Plan-A Valuation'!Y180,'Plan-A Valuation'!AC180,'Plan-A Valuation'!AG180,'Plan-A Valuation'!AK180,'Plan-A Valuation'!AO180)</f>
        <v>5000</v>
      </c>
      <c r="T184" s="385">
        <f>SUM('Plan-A Valuation'!V180,'Plan-A Valuation'!Z180,'Plan-A Valuation'!AD180,'Plan-A Valuation'!AH180,'Plan-A Valuation'!AL180,'Plan-A Valuation'!AP180)</f>
        <v>50000</v>
      </c>
      <c r="U184" s="386">
        <f>SUM('Plan-A Valuation'!W180,'Plan-A Valuation'!AA180,'Plan-A Valuation'!AE180,'Plan-A Valuation'!AI180,'Plan-A Valuation'!AM180,'Plan-A Valuation'!AQ180)</f>
        <v>10000000</v>
      </c>
      <c r="V184" s="341" t="s">
        <v>326</v>
      </c>
      <c r="W184" s="385">
        <v>0.0</v>
      </c>
      <c r="X184" s="385">
        <v>0.0</v>
      </c>
      <c r="Y184" s="385">
        <v>0.0</v>
      </c>
      <c r="Z184" s="385">
        <v>0.0</v>
      </c>
      <c r="AA184" s="385">
        <v>0.0</v>
      </c>
      <c r="AB184" s="385">
        <v>0.0</v>
      </c>
      <c r="AC184" s="344" t="s">
        <v>292</v>
      </c>
      <c r="AD184" s="344" t="s">
        <v>304</v>
      </c>
      <c r="AE184" s="344" t="s">
        <v>294</v>
      </c>
      <c r="AF184" s="385">
        <f>SUM('Plan-B Valuation'!U180,'Plan-B Valuation'!Y180,'Plan-B Valuation'!AC180,'Plan-B Valuation'!AG180,'Plan-B Valuation'!AK180,'Plan-B Valuation'!AO180)</f>
        <v>5000</v>
      </c>
      <c r="AG184" s="385">
        <f>SUM('Plan-B Valuation'!V180,'Plan-B Valuation'!Z180,'Plan-B Valuation'!AD180,'Plan-B Valuation'!AH180,'Plan-B Valuation'!AL180,'Plan-B Valuation'!AP180)</f>
        <v>50000</v>
      </c>
      <c r="AH184" s="386">
        <f>SUM('Plan-B Valuation'!W180,'Plan-B Valuation'!AA180,'Plan-B Valuation'!AE180,'Plan-B Valuation'!AI180,'Plan-B Valuation'!AM180,'Plan-B Valuation'!AQ180)</f>
        <v>10000000</v>
      </c>
      <c r="AI184" s="341" t="s">
        <v>377</v>
      </c>
      <c r="AJ184" s="385">
        <v>0.0</v>
      </c>
      <c r="AK184" s="385">
        <v>0.0</v>
      </c>
      <c r="AL184" s="385">
        <v>0.0</v>
      </c>
      <c r="AM184" s="385">
        <v>0.0</v>
      </c>
      <c r="AN184" s="385">
        <v>0.0</v>
      </c>
      <c r="AO184" s="385">
        <v>0.0</v>
      </c>
      <c r="AP184" s="344" t="s">
        <v>292</v>
      </c>
      <c r="AQ184" s="344" t="s">
        <v>304</v>
      </c>
      <c r="AR184" s="344" t="s">
        <v>294</v>
      </c>
      <c r="AS184" s="385">
        <f>SUM('Plan-C Valuation'!U180,'Plan-C Valuation'!Y180,'Plan-C Valuation'!AC180,'Plan-C Valuation'!AG180,'Plan-C Valuation'!AK180,'Plan-C Valuation'!AO180)</f>
        <v>5000</v>
      </c>
      <c r="AT184" s="385">
        <f>SUM('Plan-C Valuation'!V180,'Plan-C Valuation'!Z180,'Plan-C Valuation'!AD180,'Plan-C Valuation'!AH180,'Plan-C Valuation'!AL180,'Plan-C Valuation'!AP180)</f>
        <v>50000</v>
      </c>
      <c r="AU184" s="385">
        <f>SUM('Plan-C Valuation'!W180,'Plan-C Valuation'!AA180,'Plan-C Valuation'!AE180,'Plan-C Valuation'!AI180,'Plan-C Valuation'!AM180,'Plan-C Valuation'!AQ180)</f>
        <v>10000000</v>
      </c>
    </row>
    <row r="185" ht="15.75" customHeight="1">
      <c r="A185" s="341"/>
      <c r="B185" s="341"/>
      <c r="C185" s="341"/>
      <c r="D185" s="341"/>
      <c r="E185" s="341"/>
      <c r="F185" s="341"/>
      <c r="G185" s="424"/>
      <c r="H185" s="341"/>
      <c r="I185" s="341"/>
      <c r="J185" s="385">
        <v>0.0</v>
      </c>
      <c r="K185" s="385">
        <v>0.0</v>
      </c>
      <c r="L185" s="385">
        <v>0.0</v>
      </c>
      <c r="M185" s="385">
        <v>0.0</v>
      </c>
      <c r="N185" s="385">
        <v>0.0</v>
      </c>
      <c r="O185" s="385">
        <v>0.0</v>
      </c>
      <c r="P185" s="344" t="s">
        <v>292</v>
      </c>
      <c r="Q185" s="344" t="s">
        <v>304</v>
      </c>
      <c r="R185" s="344" t="s">
        <v>294</v>
      </c>
      <c r="S185" s="341">
        <f>SUM('Plan-A Valuation'!U181,'Plan-A Valuation'!Y181,'Plan-A Valuation'!AC181,'Plan-A Valuation'!AG181,'Plan-A Valuation'!AK181,'Plan-A Valuation'!AO181)</f>
        <v>5000</v>
      </c>
      <c r="T185" s="385">
        <f>SUM('Plan-A Valuation'!V181,'Plan-A Valuation'!Z181,'Plan-A Valuation'!AD181,'Plan-A Valuation'!AH181,'Plan-A Valuation'!AL181,'Plan-A Valuation'!AP181)</f>
        <v>50000</v>
      </c>
      <c r="U185" s="386">
        <f>SUM('Plan-A Valuation'!W181,'Plan-A Valuation'!AA181,'Plan-A Valuation'!AE181,'Plan-A Valuation'!AI181,'Plan-A Valuation'!AM181,'Plan-A Valuation'!AQ181)</f>
        <v>10000000</v>
      </c>
      <c r="V185" s="341" t="s">
        <v>326</v>
      </c>
      <c r="W185" s="385">
        <v>0.0</v>
      </c>
      <c r="X185" s="385">
        <v>0.0</v>
      </c>
      <c r="Y185" s="385">
        <v>0.0</v>
      </c>
      <c r="Z185" s="385">
        <v>0.0</v>
      </c>
      <c r="AA185" s="385">
        <v>0.0</v>
      </c>
      <c r="AB185" s="385">
        <v>0.0</v>
      </c>
      <c r="AC185" s="344" t="s">
        <v>292</v>
      </c>
      <c r="AD185" s="344" t="s">
        <v>304</v>
      </c>
      <c r="AE185" s="344" t="s">
        <v>294</v>
      </c>
      <c r="AF185" s="385">
        <f>SUM('Plan-B Valuation'!U181,'Plan-B Valuation'!Y181,'Plan-B Valuation'!AC181,'Plan-B Valuation'!AG181,'Plan-B Valuation'!AK181,'Plan-B Valuation'!AO181)</f>
        <v>5000</v>
      </c>
      <c r="AG185" s="385">
        <f>SUM('Plan-B Valuation'!V181,'Plan-B Valuation'!Z181,'Plan-B Valuation'!AD181,'Plan-B Valuation'!AH181,'Plan-B Valuation'!AL181,'Plan-B Valuation'!AP181)</f>
        <v>50000</v>
      </c>
      <c r="AH185" s="386">
        <f>SUM('Plan-B Valuation'!W181,'Plan-B Valuation'!AA181,'Plan-B Valuation'!AE181,'Plan-B Valuation'!AI181,'Plan-B Valuation'!AM181,'Plan-B Valuation'!AQ181)</f>
        <v>10000000</v>
      </c>
      <c r="AI185" s="341" t="s">
        <v>377</v>
      </c>
      <c r="AJ185" s="385">
        <v>0.0</v>
      </c>
      <c r="AK185" s="385">
        <v>0.0</v>
      </c>
      <c r="AL185" s="385">
        <v>0.0</v>
      </c>
      <c r="AM185" s="385">
        <v>0.0</v>
      </c>
      <c r="AN185" s="385">
        <v>0.0</v>
      </c>
      <c r="AO185" s="385">
        <v>0.0</v>
      </c>
      <c r="AP185" s="344" t="s">
        <v>292</v>
      </c>
      <c r="AQ185" s="344" t="s">
        <v>304</v>
      </c>
      <c r="AR185" s="344" t="s">
        <v>294</v>
      </c>
      <c r="AS185" s="385">
        <f>SUM('Plan-C Valuation'!U181,'Plan-C Valuation'!Y181,'Plan-C Valuation'!AC181,'Plan-C Valuation'!AG181,'Plan-C Valuation'!AK181,'Plan-C Valuation'!AO181)</f>
        <v>5000</v>
      </c>
      <c r="AT185" s="385">
        <f>SUM('Plan-C Valuation'!V181,'Plan-C Valuation'!Z181,'Plan-C Valuation'!AD181,'Plan-C Valuation'!AH181,'Plan-C Valuation'!AL181,'Plan-C Valuation'!AP181)</f>
        <v>50000</v>
      </c>
      <c r="AU185" s="385">
        <f>SUM('Plan-C Valuation'!W181,'Plan-C Valuation'!AA181,'Plan-C Valuation'!AE181,'Plan-C Valuation'!AI181,'Plan-C Valuation'!AM181,'Plan-C Valuation'!AQ181)</f>
        <v>10000000</v>
      </c>
    </row>
    <row r="186" ht="15.75" customHeight="1">
      <c r="A186" s="341"/>
      <c r="B186" s="341"/>
      <c r="C186" s="341"/>
      <c r="D186" s="341"/>
      <c r="E186" s="341"/>
      <c r="F186" s="341"/>
      <c r="G186" s="424"/>
      <c r="H186" s="341"/>
      <c r="I186" s="341"/>
      <c r="J186" s="385">
        <v>0.0</v>
      </c>
      <c r="K186" s="385">
        <v>0.0</v>
      </c>
      <c r="L186" s="385">
        <v>0.0</v>
      </c>
      <c r="M186" s="385">
        <v>0.0</v>
      </c>
      <c r="N186" s="385">
        <v>0.0</v>
      </c>
      <c r="O186" s="385">
        <v>0.0</v>
      </c>
      <c r="P186" s="344" t="s">
        <v>292</v>
      </c>
      <c r="Q186" s="344" t="s">
        <v>304</v>
      </c>
      <c r="R186" s="344" t="s">
        <v>294</v>
      </c>
      <c r="S186" s="341">
        <f>SUM('Plan-A Valuation'!U182,'Plan-A Valuation'!Y182,'Plan-A Valuation'!AC182,'Plan-A Valuation'!AG182,'Plan-A Valuation'!AK182,'Plan-A Valuation'!AO182)</f>
        <v>5000</v>
      </c>
      <c r="T186" s="385">
        <f>SUM('Plan-A Valuation'!V182,'Plan-A Valuation'!Z182,'Plan-A Valuation'!AD182,'Plan-A Valuation'!AH182,'Plan-A Valuation'!AL182,'Plan-A Valuation'!AP182)</f>
        <v>50000</v>
      </c>
      <c r="U186" s="386">
        <f>SUM('Plan-A Valuation'!W182,'Plan-A Valuation'!AA182,'Plan-A Valuation'!AE182,'Plan-A Valuation'!AI182,'Plan-A Valuation'!AM182,'Plan-A Valuation'!AQ182)</f>
        <v>10000000</v>
      </c>
      <c r="V186" s="341" t="s">
        <v>326</v>
      </c>
      <c r="W186" s="385">
        <v>0.0</v>
      </c>
      <c r="X186" s="385">
        <v>0.0</v>
      </c>
      <c r="Y186" s="385">
        <v>0.0</v>
      </c>
      <c r="Z186" s="385">
        <v>0.0</v>
      </c>
      <c r="AA186" s="385">
        <v>0.0</v>
      </c>
      <c r="AB186" s="385">
        <v>0.0</v>
      </c>
      <c r="AC186" s="344" t="s">
        <v>292</v>
      </c>
      <c r="AD186" s="344" t="s">
        <v>304</v>
      </c>
      <c r="AE186" s="344" t="s">
        <v>294</v>
      </c>
      <c r="AF186" s="385">
        <f>SUM('Plan-B Valuation'!U182,'Plan-B Valuation'!Y182,'Plan-B Valuation'!AC182,'Plan-B Valuation'!AG182,'Plan-B Valuation'!AK182,'Plan-B Valuation'!AO182)</f>
        <v>5000</v>
      </c>
      <c r="AG186" s="385">
        <f>SUM('Plan-B Valuation'!V182,'Plan-B Valuation'!Z182,'Plan-B Valuation'!AD182,'Plan-B Valuation'!AH182,'Plan-B Valuation'!AL182,'Plan-B Valuation'!AP182)</f>
        <v>50000</v>
      </c>
      <c r="AH186" s="386">
        <f>SUM('Plan-B Valuation'!W182,'Plan-B Valuation'!AA182,'Plan-B Valuation'!AE182,'Plan-B Valuation'!AI182,'Plan-B Valuation'!AM182,'Plan-B Valuation'!AQ182)</f>
        <v>10000000</v>
      </c>
      <c r="AI186" s="341" t="s">
        <v>377</v>
      </c>
      <c r="AJ186" s="385">
        <v>0.0</v>
      </c>
      <c r="AK186" s="385">
        <v>0.0</v>
      </c>
      <c r="AL186" s="385">
        <v>0.0</v>
      </c>
      <c r="AM186" s="385">
        <v>0.0</v>
      </c>
      <c r="AN186" s="385">
        <v>0.0</v>
      </c>
      <c r="AO186" s="385">
        <v>0.0</v>
      </c>
      <c r="AP186" s="344" t="s">
        <v>292</v>
      </c>
      <c r="AQ186" s="344" t="s">
        <v>304</v>
      </c>
      <c r="AR186" s="344" t="s">
        <v>294</v>
      </c>
      <c r="AS186" s="385">
        <f>SUM('Plan-C Valuation'!U182,'Plan-C Valuation'!Y182,'Plan-C Valuation'!AC182,'Plan-C Valuation'!AG182,'Plan-C Valuation'!AK182,'Plan-C Valuation'!AO182)</f>
        <v>5000</v>
      </c>
      <c r="AT186" s="385">
        <f>SUM('Plan-C Valuation'!V182,'Plan-C Valuation'!Z182,'Plan-C Valuation'!AD182,'Plan-C Valuation'!AH182,'Plan-C Valuation'!AL182,'Plan-C Valuation'!AP182)</f>
        <v>50000</v>
      </c>
      <c r="AU186" s="385">
        <f>SUM('Plan-C Valuation'!W182,'Plan-C Valuation'!AA182,'Plan-C Valuation'!AE182,'Plan-C Valuation'!AI182,'Plan-C Valuation'!AM182,'Plan-C Valuation'!AQ182)</f>
        <v>10000000</v>
      </c>
    </row>
    <row r="187" ht="15.75" customHeight="1">
      <c r="A187" s="341"/>
      <c r="B187" s="341"/>
      <c r="C187" s="341"/>
      <c r="D187" s="341"/>
      <c r="E187" s="341"/>
      <c r="F187" s="341"/>
      <c r="G187" s="424"/>
      <c r="H187" s="341"/>
      <c r="I187" s="341"/>
      <c r="J187" s="385">
        <v>0.0</v>
      </c>
      <c r="K187" s="385">
        <v>0.0</v>
      </c>
      <c r="L187" s="385">
        <v>0.0</v>
      </c>
      <c r="M187" s="385">
        <v>0.0</v>
      </c>
      <c r="N187" s="385">
        <v>0.0</v>
      </c>
      <c r="O187" s="385">
        <v>0.0</v>
      </c>
      <c r="P187" s="344" t="s">
        <v>292</v>
      </c>
      <c r="Q187" s="344" t="s">
        <v>304</v>
      </c>
      <c r="R187" s="344" t="s">
        <v>294</v>
      </c>
      <c r="S187" s="341">
        <f>SUM('Plan-A Valuation'!U183,'Plan-A Valuation'!Y183,'Plan-A Valuation'!AC183,'Plan-A Valuation'!AG183,'Plan-A Valuation'!AK183,'Plan-A Valuation'!AO183)</f>
        <v>5000</v>
      </c>
      <c r="T187" s="385">
        <f>SUM('Plan-A Valuation'!V183,'Plan-A Valuation'!Z183,'Plan-A Valuation'!AD183,'Plan-A Valuation'!AH183,'Plan-A Valuation'!AL183,'Plan-A Valuation'!AP183)</f>
        <v>50000</v>
      </c>
      <c r="U187" s="386">
        <f>SUM('Plan-A Valuation'!W183,'Plan-A Valuation'!AA183,'Plan-A Valuation'!AE183,'Plan-A Valuation'!AI183,'Plan-A Valuation'!AM183,'Plan-A Valuation'!AQ183)</f>
        <v>10000000</v>
      </c>
      <c r="V187" s="341" t="s">
        <v>326</v>
      </c>
      <c r="W187" s="385">
        <v>0.0</v>
      </c>
      <c r="X187" s="385">
        <v>0.0</v>
      </c>
      <c r="Y187" s="385">
        <v>0.0</v>
      </c>
      <c r="Z187" s="385">
        <v>0.0</v>
      </c>
      <c r="AA187" s="385">
        <v>0.0</v>
      </c>
      <c r="AB187" s="385">
        <v>0.0</v>
      </c>
      <c r="AC187" s="344" t="s">
        <v>292</v>
      </c>
      <c r="AD187" s="344" t="s">
        <v>304</v>
      </c>
      <c r="AE187" s="344" t="s">
        <v>294</v>
      </c>
      <c r="AF187" s="385">
        <f>SUM('Plan-B Valuation'!U183,'Plan-B Valuation'!Y183,'Plan-B Valuation'!AC183,'Plan-B Valuation'!AG183,'Plan-B Valuation'!AK183,'Plan-B Valuation'!AO183)</f>
        <v>5000</v>
      </c>
      <c r="AG187" s="385">
        <f>SUM('Plan-B Valuation'!V183,'Plan-B Valuation'!Z183,'Plan-B Valuation'!AD183,'Plan-B Valuation'!AH183,'Plan-B Valuation'!AL183,'Plan-B Valuation'!AP183)</f>
        <v>50000</v>
      </c>
      <c r="AH187" s="386">
        <f>SUM('Plan-B Valuation'!W183,'Plan-B Valuation'!AA183,'Plan-B Valuation'!AE183,'Plan-B Valuation'!AI183,'Plan-B Valuation'!AM183,'Plan-B Valuation'!AQ183)</f>
        <v>10000000</v>
      </c>
      <c r="AI187" s="341" t="s">
        <v>377</v>
      </c>
      <c r="AJ187" s="385">
        <v>0.0</v>
      </c>
      <c r="AK187" s="385">
        <v>0.0</v>
      </c>
      <c r="AL187" s="385">
        <v>0.0</v>
      </c>
      <c r="AM187" s="385">
        <v>0.0</v>
      </c>
      <c r="AN187" s="385">
        <v>0.0</v>
      </c>
      <c r="AO187" s="385">
        <v>0.0</v>
      </c>
      <c r="AP187" s="344" t="s">
        <v>292</v>
      </c>
      <c r="AQ187" s="344" t="s">
        <v>304</v>
      </c>
      <c r="AR187" s="344" t="s">
        <v>294</v>
      </c>
      <c r="AS187" s="385">
        <f>SUM('Plan-C Valuation'!U183,'Plan-C Valuation'!Y183,'Plan-C Valuation'!AC183,'Plan-C Valuation'!AG183,'Plan-C Valuation'!AK183,'Plan-C Valuation'!AO183)</f>
        <v>5000</v>
      </c>
      <c r="AT187" s="385">
        <f>SUM('Plan-C Valuation'!V183,'Plan-C Valuation'!Z183,'Plan-C Valuation'!AD183,'Plan-C Valuation'!AH183,'Plan-C Valuation'!AL183,'Plan-C Valuation'!AP183)</f>
        <v>50000</v>
      </c>
      <c r="AU187" s="385">
        <f>SUM('Plan-C Valuation'!W183,'Plan-C Valuation'!AA183,'Plan-C Valuation'!AE183,'Plan-C Valuation'!AI183,'Plan-C Valuation'!AM183,'Plan-C Valuation'!AQ183)</f>
        <v>10000000</v>
      </c>
    </row>
    <row r="188" ht="15.75" customHeight="1">
      <c r="A188" s="341"/>
      <c r="B188" s="341"/>
      <c r="C188" s="341"/>
      <c r="D188" s="341"/>
      <c r="E188" s="341"/>
      <c r="F188" s="341"/>
      <c r="G188" s="424"/>
      <c r="H188" s="341"/>
      <c r="I188" s="341"/>
      <c r="J188" s="385">
        <v>0.0</v>
      </c>
      <c r="K188" s="385">
        <v>0.0</v>
      </c>
      <c r="L188" s="385">
        <v>0.0</v>
      </c>
      <c r="M188" s="385">
        <v>0.0</v>
      </c>
      <c r="N188" s="385">
        <v>0.0</v>
      </c>
      <c r="O188" s="385">
        <v>0.0</v>
      </c>
      <c r="P188" s="344" t="s">
        <v>292</v>
      </c>
      <c r="Q188" s="344" t="s">
        <v>304</v>
      </c>
      <c r="R188" s="344" t="s">
        <v>294</v>
      </c>
      <c r="S188" s="341">
        <f>SUM('Plan-A Valuation'!U184,'Plan-A Valuation'!Y184,'Plan-A Valuation'!AC184,'Plan-A Valuation'!AG184,'Plan-A Valuation'!AK184,'Plan-A Valuation'!AO184)</f>
        <v>5000</v>
      </c>
      <c r="T188" s="385">
        <f>SUM('Plan-A Valuation'!V184,'Plan-A Valuation'!Z184,'Plan-A Valuation'!AD184,'Plan-A Valuation'!AH184,'Plan-A Valuation'!AL184,'Plan-A Valuation'!AP184)</f>
        <v>50000</v>
      </c>
      <c r="U188" s="386">
        <f>SUM('Plan-A Valuation'!W184,'Plan-A Valuation'!AA184,'Plan-A Valuation'!AE184,'Plan-A Valuation'!AI184,'Plan-A Valuation'!AM184,'Plan-A Valuation'!AQ184)</f>
        <v>10000000</v>
      </c>
      <c r="V188" s="341" t="s">
        <v>326</v>
      </c>
      <c r="W188" s="385">
        <v>0.0</v>
      </c>
      <c r="X188" s="385">
        <v>0.0</v>
      </c>
      <c r="Y188" s="385">
        <v>0.0</v>
      </c>
      <c r="Z188" s="385">
        <v>0.0</v>
      </c>
      <c r="AA188" s="385">
        <v>0.0</v>
      </c>
      <c r="AB188" s="385">
        <v>0.0</v>
      </c>
      <c r="AC188" s="344" t="s">
        <v>292</v>
      </c>
      <c r="AD188" s="344" t="s">
        <v>304</v>
      </c>
      <c r="AE188" s="344" t="s">
        <v>294</v>
      </c>
      <c r="AF188" s="385">
        <f>SUM('Plan-B Valuation'!U184,'Plan-B Valuation'!Y184,'Plan-B Valuation'!AC184,'Plan-B Valuation'!AG184,'Plan-B Valuation'!AK184,'Plan-B Valuation'!AO184)</f>
        <v>5000</v>
      </c>
      <c r="AG188" s="385">
        <f>SUM('Plan-B Valuation'!V184,'Plan-B Valuation'!Z184,'Plan-B Valuation'!AD184,'Plan-B Valuation'!AH184,'Plan-B Valuation'!AL184,'Plan-B Valuation'!AP184)</f>
        <v>50000</v>
      </c>
      <c r="AH188" s="386">
        <f>SUM('Plan-B Valuation'!W184,'Plan-B Valuation'!AA184,'Plan-B Valuation'!AE184,'Plan-B Valuation'!AI184,'Plan-B Valuation'!AM184,'Plan-B Valuation'!AQ184)</f>
        <v>10000000</v>
      </c>
      <c r="AI188" s="341" t="s">
        <v>377</v>
      </c>
      <c r="AJ188" s="385">
        <v>0.0</v>
      </c>
      <c r="AK188" s="385">
        <v>0.0</v>
      </c>
      <c r="AL188" s="385">
        <v>0.0</v>
      </c>
      <c r="AM188" s="385">
        <v>0.0</v>
      </c>
      <c r="AN188" s="385">
        <v>0.0</v>
      </c>
      <c r="AO188" s="385">
        <v>0.0</v>
      </c>
      <c r="AP188" s="344" t="s">
        <v>292</v>
      </c>
      <c r="AQ188" s="344" t="s">
        <v>304</v>
      </c>
      <c r="AR188" s="344" t="s">
        <v>294</v>
      </c>
      <c r="AS188" s="385">
        <f>SUM('Plan-C Valuation'!U184,'Plan-C Valuation'!Y184,'Plan-C Valuation'!AC184,'Plan-C Valuation'!AG184,'Plan-C Valuation'!AK184,'Plan-C Valuation'!AO184)</f>
        <v>5000</v>
      </c>
      <c r="AT188" s="385">
        <f>SUM('Plan-C Valuation'!V184,'Plan-C Valuation'!Z184,'Plan-C Valuation'!AD184,'Plan-C Valuation'!AH184,'Plan-C Valuation'!AL184,'Plan-C Valuation'!AP184)</f>
        <v>50000</v>
      </c>
      <c r="AU188" s="385">
        <f>SUM('Plan-C Valuation'!W184,'Plan-C Valuation'!AA184,'Plan-C Valuation'!AE184,'Plan-C Valuation'!AI184,'Plan-C Valuation'!AM184,'Plan-C Valuation'!AQ184)</f>
        <v>10000000</v>
      </c>
    </row>
    <row r="189" ht="15.75" customHeight="1">
      <c r="A189" s="341"/>
      <c r="B189" s="341"/>
      <c r="C189" s="341"/>
      <c r="D189" s="341"/>
      <c r="E189" s="341"/>
      <c r="F189" s="341"/>
      <c r="G189" s="424"/>
      <c r="H189" s="341"/>
      <c r="I189" s="341"/>
      <c r="J189" s="385">
        <v>0.0</v>
      </c>
      <c r="K189" s="385">
        <v>0.0</v>
      </c>
      <c r="L189" s="385">
        <v>0.0</v>
      </c>
      <c r="M189" s="385">
        <v>0.0</v>
      </c>
      <c r="N189" s="385">
        <v>0.0</v>
      </c>
      <c r="O189" s="385">
        <v>0.0</v>
      </c>
      <c r="P189" s="344" t="s">
        <v>292</v>
      </c>
      <c r="Q189" s="344" t="s">
        <v>304</v>
      </c>
      <c r="R189" s="344" t="s">
        <v>294</v>
      </c>
      <c r="S189" s="341">
        <f>SUM('Plan-A Valuation'!U185,'Plan-A Valuation'!Y185,'Plan-A Valuation'!AC185,'Plan-A Valuation'!AG185,'Plan-A Valuation'!AK185,'Plan-A Valuation'!AO185)</f>
        <v>5000</v>
      </c>
      <c r="T189" s="385">
        <f>SUM('Plan-A Valuation'!V185,'Plan-A Valuation'!Z185,'Plan-A Valuation'!AD185,'Plan-A Valuation'!AH185,'Plan-A Valuation'!AL185,'Plan-A Valuation'!AP185)</f>
        <v>50000</v>
      </c>
      <c r="U189" s="386">
        <f>SUM('Plan-A Valuation'!W185,'Plan-A Valuation'!AA185,'Plan-A Valuation'!AE185,'Plan-A Valuation'!AI185,'Plan-A Valuation'!AM185,'Plan-A Valuation'!AQ185)</f>
        <v>10000000</v>
      </c>
      <c r="V189" s="341" t="s">
        <v>326</v>
      </c>
      <c r="W189" s="385">
        <v>0.0</v>
      </c>
      <c r="X189" s="385">
        <v>0.0</v>
      </c>
      <c r="Y189" s="385">
        <v>0.0</v>
      </c>
      <c r="Z189" s="385">
        <v>0.0</v>
      </c>
      <c r="AA189" s="385">
        <v>0.0</v>
      </c>
      <c r="AB189" s="385">
        <v>0.0</v>
      </c>
      <c r="AC189" s="344" t="s">
        <v>292</v>
      </c>
      <c r="AD189" s="344" t="s">
        <v>304</v>
      </c>
      <c r="AE189" s="344" t="s">
        <v>294</v>
      </c>
      <c r="AF189" s="385">
        <f>SUM('Plan-B Valuation'!U185,'Plan-B Valuation'!Y185,'Plan-B Valuation'!AC185,'Plan-B Valuation'!AG185,'Plan-B Valuation'!AK185,'Plan-B Valuation'!AO185)</f>
        <v>5000</v>
      </c>
      <c r="AG189" s="385">
        <f>SUM('Plan-B Valuation'!V185,'Plan-B Valuation'!Z185,'Plan-B Valuation'!AD185,'Plan-B Valuation'!AH185,'Plan-B Valuation'!AL185,'Plan-B Valuation'!AP185)</f>
        <v>50000</v>
      </c>
      <c r="AH189" s="386">
        <f>SUM('Plan-B Valuation'!W185,'Plan-B Valuation'!AA185,'Plan-B Valuation'!AE185,'Plan-B Valuation'!AI185,'Plan-B Valuation'!AM185,'Plan-B Valuation'!AQ185)</f>
        <v>10000000</v>
      </c>
      <c r="AI189" s="341" t="s">
        <v>377</v>
      </c>
      <c r="AJ189" s="385">
        <v>0.0</v>
      </c>
      <c r="AK189" s="385">
        <v>0.0</v>
      </c>
      <c r="AL189" s="385">
        <v>0.0</v>
      </c>
      <c r="AM189" s="385">
        <v>0.0</v>
      </c>
      <c r="AN189" s="385">
        <v>0.0</v>
      </c>
      <c r="AO189" s="385">
        <v>0.0</v>
      </c>
      <c r="AP189" s="344" t="s">
        <v>292</v>
      </c>
      <c r="AQ189" s="344" t="s">
        <v>304</v>
      </c>
      <c r="AR189" s="344" t="s">
        <v>294</v>
      </c>
      <c r="AS189" s="385">
        <f>SUM('Plan-C Valuation'!U185,'Plan-C Valuation'!Y185,'Plan-C Valuation'!AC185,'Plan-C Valuation'!AG185,'Plan-C Valuation'!AK185,'Plan-C Valuation'!AO185)</f>
        <v>5000</v>
      </c>
      <c r="AT189" s="385">
        <f>SUM('Plan-C Valuation'!V185,'Plan-C Valuation'!Z185,'Plan-C Valuation'!AD185,'Plan-C Valuation'!AH185,'Plan-C Valuation'!AL185,'Plan-C Valuation'!AP185)</f>
        <v>50000</v>
      </c>
      <c r="AU189" s="385">
        <f>SUM('Plan-C Valuation'!W185,'Plan-C Valuation'!AA185,'Plan-C Valuation'!AE185,'Plan-C Valuation'!AI185,'Plan-C Valuation'!AM185,'Plan-C Valuation'!AQ185)</f>
        <v>10000000</v>
      </c>
    </row>
    <row r="190" ht="15.75" customHeight="1">
      <c r="A190" s="341"/>
      <c r="B190" s="341"/>
      <c r="C190" s="341"/>
      <c r="D190" s="341"/>
      <c r="E190" s="341"/>
      <c r="F190" s="341"/>
      <c r="G190" s="424"/>
      <c r="H190" s="341"/>
      <c r="I190" s="341"/>
      <c r="J190" s="385">
        <v>0.0</v>
      </c>
      <c r="K190" s="385">
        <v>0.0</v>
      </c>
      <c r="L190" s="385">
        <v>0.0</v>
      </c>
      <c r="M190" s="385">
        <v>0.0</v>
      </c>
      <c r="N190" s="385">
        <v>0.0</v>
      </c>
      <c r="O190" s="385">
        <v>0.0</v>
      </c>
      <c r="P190" s="344" t="s">
        <v>292</v>
      </c>
      <c r="Q190" s="344" t="s">
        <v>304</v>
      </c>
      <c r="R190" s="344" t="s">
        <v>294</v>
      </c>
      <c r="S190" s="341">
        <f>SUM('Plan-A Valuation'!U186,'Plan-A Valuation'!Y186,'Plan-A Valuation'!AC186,'Plan-A Valuation'!AG186,'Plan-A Valuation'!AK186,'Plan-A Valuation'!AO186)</f>
        <v>5000</v>
      </c>
      <c r="T190" s="385">
        <f>SUM('Plan-A Valuation'!V186,'Plan-A Valuation'!Z186,'Plan-A Valuation'!AD186,'Plan-A Valuation'!AH186,'Plan-A Valuation'!AL186,'Plan-A Valuation'!AP186)</f>
        <v>50000</v>
      </c>
      <c r="U190" s="386">
        <f>SUM('Plan-A Valuation'!W186,'Plan-A Valuation'!AA186,'Plan-A Valuation'!AE186,'Plan-A Valuation'!AI186,'Plan-A Valuation'!AM186,'Plan-A Valuation'!AQ186)</f>
        <v>10000000</v>
      </c>
      <c r="V190" s="341" t="s">
        <v>326</v>
      </c>
      <c r="W190" s="385">
        <v>0.0</v>
      </c>
      <c r="X190" s="385">
        <v>0.0</v>
      </c>
      <c r="Y190" s="385">
        <v>0.0</v>
      </c>
      <c r="Z190" s="385">
        <v>0.0</v>
      </c>
      <c r="AA190" s="385">
        <v>0.0</v>
      </c>
      <c r="AB190" s="385">
        <v>0.0</v>
      </c>
      <c r="AC190" s="344" t="s">
        <v>292</v>
      </c>
      <c r="AD190" s="344" t="s">
        <v>304</v>
      </c>
      <c r="AE190" s="344" t="s">
        <v>294</v>
      </c>
      <c r="AF190" s="385">
        <f>SUM('Plan-B Valuation'!U186,'Plan-B Valuation'!Y186,'Plan-B Valuation'!AC186,'Plan-B Valuation'!AG186,'Plan-B Valuation'!AK186,'Plan-B Valuation'!AO186)</f>
        <v>5000</v>
      </c>
      <c r="AG190" s="385">
        <f>SUM('Plan-B Valuation'!V186,'Plan-B Valuation'!Z186,'Plan-B Valuation'!AD186,'Plan-B Valuation'!AH186,'Plan-B Valuation'!AL186,'Plan-B Valuation'!AP186)</f>
        <v>50000</v>
      </c>
      <c r="AH190" s="386">
        <f>SUM('Plan-B Valuation'!W186,'Plan-B Valuation'!AA186,'Plan-B Valuation'!AE186,'Plan-B Valuation'!AI186,'Plan-B Valuation'!AM186,'Plan-B Valuation'!AQ186)</f>
        <v>10000000</v>
      </c>
      <c r="AI190" s="341" t="s">
        <v>377</v>
      </c>
      <c r="AJ190" s="385">
        <v>0.0</v>
      </c>
      <c r="AK190" s="385">
        <v>0.0</v>
      </c>
      <c r="AL190" s="385">
        <v>0.0</v>
      </c>
      <c r="AM190" s="385">
        <v>0.0</v>
      </c>
      <c r="AN190" s="385">
        <v>0.0</v>
      </c>
      <c r="AO190" s="385">
        <v>0.0</v>
      </c>
      <c r="AP190" s="344" t="s">
        <v>292</v>
      </c>
      <c r="AQ190" s="344" t="s">
        <v>304</v>
      </c>
      <c r="AR190" s="344" t="s">
        <v>294</v>
      </c>
      <c r="AS190" s="385">
        <f>SUM('Plan-C Valuation'!U186,'Plan-C Valuation'!Y186,'Plan-C Valuation'!AC186,'Plan-C Valuation'!AG186,'Plan-C Valuation'!AK186,'Plan-C Valuation'!AO186)</f>
        <v>5000</v>
      </c>
      <c r="AT190" s="385">
        <f>SUM('Plan-C Valuation'!V186,'Plan-C Valuation'!Z186,'Plan-C Valuation'!AD186,'Plan-C Valuation'!AH186,'Plan-C Valuation'!AL186,'Plan-C Valuation'!AP186)</f>
        <v>50000</v>
      </c>
      <c r="AU190" s="385">
        <f>SUM('Plan-C Valuation'!W186,'Plan-C Valuation'!AA186,'Plan-C Valuation'!AE186,'Plan-C Valuation'!AI186,'Plan-C Valuation'!AM186,'Plan-C Valuation'!AQ186)</f>
        <v>10000000</v>
      </c>
    </row>
    <row r="191" ht="15.75" customHeight="1">
      <c r="A191" s="341"/>
      <c r="B191" s="341"/>
      <c r="C191" s="341"/>
      <c r="D191" s="341"/>
      <c r="E191" s="341"/>
      <c r="F191" s="341"/>
      <c r="G191" s="424"/>
      <c r="H191" s="341"/>
      <c r="I191" s="341"/>
      <c r="J191" s="385">
        <v>0.0</v>
      </c>
      <c r="K191" s="385">
        <v>0.0</v>
      </c>
      <c r="L191" s="385">
        <v>0.0</v>
      </c>
      <c r="M191" s="385">
        <v>0.0</v>
      </c>
      <c r="N191" s="385">
        <v>0.0</v>
      </c>
      <c r="O191" s="385">
        <v>0.0</v>
      </c>
      <c r="P191" s="344" t="s">
        <v>292</v>
      </c>
      <c r="Q191" s="344" t="s">
        <v>304</v>
      </c>
      <c r="R191" s="344" t="s">
        <v>294</v>
      </c>
      <c r="S191" s="341">
        <f>SUM('Plan-A Valuation'!U187,'Plan-A Valuation'!Y187,'Plan-A Valuation'!AC187,'Plan-A Valuation'!AG187,'Plan-A Valuation'!AK187,'Plan-A Valuation'!AO187)</f>
        <v>5000</v>
      </c>
      <c r="T191" s="385">
        <f>SUM('Plan-A Valuation'!V187,'Plan-A Valuation'!Z187,'Plan-A Valuation'!AD187,'Plan-A Valuation'!AH187,'Plan-A Valuation'!AL187,'Plan-A Valuation'!AP187)</f>
        <v>50000</v>
      </c>
      <c r="U191" s="386">
        <f>SUM('Plan-A Valuation'!W187,'Plan-A Valuation'!AA187,'Plan-A Valuation'!AE187,'Plan-A Valuation'!AI187,'Plan-A Valuation'!AM187,'Plan-A Valuation'!AQ187)</f>
        <v>10000000</v>
      </c>
      <c r="V191" s="341" t="s">
        <v>326</v>
      </c>
      <c r="W191" s="385">
        <v>0.0</v>
      </c>
      <c r="X191" s="385">
        <v>0.0</v>
      </c>
      <c r="Y191" s="385">
        <v>0.0</v>
      </c>
      <c r="Z191" s="385">
        <v>0.0</v>
      </c>
      <c r="AA191" s="385">
        <v>0.0</v>
      </c>
      <c r="AB191" s="385">
        <v>0.0</v>
      </c>
      <c r="AC191" s="344" t="s">
        <v>292</v>
      </c>
      <c r="AD191" s="344" t="s">
        <v>304</v>
      </c>
      <c r="AE191" s="344" t="s">
        <v>294</v>
      </c>
      <c r="AF191" s="385">
        <f>SUM('Plan-B Valuation'!U187,'Plan-B Valuation'!Y187,'Plan-B Valuation'!AC187,'Plan-B Valuation'!AG187,'Plan-B Valuation'!AK187,'Plan-B Valuation'!AO187)</f>
        <v>5000</v>
      </c>
      <c r="AG191" s="385">
        <f>SUM('Plan-B Valuation'!V187,'Plan-B Valuation'!Z187,'Plan-B Valuation'!AD187,'Plan-B Valuation'!AH187,'Plan-B Valuation'!AL187,'Plan-B Valuation'!AP187)</f>
        <v>50000</v>
      </c>
      <c r="AH191" s="386">
        <f>SUM('Plan-B Valuation'!W187,'Plan-B Valuation'!AA187,'Plan-B Valuation'!AE187,'Plan-B Valuation'!AI187,'Plan-B Valuation'!AM187,'Plan-B Valuation'!AQ187)</f>
        <v>10000000</v>
      </c>
      <c r="AI191" s="341" t="s">
        <v>377</v>
      </c>
      <c r="AJ191" s="385">
        <v>0.0</v>
      </c>
      <c r="AK191" s="385">
        <v>0.0</v>
      </c>
      <c r="AL191" s="385">
        <v>0.0</v>
      </c>
      <c r="AM191" s="385">
        <v>0.0</v>
      </c>
      <c r="AN191" s="385">
        <v>0.0</v>
      </c>
      <c r="AO191" s="385">
        <v>0.0</v>
      </c>
      <c r="AP191" s="344" t="s">
        <v>292</v>
      </c>
      <c r="AQ191" s="344" t="s">
        <v>304</v>
      </c>
      <c r="AR191" s="344" t="s">
        <v>294</v>
      </c>
      <c r="AS191" s="385">
        <f>SUM('Plan-C Valuation'!U187,'Plan-C Valuation'!Y187,'Plan-C Valuation'!AC187,'Plan-C Valuation'!AG187,'Plan-C Valuation'!AK187,'Plan-C Valuation'!AO187)</f>
        <v>5000</v>
      </c>
      <c r="AT191" s="385">
        <f>SUM('Plan-C Valuation'!V187,'Plan-C Valuation'!Z187,'Plan-C Valuation'!AD187,'Plan-C Valuation'!AH187,'Plan-C Valuation'!AL187,'Plan-C Valuation'!AP187)</f>
        <v>50000</v>
      </c>
      <c r="AU191" s="385">
        <f>SUM('Plan-C Valuation'!W187,'Plan-C Valuation'!AA187,'Plan-C Valuation'!AE187,'Plan-C Valuation'!AI187,'Plan-C Valuation'!AM187,'Plan-C Valuation'!AQ187)</f>
        <v>10000000</v>
      </c>
    </row>
  </sheetData>
  <customSheetViews>
    <customSheetView guid="{DCEBE272-D0CE-47AE-9276-CEEF6871B77C}"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40"/>
      <c r="B1" s="387"/>
      <c r="C1" s="388"/>
      <c r="D1" s="388"/>
      <c r="E1" s="388"/>
      <c r="F1" s="388"/>
      <c r="G1" s="389"/>
      <c r="H1" s="390"/>
      <c r="I1" s="389"/>
      <c r="J1" s="388"/>
      <c r="K1" s="388"/>
      <c r="L1" s="388"/>
      <c r="M1" s="388"/>
      <c r="N1" s="388"/>
      <c r="O1" s="388"/>
    </row>
    <row r="2" ht="15.75" customHeight="1">
      <c r="A2" s="391" t="s">
        <v>317</v>
      </c>
      <c r="B2" s="346"/>
      <c r="C2" s="346"/>
      <c r="D2" s="392">
        <f t="shared" ref="D2:F2" si="1">MIN(D11:D12)</f>
        <v>30</v>
      </c>
      <c r="E2" s="393">
        <f t="shared" si="1"/>
        <v>2000</v>
      </c>
      <c r="F2" s="394">
        <f t="shared" si="1"/>
        <v>200000</v>
      </c>
      <c r="G2" s="346"/>
      <c r="H2" s="395"/>
      <c r="I2" s="346"/>
      <c r="J2" s="346"/>
      <c r="K2" s="396">
        <f t="shared" ref="K2:M2" si="2">MIN(K11:K12)</f>
        <v>0</v>
      </c>
      <c r="L2" s="396">
        <f t="shared" si="2"/>
        <v>0</v>
      </c>
      <c r="M2" s="396">
        <f t="shared" si="2"/>
        <v>0</v>
      </c>
      <c r="N2" s="346"/>
      <c r="O2" s="397"/>
    </row>
    <row r="3" ht="15.75" customHeight="1">
      <c r="A3" s="391" t="s">
        <v>321</v>
      </c>
      <c r="B3" s="346"/>
      <c r="C3" s="346"/>
      <c r="D3" s="398">
        <f t="shared" ref="D3:F3" si="3">AVERAGE(D11:D12)</f>
        <v>31753.28125</v>
      </c>
      <c r="E3" s="399">
        <f t="shared" si="3"/>
        <v>92145.83333</v>
      </c>
      <c r="F3" s="394">
        <f t="shared" si="3"/>
        <v>959375</v>
      </c>
      <c r="G3" s="346"/>
      <c r="H3" s="395"/>
      <c r="I3" s="346"/>
      <c r="J3" s="346"/>
      <c r="K3" s="392">
        <f t="shared" ref="K3:M3" si="4">AVERAGE(K11:K12)</f>
        <v>9895.235</v>
      </c>
      <c r="L3" s="400">
        <f t="shared" si="4"/>
        <v>9895.235</v>
      </c>
      <c r="M3" s="401">
        <f t="shared" si="4"/>
        <v>9895.235</v>
      </c>
      <c r="N3" s="346"/>
      <c r="O3" s="397"/>
    </row>
    <row r="4" ht="15.75" customHeight="1">
      <c r="A4" s="402" t="s">
        <v>376</v>
      </c>
      <c r="B4" s="346"/>
      <c r="C4" s="346"/>
      <c r="D4" s="403">
        <f t="shared" ref="D4:F4" si="5">QUARTILE(D11:D12,3)</f>
        <v>47614.92188</v>
      </c>
      <c r="E4" s="404">
        <f t="shared" si="5"/>
        <v>137218.75</v>
      </c>
      <c r="F4" s="394">
        <f t="shared" si="5"/>
        <v>1339062.5</v>
      </c>
      <c r="G4" s="346"/>
      <c r="H4" s="395"/>
      <c r="I4" s="346"/>
      <c r="J4" s="346"/>
      <c r="K4" s="392">
        <f t="shared" ref="K4:M4" si="6">QUARTILE(K11:K12,3)</f>
        <v>14842.8525</v>
      </c>
      <c r="L4" s="405">
        <f t="shared" si="6"/>
        <v>14842.8525</v>
      </c>
      <c r="M4" s="406">
        <f t="shared" si="6"/>
        <v>14842.8525</v>
      </c>
      <c r="N4" s="346"/>
      <c r="O4" s="397"/>
    </row>
    <row r="5" ht="15.75" customHeight="1">
      <c r="A5" s="391" t="s">
        <v>323</v>
      </c>
      <c r="B5" s="346"/>
      <c r="C5" s="346"/>
      <c r="D5" s="394">
        <f t="shared" ref="D5:F5" si="7">MAX(D11:D12)</f>
        <v>63476.5625</v>
      </c>
      <c r="E5" s="394">
        <f t="shared" si="7"/>
        <v>182291.6667</v>
      </c>
      <c r="F5" s="394">
        <f t="shared" si="7"/>
        <v>1718750</v>
      </c>
      <c r="G5" s="346"/>
      <c r="H5" s="395"/>
      <c r="I5" s="346"/>
      <c r="J5" s="346"/>
      <c r="K5" s="392">
        <f t="shared" ref="K5:M5" si="8">MAX(K11:K12)</f>
        <v>19790.47</v>
      </c>
      <c r="L5" s="392">
        <f t="shared" si="8"/>
        <v>19790.47</v>
      </c>
      <c r="M5" s="407">
        <f t="shared" si="8"/>
        <v>19790.47</v>
      </c>
      <c r="N5" s="346"/>
      <c r="O5" s="397"/>
    </row>
    <row r="6" ht="15.75" customHeight="1">
      <c r="A6" s="408" t="s">
        <v>324</v>
      </c>
      <c r="B6" s="409"/>
      <c r="C6" s="409"/>
      <c r="D6" s="368">
        <f t="shared" ref="D6:F6" si="9">D5-D2</f>
        <v>63446.5625</v>
      </c>
      <c r="E6" s="410">
        <f t="shared" si="9"/>
        <v>180291.6667</v>
      </c>
      <c r="F6" s="411">
        <f t="shared" si="9"/>
        <v>1518750</v>
      </c>
      <c r="G6" s="409"/>
      <c r="H6" s="412"/>
      <c r="I6" s="409"/>
      <c r="J6" s="409"/>
      <c r="K6" s="363">
        <f t="shared" ref="K6:M6" si="10">K5-K2</f>
        <v>19790.47</v>
      </c>
      <c r="L6" s="363">
        <f t="shared" si="10"/>
        <v>19790.47</v>
      </c>
      <c r="M6" s="413">
        <f t="shared" si="10"/>
        <v>19790.47</v>
      </c>
      <c r="N6" s="409"/>
      <c r="O6" s="388"/>
    </row>
    <row r="7" ht="15.75" customHeight="1">
      <c r="A7" s="414" t="str">
        <f t="array" ref="A7:H9">Benefit!A2:H4</f>
        <v>Benefits</v>
      </c>
      <c r="B7" s="415"/>
      <c r="C7" s="416"/>
      <c r="D7" s="397"/>
      <c r="E7" s="397"/>
      <c r="F7" s="397"/>
      <c r="G7" s="417"/>
      <c r="H7" s="418"/>
      <c r="I7" s="341" t="str">
        <f t="array" ref="I7:O9">Cost!A2:G4</f>
        <v>Known Costs</v>
      </c>
      <c r="J7" s="397"/>
      <c r="K7" s="397"/>
      <c r="L7" s="397"/>
      <c r="M7" s="397"/>
      <c r="N7" s="397"/>
      <c r="O7" s="397"/>
    </row>
    <row r="8" ht="15.75" customHeight="1">
      <c r="A8" s="341" t="s">
        <v>52</v>
      </c>
      <c r="B8" s="378" t="s">
        <v>53</v>
      </c>
      <c r="C8" s="397"/>
      <c r="D8" s="419"/>
      <c r="E8" s="419"/>
      <c r="F8" s="419"/>
      <c r="G8" s="341"/>
      <c r="H8" s="418"/>
      <c r="I8" s="341"/>
      <c r="J8" s="341"/>
      <c r="K8" s="419"/>
      <c r="L8" s="419"/>
      <c r="M8" s="419"/>
      <c r="N8" s="341"/>
      <c r="O8" s="397"/>
    </row>
    <row r="9" ht="15.75" customHeight="1">
      <c r="A9" s="341" t="s">
        <v>66</v>
      </c>
      <c r="B9" s="378" t="s">
        <v>69</v>
      </c>
      <c r="C9" s="397" t="s">
        <v>75</v>
      </c>
      <c r="D9" s="397" t="s">
        <v>70</v>
      </c>
      <c r="E9" s="397" t="s">
        <v>71</v>
      </c>
      <c r="F9" s="397" t="s">
        <v>72</v>
      </c>
      <c r="G9" s="341" t="s">
        <v>73</v>
      </c>
      <c r="H9" s="418" t="s">
        <v>81</v>
      </c>
      <c r="I9" s="341" t="s">
        <v>67</v>
      </c>
      <c r="J9" s="341" t="s">
        <v>68</v>
      </c>
      <c r="K9" s="397" t="s">
        <v>70</v>
      </c>
      <c r="L9" s="397" t="s">
        <v>71</v>
      </c>
      <c r="M9" s="397" t="s">
        <v>72</v>
      </c>
      <c r="N9" s="341" t="s">
        <v>73</v>
      </c>
      <c r="O9" s="397" t="s">
        <v>74</v>
      </c>
    </row>
    <row r="10" ht="15.75" customHeight="1">
      <c r="A10" s="420" t="str">
        <f t="shared" ref="A10:B10" si="11">A9</f>
        <v>Benefit UID</v>
      </c>
      <c r="B10" s="421" t="str">
        <f t="shared" si="11"/>
        <v>Benefit Event</v>
      </c>
      <c r="C10" s="422" t="str">
        <f t="shared" ref="C10:H10" si="12">$A$7&amp;" "&amp;C9</f>
        <v>Benefits Probability</v>
      </c>
      <c r="D10" s="423" t="str">
        <f t="shared" si="12"/>
        <v>Benefits Lower Bound</v>
      </c>
      <c r="E10" s="423" t="str">
        <f t="shared" si="12"/>
        <v>Benefits Most Likely</v>
      </c>
      <c r="F10" s="423" t="str">
        <f t="shared" si="12"/>
        <v>Benefits Upper Bound</v>
      </c>
      <c r="G10" s="425" t="str">
        <f t="shared" si="12"/>
        <v>Benefits Rationale</v>
      </c>
      <c r="H10" s="421" t="str">
        <f t="shared" si="12"/>
        <v>Benefits Recurring_Ben</v>
      </c>
      <c r="I10" s="422" t="str">
        <f t="shared" ref="I10:J10" si="13">I9</f>
        <v>Known Costs UID</v>
      </c>
      <c r="J10" s="422" t="str">
        <f t="shared" si="13"/>
        <v>Known Cost Event</v>
      </c>
      <c r="K10" s="423" t="str">
        <f t="shared" ref="K10:O10" si="14">$I$7&amp;" "&amp;K9</f>
        <v>Known Costs Lower Bound</v>
      </c>
      <c r="L10" s="423" t="str">
        <f t="shared" si="14"/>
        <v>Known Costs Most Likely</v>
      </c>
      <c r="M10" s="423" t="str">
        <f t="shared" si="14"/>
        <v>Known Costs Upper Bound</v>
      </c>
      <c r="N10" s="425" t="str">
        <f t="shared" si="14"/>
        <v>Known Costs Rationale</v>
      </c>
      <c r="O10" s="423" t="str">
        <f t="shared" si="14"/>
        <v>Known Costs Recurring Expense</v>
      </c>
    </row>
    <row r="11" ht="15.75" customHeight="1">
      <c r="A11" s="414" t="str">
        <f t="array" ref="A11:H1004">Benefit!A5:H16</f>
        <v>benefit-1</v>
      </c>
      <c r="B11" s="378" t="s">
        <v>87</v>
      </c>
      <c r="C11" s="419">
        <v>0.9</v>
      </c>
      <c r="D11" s="419">
        <v>63476.5625</v>
      </c>
      <c r="E11" s="419">
        <v>182291.66666666666</v>
      </c>
      <c r="F11" s="419">
        <v>1718750.0</v>
      </c>
      <c r="G11" s="426" t="s">
        <v>91</v>
      </c>
      <c r="H11" s="418" t="b">
        <v>1</v>
      </c>
      <c r="I11" s="414" t="str">
        <f t="array" ref="I11:O1006">Cost!A5:G16</f>
        <v>cost-1</v>
      </c>
      <c r="J11" s="341" t="s">
        <v>78</v>
      </c>
      <c r="K11" s="419">
        <v>19790.47</v>
      </c>
      <c r="L11" s="419">
        <v>19790.47</v>
      </c>
      <c r="M11" s="419">
        <v>19790.47</v>
      </c>
      <c r="N11" s="346" t="s">
        <v>85</v>
      </c>
      <c r="O11" s="427" t="b">
        <v>0</v>
      </c>
    </row>
    <row r="12" ht="15.75" customHeight="1">
      <c r="A12" s="341" t="s">
        <v>92</v>
      </c>
      <c r="B12" s="378" t="s">
        <v>94</v>
      </c>
      <c r="C12" s="419">
        <v>0.5</v>
      </c>
      <c r="D12" s="419">
        <v>30.0</v>
      </c>
      <c r="E12" s="419">
        <v>2000.0</v>
      </c>
      <c r="F12" s="419">
        <v>200000.0</v>
      </c>
      <c r="G12" s="346" t="s">
        <v>105</v>
      </c>
      <c r="H12" s="418" t="b">
        <v>1</v>
      </c>
      <c r="I12" s="341" t="s">
        <v>89</v>
      </c>
      <c r="J12" s="341" t="s">
        <v>90</v>
      </c>
      <c r="K12" s="419">
        <v>0.0</v>
      </c>
      <c r="L12" s="419">
        <v>0.0</v>
      </c>
      <c r="M12" s="419">
        <v>0.0</v>
      </c>
      <c r="N12" s="346" t="s">
        <v>93</v>
      </c>
      <c r="O12" s="427" t="b">
        <v>0</v>
      </c>
    </row>
    <row r="13" ht="15.75" customHeight="1">
      <c r="A13" s="341"/>
      <c r="B13" s="341"/>
      <c r="C13" s="419"/>
      <c r="D13" s="419"/>
      <c r="E13" s="419"/>
      <c r="F13" s="419"/>
      <c r="G13" s="346"/>
      <c r="H13" s="414"/>
      <c r="I13" s="341" t="s">
        <v>97</v>
      </c>
      <c r="J13" s="341" t="s">
        <v>98</v>
      </c>
      <c r="K13" s="419">
        <v>1500.0</v>
      </c>
      <c r="L13" s="419">
        <v>24000.0</v>
      </c>
      <c r="M13" s="419">
        <v>72000.0</v>
      </c>
      <c r="N13" s="346" t="s">
        <v>100</v>
      </c>
      <c r="O13" s="427" t="b">
        <v>0</v>
      </c>
    </row>
    <row r="14" ht="15.75" customHeight="1">
      <c r="A14" s="341"/>
      <c r="B14" s="341"/>
      <c r="C14" s="419"/>
      <c r="D14" s="419"/>
      <c r="E14" s="419"/>
      <c r="F14" s="419"/>
      <c r="G14" s="346"/>
      <c r="H14" s="414"/>
      <c r="I14" s="341" t="s">
        <v>101</v>
      </c>
      <c r="J14" s="341" t="s">
        <v>102</v>
      </c>
      <c r="K14" s="419">
        <v>1500.0</v>
      </c>
      <c r="L14" s="419">
        <v>2800.0</v>
      </c>
      <c r="M14" s="419">
        <v>5600.0</v>
      </c>
      <c r="N14" s="346" t="s">
        <v>104</v>
      </c>
      <c r="O14" s="427" t="b">
        <v>0</v>
      </c>
    </row>
    <row r="15" ht="15.75" customHeight="1">
      <c r="A15" s="341"/>
      <c r="B15" s="341"/>
      <c r="C15" s="419"/>
      <c r="D15" s="419"/>
      <c r="E15" s="419"/>
      <c r="F15" s="419"/>
      <c r="G15" s="346"/>
      <c r="H15" s="414"/>
      <c r="I15" s="341" t="s">
        <v>106</v>
      </c>
      <c r="J15" s="341" t="s">
        <v>107</v>
      </c>
      <c r="K15" s="419">
        <v>1500.0</v>
      </c>
      <c r="L15" s="419">
        <v>3000.0</v>
      </c>
      <c r="M15" s="419">
        <v>9000.0</v>
      </c>
      <c r="N15" s="346" t="s">
        <v>110</v>
      </c>
      <c r="O15" s="427" t="b">
        <v>1</v>
      </c>
    </row>
    <row r="16" ht="15.75" customHeight="1">
      <c r="A16" s="341"/>
      <c r="B16" s="341"/>
      <c r="C16" s="419"/>
      <c r="D16" s="419"/>
      <c r="E16" s="419"/>
      <c r="F16" s="419"/>
      <c r="G16" s="346"/>
      <c r="H16" s="414"/>
      <c r="I16" s="341"/>
      <c r="J16" s="341"/>
      <c r="K16" s="419"/>
      <c r="L16" s="419"/>
      <c r="M16" s="419"/>
      <c r="N16" s="346"/>
      <c r="O16" s="427"/>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