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5" name="Z_658D0AE8_F912_4308_9A98_DBE8449B3488_.wvu.FilterData">Scenarios!$A$3:$G$111</definedName>
    <definedName hidden="1" localSheetId="6" name="Z_658D0AE8_F912_4308_9A98_DBE8449B3488_.wvu.FilterData">'Plan-A'!$A$5:$I$15</definedName>
    <definedName hidden="1" localSheetId="7" name="Z_658D0AE8_F912_4308_9A98_DBE8449B3488_.wvu.FilterData">'Plan-B'!$A$5:$M$15</definedName>
    <definedName hidden="1" localSheetId="8" name="Z_658D0AE8_F912_4308_9A98_DBE8449B3488_.wvu.FilterData">'Plan-C'!$A$5:$M$15</definedName>
    <definedName hidden="1" localSheetId="10" name="Z_658D0AE8_F912_4308_9A98_DBE8449B3488_.wvu.FilterData">'Plan-B Valuation'!$A$7:$T$115</definedName>
    <definedName hidden="1" localSheetId="9" name="Z_658D0AE8_F912_4308_9A98_DBE8449B3488_.wvu.FilterData">'Plan-A Valuation'!$A$7:$T$17</definedName>
    <definedName hidden="1" localSheetId="11" name="Z_658D0AE8_F912_4308_9A98_DBE8449B3488_.wvu.FilterData">'Plan-C Valuation'!$A$7:$T$115</definedName>
    <definedName hidden="1" localSheetId="9" name="Z_DD0DAE39_AAD9_4FAB_9CA3_168DCF6A9C46_.wvu.FilterData">'Plan-A Valuation'!$A$7:$AR$17</definedName>
    <definedName hidden="1" localSheetId="11" name="Z_DD0DAE39_AAD9_4FAB_9CA3_168DCF6A9C46_.wvu.FilterData">'Plan-C Valuation'!$A$7:$AR$115</definedName>
    <definedName hidden="1" localSheetId="5" name="Z_214DD20F_BAAD_4349_A257_80B3C817F09D_.wvu.FilterData">Scenarios!$A$3:$G$111</definedName>
    <definedName hidden="1" localSheetId="10" name="Z_32015267_E602_447F_AB62_DBA5BA395039_.wvu.FilterData">'Plan-B Valuation'!$A$7:$T$115</definedName>
    <definedName hidden="1" localSheetId="9" name="Z_32015267_E602_447F_AB62_DBA5BA395039_.wvu.FilterData">'Plan-A Valuation'!$A$7:$T$17</definedName>
    <definedName hidden="1" localSheetId="11" name="Z_32015267_E602_447F_AB62_DBA5BA395039_.wvu.FilterData">'Plan-C Valuation'!$A$7:$T$115</definedName>
    <definedName hidden="1" localSheetId="5" name="Z_551C8174_544D_481F_8FBF_1BFD08EC41E6_.wvu.FilterData">Scenarios!$A$3:$G$111</definedName>
    <definedName hidden="1" localSheetId="7" name="Z_551C8174_544D_481F_8FBF_1BFD08EC41E6_.wvu.FilterData">'Plan-B'!$A$5:$M$15</definedName>
    <definedName hidden="1" localSheetId="8" name="Z_551C8174_544D_481F_8FBF_1BFD08EC41E6_.wvu.FilterData">'Plan-C'!$A$5:$S$15</definedName>
    <definedName hidden="1" localSheetId="10" name="Z_551C8174_544D_481F_8FBF_1BFD08EC41E6_.wvu.FilterData">'Plan-B Valuation'!$A$7:$T$115</definedName>
    <definedName hidden="1" localSheetId="9" name="Z_551C8174_544D_481F_8FBF_1BFD08EC41E6_.wvu.FilterData">'Plan-A Valuation'!$A$7:$T$17</definedName>
    <definedName hidden="1" localSheetId="11" name="Z_551C8174_544D_481F_8FBF_1BFD08EC41E6_.wvu.FilterData">'Plan-C Valuation'!$A$7:$T$115</definedName>
    <definedName hidden="1" localSheetId="5" name="Z_A778E1E8_F969_498D_B04B_5458A64ED480_.wvu.FilterData">Scenarios!$A$3:$G$111</definedName>
    <definedName hidden="1" localSheetId="10" name="Z_D9F71652_4761_4E95_A15F_0938A7F467F7_.wvu.FilterData">'Plan-B Valuation'!$A$7:$T$115</definedName>
    <definedName hidden="1" localSheetId="9" name="Z_D9F71652_4761_4E95_A15F_0938A7F467F7_.wvu.FilterData">'Plan-A Valuation'!$A$7:$T$17</definedName>
    <definedName hidden="1" localSheetId="11" name="Z_D9F71652_4761_4E95_A15F_0938A7F467F7_.wvu.FilterData">'Plan-C Valuation'!$A$7:$T$115</definedName>
    <definedName hidden="1" localSheetId="7" name="Z_D56BEDC7_613B_465A_BA25_D8702EFFBD88_.wvu.FilterData">'Plan-B'!$A$5:$M$15</definedName>
    <definedName hidden="1" localSheetId="10" name="Z_71446C59_3CDB_4AA0_9A0F_4F5DF2690E59_.wvu.FilterData">'Plan-B Valuation'!$A$7:$AR$115</definedName>
    <definedName hidden="1" localSheetId="5" name="Z_77A4BB4D_DF0E_43C6_8EC7_17F8F74427A1_.wvu.FilterData">Scenarios!$A$3:$G$111</definedName>
    <definedName hidden="1" localSheetId="6" name="Z_77A4BB4D_DF0E_43C6_8EC7_17F8F74427A1_.wvu.FilterData">'Plan-A'!$A$5:$I$15</definedName>
    <definedName hidden="1" localSheetId="7" name="Z_77A4BB4D_DF0E_43C6_8EC7_17F8F74427A1_.wvu.FilterData">'Plan-B'!$A$5:$M$15</definedName>
    <definedName hidden="1" localSheetId="8" name="Z_77A4BB4D_DF0E_43C6_8EC7_17F8F74427A1_.wvu.FilterData">'Plan-C'!$A$5:$S$15</definedName>
    <definedName hidden="1" localSheetId="10" name="Z_77A4BB4D_DF0E_43C6_8EC7_17F8F74427A1_.wvu.FilterData">'Plan-B Valuation'!$A$7:$T$115</definedName>
    <definedName hidden="1" localSheetId="9" name="Z_77A4BB4D_DF0E_43C6_8EC7_17F8F74427A1_.wvu.FilterData">'Plan-A Valuation'!$A$7:$T$17</definedName>
    <definedName hidden="1" localSheetId="11" name="Z_77A4BB4D_DF0E_43C6_8EC7_17F8F74427A1_.wvu.FilterData">'Plan-C Valuation'!$A$7:$T$115</definedName>
    <definedName hidden="1" localSheetId="12" name="Z_77A4BB4D_DF0E_43C6_8EC7_17F8F74427A1_.wvu.FilterData">api_stage!$A$11:$AU$119</definedName>
  </definedNames>
  <calcPr/>
  <customWorkbookViews>
    <customWorkbookView activeSheetId="0" maximized="1" tabRatio="600" windowHeight="0" windowWidth="0" guid="{DD0DAE39-AAD9-4FAB-9CA3-168DCF6A9C46}" name="Filter 6"/>
    <customWorkbookView activeSheetId="0" maximized="1" tabRatio="600" windowHeight="0" windowWidth="0" guid="{D56BEDC7-613B-465A-BA25-D8702EFFBD88}" name="Corey Worbench"/>
    <customWorkbookView activeSheetId="0" maximized="1" tabRatio="600" windowHeight="0" windowWidth="0" guid="{D9F71652-4761-4E95-A15F-0938A7F467F7}" name="Filter 4"/>
    <customWorkbookView activeSheetId="0" maximized="1" tabRatio="600" windowHeight="0" windowWidth="0" guid="{32015267-E602-447F-AB62-DBA5BA395039}" name="Filter 5"/>
    <customWorkbookView activeSheetId="0" maximized="1" tabRatio="600" windowHeight="0" windowWidth="0" guid="{658D0AE8-F912-4308-9A98-DBE8449B3488}" name="Filter 2"/>
    <customWorkbookView activeSheetId="0" maximized="1" tabRatio="600" windowHeight="0" windowWidth="0" guid="{551C8174-544D-481F-8FBF-1BFD08EC41E6}" name="Filter 3"/>
    <customWorkbookView activeSheetId="0" maximized="1" tabRatio="600" windowHeight="0" windowWidth="0" guid="{77A4BB4D-DF0E-43C6-8EC7-17F8F74427A1}" name="Filter 1"/>
    <customWorkbookView activeSheetId="0" maximized="1" tabRatio="600" windowHeight="0" windowWidth="0" guid="{71446C59-3CDB-4AA0-9A0F-4F5DF2690E59}" name="App MFA Addition"/>
    <customWorkbookView activeSheetId="0" maximized="1" tabRatio="600" windowHeight="0" windowWidth="0" guid="{214DD20F-BAAD-4349-A257-80B3C817F09D}" name="Sort by Avg Model H to Low"/>
    <customWorkbookView activeSheetId="0" maximized="1" tabRatio="600" windowHeight="0" windowWidth="0" guid="{A778E1E8-F969-498D-B04B-5458A64ED480}" name="Sorted"/>
  </customWorkbookViews>
</workbook>
</file>

<file path=xl/sharedStrings.xml><?xml version="1.0" encoding="utf-8"?>
<sst xmlns="http://schemas.openxmlformats.org/spreadsheetml/2006/main" count="12502" uniqueCount="452">
  <si>
    <t>Contents</t>
  </si>
  <si>
    <t>Section</t>
  </si>
  <si>
    <t>This Google Sheet Book:</t>
  </si>
  <si>
    <t>This is the user input google sheet for Quant Risk Assessments. The input is downloaded and processed in R. The resulting data is uploaded back to the Google Sheet and a PDF report is generated.</t>
  </si>
  <si>
    <t>Tab</t>
  </si>
  <si>
    <t>Description</t>
  </si>
  <si>
    <t>Commentary</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</si>
  <si>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</si>
  <si>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</si>
  <si>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</si>
  <si>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</si>
  <si>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</si>
  <si>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</si>
  <si>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</si>
  <si>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</si>
  <si>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</si>
  <si>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</si>
  <si>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Subsection</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</si>
  <si>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</si>
  <si>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</si>
  <si>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</si>
  <si>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</si>
  <si>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</si>
  <si>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</si>
  <si>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</si>
  <si>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</si>
  <si>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</si>
  <si>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</si>
  <si>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</si>
  <si>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Header</t>
  </si>
  <si>
    <t>Title</t>
  </si>
  <si>
    <t>DataScience Project Risk Assessment</t>
  </si>
  <si>
    <t>Authors</t>
  </si>
  <si>
    <t>John Smith, Risk Analyst</t>
  </si>
  <si>
    <t>Date</t>
  </si>
  <si>
    <t>Benefits</t>
  </si>
  <si>
    <t>Executive Summary</t>
  </si>
  <si>
    <t>Background</t>
  </si>
  <si>
    <t>Director Pat Patson has requested that a risk assessment be performed that illustrates the risk associated with Derp Corp's new NIH data research lab IT.</t>
  </si>
  <si>
    <t>Areas were excluded as was considered reasonable and appropriate with the resources provided and time constraints set but do make up the larger system of supporting technologies.</t>
  </si>
  <si>
    <t>Recommendation</t>
  </si>
  <si>
    <t>It is recommended that Derp Corp proceed with control Plan B to mitigate risk associated with introducing the new lab to Derp Corp's IT infrastructure.</t>
  </si>
  <si>
    <t>Next Steps</t>
  </si>
  <si>
    <t>Director Patson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</si>
  <si>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</si>
  <si>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</si>
  <si>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</si>
  <si>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Known Costs</t>
  </si>
  <si>
    <t>The benefits of this project take the form of the grant money itself and the infamy that it brings to DerpCorp. The grand amount is straightforward and the infamy was measured by asking DerpCorp leadership how much they would be willing to hypothetically pay out for an equivalent of the infamy that the grant provides, if such a thing were possible.</t>
  </si>
  <si>
    <t>Costs</t>
  </si>
  <si>
    <t>Costs include  IT purchase costs as well as the system administrator wage plus benefits times the estimated hours required to test and implement the product. The same wage and benefit calculation is used for ongoing systems administration maintenance of the product and review by security analysts. The same methods were used to approximate the required lab staff.</t>
  </si>
  <si>
    <t>Loss scenarios were independantly considered given Plan A, B, and C controls.</t>
  </si>
  <si>
    <t>ECDF</t>
  </si>
  <si>
    <t>Benefits timeframe (years):</t>
  </si>
  <si>
    <t>1</t>
  </si>
  <si>
    <t>Density</t>
  </si>
  <si>
    <t>Violin</t>
  </si>
  <si>
    <t>Swarm</t>
  </si>
  <si>
    <t>Box</t>
  </si>
  <si>
    <t>Ridge</t>
  </si>
  <si>
    <t>Benefit UID</t>
  </si>
  <si>
    <t>Benefit Event</t>
  </si>
  <si>
    <t>Assets at risk</t>
  </si>
  <si>
    <t>Containers/Points of attack</t>
  </si>
  <si>
    <t>Probability</t>
  </si>
  <si>
    <t>Agent/Threat communities</t>
  </si>
  <si>
    <t>Threat Types</t>
  </si>
  <si>
    <t>Effects</t>
  </si>
  <si>
    <t>Included</t>
  </si>
  <si>
    <t>Excluded</t>
  </si>
  <si>
    <t>Lower Bound</t>
  </si>
  <si>
    <t>Protected Health Information (PHI)</t>
  </si>
  <si>
    <t>Other</t>
  </si>
  <si>
    <t>PhD's Laptop</t>
  </si>
  <si>
    <t>Known Costs UID</t>
  </si>
  <si>
    <t>Most Likely</t>
  </si>
  <si>
    <t>DerpCorp AD Systems</t>
  </si>
  <si>
    <t>Upper Bound</t>
  </si>
  <si>
    <t>Rationale</t>
  </si>
  <si>
    <t>privileged insiders (DerpCorp &amp; Vendors)</t>
  </si>
  <si>
    <t>deliberately</t>
  </si>
  <si>
    <t>Mechanical</t>
  </si>
  <si>
    <t>confidentiality</t>
  </si>
  <si>
    <t>Statistician's Laptop</t>
  </si>
  <si>
    <t>DerpCorp email Systems</t>
  </si>
  <si>
    <t>non-privileged insiders (DerpCorp &amp; Vendors)</t>
  </si>
  <si>
    <t>Known Cost Event</t>
  </si>
  <si>
    <t>accidentally</t>
  </si>
  <si>
    <t>Process Failure</t>
  </si>
  <si>
    <t>integrity</t>
  </si>
  <si>
    <t>Director's Laptop</t>
  </si>
  <si>
    <t>DerpCorp Networking and FW Systems</t>
  </si>
  <si>
    <t>malicious software</t>
  </si>
  <si>
    <t>Recurring_Ben</t>
  </si>
  <si>
    <t>Natural</t>
  </si>
  <si>
    <t>availability</t>
  </si>
  <si>
    <t>R Studio Server</t>
  </si>
  <si>
    <t>DerpCorp Vulnerability Scanner Systems</t>
  </si>
  <si>
    <t>external attackers</t>
  </si>
  <si>
    <t>benefit-1</t>
  </si>
  <si>
    <t>A grant to the institution</t>
  </si>
  <si>
    <t>Recurring Expense</t>
  </si>
  <si>
    <t>cost-1</t>
  </si>
  <si>
    <t>Lab Director</t>
  </si>
  <si>
    <t>The promised grant amount.</t>
  </si>
  <si>
    <t>Going rate range + 25% benefits</t>
  </si>
  <si>
    <t>NIH Dataset Database Instance</t>
  </si>
  <si>
    <t>DerpCorp Vendor Access</t>
  </si>
  <si>
    <t>Backup Database Instance</t>
  </si>
  <si>
    <t>DerpCorp Replicated DR Equivalent Systems</t>
  </si>
  <si>
    <t>cost-2</t>
  </si>
  <si>
    <t>Statistician</t>
  </si>
  <si>
    <t>benefit-2</t>
  </si>
  <si>
    <t>Infamy from the grant</t>
  </si>
  <si>
    <t>Assumes Upper Bound is cost of one FTE.
Not part of original use-case but may be used.</t>
  </si>
  <si>
    <t>cost-3</t>
  </si>
  <si>
    <t>Subject Matter Expert PhD</t>
  </si>
  <si>
    <t>cost-4</t>
  </si>
  <si>
    <t>Security and compliance review</t>
  </si>
  <si>
    <t>Internal review wage/time to outsourced</t>
  </si>
  <si>
    <t>cost-5</t>
  </si>
  <si>
    <t>IT</t>
  </si>
  <si>
    <t>Hosting + typical SysAdmin time maintaining</t>
  </si>
  <si>
    <t>Loss Events</t>
  </si>
  <si>
    <t>UID</t>
  </si>
  <si>
    <t>Threat communities</t>
  </si>
  <si>
    <t>Risk-1</t>
  </si>
  <si>
    <t>privileged insiders (DerpCorp &amp; Vendors) deliberately impact the confidentiality of Protected Health Information (PHI) through PhD's Laptop.</t>
  </si>
  <si>
    <t>Risk-2</t>
  </si>
  <si>
    <t>privileged insiders (DerpCorp &amp; Vendors) deliberately impact the confidentiality of Protected Health Information (PHI) through Statistician's Laptop.</t>
  </si>
  <si>
    <t>Risk-3</t>
  </si>
  <si>
    <t>privileged insiders (DerpCorp &amp; Vendors) deliberately impact the confidentiality of Protected Health Information (PHI) through Director's Laptop.</t>
  </si>
  <si>
    <t>Risk-4</t>
  </si>
  <si>
    <t>privileged insiders (DerpCorp &amp; Vendors) deliberately impact the confidentiality of Protected Health Information (PHI) through R Studio Server.</t>
  </si>
  <si>
    <t>Risk-5</t>
  </si>
  <si>
    <t>privileged insiders (DerpCorp &amp; Vendors) deliberately impact the confidentiality of Protected Health Information (PHI) through NIH Dataset Database Instance.</t>
  </si>
  <si>
    <t>Risk-6</t>
  </si>
  <si>
    <t>privileged insiders (DerpCorp &amp; Vendors) deliberately impact the confidentiality of Protected Health Information (PHI) through Backup Database Instance.</t>
  </si>
  <si>
    <t>Risk-7</t>
  </si>
  <si>
    <t>non-privileged insiders (DerpCorp &amp; Vendors) deliberately impact the confidentiality of Protected Health Information (PHI) through PhD's Laptop.</t>
  </si>
  <si>
    <t>Risk-8</t>
  </si>
  <si>
    <t>non-privileged insiders (DerpCorp &amp; Vendors) deliberately impact the confidentiality of Protected Health Information (PHI) through Statistician's Laptop.</t>
  </si>
  <si>
    <t>Risk-9</t>
  </si>
  <si>
    <t>non-privileged insiders (DerpCorp &amp; Vendors) deliberately impact the confidentiality of Protected Health Information (PHI) through Director's Laptop.</t>
  </si>
  <si>
    <t>Risk-10</t>
  </si>
  <si>
    <t>non-privileged insiders (DerpCorp &amp; Vendors) deliberately impact the confidentiality of Protected Health Information (PHI) through R Studio Server.</t>
  </si>
  <si>
    <t>Risk-11</t>
  </si>
  <si>
    <t>non-privileged insiders (DerpCorp &amp; Vendors) deliberately impact the confidentiality of Protected Health Information (PHI) through NIH Dataset Database Instance.</t>
  </si>
  <si>
    <t>Risk-12</t>
  </si>
  <si>
    <t>non-privileged insiders (DerpCorp &amp; Vendors) deliberately impact the confidentiality of Protected Health Information (PHI) through Backup Database Instance.</t>
  </si>
  <si>
    <t>Risk-13</t>
  </si>
  <si>
    <t>malicious software deliberately impact the confidentiality of Protected Health Information (PHI) through PhD's Laptop.</t>
  </si>
  <si>
    <t>Risk-14</t>
  </si>
  <si>
    <t>malicious software deliberately impact the confidentiality of Protected Health Information (PHI) through Statistician's Laptop.</t>
  </si>
  <si>
    <t>Risk-15</t>
  </si>
  <si>
    <t>malicious software deliberately impact the confidentiality of Protected Health Information (PHI) through Director's Laptop.</t>
  </si>
  <si>
    <t>Risk-16</t>
  </si>
  <si>
    <t>malicious software deliberately impact the confidentiality of Protected Health Information (PHI) through R Studio Server.</t>
  </si>
  <si>
    <t>Risk-17</t>
  </si>
  <si>
    <t>malicious software deliberately impact the confidentiality of Protected Health Information (PHI) through NIH Dataset Database Instance.</t>
  </si>
  <si>
    <t>Risk-18</t>
  </si>
  <si>
    <t>malicious software deliberately impact the confidentiality of Protected Health Information (PHI) through Backup Database Instance.</t>
  </si>
  <si>
    <t>Risk-19</t>
  </si>
  <si>
    <t>external attackers deliberately impact the confidentiality of Protected Health Information (PHI) through PhD's Laptop.</t>
  </si>
  <si>
    <t>Risk-20</t>
  </si>
  <si>
    <t>external attackers deliberately impact the confidentiality of Protected Health Information (PHI) through Statistician's Laptop.</t>
  </si>
  <si>
    <t>Risk-21</t>
  </si>
  <si>
    <t>external attackers deliberately impact the confidentiality of Protected Health Information (PHI) through Director's Laptop.</t>
  </si>
  <si>
    <t>Risk-22</t>
  </si>
  <si>
    <t>external attackers deliberately impact the confidentiality of Protected Health Information (PHI) through R Studio Server.</t>
  </si>
  <si>
    <t>Risk-23</t>
  </si>
  <si>
    <t>external attackers deliberately impact the confidentiality of Protected Health Information (PHI) through NIH Dataset Database Instance.</t>
  </si>
  <si>
    <t>Risk-24</t>
  </si>
  <si>
    <t>external attackers deliberately impact the confidentiality of Protected Health Information (PHI) through Backup Database Instance.</t>
  </si>
  <si>
    <t>Risk-25</t>
  </si>
  <si>
    <t>privileged insiders (DerpCorp &amp; Vendors) accidentally impact the confidentiality of Protected Health Information (PHI) through PhD's Laptop.</t>
  </si>
  <si>
    <t>Risk-26</t>
  </si>
  <si>
    <t>privileged insiders (DerpCorp &amp; Vendors) accidentally impact the confidentiality of Protected Health Information (PHI) through Statistician's Laptop.</t>
  </si>
  <si>
    <t>Risk-27</t>
  </si>
  <si>
    <t>privileged insiders (DerpCorp &amp; Vendors) accidentally impact the confidentiality of Protected Health Information (PHI) through Director's Laptop.</t>
  </si>
  <si>
    <t>Risk-28</t>
  </si>
  <si>
    <t>privileged insiders (DerpCorp &amp; Vendors) accidentally impact the confidentiality of Protected Health Information (PHI) through R Studio Server.</t>
  </si>
  <si>
    <t>Risk-29</t>
  </si>
  <si>
    <t>privileged insiders (DerpCorp &amp; Vendors) accidentally impact the confidentiality of Protected Health Information (PHI) through NIH Dataset Database Instance.</t>
  </si>
  <si>
    <t>Risk-30</t>
  </si>
  <si>
    <t>privileged insiders (DerpCorp &amp; Vendors) accidentally impact the confidentiality of Protected Health Information (PHI) through Backup Database Instance.</t>
  </si>
  <si>
    <t>Risk-31</t>
  </si>
  <si>
    <t>non-privileged insiders (DerpCorp &amp; Vendors) accidentally impact the confidentiality of Protected Health Information (PHI) through PhD's Laptop.</t>
  </si>
  <si>
    <t>Risk-32</t>
  </si>
  <si>
    <t>non-privileged insiders (DerpCorp &amp; Vendors) accidentally impact the confidentiality of Protected Health Information (PHI) through Statistician's Laptop.</t>
  </si>
  <si>
    <t>Risk-33</t>
  </si>
  <si>
    <t>non-privileged insiders (DerpCorp &amp; Vendors) accidentally impact the confidentiality of Protected Health Information (PHI) through Director's Laptop.</t>
  </si>
  <si>
    <t>Risk-34</t>
  </si>
  <si>
    <t>non-privileged insiders (DerpCorp &amp; Vendors) accidentally impact the confidentiality of Protected Health Information (PHI) through R Studio Server.</t>
  </si>
  <si>
    <t>Risk-35</t>
  </si>
  <si>
    <t>non-privileged insiders (DerpCorp &amp; Vendors) accidentally impact the confidentiality of Protected Health Information (PHI) through NIH Dataset Database Instance.</t>
  </si>
  <si>
    <t>Risk-36</t>
  </si>
  <si>
    <t>non-privileged insiders (DerpCorp &amp; Vendors) accidentally impact the confidentiality of Protected Health Information (PHI) through Backup Database Instance.</t>
  </si>
  <si>
    <t>Risk-37</t>
  </si>
  <si>
    <t>privileged insiders (DerpCorp &amp; Vendors) deliberately impact the integrity of Protected Health Information (PHI) through PhD's Laptop.</t>
  </si>
  <si>
    <t>Risk-38</t>
  </si>
  <si>
    <t>privileged insiders (DerpCorp &amp; Vendors) deliberately impact the integrity of Protected Health Information (PHI) through Statistician's Laptop.</t>
  </si>
  <si>
    <t>Risk-39</t>
  </si>
  <si>
    <t>privileged insiders (DerpCorp &amp; Vendors) deliberately impact the integrity of Protected Health Information (PHI) through Director's Laptop.</t>
  </si>
  <si>
    <t>Risk-40</t>
  </si>
  <si>
    <t>privileged insiders (DerpCorp &amp; Vendors) deliberately impact the integrity of Protected Health Information (PHI) through R Studio Server.</t>
  </si>
  <si>
    <t>Risk-41</t>
  </si>
  <si>
    <t>privileged insiders (DerpCorp &amp; Vendors) deliberately impact the integrity of Protected Health Information (PHI) through NIH Dataset Database Instance.</t>
  </si>
  <si>
    <t>Risk-42</t>
  </si>
  <si>
    <t>privileged insiders (DerpCorp &amp; Vendors) deliberately impact the integrity of Protected Health Information (PHI) through Backup Database Instance.</t>
  </si>
  <si>
    <t>Risk-43</t>
  </si>
  <si>
    <t>non-privileged insiders (DerpCorp &amp; Vendors) deliberately impact the integrity of Protected Health Information (PHI) through PhD's Laptop.</t>
  </si>
  <si>
    <t>Risk-44</t>
  </si>
  <si>
    <t>non-privileged insiders (DerpCorp &amp; Vendors) deliberately impact the integrity of Protected Health Information (PHI) through Statistician's Laptop.</t>
  </si>
  <si>
    <t>Risk-45</t>
  </si>
  <si>
    <t>non-privileged insiders (DerpCorp &amp; Vendors) deliberately impact the integrity of Protected Health Information (PHI) through Director's Laptop.</t>
  </si>
  <si>
    <t>Risk-46</t>
  </si>
  <si>
    <t>non-privileged insiders (DerpCorp &amp; Vendors) deliberately impact the integrity of Protected Health Information (PHI) through R Studio Server.</t>
  </si>
  <si>
    <t>Risk-47</t>
  </si>
  <si>
    <t>non-privileged insiders (DerpCorp &amp; Vendors) deliberately impact the integrity of Protected Health Information (PHI) through NIH Dataset Database Instance.</t>
  </si>
  <si>
    <t>Risk-48</t>
  </si>
  <si>
    <t>non-privileged insiders (DerpCorp &amp; Vendors) deliberately impact the integrity of Protected Health Information (PHI) through Backup Database Instance.</t>
  </si>
  <si>
    <t>Risk-49</t>
  </si>
  <si>
    <t>malicious software deliberately impact the integrity of Protected Health Information (PHI) through PhD's Laptop.</t>
  </si>
  <si>
    <t>Risk-50</t>
  </si>
  <si>
    <t>malicious software deliberately impact the integrity of Protected Health Information (PHI) through Statistician's Laptop.</t>
  </si>
  <si>
    <t>Risk-51</t>
  </si>
  <si>
    <t>malicious software deliberately impact the integrity of Protected Health Information (PHI) through Director's Laptop.</t>
  </si>
  <si>
    <t>Risk-52</t>
  </si>
  <si>
    <t>malicious software deliberately impact the integrity of Protected Health Information (PHI) through R Studio Server.</t>
  </si>
  <si>
    <t>Risk-53</t>
  </si>
  <si>
    <t>malicious software deliberately impact the integrity of Protected Health Information (PHI) through NIH Dataset Database Instance.</t>
  </si>
  <si>
    <t>Risk-54</t>
  </si>
  <si>
    <t>malicious software deliberately impact the integrity of Protected Health Information (PHI) through Backup Database Instance.</t>
  </si>
  <si>
    <t>Risk-55</t>
  </si>
  <si>
    <t>external attackers deliberately impact the integrity of Protected Health Information (PHI) through PhD's Laptop.</t>
  </si>
  <si>
    <t>Risk-56</t>
  </si>
  <si>
    <t>external attackers deliberately impact the integrity of Protected Health Information (PHI) through Statistician's Laptop.</t>
  </si>
  <si>
    <t>Risk-57</t>
  </si>
  <si>
    <t>external attackers deliberately impact the integrity of Protected Health Information (PHI) through Director's Laptop.</t>
  </si>
  <si>
    <t>Risk-58</t>
  </si>
  <si>
    <t>external attackers deliberately impact the integrity of Protected Health Information (PHI) through R Studio Server.</t>
  </si>
  <si>
    <t>Risk-59</t>
  </si>
  <si>
    <t>external attackers deliberately impact the integrity of Protected Health Information (PHI) through NIH Dataset Database Instance.</t>
  </si>
  <si>
    <t>Risk-60</t>
  </si>
  <si>
    <t>external attackers deliberately impact the integrity of Protected Health Information (PHI) through Backup Database Instance.</t>
  </si>
  <si>
    <t>Risk-61</t>
  </si>
  <si>
    <t>privileged insiders (DerpCorp &amp; Vendors) accidentally impact the integrity of Protected Health Information (PHI) through PhD's Laptop.</t>
  </si>
  <si>
    <t>Risk-62</t>
  </si>
  <si>
    <t>privileged insiders (DerpCorp &amp; Vendors) accidentally impact the integrity of Protected Health Information (PHI) through Statistician's Laptop.</t>
  </si>
  <si>
    <t>Risk-63</t>
  </si>
  <si>
    <t>privileged insiders (DerpCorp &amp; Vendors) accidentally impact the integrity of Protected Health Information (PHI) through Director's Laptop.</t>
  </si>
  <si>
    <t>Risk-64</t>
  </si>
  <si>
    <t>privileged insiders (DerpCorp &amp; Vendors) accidentally impact the integrity of Protected Health Information (PHI) through R Studio Server.</t>
  </si>
  <si>
    <t>Risk-65</t>
  </si>
  <si>
    <t>privileged insiders (DerpCorp &amp; Vendors) accidentally impact the integrity of Protected Health Information (PHI) through NIH Dataset Database Instance.</t>
  </si>
  <si>
    <t>Risk-66</t>
  </si>
  <si>
    <t>privileged insiders (DerpCorp &amp; Vendors) accidentally impact the integrity of Protected Health Information (PHI) through Backup Database Instance.</t>
  </si>
  <si>
    <t>Risk-67</t>
  </si>
  <si>
    <t>non-privileged insiders (DerpCorp &amp; Vendors) accidentally impact the integrity of Protected Health Information (PHI) through PhD's Laptop.</t>
  </si>
  <si>
    <t>Risk-68</t>
  </si>
  <si>
    <t>non-privileged insiders (DerpCorp &amp; Vendors) accidentally impact the integrity of Protected Health Information (PHI) through Statistician's Laptop.</t>
  </si>
  <si>
    <t>Risk-69</t>
  </si>
  <si>
    <t>non-privileged insiders (DerpCorp &amp; Vendors) accidentally impact the integrity of Protected Health Information (PHI) through Director's Laptop.</t>
  </si>
  <si>
    <t>Risk-70</t>
  </si>
  <si>
    <t>non-privileged insiders (DerpCorp &amp; Vendors) accidentally impact the integrity of Protected Health Information (PHI) through R Studio Server.</t>
  </si>
  <si>
    <t>Risk-71</t>
  </si>
  <si>
    <t>non-privileged insiders (DerpCorp &amp; Vendors) accidentally impact the integrity of Protected Health Information (PHI) through NIH Dataset Database Instance.</t>
  </si>
  <si>
    <t>Risk-72</t>
  </si>
  <si>
    <t>non-privileged insiders (DerpCorp &amp; Vendors) accidentally impact the integrity of Protected Health Information (PHI) through Backup Database Instance.</t>
  </si>
  <si>
    <t>Risk-73</t>
  </si>
  <si>
    <t>privileged insiders (DerpCorp &amp; Vendors) deliberately impact the availability of Protected Health Information (PHI) through PhD's Laptop.</t>
  </si>
  <si>
    <t>Risk-74</t>
  </si>
  <si>
    <t>privileged insiders (DerpCorp &amp; Vendors) deliberately impact the availability of Protected Health Information (PHI) through Statistician's Laptop.</t>
  </si>
  <si>
    <t>Risk-75</t>
  </si>
  <si>
    <t>privileged insiders (DerpCorp &amp; Vendors) deliberately impact the availability of Protected Health Information (PHI) through Director's Laptop.</t>
  </si>
  <si>
    <t>Risk-76</t>
  </si>
  <si>
    <t>privileged insiders (DerpCorp &amp; Vendors) deliberately impact the availability of Protected Health Information (PHI) through R Studio Server.</t>
  </si>
  <si>
    <t>Risk-77</t>
  </si>
  <si>
    <t>privileged insiders (DerpCorp &amp; Vendors) deliberately impact the availability of Protected Health Information (PHI) through NIH Dataset Database Instance.</t>
  </si>
  <si>
    <t>Risk-78</t>
  </si>
  <si>
    <t>privileged insiders (DerpCorp &amp; Vendors) deliberately impact the availability of Protected Health Information (PHI) through Backup Database Instance.</t>
  </si>
  <si>
    <t>Risk-79</t>
  </si>
  <si>
    <t>non-privileged insiders (DerpCorp &amp; Vendors) deliberately impact the availability of Protected Health Information (PHI) through PhD's Laptop.</t>
  </si>
  <si>
    <t>Risk-80</t>
  </si>
  <si>
    <t>non-privileged insiders (DerpCorp &amp; Vendors) deliberately impact the availability of Protected Health Information (PHI) through Statistician's Laptop.</t>
  </si>
  <si>
    <t>Risk-81</t>
  </si>
  <si>
    <t>non-privileged insiders (DerpCorp &amp; Vendors) deliberately impact the availability of Protected Health Information (PHI) through Director's Laptop.</t>
  </si>
  <si>
    <t>Risk-82</t>
  </si>
  <si>
    <t>non-privileged insiders (DerpCorp &amp; Vendors) deliberately impact the availability of Protected Health Information (PHI) through R Studio Server.</t>
  </si>
  <si>
    <t>Risk-83</t>
  </si>
  <si>
    <t>non-privileged insiders (DerpCorp &amp; Vendors) deliberately impact the availability of Protected Health Information (PHI) through NIH Dataset Database Instance.</t>
  </si>
  <si>
    <t>Risk-84</t>
  </si>
  <si>
    <t>non-privileged insiders (DerpCorp &amp; Vendors) deliberately impact the availability of Protected Health Information (PHI) through Backup Database Instance.</t>
  </si>
  <si>
    <t>Risk-85</t>
  </si>
  <si>
    <t>malicious software deliberately impact the availability of Protected Health Information (PHI) through PhD's Laptop.</t>
  </si>
  <si>
    <t>Risk-86</t>
  </si>
  <si>
    <t>malicious software deliberately impact the availability of Protected Health Information (PHI) through Statistician's Laptop.</t>
  </si>
  <si>
    <t>Risk-87</t>
  </si>
  <si>
    <t>malicious software deliberately impact the availability of Protected Health Information (PHI) through Director's Laptop.</t>
  </si>
  <si>
    <t>Risk-88</t>
  </si>
  <si>
    <t>malicious software deliberately impact the availability of Protected Health Information (PHI) through R Studio Server.</t>
  </si>
  <si>
    <t>Risk-89</t>
  </si>
  <si>
    <t>malicious software deliberately impact the availability of Protected Health Information (PHI) through NIH Dataset Database Instance.</t>
  </si>
  <si>
    <t>Risk-90</t>
  </si>
  <si>
    <t>malicious software deliberately impact the availability of Protected Health Information (PHI) through Backup Database Instance.</t>
  </si>
  <si>
    <t>Risk-91</t>
  </si>
  <si>
    <t>external attackers deliberately impact the availability of Protected Health Information (PHI) through PhD's Laptop.</t>
  </si>
  <si>
    <t>Risk-92</t>
  </si>
  <si>
    <t>external attackers deliberately impact the availability of Protected Health Information (PHI) through Statistician's Laptop.</t>
  </si>
  <si>
    <t>Risk-93</t>
  </si>
  <si>
    <t>external attackers deliberately impact the availability of Protected Health Information (PHI) through Director's Laptop.</t>
  </si>
  <si>
    <t>Risk-94</t>
  </si>
  <si>
    <t>external attackers deliberately impact the availability of Protected Health Information (PHI) through R Studio Server.</t>
  </si>
  <si>
    <t>Risk-95</t>
  </si>
  <si>
    <t>external attackers deliberately impact the availability of Protected Health Information (PHI) through NIH Dataset Database Instance.</t>
  </si>
  <si>
    <t>Risk-96</t>
  </si>
  <si>
    <t>external attackers deliberately impact the availability of Protected Health Information (PHI) through Backup Database Instance.</t>
  </si>
  <si>
    <t>Risk-97</t>
  </si>
  <si>
    <t>privileged insiders (DerpCorp &amp; Vendors) accidentally impact the availability of Protected Health Information (PHI) through PhD's Laptop.</t>
  </si>
  <si>
    <t>Risk-98</t>
  </si>
  <si>
    <t>privileged insiders (DerpCorp &amp; Vendors) accidentally impact the availability of Protected Health Information (PHI) through Statistician's Laptop.</t>
  </si>
  <si>
    <t>Risk-99</t>
  </si>
  <si>
    <t>privileged insiders (DerpCorp &amp; Vendors) accidentally impact the availability of Protected Health Information (PHI) through Director's Laptop.</t>
  </si>
  <si>
    <t>Risk-100</t>
  </si>
  <si>
    <t>privileged insiders (DerpCorp &amp; Vendors) accidentally impact the availability of Protected Health Information (PHI) through R Studio Server.</t>
  </si>
  <si>
    <t>Risk-101</t>
  </si>
  <si>
    <t>privileged insiders (DerpCorp &amp; Vendors) accidentally impact the availability of Protected Health Information (PHI) through NIH Dataset Database Instance.</t>
  </si>
  <si>
    <t>Risk-102</t>
  </si>
  <si>
    <t>privileged insiders (DerpCorp &amp; Vendors) accidentally impact the availability of Protected Health Information (PHI) through Backup Database Instance.</t>
  </si>
  <si>
    <t>Risk-103</t>
  </si>
  <si>
    <t>non-privileged insiders (DerpCorp &amp; Vendors) accidentally impact the availability of Protected Health Information (PHI) through PhD's Laptop.</t>
  </si>
  <si>
    <t>Risk-104</t>
  </si>
  <si>
    <t>non-privileged insiders (DerpCorp &amp; Vendors) accidentally impact the availability of Protected Health Information (PHI) through Statistician's Laptop.</t>
  </si>
  <si>
    <t>Risk-105</t>
  </si>
  <si>
    <t>non-privileged insiders (DerpCorp &amp; Vendors) accidentally impact the availability of Protected Health Information (PHI) through Director's Laptop.</t>
  </si>
  <si>
    <t>Risk-106</t>
  </si>
  <si>
    <t>non-privileged insiders (DerpCorp &amp; Vendors) accidentally impact the availability of Protected Health Information (PHI) through R Studio Server.</t>
  </si>
  <si>
    <t>Risk-107</t>
  </si>
  <si>
    <t>non-privileged insiders (DerpCorp &amp; Vendors) accidentally impact the availability of Protected Health Information (PHI) through NIH Dataset Database Instance.</t>
  </si>
  <si>
    <t>Risk-108</t>
  </si>
  <si>
    <t>non-privileged insiders (DerpCorp &amp; Vendors) accidentally impact the availability of Protected Health Information (PHI) through Backup Database Instance.</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</si>
  <si>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</si>
  <si>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</si>
  <si>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</si>
  <si>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</si>
  <si>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</si>
  <si>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</si>
  <si>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</si>
  <si>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</si>
  <si>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</si>
  <si>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</si>
  <si>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</si>
  <si>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</si>
  <si>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</si>
  <si>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</si>
  <si>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</si>
  <si>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</si>
  <si>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</si>
  <si>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</si>
  <si>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</si>
  <si>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</si>
  <si>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</si>
  <si>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</si>
  <si>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</si>
  <si>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</si>
  <si>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</si>
  <si>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</si>
  <si>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</si>
  <si>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</si>
  <si>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</si>
  <si>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</si>
  <si>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</si>
  <si>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</si>
  <si>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</si>
  <si>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</si>
  <si>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</si>
  <si>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1 in 3</t>
  </si>
  <si>
    <t>Crit. sec. patches monthly, OS MFA, App MFA, Net ACL/FW Default Deny IN,</t>
  </si>
  <si>
    <t>1 in 6</t>
  </si>
  <si>
    <t>1 in 20</t>
  </si>
  <si>
    <t>1 in 25</t>
  </si>
  <si>
    <t>1 in 8</t>
  </si>
  <si>
    <t>Malware scans nightly, Crit. sec. patches monthly, App MFA,</t>
  </si>
  <si>
    <t>1 in 10</t>
  </si>
  <si>
    <t>1 in 15</t>
  </si>
  <si>
    <t>App MFA,</t>
  </si>
  <si>
    <t>Crit. sec. patches monthly, OS MFA, Net ACL/FW Default Deny IN,</t>
  </si>
  <si>
    <t>1 in 30</t>
  </si>
  <si>
    <t>Vuln. scan remediation, Host FW Default Deny IN, Host FW Default Deny OUT, All Sec Patches Monthly, Server log SIEM, NPI Scanning and Response, OS MFA, App MFA, Net ACL/FW Default Deny IN,</t>
  </si>
  <si>
    <t>Priors</t>
  </si>
  <si>
    <t>Vuln. scan remediation, CIS Hardened Windows Server Image, Host FW Default Deny IN, Host FW Default Deny OUT, All Sec Patches Monthly, Server log SIEM, NPI Scanning and Response, OS MFA, App MFA, Net ACL/FW Default Deny IN,</t>
  </si>
  <si>
    <t>min</t>
  </si>
  <si>
    <t>avg</t>
  </si>
  <si>
    <t>75th ptile</t>
  </si>
  <si>
    <t>max</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</si>
  <si>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</si>
  <si>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</si>
  <si>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</si>
  <si>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Rng</t>
  </si>
  <si>
    <t>Interval estimates from other sheets</t>
  </si>
  <si>
    <t>90th</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</si>
  <si>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</si>
  <si>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</si>
  <si>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</si>
  <si>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</si>
  <si>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</si>
  <si>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</si>
  <si>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</si>
  <si>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</si>
  <si>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</si>
  <si>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</si>
  <si>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</si>
  <si>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</si>
  <si>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</si>
  <si>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</si>
  <si>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</si>
  <si>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</si>
  <si>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</si>
  <si>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</si>
  <si>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</si>
  <si>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</si>
  <si>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</si>
  <si>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</si>
  <si>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</si>
  <si>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</si>
  <si>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</si>
  <si>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</si>
  <si>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</si>
  <si>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</si>
  <si>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</si>
  <si>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</si>
  <si>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</si>
  <si>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</si>
  <si>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</si>
  <si>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</si>
  <si>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</si>
  <si>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</si>
  <si>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</si>
  <si>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</si>
  <si>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</si>
  <si>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</si>
  <si>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</si>
  <si>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</si>
  <si>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</si>
  <si>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</si>
  <si>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</si>
  <si>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</si>
  <si>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</si>
  <si>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</si>
  <si>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Vuln. scan remediation, All Sec Patches Monthly, NPI Scanning and Response, OS MFA, Net ACL/FW Default Deny IN,</t>
  </si>
  <si>
    <t>Vuln. scan remediation, CIS Hardened Windows Server Image, All Sec Patches Monthly, NPI Scanning and Response, OS MFA,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</si>
</sst>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yy"/>
    <numFmt numFmtId="166" formatCode="[$₹]#,##0.00"/>
  </numFmts>
  <fonts count="13">
    <font>
      <sz val="10.0"/>
      <color rgb="FF000000"/>
      <name val="Arial"/>
    </font>
    <font>
      <color theme="1"/>
      <name val="Calibri"/>
    </font>
    <font>
      <sz val="10.0"/>
      <color theme="1"/>
      <name val="Calibri"/>
    </font>
    <font>
      <sz val="20.0"/>
      <color theme="1"/>
      <name val="Calibri"/>
    </font>
    <font/>
    <font>
      <color theme="1"/>
      <name val="Arial"/>
    </font>
    <font>
      <sz val="10.0"/>
      <color theme="1"/>
      <name val="Arial"/>
    </font>
    <font>
      <sz val="20.0"/>
      <color theme="1"/>
      <name val="Arial"/>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ABC878"/>
        <bgColor rgb="FFABC878"/>
      </patternFill>
    </fill>
    <fill>
      <patternFill patternType="solid">
        <fgColor rgb="FFFFD666"/>
        <bgColor rgb="FFFFD666"/>
      </patternFill>
    </fill>
    <fill>
      <patternFill patternType="solid">
        <fgColor rgb="FFFFD566"/>
        <bgColor rgb="FFFFD566"/>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3">
    <border/>
    <border>
      <left style="thin">
        <color rgb="FFFFFFFF"/>
      </left>
      <right style="thin">
        <color rgb="FFFFFFFF"/>
      </right>
      <top style="thin">
        <color rgb="FFFFFFFF"/>
      </top>
      <bottom style="thin">
        <color rgb="FFFFFFFF"/>
      </bottom>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000000"/>
      </bottom>
    </border>
    <border>
      <top style="thick">
        <color rgb="FFFFFFFF"/>
      </top>
      <bottom style="thick">
        <color rgb="FFFFFFFF"/>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n">
        <color rgb="FF000000"/>
      </left>
      <bottom style="thin">
        <color rgb="FFFFFFFF"/>
      </bottom>
    </border>
    <border>
      <left style="thin">
        <color rgb="FFFFFFFF"/>
      </left>
      <right style="thin">
        <color rgb="FFFFFFFF"/>
      </right>
      <top style="hair">
        <color rgb="FF000000"/>
      </top>
      <bottom style="thin">
        <color rgb="FFFFFFFF"/>
      </bottom>
    </border>
    <border>
      <left style="thin">
        <color rgb="FF000000"/>
      </left>
      <top style="thick">
        <color rgb="FFFFFFFF"/>
      </top>
      <bottom style="thick">
        <color rgb="FFFFFFFF"/>
      </bottom>
    </border>
    <border>
      <left style="thin">
        <color rgb="FF000000"/>
      </left>
    </border>
    <border>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ck">
        <color rgb="FFFFFFFF"/>
      </left>
      <right style="thick">
        <color rgb="FFFFFFFF"/>
      </right>
      <top style="thick">
        <color rgb="FFFFFFFF"/>
      </top>
      <bottom style="thick">
        <color rgb="FFFFFFFF"/>
      </bottom>
    </border>
    <border>
      <left style="thin">
        <color rgb="FF000000"/>
      </left>
      <bottom style="thin">
        <color rgb="FF000000"/>
      </bottom>
    </border>
    <border>
      <left style="thin">
        <color rgb="FF000000"/>
      </left>
      <right style="thin">
        <color rgb="FFFFFFFF"/>
      </right>
      <bottom style="thin">
        <color rgb="FFFFFFFF"/>
      </bottom>
    </border>
    <border>
      <left style="thin">
        <color rgb="FFFFFFFF"/>
      </left>
      <bottom style="thin">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right style="thin">
        <color rgb="FF000000"/>
      </right>
      <top style="thin">
        <color rgb="FF000000"/>
      </top>
      <bottom style="thin">
        <color rgb="FFFFFFFF"/>
      </bottom>
    </border>
    <border>
      <top style="thin">
        <color rgb="FF000000"/>
      </top>
    </border>
    <border>
      <left style="thin">
        <color rgb="FFFFFFFF"/>
      </left>
      <right style="thin">
        <color rgb="FF000000"/>
      </right>
      <top style="thin">
        <color rgb="FFFFFFFF"/>
      </top>
      <bottom style="thin">
        <color rgb="FFFFFFFF"/>
      </bottom>
    </border>
    <border>
      <right style="thin">
        <color rgb="FFFFFFFF"/>
      </right>
      <top style="thin">
        <color rgb="FFFFFFFF"/>
      </top>
      <bottom style="thin">
        <color rgb="FFFFFFFF"/>
      </bottom>
    </border>
    <border>
      <right style="thin">
        <color rgb="FF000000"/>
      </right>
      <bottom style="thin">
        <color rgb="FFFFFFFF"/>
      </bottom>
    </border>
    <border>
      <left style="thin">
        <color rgb="FF000000"/>
      </left>
      <right style="thin">
        <color rgb="FFFFFFFF"/>
      </right>
    </border>
    <border>
      <left style="thin">
        <color rgb="FF000000"/>
      </left>
      <right style="thin">
        <color rgb="FFFFFFFF"/>
      </right>
      <bottom style="thin">
        <color rgb="FF000000"/>
      </bottom>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right style="thin">
        <color rgb="FFFFFFFF"/>
      </right>
      <bottom style="thin">
        <color rgb="FF000000"/>
      </bottom>
    </border>
    <border>
      <right style="thin">
        <color rgb="FFFFFFFF"/>
      </right>
    </border>
    <border>
      <left style="thick">
        <color rgb="FFFFFFFF"/>
      </left>
      <right style="thick">
        <color rgb="FFFFFFFF"/>
      </right>
      <top style="thick">
        <color rgb="FFFFFFFF"/>
      </top>
    </border>
    <border>
      <left style="thick">
        <color rgb="FFFFFFFF"/>
      </left>
      <top style="thick">
        <color rgb="FFFFFFFF"/>
      </top>
    </border>
    <border>
      <top style="thick">
        <color rgb="FFFFFFFF"/>
      </top>
    </border>
    <border>
      <right style="thick">
        <color rgb="FFFFFFFF"/>
      </right>
      <top style="thick">
        <color rgb="FFFFFFFF"/>
      </top>
    </border>
    <border>
      <left style="thick">
        <color rgb="FFFFFFFF"/>
      </left>
      <right style="thick">
        <color rgb="FFFFFFFF"/>
      </right>
    </border>
    <border>
      <left style="thick">
        <color rgb="FFFFFFFF"/>
      </left>
    </border>
    <border>
      <right style="thick">
        <color rgb="FFFFFFFF"/>
      </right>
    </border>
    <border>
      <left style="thick">
        <color rgb="FFFFFFFF"/>
      </left>
      <bottom style="thick">
        <color rgb="FFFFFFFF"/>
      </bottom>
    </border>
    <border>
      <bottom style="thick">
        <color rgb="FFFFFFFF"/>
      </bottom>
    </border>
    <border>
      <right style="thick">
        <color rgb="FFFFFFFF"/>
      </right>
      <bottom style="thick">
        <color rgb="FFFFFFFF"/>
      </bottom>
    </border>
    <border>
      <left style="thick">
        <color rgb="FFFFFFFF"/>
      </left>
      <right style="thick">
        <color rgb="FFFFFFFF"/>
      </right>
      <bottom style="thick">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top style="thin">
        <color rgb="FFFFFFFF"/>
      </top>
    </border>
    <border>
      <right style="thin">
        <color rgb="FF4A86E8"/>
      </right>
      <top style="thin">
        <color rgb="FFFFFFFF"/>
      </top>
    </border>
    <border>
      <right style="thin">
        <color rgb="FFFFFFFF"/>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right style="thin">
        <color rgb="FF4A86E8"/>
      </right>
    </border>
    <border>
      <left style="thin">
        <color rgb="FF4A86E8"/>
      </left>
      <right style="thin">
        <color rgb="FFFFFFFF"/>
      </right>
      <bottom style="thin">
        <color rgb="FF4A86E8"/>
      </bottom>
    </border>
    <border>
      <right style="thin">
        <color rgb="FF4A86E8"/>
      </right>
      <bottom style="thin">
        <color rgb="FF4A86E8"/>
      </bottom>
    </border>
    <border>
      <right style="thin">
        <color rgb="FF000000"/>
      </right>
      <bottom style="thin">
        <color rgb="FF000000"/>
      </bottom>
    </border>
    <border>
      <top style="thin">
        <color rgb="FF000000"/>
      </top>
      <bottom style="thin">
        <color rgb="FFFFFFFF"/>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border>
    <border>
      <right/>
    </border>
    <border>
      <left style="thick">
        <color rgb="FF000000"/>
      </left>
      <bottom style="thick">
        <color rgb="FF000000"/>
      </bottom>
    </border>
    <border>
      <right style="thin">
        <color rgb="FF000000"/>
      </right>
    </border>
    <border>
      <left style="double">
        <color rgb="FF000000"/>
      </left>
    </border>
  </borders>
  <cellStyleXfs count="1">
    <xf borderId="0" fillId="0" fontId="0" numFmtId="0" applyAlignment="1" applyFont="1"/>
  </cellStyleXfs>
  <cellXfs count="389">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49" xfId="0" applyAlignment="1" applyBorder="1" applyFill="1" applyFont="1" applyNumberFormat="1">
      <alignment horizontal="left"/>
    </xf>
    <xf borderId="3" fillId="0" fontId="1" numFmtId="0" xfId="0" applyAlignment="1" applyBorder="1" applyFont="1">
      <alignment readingOrder="0"/>
    </xf>
    <xf borderId="4" fillId="2" fontId="2" numFmtId="0" xfId="0" applyAlignment="1" applyBorder="1" applyFont="1">
      <alignment horizontal="left"/>
    </xf>
    <xf borderId="5" fillId="0" fontId="1" numFmtId="0" xfId="0" applyAlignment="1" applyBorder="1" applyFont="1">
      <alignment readingOrder="0"/>
    </xf>
    <xf borderId="1" fillId="0" fontId="1" numFmtId="0" xfId="0" applyAlignment="1" applyBorder="1" applyFont="1">
      <alignment vertical="bottom"/>
    </xf>
    <xf borderId="4" fillId="2" fontId="2" numFmtId="164" xfId="0" applyAlignment="1" applyBorder="1" applyFont="1" applyNumberFormat="1">
      <alignment horizontal="left"/>
    </xf>
    <xf borderId="1" fillId="0" fontId="1" numFmtId="0" xfId="0" applyAlignment="1" applyBorder="1" applyFont="1">
      <alignment shrinkToFit="0" vertical="bottom" wrapText="1"/>
    </xf>
    <xf borderId="6" fillId="2" fontId="2" numFmtId="164" xfId="0" applyAlignment="1" applyBorder="1" applyFont="1" applyNumberFormat="1">
      <alignment horizontal="left"/>
    </xf>
    <xf borderId="1" fillId="0" fontId="1" numFmtId="0" xfId="0" applyAlignment="1" applyBorder="1" applyFont="1">
      <alignment shrinkToFit="0" vertical="top" wrapText="0"/>
    </xf>
    <xf borderId="6" fillId="2" fontId="2" numFmtId="0" xfId="0" applyAlignment="1" applyBorder="1" applyFont="1">
      <alignment horizontal="left"/>
    </xf>
    <xf borderId="1" fillId="3" fontId="1" numFmtId="0" xfId="0" applyAlignment="1" applyBorder="1" applyFill="1" applyFont="1">
      <alignment readingOrder="0" shrinkToFit="0" vertical="bottom" wrapText="1"/>
    </xf>
    <xf borderId="0" fillId="0" fontId="2" numFmtId="0" xfId="0" applyFont="1"/>
    <xf borderId="7" fillId="0" fontId="1" numFmtId="0" xfId="0" applyAlignment="1" applyBorder="1" applyFont="1">
      <alignment shrinkToFit="0" vertical="top" wrapText="0"/>
    </xf>
    <xf borderId="0" fillId="4" fontId="2" numFmtId="49" xfId="0" applyAlignment="1" applyFill="1" applyFont="1" applyNumberFormat="1">
      <alignment horizontal="left"/>
    </xf>
    <xf borderId="1" fillId="3" fontId="1" numFmtId="165" xfId="0" applyAlignment="1" applyBorder="1" applyFont="1" applyNumberFormat="1">
      <alignment horizontal="left" readingOrder="0" shrinkToFit="0" vertical="bottom" wrapText="1"/>
    </xf>
    <xf borderId="8" fillId="0" fontId="1" numFmtId="0" xfId="0" applyAlignment="1" applyBorder="1" applyFont="1">
      <alignment shrinkToFit="0" vertical="top" wrapText="0"/>
    </xf>
    <xf borderId="9" fillId="0" fontId="2" numFmtId="0" xfId="0" applyAlignment="1" applyBorder="1" applyFont="1">
      <alignment horizontal="left" readingOrder="0"/>
    </xf>
    <xf borderId="7" fillId="3" fontId="1" numFmtId="0" xfId="0" applyAlignment="1" applyBorder="1" applyFont="1">
      <alignment readingOrder="0" shrinkToFit="0" vertical="bottom" wrapText="1"/>
    </xf>
    <xf borderId="2" fillId="5" fontId="3" numFmtId="49" xfId="0" applyAlignment="1" applyBorder="1" applyFill="1" applyFont="1" applyNumberFormat="1">
      <alignment horizontal="left"/>
    </xf>
    <xf borderId="10" fillId="0" fontId="1" numFmtId="0" xfId="0" applyAlignment="1" applyBorder="1" applyFont="1">
      <alignment shrinkToFit="0" vertical="top" wrapText="0"/>
    </xf>
    <xf borderId="11" fillId="5" fontId="3" numFmtId="0" xfId="0" applyAlignment="1" applyBorder="1" applyFont="1">
      <alignment horizontal="left"/>
    </xf>
    <xf borderId="10" fillId="6" fontId="1" numFmtId="0" xfId="0" applyAlignment="1" applyBorder="1" applyFill="1" applyFont="1">
      <alignment readingOrder="0" shrinkToFit="0" vertical="bottom" wrapText="1"/>
    </xf>
    <xf borderId="4" fillId="5" fontId="3" numFmtId="164" xfId="0" applyAlignment="1" applyBorder="1" applyFont="1" applyNumberFormat="1">
      <alignment horizontal="center"/>
    </xf>
    <xf borderId="1" fillId="6" fontId="1" numFmtId="0" xfId="0" applyAlignment="1" applyBorder="1" applyFont="1">
      <alignment readingOrder="0" shrinkToFit="0" vertical="bottom" wrapText="1"/>
    </xf>
    <xf borderId="4" fillId="5" fontId="3" numFmtId="0" xfId="0" applyAlignment="1" applyBorder="1" applyFont="1">
      <alignment horizontal="left"/>
    </xf>
    <xf borderId="0" fillId="4" fontId="3" numFmtId="49" xfId="0" applyAlignment="1" applyFont="1" applyNumberFormat="1">
      <alignment horizontal="left"/>
    </xf>
    <xf borderId="12" fillId="0" fontId="3" numFmtId="0" xfId="0" applyAlignment="1" applyBorder="1" applyFont="1">
      <alignment horizontal="left"/>
    </xf>
    <xf borderId="13" fillId="0" fontId="4" numFmtId="0" xfId="0" applyBorder="1" applyFont="1"/>
    <xf borderId="0" fillId="0" fontId="3" numFmtId="164" xfId="0" applyAlignment="1" applyFont="1" applyNumberFormat="1">
      <alignment horizontal="center"/>
    </xf>
    <xf borderId="14" fillId="0" fontId="4" numFmtId="0" xfId="0" applyBorder="1" applyFont="1"/>
    <xf borderId="0" fillId="0" fontId="3" numFmtId="0" xfId="0" applyAlignment="1" applyFont="1">
      <alignment horizontal="left"/>
    </xf>
    <xf borderId="0" fillId="0" fontId="2" numFmtId="0" xfId="0" applyAlignment="1" applyFont="1">
      <alignment vertical="bottom"/>
    </xf>
    <xf borderId="1" fillId="6" fontId="1" numFmtId="0" xfId="0" applyAlignment="1" applyBorder="1" applyFont="1">
      <alignment shrinkToFit="0" vertical="bottom" wrapText="1"/>
    </xf>
    <xf borderId="15" fillId="7" fontId="2" numFmtId="49" xfId="0" applyAlignment="1" applyBorder="1" applyFill="1" applyFont="1" applyNumberFormat="1">
      <alignment horizontal="center"/>
    </xf>
    <xf borderId="16" fillId="0" fontId="2" numFmtId="49" xfId="0" applyAlignment="1" applyBorder="1" applyFont="1" applyNumberFormat="1">
      <alignment horizontal="left"/>
    </xf>
    <xf borderId="16" fillId="0" fontId="2" numFmtId="164" xfId="0" applyAlignment="1" applyBorder="1" applyFont="1" applyNumberFormat="1">
      <alignment horizontal="left"/>
    </xf>
    <xf borderId="0" fillId="4" fontId="3" numFmtId="49" xfId="0" applyAlignment="1" applyFont="1" applyNumberFormat="1">
      <alignment horizontal="left" shrinkToFit="0" wrapText="0"/>
    </xf>
    <xf borderId="0" fillId="0" fontId="2" numFmtId="49" xfId="0" applyAlignment="1" applyFont="1" applyNumberFormat="1">
      <alignment vertical="bottom"/>
    </xf>
    <xf borderId="15" fillId="0" fontId="3" numFmtId="49" xfId="0" applyAlignment="1" applyBorder="1" applyFont="1" applyNumberFormat="1">
      <alignment horizontal="right"/>
    </xf>
    <xf borderId="17" fillId="4" fontId="2" numFmtId="49" xfId="0" applyAlignment="1" applyBorder="1" applyFont="1" applyNumberFormat="1">
      <alignment horizontal="left"/>
    </xf>
    <xf borderId="1" fillId="0" fontId="3" numFmtId="164" xfId="0" applyAlignment="1" applyBorder="1" applyFont="1" applyNumberFormat="1">
      <alignment horizontal="center"/>
    </xf>
    <xf borderId="2" fillId="8" fontId="1" numFmtId="0" xfId="0" applyAlignment="1" applyBorder="1" applyFill="1" applyFont="1">
      <alignment shrinkToFit="0" wrapText="0"/>
    </xf>
    <xf borderId="4" fillId="0" fontId="4" numFmtId="0" xfId="0" applyBorder="1" applyFont="1"/>
    <xf borderId="6" fillId="0" fontId="4" numFmtId="0" xfId="0" applyBorder="1" applyFont="1"/>
    <xf borderId="18" fillId="0" fontId="1" numFmtId="0" xfId="0" applyAlignment="1" applyBorder="1" applyFont="1">
      <alignment shrinkToFit="0" wrapText="0"/>
    </xf>
    <xf borderId="19" fillId="4" fontId="2" numFmtId="49" xfId="0" applyAlignment="1" applyBorder="1" applyFont="1" applyNumberFormat="1">
      <alignment horizontal="left"/>
    </xf>
    <xf borderId="18" fillId="0" fontId="1" numFmtId="0" xfId="0" applyAlignment="1" applyBorder="1" applyFont="1">
      <alignment readingOrder="0" shrinkToFit="0" wrapText="0"/>
    </xf>
    <xf borderId="17" fillId="4" fontId="2" numFmtId="9" xfId="0" applyAlignment="1" applyBorder="1" applyFont="1" applyNumberFormat="1">
      <alignment horizontal="left"/>
    </xf>
    <xf borderId="0" fillId="0" fontId="3" numFmtId="49" xfId="0" applyAlignment="1" applyFont="1" applyNumberFormat="1">
      <alignment horizontal="left"/>
    </xf>
    <xf borderId="19" fillId="4" fontId="2" numFmtId="164" xfId="0" applyAlignment="1" applyBorder="1" applyFont="1" applyNumberFormat="1">
      <alignment horizontal="left"/>
    </xf>
    <xf borderId="18" fillId="9" fontId="5" numFmtId="0" xfId="0" applyAlignment="1" applyBorder="1" applyFill="1" applyFont="1">
      <alignment readingOrder="0" vertical="bottom"/>
    </xf>
    <xf borderId="17" fillId="4" fontId="2" numFmtId="164" xfId="0" applyAlignment="1" applyBorder="1" applyFont="1" applyNumberFormat="1">
      <alignment horizontal="left"/>
    </xf>
    <xf borderId="18" fillId="10" fontId="5" numFmtId="0" xfId="0" applyAlignment="1" applyBorder="1" applyFill="1" applyFont="1">
      <alignment readingOrder="0" vertical="bottom"/>
    </xf>
    <xf borderId="17" fillId="4" fontId="3" numFmtId="49" xfId="0" applyAlignment="1" applyBorder="1" applyFont="1" applyNumberFormat="1">
      <alignment horizontal="left"/>
    </xf>
    <xf borderId="18" fillId="9" fontId="5" numFmtId="0" xfId="0" applyAlignment="1" applyBorder="1" applyFont="1">
      <alignment readingOrder="0" shrinkToFit="0" vertical="bottom" wrapText="0"/>
    </xf>
    <xf borderId="17" fillId="4" fontId="2" numFmtId="49" xfId="0" applyAlignment="1" applyBorder="1" applyFont="1" applyNumberFormat="1">
      <alignment horizontal="left" shrinkToFit="0" wrapText="1"/>
    </xf>
    <xf borderId="18" fillId="9" fontId="5" numFmtId="0" xfId="0" applyAlignment="1" applyBorder="1" applyFont="1">
      <alignment vertical="bottom"/>
    </xf>
    <xf borderId="19" fillId="0" fontId="2" numFmtId="49" xfId="0" applyAlignment="1" applyBorder="1" applyFont="1" applyNumberFormat="1">
      <alignment readingOrder="0" vertical="bottom"/>
    </xf>
    <xf borderId="19" fillId="4" fontId="3" numFmtId="49" xfId="0" applyAlignment="1" applyBorder="1" applyFont="1" applyNumberFormat="1">
      <alignment horizontal="left"/>
    </xf>
    <xf borderId="0" fillId="4" fontId="2" numFmtId="49" xfId="0" applyAlignment="1" applyFont="1" applyNumberFormat="1">
      <alignment horizontal="center"/>
    </xf>
    <xf borderId="17" fillId="4" fontId="3" numFmtId="164" xfId="0" applyAlignment="1" applyBorder="1" applyFont="1" applyNumberFormat="1">
      <alignment horizontal="left"/>
    </xf>
    <xf borderId="20" fillId="7" fontId="2" numFmtId="49" xfId="0" applyAlignment="1" applyBorder="1" applyFont="1" applyNumberFormat="1">
      <alignment horizontal="left" readingOrder="0" shrinkToFit="0" wrapText="1"/>
    </xf>
    <xf borderId="19" fillId="4" fontId="3" numFmtId="49" xfId="0" applyAlignment="1" applyBorder="1" applyFont="1" applyNumberFormat="1">
      <alignment horizontal="left" readingOrder="0"/>
    </xf>
    <xf borderId="21" fillId="7" fontId="2" numFmtId="9" xfId="0" applyAlignment="1" applyBorder="1" applyFont="1" applyNumberFormat="1">
      <alignment horizontal="center" readingOrder="0"/>
    </xf>
    <xf borderId="0" fillId="4" fontId="3" numFmtId="49" xfId="0" applyAlignment="1" applyFont="1" applyNumberFormat="1">
      <alignment horizontal="center"/>
    </xf>
    <xf borderId="22" fillId="7" fontId="6" numFmtId="164" xfId="0" applyAlignment="1" applyBorder="1" applyFont="1" applyNumberFormat="1">
      <alignment horizontal="center" readingOrder="0" vertical="bottom"/>
    </xf>
    <xf borderId="23" fillId="7" fontId="6" numFmtId="164" xfId="0" applyAlignment="1" applyBorder="1" applyFont="1" applyNumberFormat="1">
      <alignment horizontal="right" readingOrder="0" vertical="bottom"/>
    </xf>
    <xf borderId="22" fillId="7" fontId="7" numFmtId="49" xfId="0" applyAlignment="1" applyBorder="1" applyFont="1" applyNumberFormat="1">
      <alignment horizontal="left" readingOrder="0" vertical="bottom"/>
    </xf>
    <xf borderId="23" fillId="7" fontId="7" numFmtId="164" xfId="0" applyAlignment="1" applyBorder="1" applyFont="1" applyNumberFormat="1">
      <alignment horizontal="center" readingOrder="0" vertical="bottom"/>
    </xf>
    <xf borderId="18" fillId="9" fontId="5" numFmtId="0" xfId="0" applyAlignment="1" applyBorder="1" applyFont="1">
      <alignment vertical="bottom"/>
    </xf>
    <xf borderId="24" fillId="7" fontId="7" numFmtId="164" xfId="0" applyAlignment="1" applyBorder="1" applyFont="1" applyNumberFormat="1">
      <alignment horizontal="right" readingOrder="0" vertical="bottom"/>
    </xf>
    <xf borderId="25" fillId="7" fontId="7" numFmtId="164" xfId="0" applyAlignment="1" applyBorder="1" applyFont="1" applyNumberFormat="1">
      <alignment readingOrder="0" vertical="bottom"/>
    </xf>
    <xf borderId="23" fillId="7" fontId="6" numFmtId="164" xfId="0" applyAlignment="1" applyBorder="1" applyFont="1" applyNumberFormat="1">
      <alignment readingOrder="0" shrinkToFit="0" vertical="bottom" wrapText="1"/>
    </xf>
    <xf borderId="25" fillId="7" fontId="7" numFmtId="164" xfId="0" applyAlignment="1" applyBorder="1" applyFont="1" applyNumberFormat="1">
      <alignment readingOrder="0"/>
    </xf>
    <xf borderId="20" fillId="7" fontId="7" numFmtId="49" xfId="0" applyAlignment="1" applyBorder="1" applyFont="1" applyNumberFormat="1">
      <alignment horizontal="left" readingOrder="0" vertical="bottom"/>
    </xf>
    <xf borderId="26" fillId="7" fontId="6" numFmtId="9" xfId="0" applyAlignment="1" applyBorder="1" applyFont="1" applyNumberFormat="1">
      <alignment horizontal="center" readingOrder="0" vertical="bottom"/>
    </xf>
    <xf borderId="14" fillId="7" fontId="7" numFmtId="164" xfId="0" applyAlignment="1" applyBorder="1" applyFont="1" applyNumberFormat="1">
      <alignment horizontal="center" readingOrder="0" vertical="bottom"/>
    </xf>
    <xf borderId="27" fillId="7" fontId="6" numFmtId="164" xfId="0" applyAlignment="1" applyBorder="1" applyFont="1" applyNumberFormat="1">
      <alignment horizontal="center" readingOrder="0" vertical="bottom"/>
    </xf>
    <xf borderId="27" fillId="7" fontId="6" numFmtId="164" xfId="0" applyAlignment="1" applyBorder="1" applyFont="1" applyNumberFormat="1">
      <alignment horizontal="right" readingOrder="0" vertical="bottom"/>
    </xf>
    <xf borderId="28" fillId="7" fontId="7" numFmtId="164" xfId="0" applyAlignment="1" applyBorder="1" applyFont="1" applyNumberFormat="1">
      <alignment horizontal="right" readingOrder="0" vertical="bottom"/>
    </xf>
    <xf borderId="0" fillId="7" fontId="7" numFmtId="164" xfId="0" applyAlignment="1" applyFont="1" applyNumberFormat="1">
      <alignment readingOrder="0" vertical="bottom"/>
    </xf>
    <xf borderId="0" fillId="7" fontId="7" numFmtId="164" xfId="0" applyAlignment="1" applyFont="1" applyNumberFormat="1">
      <alignment readingOrder="0"/>
    </xf>
    <xf borderId="0" fillId="0" fontId="2" numFmtId="164" xfId="0" applyFont="1" applyNumberFormat="1"/>
    <xf borderId="2" fillId="11" fontId="1" numFmtId="49" xfId="0" applyAlignment="1" applyBorder="1" applyFill="1" applyFont="1" applyNumberFormat="1">
      <alignment horizontal="left"/>
    </xf>
    <xf borderId="29" fillId="7" fontId="7" numFmtId="49" xfId="0" applyAlignment="1" applyBorder="1" applyFont="1" applyNumberFormat="1">
      <alignment horizontal="left" readingOrder="0" vertical="bottom"/>
    </xf>
    <xf borderId="4" fillId="11" fontId="1" numFmtId="49" xfId="0" applyAlignment="1" applyBorder="1" applyFont="1" applyNumberFormat="1">
      <alignment horizontal="left"/>
    </xf>
    <xf borderId="0" fillId="7" fontId="7" numFmtId="164" xfId="0" applyFont="1" applyNumberFormat="1"/>
    <xf borderId="4" fillId="11" fontId="1" numFmtId="49" xfId="0" applyAlignment="1" applyBorder="1" applyFont="1" applyNumberFormat="1">
      <alignment horizontal="left" shrinkToFit="0" wrapText="0"/>
    </xf>
    <xf borderId="0" fillId="0" fontId="1" numFmtId="0" xfId="0" applyAlignment="1" applyFont="1">
      <alignment horizontal="left"/>
    </xf>
    <xf borderId="18" fillId="0" fontId="2" numFmtId="49" xfId="0" applyAlignment="1" applyBorder="1" applyFont="1" applyNumberFormat="1">
      <alignment horizontal="left"/>
    </xf>
    <xf borderId="0" fillId="0" fontId="1" numFmtId="164" xfId="0" applyFont="1" applyNumberFormat="1"/>
    <xf borderId="18" fillId="0" fontId="2" numFmtId="49" xfId="0" applyAlignment="1" applyBorder="1" applyFont="1" applyNumberFormat="1">
      <alignment horizontal="left" shrinkToFit="0" wrapText="0"/>
    </xf>
    <xf borderId="18" fillId="12" fontId="2" numFmtId="49" xfId="0" applyAlignment="1" applyBorder="1" applyFill="1" applyFont="1" applyNumberFormat="1">
      <alignment horizontal="left" shrinkToFit="0" wrapText="0"/>
    </xf>
    <xf borderId="18" fillId="0" fontId="2" numFmtId="49" xfId="0" applyBorder="1" applyFont="1" applyNumberFormat="1"/>
    <xf borderId="18" fillId="7" fontId="2" numFmtId="49" xfId="0" applyAlignment="1" applyBorder="1" applyFont="1" applyNumberFormat="1">
      <alignment readingOrder="0"/>
    </xf>
    <xf borderId="18" fillId="13" fontId="2" numFmtId="49" xfId="0" applyAlignment="1" applyBorder="1" applyFill="1" applyFont="1" applyNumberFormat="1">
      <alignment horizontal="left" shrinkToFit="0" wrapText="0"/>
    </xf>
    <xf borderId="18" fillId="7" fontId="2" numFmtId="0" xfId="0" applyAlignment="1" applyBorder="1" applyFont="1">
      <alignment readingOrder="0"/>
    </xf>
    <xf borderId="18" fillId="0" fontId="2" numFmtId="0" xfId="0" applyAlignment="1" applyBorder="1" applyFont="1">
      <alignment readingOrder="0"/>
    </xf>
    <xf borderId="18" fillId="0" fontId="2" numFmtId="0" xfId="0" applyBorder="1" applyFont="1"/>
    <xf borderId="2" fillId="14" fontId="1" numFmtId="0" xfId="0" applyBorder="1" applyFill="1" applyFont="1"/>
    <xf borderId="4"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12" fillId="0" fontId="1" numFmtId="49" xfId="0" applyAlignment="1" applyBorder="1" applyFont="1" applyNumberFormat="1">
      <alignment horizontal="left" shrinkToFit="0" wrapText="0"/>
    </xf>
    <xf borderId="0" fillId="12" fontId="1" numFmtId="49" xfId="0" applyFont="1" applyNumberFormat="1"/>
    <xf borderId="17" fillId="0" fontId="1" numFmtId="49" xfId="0" applyAlignment="1" applyBorder="1" applyFont="1" applyNumberFormat="1">
      <alignment horizontal="left" shrinkToFit="0" wrapText="1"/>
    </xf>
    <xf borderId="30" fillId="7" fontId="1" numFmtId="49" xfId="0" applyAlignment="1" applyBorder="1" applyFont="1" applyNumberFormat="1">
      <alignment horizontal="center" shrinkToFit="0" wrapText="1"/>
    </xf>
    <xf borderId="5" fillId="0" fontId="1" numFmtId="49" xfId="0" applyAlignment="1" applyBorder="1" applyFont="1" applyNumberFormat="1">
      <alignment shrinkToFit="0" wrapText="0"/>
    </xf>
    <xf borderId="5" fillId="13" fontId="1" numFmtId="49" xfId="0" applyAlignment="1" applyBorder="1" applyFont="1" applyNumberFormat="1">
      <alignment shrinkToFit="0" wrapText="0"/>
    </xf>
    <xf borderId="21" fillId="13" fontId="1" numFmtId="49" xfId="0" applyAlignment="1" applyBorder="1" applyFont="1" applyNumberFormat="1">
      <alignment shrinkToFit="0" wrapText="0"/>
    </xf>
    <xf borderId="20" fillId="15" fontId="1" numFmtId="0" xfId="0" applyAlignment="1" applyBorder="1" applyFill="1" applyFont="1">
      <alignment shrinkToFit="0" wrapText="0"/>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31" fillId="13" fontId="1" numFmtId="49" xfId="0" applyAlignment="1" applyBorder="1" applyFont="1" applyNumberFormat="1">
      <alignment shrinkToFit="0" wrapText="0"/>
    </xf>
    <xf borderId="32" fillId="15" fontId="1" numFmtId="0" xfId="0" applyAlignment="1" applyBorder="1" applyFont="1">
      <alignment shrinkToFit="0" wrapText="0"/>
    </xf>
    <xf borderId="0" fillId="0" fontId="1" numFmtId="49" xfId="0" applyAlignment="1" applyFont="1" applyNumberFormat="1">
      <alignment shrinkToFit="0" wrapText="0"/>
    </xf>
    <xf borderId="2" fillId="16" fontId="1" numFmtId="0" xfId="0" applyBorder="1" applyFill="1" applyFont="1"/>
    <xf borderId="4" fillId="16" fontId="1" numFmtId="49" xfId="0" applyAlignment="1" applyBorder="1" applyFont="1" applyNumberFormat="1">
      <alignment horizontal="left" shrinkToFit="0" wrapText="0"/>
    </xf>
    <xf borderId="0" fillId="13" fontId="1" numFmtId="49" xfId="0" applyAlignment="1" applyFont="1" applyNumberFormat="1">
      <alignment shrinkToFit="0" wrapText="0"/>
    </xf>
    <xf borderId="4" fillId="16" fontId="5" numFmtId="49" xfId="0" applyAlignment="1" applyBorder="1" applyFont="1" applyNumberFormat="1">
      <alignment vertical="bottom"/>
    </xf>
    <xf borderId="0" fillId="15" fontId="1" numFmtId="0" xfId="0" applyAlignment="1" applyFont="1">
      <alignment shrinkToFit="0" wrapText="0"/>
    </xf>
    <xf borderId="0" fillId="0" fontId="3" numFmtId="0" xfId="0" applyFont="1"/>
    <xf borderId="0" fillId="0" fontId="3" numFmtId="49" xfId="0" applyAlignment="1" applyFont="1" applyNumberFormat="1">
      <alignment horizontal="left" shrinkToFit="0" wrapText="0"/>
    </xf>
    <xf borderId="12" fillId="0" fontId="5" numFmtId="49" xfId="0" applyAlignment="1" applyBorder="1" applyFont="1" applyNumberFormat="1">
      <alignment vertical="bottom"/>
    </xf>
    <xf borderId="0" fillId="0" fontId="5" numFmtId="49" xfId="0" applyAlignment="1" applyFont="1" applyNumberFormat="1">
      <alignment vertical="bottom"/>
    </xf>
    <xf borderId="0" fillId="0" fontId="3" numFmtId="49" xfId="0" applyFont="1" applyNumberFormat="1"/>
    <xf borderId="17" fillId="0" fontId="3" numFmtId="49" xfId="0" applyAlignment="1" applyBorder="1" applyFont="1" applyNumberFormat="1">
      <alignment horizontal="left" shrinkToFit="0" wrapText="1"/>
    </xf>
    <xf borderId="30" fillId="7" fontId="8" numFmtId="49" xfId="0" applyAlignment="1" applyBorder="1" applyFont="1" applyNumberFormat="1">
      <alignment horizontal="center" readingOrder="0" shrinkToFit="0" textRotation="0" vertical="bottom" wrapText="1"/>
    </xf>
    <xf borderId="33" fillId="7" fontId="8" numFmtId="49" xfId="0" applyAlignment="1" applyBorder="1" applyFont="1" applyNumberFormat="1">
      <alignment horizontal="center" shrinkToFit="0" textRotation="0" vertical="bottom" wrapText="1"/>
    </xf>
    <xf borderId="0" fillId="0" fontId="3" numFmtId="49" xfId="0" applyAlignment="1" applyFont="1" applyNumberFormat="1">
      <alignment shrinkToFit="0" wrapText="0"/>
    </xf>
    <xf borderId="5" fillId="17" fontId="3" numFmtId="49" xfId="0" applyAlignment="1" applyBorder="1" applyFill="1" applyFont="1" applyNumberFormat="1">
      <alignment shrinkToFit="0" wrapText="0"/>
    </xf>
    <xf borderId="21" fillId="17" fontId="1" numFmtId="49" xfId="0" applyAlignment="1" applyBorder="1" applyFont="1" applyNumberFormat="1">
      <alignment shrinkToFit="0" wrapText="0"/>
    </xf>
    <xf borderId="20" fillId="7" fontId="8" numFmtId="0" xfId="0" applyBorder="1" applyFont="1"/>
    <xf borderId="14" fillId="7" fontId="8" numFmtId="0" xfId="0" applyBorder="1" applyFont="1"/>
    <xf borderId="1" fillId="17" fontId="3" numFmtId="49" xfId="0" applyAlignment="1" applyBorder="1" applyFont="1" applyNumberFormat="1">
      <alignment shrinkToFit="0" wrapText="0"/>
    </xf>
    <xf borderId="31" fillId="17" fontId="1" numFmtId="49" xfId="0" applyAlignment="1" applyBorder="1" applyFont="1" applyNumberFormat="1">
      <alignment shrinkToFit="0" wrapText="0"/>
    </xf>
    <xf borderId="0" fillId="17" fontId="3" numFmtId="49" xfId="0" applyAlignment="1" applyFont="1" applyNumberFormat="1">
      <alignment shrinkToFit="0" wrapText="0"/>
    </xf>
    <xf borderId="0" fillId="17" fontId="1" numFmtId="49" xfId="0" applyAlignment="1" applyFont="1" applyNumberFormat="1">
      <alignment shrinkToFit="0" wrapText="0"/>
    </xf>
    <xf borderId="2" fillId="18" fontId="1" numFmtId="0" xfId="0" applyBorder="1" applyFill="1" applyFont="1"/>
    <xf borderId="4" fillId="18" fontId="1" numFmtId="49" xfId="0" applyAlignment="1" applyBorder="1" applyFont="1" applyNumberFormat="1">
      <alignment horizontal="left" shrinkToFit="0" wrapText="0"/>
    </xf>
    <xf borderId="4" fillId="18" fontId="5" numFmtId="49" xfId="0" applyAlignment="1" applyBorder="1" applyFont="1" applyNumberFormat="1">
      <alignment vertical="bottom"/>
    </xf>
    <xf borderId="12" fillId="0" fontId="5" numFmtId="0" xfId="0" applyBorder="1" applyFont="1"/>
    <xf borderId="0" fillId="0" fontId="5" numFmtId="0" xfId="0" applyFont="1"/>
    <xf borderId="17" fillId="7" fontId="8" numFmtId="49" xfId="0" applyAlignment="1" applyBorder="1" applyFont="1" applyNumberFormat="1">
      <alignment horizontal="center" shrinkToFit="0" textRotation="0" vertical="bottom" wrapText="1"/>
    </xf>
    <xf borderId="5" fillId="17" fontId="1" numFmtId="49" xfId="0" applyAlignment="1" applyBorder="1" applyFont="1" applyNumberFormat="1">
      <alignment shrinkToFit="0" wrapText="0"/>
    </xf>
    <xf borderId="0" fillId="7" fontId="8" numFmtId="0" xfId="0" applyFont="1"/>
    <xf borderId="20" fillId="7" fontId="8" numFmtId="0" xfId="0" applyBorder="1" applyFont="1"/>
    <xf borderId="0" fillId="7" fontId="8" numFmtId="0" xfId="0" applyFont="1"/>
    <xf borderId="34" fillId="7" fontId="8" numFmtId="0" xfId="0" applyBorder="1" applyFont="1"/>
    <xf borderId="1" fillId="17" fontId="1" numFmtId="49" xfId="0" applyAlignment="1" applyBorder="1" applyFont="1" applyNumberFormat="1">
      <alignment shrinkToFit="0" wrapText="0"/>
    </xf>
    <xf borderId="2" fillId="14" fontId="1" numFmtId="3" xfId="0" applyAlignment="1" applyBorder="1" applyFont="1" applyNumberFormat="1">
      <alignment horizontal="left" shrinkToFit="0" wrapText="0"/>
    </xf>
    <xf borderId="18" fillId="14" fontId="1" numFmtId="3" xfId="0" applyAlignment="1" applyBorder="1" applyFont="1" applyNumberFormat="1">
      <alignment vertical="bottom"/>
    </xf>
    <xf borderId="18" fillId="11" fontId="1" numFmtId="164" xfId="0" applyAlignment="1" applyBorder="1" applyFont="1" applyNumberFormat="1">
      <alignment horizontal="left" shrinkToFit="0" wrapText="0"/>
    </xf>
    <xf borderId="2" fillId="11" fontId="1" numFmtId="164" xfId="0" applyAlignment="1" applyBorder="1" applyFont="1" applyNumberFormat="1">
      <alignment horizontal="left" shrinkToFit="0" wrapText="0"/>
    </xf>
    <xf borderId="18" fillId="0" fontId="1" numFmtId="0" xfId="0" applyBorder="1" applyFont="1"/>
    <xf borderId="18" fillId="0" fontId="1" numFmtId="49" xfId="0" applyAlignment="1" applyBorder="1" applyFont="1" applyNumberFormat="1">
      <alignment horizontal="left" shrinkToFit="0" wrapText="0"/>
    </xf>
    <xf borderId="18" fillId="0" fontId="1" numFmtId="49" xfId="0" applyAlignment="1" applyBorder="1" applyFont="1" applyNumberFormat="1">
      <alignment horizontal="left" shrinkToFit="0" wrapText="1"/>
    </xf>
    <xf borderId="18" fillId="0" fontId="1" numFmtId="3" xfId="0" applyAlignment="1" applyBorder="1" applyFont="1" applyNumberFormat="1">
      <alignment horizontal="left" shrinkToFit="0" wrapText="0"/>
    </xf>
    <xf borderId="18" fillId="0" fontId="1" numFmtId="164" xfId="0" applyAlignment="1" applyBorder="1" applyFont="1" applyNumberFormat="1">
      <alignment horizontal="left" shrinkToFit="0" wrapText="0"/>
    </xf>
    <xf borderId="18" fillId="0" fontId="1" numFmtId="166" xfId="0" applyAlignment="1" applyBorder="1" applyFont="1" applyNumberFormat="1">
      <alignment horizontal="left" shrinkToFit="0" wrapText="0"/>
    </xf>
    <xf borderId="18" fillId="0" fontId="1" numFmtId="3" xfId="0" applyAlignment="1" applyBorder="1" applyFont="1" applyNumberFormat="1">
      <alignment vertical="bottom"/>
    </xf>
    <xf borderId="18" fillId="0" fontId="1" numFmtId="49" xfId="0" applyAlignment="1" applyBorder="1" applyFont="1" applyNumberFormat="1">
      <alignment horizontal="left" shrinkToFit="0" wrapText="0"/>
    </xf>
    <xf borderId="35" fillId="14" fontId="9" numFmtId="3" xfId="0" applyAlignment="1" applyBorder="1" applyFont="1" applyNumberFormat="1">
      <alignment horizontal="left" shrinkToFit="0" wrapText="0"/>
    </xf>
    <xf borderId="18" fillId="14" fontId="9" numFmtId="164" xfId="0" applyAlignment="1" applyBorder="1" applyFont="1" applyNumberFormat="1">
      <alignment horizontal="left" shrinkToFit="0" wrapText="0"/>
    </xf>
    <xf borderId="18" fillId="14" fontId="9" numFmtId="166" xfId="0" applyAlignment="1" applyBorder="1" applyFont="1" applyNumberFormat="1">
      <alignment horizontal="left" shrinkToFit="0" wrapText="0"/>
    </xf>
    <xf borderId="36" fillId="14" fontId="9" numFmtId="3" xfId="0" applyAlignment="1" applyBorder="1" applyFont="1" applyNumberFormat="1">
      <alignment vertical="bottom"/>
    </xf>
    <xf borderId="37" fillId="0" fontId="4" numFmtId="0" xfId="0" applyBorder="1" applyFont="1"/>
    <xf borderId="38" fillId="0" fontId="4" numFmtId="0" xfId="0" applyBorder="1" applyFont="1"/>
    <xf borderId="36" fillId="5" fontId="9" numFmtId="164" xfId="0" applyAlignment="1" applyBorder="1" applyFont="1" applyNumberFormat="1">
      <alignment horizontal="center" shrinkToFit="0" wrapText="0"/>
    </xf>
    <xf borderId="39" fillId="0" fontId="4" numFmtId="0" xfId="0" applyBorder="1" applyFont="1"/>
    <xf borderId="40" fillId="0" fontId="4" numFmtId="0" xfId="0" applyBorder="1" applyFont="1"/>
    <xf borderId="41" fillId="0" fontId="4" numFmtId="0" xfId="0" applyBorder="1" applyFont="1"/>
    <xf borderId="42" fillId="0" fontId="4" numFmtId="0" xfId="0" applyBorder="1" applyFont="1"/>
    <xf borderId="43" fillId="0" fontId="4" numFmtId="0" xfId="0" applyBorder="1" applyFont="1"/>
    <xf borderId="44" fillId="0" fontId="4" numFmtId="0" xfId="0" applyBorder="1" applyFont="1"/>
    <xf borderId="45" fillId="0" fontId="4" numFmtId="0" xfId="0" applyBorder="1" applyFont="1"/>
    <xf borderId="18" fillId="14" fontId="9" numFmtId="164" xfId="0" applyAlignment="1" applyBorder="1" applyFont="1" applyNumberFormat="1">
      <alignment horizontal="left" readingOrder="0" shrinkToFit="0" wrapText="0"/>
    </xf>
    <xf borderId="2" fillId="5" fontId="9" numFmtId="164" xfId="0" applyAlignment="1" applyBorder="1" applyFont="1" applyNumberFormat="1">
      <alignment horizontal="center" shrinkToFit="0" wrapText="0"/>
    </xf>
    <xf borderId="2" fillId="5" fontId="9" numFmtId="164" xfId="0" applyAlignment="1" applyBorder="1" applyFont="1" applyNumberFormat="1">
      <alignment horizontal="center" shrinkToFit="0" vertical="bottom" wrapText="0"/>
    </xf>
    <xf borderId="18" fillId="0" fontId="1" numFmtId="49" xfId="0" applyBorder="1" applyFont="1" applyNumberFormat="1"/>
    <xf borderId="18" fillId="0" fontId="1" numFmtId="164" xfId="0" applyAlignment="1" applyBorder="1" applyFont="1" applyNumberFormat="1">
      <alignment horizontal="right" shrinkToFit="0" wrapText="1"/>
    </xf>
    <xf borderId="18" fillId="0" fontId="1" numFmtId="164" xfId="0" applyAlignment="1" applyBorder="1" applyFont="1" applyNumberFormat="1">
      <alignment horizontal="right" shrinkToFit="0" wrapText="1"/>
    </xf>
    <xf borderId="18" fillId="0" fontId="1" numFmtId="166" xfId="0" applyAlignment="1" applyBorder="1" applyFont="1" applyNumberFormat="1">
      <alignment horizontal="right" shrinkToFit="0" wrapText="1"/>
    </xf>
    <xf borderId="18" fillId="0" fontId="1" numFmtId="164" xfId="0" applyAlignment="1" applyBorder="1" applyFont="1" applyNumberFormat="1">
      <alignment vertical="bottom"/>
    </xf>
    <xf borderId="18" fillId="0" fontId="1" numFmtId="164" xfId="0" applyAlignment="1" applyBorder="1" applyFont="1" applyNumberFormat="1">
      <alignment horizontal="center" shrinkToFit="0" wrapText="1"/>
    </xf>
    <xf borderId="18" fillId="0" fontId="1" numFmtId="164" xfId="0" applyAlignment="1" applyBorder="1" applyFont="1" applyNumberFormat="1">
      <alignment horizontal="left" shrinkToFit="0" wrapText="1"/>
    </xf>
    <xf borderId="18" fillId="19" fontId="1" numFmtId="164" xfId="0" applyAlignment="1" applyBorder="1" applyFill="1" applyFont="1" applyNumberFormat="1">
      <alignment horizontal="right" shrinkToFit="0" wrapText="1"/>
    </xf>
    <xf borderId="18" fillId="19" fontId="1" numFmtId="164" xfId="0" applyAlignment="1" applyBorder="1" applyFont="1" applyNumberFormat="1">
      <alignment horizontal="center" shrinkToFit="0" wrapText="1"/>
    </xf>
    <xf borderId="18" fillId="0" fontId="1" numFmtId="164" xfId="0" applyAlignment="1" applyBorder="1" applyFont="1" applyNumberFormat="1">
      <alignment horizontal="right" shrinkToFit="0" vertical="bottom" wrapText="1"/>
    </xf>
    <xf borderId="18" fillId="0" fontId="1" numFmtId="164" xfId="0" applyAlignment="1" applyBorder="1" applyFont="1" applyNumberFormat="1">
      <alignment horizontal="center" shrinkToFit="0" vertical="bottom" wrapText="1"/>
    </xf>
    <xf borderId="18" fillId="0" fontId="1" numFmtId="49" xfId="0" applyAlignment="1" applyBorder="1" applyFont="1" applyNumberFormat="1">
      <alignment shrinkToFit="0" vertical="bottom" wrapText="1"/>
    </xf>
    <xf borderId="18" fillId="0" fontId="1" numFmtId="49" xfId="0" applyAlignment="1" applyBorder="1" applyFont="1" applyNumberFormat="1">
      <alignment horizontal="center" shrinkToFit="0" vertical="bottom" wrapText="1"/>
    </xf>
    <xf borderId="18" fillId="0" fontId="1" numFmtId="49" xfId="0" applyAlignment="1" applyBorder="1" applyFont="1" applyNumberFormat="1">
      <alignment shrinkToFit="0" wrapText="0"/>
    </xf>
    <xf borderId="18" fillId="13" fontId="1" numFmtId="49" xfId="0" applyAlignment="1" applyBorder="1" applyFont="1" applyNumberFormat="1">
      <alignment shrinkToFit="0" wrapText="0"/>
    </xf>
    <xf borderId="18" fillId="13" fontId="1" numFmtId="49" xfId="0" applyAlignment="1" applyBorder="1" applyFont="1" applyNumberFormat="1">
      <alignment shrinkToFit="0" wrapText="1"/>
    </xf>
    <xf borderId="18" fillId="15" fontId="1" numFmtId="9" xfId="0" applyAlignment="1" applyBorder="1" applyFont="1" applyNumberFormat="1">
      <alignment horizontal="center" shrinkToFit="0" wrapText="0"/>
    </xf>
    <xf borderId="18" fillId="15" fontId="1" numFmtId="164" xfId="0" applyAlignment="1" applyBorder="1" applyFont="1" applyNumberFormat="1">
      <alignment readingOrder="0" shrinkToFit="0" wrapText="0"/>
    </xf>
    <xf borderId="18" fillId="15" fontId="1" numFmtId="164" xfId="0" applyAlignment="1" applyBorder="1" applyFont="1" applyNumberFormat="1">
      <alignment horizontal="center" shrinkToFit="0" wrapText="0"/>
    </xf>
    <xf borderId="18" fillId="15" fontId="1" numFmtId="164" xfId="0" applyAlignment="1" applyBorder="1" applyFont="1" applyNumberFormat="1">
      <alignment shrinkToFit="0" wrapText="0"/>
    </xf>
    <xf borderId="18" fillId="7" fontId="1" numFmtId="9" xfId="0" applyAlignment="1" applyBorder="1" applyFont="1" applyNumberFormat="1">
      <alignment horizontal="center" shrinkToFit="0" vertical="bottom" wrapText="0"/>
    </xf>
    <xf borderId="18" fillId="7" fontId="1" numFmtId="164" xfId="0" applyAlignment="1" applyBorder="1" applyFont="1" applyNumberFormat="1">
      <alignment shrinkToFit="0" wrapText="0"/>
    </xf>
    <xf borderId="18" fillId="7" fontId="1" numFmtId="164" xfId="0" applyAlignment="1" applyBorder="1" applyFont="1" applyNumberFormat="1">
      <alignment horizontal="center" shrinkToFit="0" wrapText="0"/>
    </xf>
    <xf borderId="18" fillId="7" fontId="1" numFmtId="164" xfId="0" applyAlignment="1" applyBorder="1" applyFont="1" applyNumberFormat="1">
      <alignment horizontal="left" readingOrder="0" shrinkToFit="0" wrapText="0"/>
    </xf>
    <xf borderId="18" fillId="7" fontId="1" numFmtId="164" xfId="0" applyAlignment="1" applyBorder="1" applyFont="1" applyNumberFormat="1">
      <alignment horizontal="right" shrinkToFit="0" vertical="bottom" wrapText="0"/>
    </xf>
    <xf borderId="18" fillId="7" fontId="1" numFmtId="164" xfId="0" applyAlignment="1" applyBorder="1" applyFont="1" applyNumberFormat="1">
      <alignment vertical="bottom"/>
    </xf>
    <xf borderId="4" fillId="14" fontId="1" numFmtId="3" xfId="0" applyAlignment="1" applyBorder="1" applyFont="1" applyNumberFormat="1">
      <alignment horizontal="left" shrinkToFit="0" wrapText="0"/>
    </xf>
    <xf borderId="4" fillId="14" fontId="1" numFmtId="3" xfId="0" applyAlignment="1" applyBorder="1" applyFont="1" applyNumberFormat="1">
      <alignment horizontal="left" shrinkToFit="0" wrapText="0"/>
    </xf>
    <xf borderId="4" fillId="14" fontId="1" numFmtId="164" xfId="0" applyAlignment="1" applyBorder="1" applyFont="1" applyNumberFormat="1">
      <alignment horizontal="left" shrinkToFit="0" wrapText="0"/>
    </xf>
    <xf borderId="4" fillId="14" fontId="1" numFmtId="166" xfId="0" applyAlignment="1" applyBorder="1" applyFont="1" applyNumberFormat="1">
      <alignment horizontal="left" shrinkToFit="0" wrapText="0"/>
    </xf>
    <xf borderId="4" fillId="11" fontId="1" numFmtId="166" xfId="0" applyAlignment="1" applyBorder="1" applyFont="1" applyNumberFormat="1">
      <alignment horizontal="left" shrinkToFit="0" wrapText="0"/>
    </xf>
    <xf borderId="4" fillId="11" fontId="1" numFmtId="164" xfId="0" applyAlignment="1" applyBorder="1" applyFont="1" applyNumberFormat="1">
      <alignment horizontal="left" shrinkToFit="0" wrapText="0"/>
    </xf>
    <xf borderId="0" fillId="0" fontId="1" numFmtId="49" xfId="0" applyAlignment="1" applyFont="1" applyNumberFormat="1">
      <alignment horizontal="left" shrinkToFit="0" wrapText="0"/>
    </xf>
    <xf borderId="0" fillId="0" fontId="1" numFmtId="3" xfId="0" applyAlignment="1" applyFont="1" applyNumberFormat="1">
      <alignment horizontal="left" shrinkToFit="0" wrapText="0"/>
    </xf>
    <xf borderId="0" fillId="0" fontId="1" numFmtId="164" xfId="0" applyAlignment="1" applyFont="1" applyNumberFormat="1">
      <alignment horizontal="left" shrinkToFit="0" wrapText="0"/>
    </xf>
    <xf borderId="0" fillId="0" fontId="1" numFmtId="166" xfId="0" applyAlignment="1" applyFont="1" applyNumberFormat="1">
      <alignment horizontal="left" shrinkToFit="0" wrapText="0"/>
    </xf>
    <xf borderId="46" fillId="14" fontId="9" numFmtId="3" xfId="0" applyAlignment="1" applyBorder="1" applyFont="1" applyNumberFormat="1">
      <alignment horizontal="left" shrinkToFit="0" wrapText="0"/>
    </xf>
    <xf borderId="47" fillId="14" fontId="9" numFmtId="164" xfId="0" applyAlignment="1" applyBorder="1" applyFont="1" applyNumberFormat="1">
      <alignment horizontal="left" shrinkToFit="0" wrapText="0"/>
    </xf>
    <xf borderId="48" fillId="14" fontId="9" numFmtId="164" xfId="0" applyAlignment="1" applyBorder="1" applyFont="1" applyNumberFormat="1">
      <alignment horizontal="left" shrinkToFit="0" wrapText="0"/>
    </xf>
    <xf borderId="49" fillId="14" fontId="9" numFmtId="164" xfId="0" applyAlignment="1" applyBorder="1" applyFont="1" applyNumberFormat="1">
      <alignment horizontal="left" shrinkToFit="0" wrapText="0"/>
    </xf>
    <xf borderId="50" fillId="14" fontId="9" numFmtId="164" xfId="0" applyAlignment="1" applyBorder="1" applyFont="1" applyNumberFormat="1">
      <alignment horizontal="left" shrinkToFit="0" wrapText="0"/>
    </xf>
    <xf borderId="50" fillId="14" fontId="9" numFmtId="166" xfId="0" applyAlignment="1" applyBorder="1" applyFont="1" applyNumberFormat="1">
      <alignment horizontal="left" shrinkToFit="0" wrapText="0"/>
    </xf>
    <xf borderId="51" fillId="14" fontId="9" numFmtId="166" xfId="0" applyAlignment="1" applyBorder="1" applyFont="1" applyNumberFormat="1">
      <alignment horizontal="left" shrinkToFit="0" wrapText="0"/>
    </xf>
    <xf borderId="51" fillId="0" fontId="4" numFmtId="0" xfId="0" applyBorder="1" applyFont="1"/>
    <xf borderId="52" fillId="0" fontId="4" numFmtId="0" xfId="0" applyBorder="1" applyFont="1"/>
    <xf borderId="51" fillId="5" fontId="9" numFmtId="166" xfId="0" applyAlignment="1" applyBorder="1" applyFont="1" applyNumberFormat="1">
      <alignment horizontal="center" shrinkToFit="0" wrapText="0"/>
    </xf>
    <xf borderId="53" fillId="0" fontId="4" numFmtId="0" xfId="0" applyBorder="1" applyFont="1"/>
    <xf borderId="54" fillId="0" fontId="4" numFmtId="0" xfId="0" applyBorder="1" applyFont="1"/>
    <xf borderId="55" fillId="14" fontId="9" numFmtId="164" xfId="0" applyAlignment="1" applyBorder="1" applyFont="1" applyNumberFormat="1">
      <alignment horizontal="left" shrinkToFit="0" wrapText="0"/>
    </xf>
    <xf borderId="56" fillId="14" fontId="9" numFmtId="164" xfId="0" applyAlignment="1" applyBorder="1" applyFont="1" applyNumberFormat="1">
      <alignment horizontal="left" shrinkToFit="0" wrapText="0"/>
    </xf>
    <xf borderId="57" fillId="14" fontId="9" numFmtId="164" xfId="0" applyAlignment="1" applyBorder="1" applyFont="1" applyNumberFormat="1">
      <alignment horizontal="left" shrinkToFit="0" wrapText="0"/>
    </xf>
    <xf borderId="58" fillId="14" fontId="9" numFmtId="164" xfId="0" applyAlignment="1" applyBorder="1" applyFont="1" applyNumberFormat="1">
      <alignment horizontal="left" shrinkToFit="0" wrapText="0"/>
    </xf>
    <xf borderId="58" fillId="14" fontId="9" numFmtId="166" xfId="0" applyAlignment="1" applyBorder="1" applyFont="1" applyNumberFormat="1">
      <alignment horizontal="left" shrinkToFit="0" wrapText="0"/>
    </xf>
    <xf borderId="59" fillId="0" fontId="4" numFmtId="0" xfId="0" applyBorder="1" applyFont="1"/>
    <xf borderId="60" fillId="0" fontId="4" numFmtId="0" xfId="0" applyBorder="1" applyFont="1"/>
    <xf borderId="58" fillId="14" fontId="9" numFmtId="164" xfId="0" applyAlignment="1" applyBorder="1" applyFont="1" applyNumberFormat="1">
      <alignment horizontal="left" readingOrder="0" shrinkToFit="0" wrapText="0"/>
    </xf>
    <xf borderId="58" fillId="0" fontId="4" numFmtId="0" xfId="0" applyBorder="1" applyFont="1"/>
    <xf borderId="61" fillId="0" fontId="4" numFmtId="0" xfId="0" applyBorder="1" applyFont="1"/>
    <xf borderId="16" fillId="5" fontId="9" numFmtId="166" xfId="0" applyAlignment="1" applyBorder="1" applyFont="1" applyNumberFormat="1">
      <alignment horizontal="center" shrinkToFit="0" wrapText="0"/>
    </xf>
    <xf borderId="16" fillId="0" fontId="4" numFmtId="0" xfId="0" applyBorder="1" applyFont="1"/>
    <xf borderId="27" fillId="0" fontId="4" numFmtId="0" xfId="0" applyBorder="1" applyFont="1"/>
    <xf borderId="31" fillId="5" fontId="10" numFmtId="166" xfId="0" applyAlignment="1" applyBorder="1" applyFont="1" applyNumberFormat="1">
      <alignment horizontal="center" shrinkToFit="0" vertical="bottom" wrapText="0"/>
    </xf>
    <xf borderId="31" fillId="5" fontId="9" numFmtId="164" xfId="0" applyAlignment="1" applyBorder="1" applyFont="1" applyNumberFormat="1">
      <alignment horizontal="center" shrinkToFit="0" wrapText="0"/>
    </xf>
    <xf borderId="31" fillId="5" fontId="9" numFmtId="166" xfId="0" applyAlignment="1" applyBorder="1" applyFont="1" applyNumberFormat="1">
      <alignment horizontal="center" shrinkToFit="0" wrapText="0"/>
    </xf>
    <xf borderId="0" fillId="0" fontId="1" numFmtId="49" xfId="0" applyFont="1" applyNumberFormat="1"/>
    <xf borderId="0" fillId="0" fontId="1" numFmtId="49" xfId="0" applyAlignment="1" applyFont="1" applyNumberFormat="1">
      <alignment horizontal="left" shrinkToFit="0" wrapText="1"/>
    </xf>
    <xf borderId="12" fillId="0" fontId="1" numFmtId="164" xfId="0" applyAlignment="1" applyBorder="1" applyFont="1" applyNumberFormat="1">
      <alignment horizontal="right" shrinkToFit="0" wrapText="1"/>
    </xf>
    <xf borderId="12" fillId="0" fontId="1" numFmtId="164" xfId="0" applyAlignment="1" applyBorder="1" applyFont="1" applyNumberFormat="1">
      <alignment horizontal="right" shrinkToFit="0" wrapText="1"/>
    </xf>
    <xf borderId="0" fillId="0" fontId="1" numFmtId="164" xfId="0" applyAlignment="1" applyFont="1" applyNumberFormat="1">
      <alignment horizontal="right" shrinkToFit="0" wrapText="1"/>
    </xf>
    <xf borderId="12" fillId="0" fontId="1" numFmtId="164" xfId="0" applyAlignment="1" applyBorder="1" applyFont="1" applyNumberFormat="1">
      <alignment horizontal="left" shrinkToFit="0" wrapText="0"/>
    </xf>
    <xf borderId="0" fillId="0" fontId="1" numFmtId="166" xfId="0" applyAlignment="1" applyFont="1" applyNumberFormat="1">
      <alignment horizontal="right" shrinkToFit="0" wrapText="1"/>
    </xf>
    <xf borderId="12" fillId="0" fontId="1" numFmtId="166" xfId="0" applyAlignment="1" applyBorder="1" applyFont="1" applyNumberFormat="1">
      <alignment horizontal="right" shrinkToFit="0" wrapText="1"/>
    </xf>
    <xf borderId="12" fillId="0" fontId="1" numFmtId="166" xfId="0" applyAlignment="1" applyBorder="1" applyFont="1" applyNumberFormat="1">
      <alignment horizontal="center" shrinkToFit="0" wrapText="1"/>
    </xf>
    <xf borderId="0" fillId="0" fontId="1" numFmtId="166" xfId="0" applyAlignment="1" applyFont="1" applyNumberFormat="1">
      <alignment horizontal="center" shrinkToFit="0" wrapText="1"/>
    </xf>
    <xf borderId="12" fillId="0" fontId="1" numFmtId="164" xfId="0" applyAlignment="1" applyBorder="1" applyFont="1" applyNumberFormat="1">
      <alignment horizontal="center" shrinkToFit="0" wrapText="1"/>
    </xf>
    <xf borderId="0" fillId="0" fontId="1" numFmtId="164" xfId="0" applyAlignment="1" applyFont="1" applyNumberFormat="1">
      <alignment horizontal="center" shrinkToFit="0" wrapText="1"/>
    </xf>
    <xf borderId="17" fillId="0" fontId="1" numFmtId="49" xfId="0" applyAlignment="1" applyBorder="1" applyFont="1" applyNumberFormat="1">
      <alignment horizontal="left" shrinkToFit="0" wrapText="0"/>
    </xf>
    <xf borderId="19" fillId="0" fontId="1" numFmtId="164" xfId="0" applyAlignment="1" applyBorder="1" applyFont="1" applyNumberFormat="1">
      <alignment horizontal="left" shrinkToFit="0" wrapText="1"/>
    </xf>
    <xf borderId="19" fillId="0" fontId="5" numFmtId="164" xfId="0" applyAlignment="1" applyBorder="1" applyFont="1" applyNumberFormat="1">
      <alignment horizontal="right" shrinkToFit="0" vertical="bottom" wrapText="1"/>
    </xf>
    <xf borderId="17" fillId="0" fontId="5" numFmtId="164" xfId="0" applyAlignment="1" applyBorder="1" applyFont="1" applyNumberFormat="1">
      <alignment horizontal="right" shrinkToFit="0" vertical="bottom" wrapText="1"/>
    </xf>
    <xf borderId="62" fillId="0" fontId="5" numFmtId="164" xfId="0" applyAlignment="1" applyBorder="1" applyFont="1" applyNumberFormat="1">
      <alignment horizontal="center" shrinkToFit="0" vertical="bottom" wrapText="1"/>
    </xf>
    <xf borderId="17" fillId="0" fontId="5" numFmtId="49" xfId="0" applyAlignment="1" applyBorder="1" applyFont="1" applyNumberFormat="1">
      <alignment shrinkToFit="0" vertical="bottom" wrapText="1"/>
    </xf>
    <xf borderId="62" fillId="0" fontId="5" numFmtId="49" xfId="0" applyAlignment="1" applyBorder="1" applyFont="1" applyNumberFormat="1">
      <alignment horizontal="center" shrinkToFit="0" vertical="bottom" wrapText="1"/>
    </xf>
    <xf borderId="17" fillId="0" fontId="5" numFmtId="49" xfId="0" applyAlignment="1" applyBorder="1" applyFont="1" applyNumberFormat="1">
      <alignment horizontal="center" shrinkToFit="0" vertical="bottom" wrapText="1"/>
    </xf>
    <xf borderId="13" fillId="0" fontId="1" numFmtId="49" xfId="0" applyAlignment="1" applyBorder="1" applyFont="1" applyNumberFormat="1">
      <alignment shrinkToFit="0" wrapText="0"/>
    </xf>
    <xf borderId="13" fillId="13" fontId="1" numFmtId="49" xfId="0" applyAlignment="1" applyBorder="1" applyFont="1" applyNumberFormat="1">
      <alignment shrinkToFit="0" wrapText="0"/>
    </xf>
    <xf borderId="20" fillId="7" fontId="1" numFmtId="9" xfId="0" applyAlignment="1" applyBorder="1" applyFont="1" applyNumberFormat="1">
      <alignment horizontal="left" shrinkToFit="0" wrapText="0"/>
    </xf>
    <xf borderId="22" fillId="7" fontId="8" numFmtId="164" xfId="0" applyAlignment="1" applyBorder="1" applyFont="1" applyNumberFormat="1">
      <alignment horizontal="right" shrinkToFit="0" vertical="bottom" wrapText="0"/>
    </xf>
    <xf borderId="23" fillId="7" fontId="8" numFmtId="164" xfId="0" applyAlignment="1" applyBorder="1" applyFont="1" applyNumberFormat="1">
      <alignment horizontal="right" shrinkToFit="0" vertical="bottom" wrapText="0"/>
    </xf>
    <xf borderId="28" fillId="7" fontId="5" numFmtId="9" xfId="0" applyAlignment="1" applyBorder="1" applyFont="1" applyNumberFormat="1">
      <alignment vertical="bottom"/>
    </xf>
    <xf borderId="14" fillId="7" fontId="5" numFmtId="164" xfId="0" applyAlignment="1" applyBorder="1" applyFont="1" applyNumberFormat="1">
      <alignment horizontal="right" shrinkToFit="0" vertical="bottom" wrapText="0"/>
    </xf>
    <xf borderId="13" fillId="7" fontId="5" numFmtId="9" xfId="0" applyAlignment="1" applyBorder="1" applyFont="1" applyNumberFormat="1">
      <alignment vertical="bottom"/>
    </xf>
    <xf borderId="63" fillId="7" fontId="8" numFmtId="9" xfId="0" applyAlignment="1" applyBorder="1" applyFont="1" applyNumberFormat="1">
      <alignment horizontal="center" shrinkToFit="0" vertical="bottom" wrapText="0"/>
    </xf>
    <xf borderId="23" fillId="7" fontId="8" numFmtId="9" xfId="0" applyAlignment="1" applyBorder="1" applyFont="1" applyNumberFormat="1">
      <alignment horizontal="center" shrinkToFit="0" vertical="bottom" wrapText="0"/>
    </xf>
    <xf borderId="14" fillId="7" fontId="5" numFmtId="164" xfId="0" applyAlignment="1" applyBorder="1" applyFont="1" applyNumberFormat="1">
      <alignment shrinkToFit="0" vertical="bottom" wrapText="0"/>
    </xf>
    <xf borderId="13" fillId="7" fontId="5" numFmtId="164" xfId="0" applyAlignment="1" applyBorder="1" applyFont="1" applyNumberFormat="1">
      <alignment shrinkToFit="0" vertical="bottom" wrapText="0"/>
    </xf>
    <xf borderId="28" fillId="7" fontId="5" numFmtId="164" xfId="0" applyAlignment="1" applyBorder="1" applyFont="1" applyNumberFormat="1">
      <alignment vertical="bottom"/>
    </xf>
    <xf borderId="63" fillId="7" fontId="8" numFmtId="164" xfId="0" applyAlignment="1" applyBorder="1" applyFont="1" applyNumberFormat="1">
      <alignment horizontal="right" shrinkToFit="0" vertical="bottom" wrapText="0"/>
    </xf>
    <xf borderId="13" fillId="7" fontId="5" numFmtId="9" xfId="0" applyAlignment="1" applyBorder="1" applyFont="1" applyNumberFormat="1">
      <alignment horizontal="center" shrinkToFit="0" vertical="bottom" wrapText="0"/>
    </xf>
    <xf borderId="20" fillId="7" fontId="8" numFmtId="164" xfId="0" applyAlignment="1" applyBorder="1" applyFont="1" applyNumberFormat="1">
      <alignment horizontal="right" shrinkToFit="0" vertical="bottom" wrapText="0"/>
    </xf>
    <xf borderId="14" fillId="7" fontId="8" numFmtId="164" xfId="0" applyAlignment="1" applyBorder="1" applyFont="1" applyNumberFormat="1">
      <alignment horizontal="right" shrinkToFit="0" vertical="bottom" wrapText="0"/>
    </xf>
    <xf borderId="13" fillId="7" fontId="8" numFmtId="9" xfId="0" applyAlignment="1" applyBorder="1" applyFont="1" applyNumberFormat="1">
      <alignment horizontal="center" shrinkToFit="0" vertical="bottom" wrapText="0"/>
    </xf>
    <xf borderId="14" fillId="7" fontId="8" numFmtId="9" xfId="0" applyAlignment="1" applyBorder="1" applyFont="1" applyNumberFormat="1">
      <alignment horizontal="center" shrinkToFit="0" vertical="bottom" wrapText="0"/>
    </xf>
    <xf borderId="13" fillId="7" fontId="8" numFmtId="164" xfId="0" applyAlignment="1" applyBorder="1" applyFont="1" applyNumberFormat="1">
      <alignment horizontal="right" shrinkToFit="0" vertical="bottom" wrapText="0"/>
    </xf>
    <xf borderId="0" fillId="13" fontId="1" numFmtId="49" xfId="0" applyAlignment="1" applyFont="1" applyNumberFormat="1">
      <alignment shrinkToFit="0" wrapText="0"/>
    </xf>
    <xf borderId="0" fillId="7" fontId="1" numFmtId="9" xfId="0" applyAlignment="1" applyFont="1" applyNumberFormat="1">
      <alignment horizontal="left" shrinkToFit="0" wrapText="0"/>
    </xf>
    <xf borderId="0" fillId="7" fontId="5" numFmtId="9" xfId="0" applyAlignment="1" applyFont="1" applyNumberFormat="1">
      <alignment vertical="bottom"/>
    </xf>
    <xf borderId="0" fillId="7" fontId="5" numFmtId="164" xfId="0" applyAlignment="1" applyFont="1" applyNumberFormat="1">
      <alignment vertical="bottom"/>
    </xf>
    <xf borderId="51" fillId="5" fontId="9" numFmtId="164" xfId="0" applyAlignment="1" applyBorder="1" applyFont="1" applyNumberFormat="1">
      <alignment horizontal="center" shrinkToFit="0" wrapText="0"/>
    </xf>
    <xf borderId="16" fillId="5" fontId="9" numFmtId="164" xfId="0" applyAlignment="1" applyBorder="1" applyFont="1" applyNumberFormat="1">
      <alignment horizontal="center" shrinkToFit="0" wrapText="0"/>
    </xf>
    <xf borderId="31" fillId="5" fontId="10" numFmtId="164" xfId="0" applyAlignment="1" applyBorder="1" applyFont="1" applyNumberFormat="1">
      <alignment horizontal="center" shrinkToFit="0" vertical="bottom" wrapText="0"/>
    </xf>
    <xf borderId="13" fillId="13" fontId="1" numFmtId="49" xfId="0" applyAlignment="1" applyBorder="1" applyFont="1" applyNumberFormat="1">
      <alignment shrinkToFit="0" wrapText="0"/>
    </xf>
    <xf borderId="63" fillId="7" fontId="8" numFmtId="9" xfId="0" applyAlignment="1" applyBorder="1" applyFont="1" applyNumberFormat="1">
      <alignment vertical="bottom"/>
    </xf>
    <xf borderId="64" fillId="0" fontId="1" numFmtId="49" xfId="0" applyAlignment="1" applyBorder="1" applyFont="1" applyNumberFormat="1">
      <alignment vertical="bottom"/>
    </xf>
    <xf borderId="23" fillId="7" fontId="8" numFmtId="9" xfId="0" applyAlignment="1" applyBorder="1" applyFont="1" applyNumberFormat="1">
      <alignment vertical="bottom"/>
    </xf>
    <xf borderId="0" fillId="0" fontId="1" numFmtId="49" xfId="0" applyAlignment="1" applyFont="1" applyNumberFormat="1">
      <alignment vertical="bottom"/>
    </xf>
    <xf borderId="24" fillId="7" fontId="8" numFmtId="9" xfId="0" applyAlignment="1" applyBorder="1" applyFont="1" applyNumberFormat="1">
      <alignment vertical="bottom"/>
    </xf>
    <xf borderId="65" fillId="0" fontId="1" numFmtId="49" xfId="0" applyAlignment="1" applyBorder="1" applyFont="1" applyNumberFormat="1">
      <alignment vertical="bottom"/>
    </xf>
    <xf borderId="64" fillId="0" fontId="1" numFmtId="3" xfId="0" applyAlignment="1" applyBorder="1" applyFont="1" applyNumberFormat="1">
      <alignment vertical="bottom"/>
    </xf>
    <xf borderId="0" fillId="0" fontId="1" numFmtId="3" xfId="0" applyAlignment="1" applyFont="1" applyNumberFormat="1">
      <alignment vertical="bottom"/>
    </xf>
    <xf borderId="13" fillId="7" fontId="8" numFmtId="9" xfId="0" applyAlignment="1" applyBorder="1" applyFont="1" applyNumberFormat="1">
      <alignment vertical="bottom"/>
    </xf>
    <xf borderId="66" fillId="0" fontId="1" numFmtId="164" xfId="0" applyAlignment="1" applyBorder="1" applyFont="1" applyNumberFormat="1">
      <alignment vertical="bottom"/>
    </xf>
    <xf borderId="14" fillId="7" fontId="8" numFmtId="9" xfId="0" applyAlignment="1" applyBorder="1" applyFont="1" applyNumberFormat="1">
      <alignment vertical="bottom"/>
    </xf>
    <xf borderId="0" fillId="0" fontId="1" numFmtId="164" xfId="0" applyAlignment="1" applyFont="1" applyNumberFormat="1">
      <alignment vertical="bottom"/>
    </xf>
    <xf borderId="28" fillId="7" fontId="8" numFmtId="9" xfId="0" applyAlignment="1" applyBorder="1" applyFont="1" applyNumberFormat="1">
      <alignment vertical="bottom"/>
    </xf>
    <xf borderId="65" fillId="0" fontId="1" numFmtId="164" xfId="0" applyAlignment="1" applyBorder="1" applyFont="1" applyNumberFormat="1">
      <alignment vertical="bottom"/>
    </xf>
    <xf borderId="67" fillId="0" fontId="1" numFmtId="164" xfId="0" applyAlignment="1" applyBorder="1" applyFont="1" applyNumberFormat="1">
      <alignment vertical="bottom"/>
    </xf>
    <xf borderId="0" fillId="0" fontId="1" numFmtId="164" xfId="0" applyAlignment="1" applyFont="1" applyNumberFormat="1">
      <alignment horizontal="right" vertical="bottom"/>
    </xf>
    <xf borderId="67" fillId="0" fontId="1" numFmtId="164" xfId="0" applyAlignment="1" applyBorder="1" applyFont="1" applyNumberFormat="1">
      <alignment horizontal="right" vertical="bottom"/>
    </xf>
    <xf borderId="67" fillId="0" fontId="1" numFmtId="3" xfId="0" applyAlignment="1" applyBorder="1" applyFont="1" applyNumberFormat="1">
      <alignment vertical="bottom"/>
    </xf>
    <xf borderId="68" fillId="0" fontId="1" numFmtId="164" xfId="0" applyAlignment="1" applyBorder="1" applyFont="1" applyNumberFormat="1">
      <alignment vertical="bottom"/>
    </xf>
    <xf borderId="69" fillId="0" fontId="1" numFmtId="164" xfId="0" applyAlignment="1" applyBorder="1" applyFont="1" applyNumberFormat="1">
      <alignment horizontal="right" vertical="bottom"/>
    </xf>
    <xf borderId="70" fillId="0" fontId="1" numFmtId="164" xfId="0" applyAlignment="1" applyBorder="1" applyFont="1" applyNumberFormat="1">
      <alignment horizontal="right" vertical="bottom"/>
    </xf>
    <xf borderId="71" fillId="0" fontId="11" numFmtId="0" xfId="0" applyAlignment="1" applyBorder="1" applyFont="1">
      <alignment vertical="bottom"/>
    </xf>
    <xf borderId="67" fillId="0" fontId="1" numFmtId="0" xfId="0" applyAlignment="1" applyBorder="1" applyFont="1">
      <alignment vertical="bottom"/>
    </xf>
    <xf borderId="69" fillId="0" fontId="11" numFmtId="164" xfId="0" applyAlignment="1" applyBorder="1" applyFont="1" applyNumberFormat="1">
      <alignment horizontal="right" vertical="bottom"/>
    </xf>
    <xf borderId="70" fillId="0" fontId="11" numFmtId="164" xfId="0" applyAlignment="1" applyBorder="1" applyFont="1" applyNumberFormat="1">
      <alignment horizontal="right" vertical="bottom"/>
    </xf>
    <xf borderId="72" fillId="0" fontId="1" numFmtId="164" xfId="0" applyAlignment="1" applyBorder="1" applyFont="1" applyNumberFormat="1">
      <alignment vertical="bottom"/>
    </xf>
    <xf borderId="73" fillId="0" fontId="1" numFmtId="164" xfId="0" applyAlignment="1" applyBorder="1" applyFont="1" applyNumberFormat="1">
      <alignment horizontal="right" vertical="bottom"/>
    </xf>
    <xf borderId="74" fillId="0" fontId="1" numFmtId="164" xfId="0" applyAlignment="1" applyBorder="1" applyFont="1" applyNumberFormat="1">
      <alignment horizontal="right" vertical="bottom"/>
    </xf>
    <xf borderId="75" fillId="0" fontId="1" numFmtId="164" xfId="0" applyAlignment="1" applyBorder="1" applyFont="1" applyNumberFormat="1">
      <alignment vertical="bottom"/>
    </xf>
    <xf borderId="76" fillId="0" fontId="1" numFmtId="0" xfId="0" applyAlignment="1" applyBorder="1" applyFont="1">
      <alignment vertical="bottom"/>
    </xf>
    <xf borderId="64" fillId="20" fontId="1" numFmtId="164" xfId="0" applyAlignment="1" applyBorder="1" applyFill="1" applyFont="1" applyNumberFormat="1">
      <alignment horizontal="right" vertical="bottom"/>
    </xf>
    <xf borderId="64" fillId="0" fontId="1" numFmtId="4" xfId="0" applyAlignment="1" applyBorder="1" applyFont="1" applyNumberFormat="1">
      <alignment vertical="bottom"/>
    </xf>
    <xf borderId="77" fillId="20" fontId="1" numFmtId="164" xfId="0" applyAlignment="1" applyBorder="1" applyFont="1" applyNumberFormat="1">
      <alignment horizontal="right" vertical="bottom"/>
    </xf>
    <xf borderId="64" fillId="0" fontId="1" numFmtId="0" xfId="0" applyAlignment="1" applyBorder="1" applyFont="1">
      <alignment vertical="bottom"/>
    </xf>
    <xf borderId="64" fillId="19" fontId="1" numFmtId="0" xfId="0" applyAlignment="1" applyBorder="1" applyFont="1">
      <alignment vertical="bottom"/>
    </xf>
    <xf borderId="78" fillId="0" fontId="1" numFmtId="164" xfId="0" applyAlignment="1" applyBorder="1" applyFont="1" applyNumberFormat="1">
      <alignment vertical="bottom"/>
    </xf>
    <xf borderId="0" fillId="20" fontId="1" numFmtId="164" xfId="0" applyAlignment="1" applyFont="1" applyNumberFormat="1">
      <alignment horizontal="right" vertical="bottom"/>
    </xf>
    <xf borderId="77" fillId="21" fontId="1" numFmtId="164" xfId="0" applyAlignment="1" applyBorder="1" applyFill="1" applyFont="1" applyNumberFormat="1">
      <alignment horizontal="right" vertical="bottom"/>
    </xf>
    <xf borderId="0" fillId="22" fontId="1" numFmtId="164" xfId="0" applyAlignment="1" applyFill="1" applyFont="1" applyNumberFormat="1">
      <alignment horizontal="right" vertical="bottom"/>
    </xf>
    <xf borderId="64" fillId="23" fontId="1" numFmtId="164" xfId="0" applyAlignment="1" applyBorder="1" applyFill="1" applyFont="1" applyNumberFormat="1">
      <alignment horizontal="right" vertical="bottom"/>
    </xf>
    <xf borderId="0" fillId="21" fontId="1" numFmtId="164" xfId="0" applyAlignment="1" applyFont="1" applyNumberFormat="1">
      <alignment horizontal="right" vertical="bottom"/>
    </xf>
    <xf borderId="77" fillId="24" fontId="1" numFmtId="164" xfId="0" applyAlignment="1" applyBorder="1" applyFill="1" applyFont="1" applyNumberFormat="1">
      <alignment horizontal="right" vertical="bottom"/>
    </xf>
    <xf borderId="0" fillId="19" fontId="1" numFmtId="164" xfId="0" applyAlignment="1" applyFont="1" applyNumberFormat="1">
      <alignment vertical="bottom"/>
    </xf>
    <xf borderId="64" fillId="21" fontId="1" numFmtId="164" xfId="0" applyAlignment="1" applyBorder="1" applyFont="1" applyNumberFormat="1">
      <alignment horizontal="right" vertical="bottom"/>
    </xf>
    <xf borderId="0" fillId="23" fontId="1" numFmtId="164" xfId="0" applyAlignment="1" applyFont="1" applyNumberFormat="1">
      <alignment horizontal="right" vertical="bottom"/>
    </xf>
    <xf borderId="0" fillId="0" fontId="1" numFmtId="4" xfId="0" applyAlignment="1" applyFont="1" applyNumberFormat="1">
      <alignment vertical="bottom"/>
    </xf>
    <xf borderId="79" fillId="0" fontId="1" numFmtId="0" xfId="0" applyAlignment="1" applyBorder="1" applyFont="1">
      <alignment shrinkToFit="0" vertical="bottom" wrapText="0"/>
    </xf>
    <xf borderId="79" fillId="0" fontId="1" numFmtId="3" xfId="0" applyAlignment="1" applyBorder="1" applyFont="1" applyNumberFormat="1">
      <alignment vertical="bottom"/>
    </xf>
    <xf borderId="0" fillId="25" fontId="1" numFmtId="164" xfId="0" applyAlignment="1" applyFill="1" applyFont="1" applyNumberFormat="1">
      <alignment horizontal="right" vertical="bottom"/>
    </xf>
    <xf borderId="69" fillId="0" fontId="1" numFmtId="3" xfId="0" applyAlignment="1" applyBorder="1" applyFont="1" applyNumberFormat="1">
      <alignment vertical="bottom"/>
    </xf>
    <xf borderId="0" fillId="26" fontId="1" numFmtId="164" xfId="0" applyAlignment="1" applyFill="1" applyFont="1" applyNumberFormat="1">
      <alignment horizontal="right" vertical="bottom"/>
    </xf>
    <xf borderId="69" fillId="0" fontId="1" numFmtId="0" xfId="0" applyAlignment="1" applyBorder="1" applyFont="1">
      <alignment vertical="bottom"/>
    </xf>
    <xf borderId="0" fillId="27" fontId="1" numFmtId="164" xfId="0" applyAlignment="1" applyFill="1" applyFont="1" applyNumberFormat="1">
      <alignment horizontal="right" vertical="bottom"/>
    </xf>
    <xf borderId="0" fillId="28" fontId="1" numFmtId="164" xfId="0" applyAlignment="1" applyFill="1" applyFont="1" applyNumberFormat="1">
      <alignment horizontal="right" vertical="bottom"/>
    </xf>
    <xf borderId="78" fillId="0" fontId="1" numFmtId="0" xfId="0" applyAlignment="1" applyBorder="1" applyFont="1">
      <alignment vertical="bottom"/>
    </xf>
    <xf borderId="65" fillId="0" fontId="1" numFmtId="3" xfId="0" applyAlignment="1" applyBorder="1" applyFont="1" applyNumberFormat="1">
      <alignment vertical="bottom"/>
    </xf>
    <xf borderId="79" fillId="0" fontId="1" numFmtId="49" xfId="0" applyAlignment="1" applyBorder="1" applyFont="1" applyNumberFormat="1">
      <alignment shrinkToFit="0" vertical="bottom" wrapText="0"/>
    </xf>
    <xf borderId="0" fillId="29" fontId="1" numFmtId="164" xfId="0" applyAlignment="1" applyFill="1" applyFont="1" applyNumberFormat="1">
      <alignment horizontal="right" vertical="bottom"/>
    </xf>
    <xf borderId="0" fillId="30" fontId="1" numFmtId="164" xfId="0" applyAlignment="1" applyFill="1" applyFont="1" applyNumberFormat="1">
      <alignment horizontal="right" vertical="bottom"/>
    </xf>
    <xf borderId="0" fillId="31" fontId="1" numFmtId="164" xfId="0" applyAlignment="1" applyFill="1" applyFont="1" applyNumberFormat="1">
      <alignment horizontal="right" vertical="bottom"/>
    </xf>
    <xf borderId="0" fillId="32" fontId="1" numFmtId="164" xfId="0" applyAlignment="1" applyFill="1" applyFont="1" applyNumberFormat="1">
      <alignment horizontal="right" vertical="bottom"/>
    </xf>
    <xf borderId="0" fillId="33" fontId="1" numFmtId="164" xfId="0" applyAlignment="1" applyFill="1" applyFont="1" applyNumberFormat="1">
      <alignment horizontal="right" vertical="bottom"/>
    </xf>
    <xf borderId="80" fillId="0" fontId="1" numFmtId="164" xfId="0" applyAlignment="1" applyBorder="1" applyFont="1" applyNumberFormat="1">
      <alignment vertical="bottom"/>
    </xf>
    <xf borderId="79" fillId="0" fontId="1" numFmtId="3" xfId="0" applyAlignment="1" applyBorder="1" applyFont="1" applyNumberFormat="1">
      <alignment shrinkToFit="0" vertical="bottom" wrapText="0"/>
    </xf>
    <xf borderId="79" fillId="0" fontId="1" numFmtId="3" xfId="0" applyAlignment="1" applyBorder="1" applyFont="1" applyNumberFormat="1">
      <alignment readingOrder="0" shrinkToFit="0" vertical="bottom" wrapText="0"/>
    </xf>
    <xf borderId="64" fillId="0" fontId="1" numFmtId="164" xfId="0" applyAlignment="1" applyBorder="1" applyFont="1" applyNumberFormat="1">
      <alignment vertical="bottom"/>
    </xf>
    <xf borderId="0" fillId="7" fontId="5" numFmtId="164" xfId="0" applyAlignment="1" applyFont="1" applyNumberFormat="1">
      <alignment shrinkToFit="0" vertical="bottom" wrapText="0"/>
    </xf>
    <xf borderId="64" fillId="34" fontId="1" numFmtId="164" xfId="0" applyAlignment="1" applyBorder="1" applyFill="1" applyFont="1" applyNumberFormat="1">
      <alignment horizontal="right" vertical="bottom"/>
    </xf>
    <xf borderId="64" fillId="35" fontId="1" numFmtId="164" xfId="0" applyAlignment="1" applyBorder="1" applyFill="1" applyFont="1" applyNumberFormat="1">
      <alignment horizontal="right" vertical="bottom"/>
    </xf>
    <xf borderId="0" fillId="7" fontId="5" numFmtId="9" xfId="0" applyAlignment="1" applyFont="1" applyNumberFormat="1">
      <alignment horizontal="center" shrinkToFit="0" vertical="bottom" wrapText="0"/>
    </xf>
    <xf borderId="64" fillId="19" fontId="1" numFmtId="164" xfId="0" applyAlignment="1" applyBorder="1" applyFont="1" applyNumberFormat="1">
      <alignment vertical="bottom"/>
    </xf>
    <xf borderId="64" fillId="33" fontId="1" numFmtId="164" xfId="0" applyAlignment="1" applyBorder="1" applyFont="1" applyNumberFormat="1">
      <alignment horizontal="right" vertical="bottom"/>
    </xf>
    <xf borderId="65" fillId="0" fontId="9" numFmtId="49" xfId="0" applyAlignment="1" applyBorder="1" applyFont="1" applyNumberFormat="1">
      <alignment vertical="bottom"/>
    </xf>
    <xf borderId="81" fillId="0" fontId="1" numFmtId="49" xfId="0" applyAlignment="1" applyBorder="1" applyFont="1" applyNumberFormat="1">
      <alignment vertical="bottom"/>
    </xf>
    <xf borderId="81" fillId="0" fontId="1" numFmtId="3" xfId="0" applyAlignment="1" applyBorder="1" applyFont="1" applyNumberFormat="1">
      <alignment vertical="bottom"/>
    </xf>
    <xf borderId="0" fillId="0" fontId="1" numFmtId="3" xfId="0" applyAlignment="1" applyFont="1" applyNumberFormat="1">
      <alignment readingOrder="0" vertical="bottom"/>
    </xf>
    <xf borderId="81" fillId="0" fontId="1" numFmtId="3" xfId="0" applyAlignment="1" applyBorder="1" applyFont="1" applyNumberFormat="1">
      <alignment readingOrder="0" vertical="bottom"/>
    </xf>
    <xf borderId="0" fillId="11" fontId="1" numFmtId="3" xfId="0" applyAlignment="1" applyFont="1" applyNumberFormat="1">
      <alignment vertical="bottom"/>
    </xf>
    <xf borderId="65" fillId="11" fontId="1" numFmtId="3" xfId="0" applyAlignment="1" applyBorder="1" applyFont="1" applyNumberFormat="1">
      <alignment vertical="bottom"/>
    </xf>
    <xf borderId="0" fillId="19" fontId="1" numFmtId="49" xfId="0" applyAlignment="1" applyFont="1" applyNumberFormat="1">
      <alignment vertical="bottom"/>
    </xf>
    <xf borderId="81"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81" fillId="19" fontId="1" numFmtId="49" xfId="0" applyAlignment="1" applyBorder="1" applyFont="1" applyNumberFormat="1">
      <alignment vertical="bottom"/>
    </xf>
    <xf borderId="82" fillId="0" fontId="1" numFmtId="49" xfId="0" applyAlignment="1" applyBorder="1" applyFont="1" applyNumberFormat="1">
      <alignment vertical="bottom"/>
    </xf>
    <xf borderId="0" fillId="0" fontId="1" numFmtId="3" xfId="0" applyAlignment="1" applyFont="1" applyNumberFormat="1">
      <alignment horizontal="right" vertical="bottom"/>
    </xf>
    <xf borderId="0" fillId="0" fontId="1" numFmtId="4" xfId="0" applyAlignment="1" applyFont="1" applyNumberFormat="1">
      <alignment horizontal="right" vertical="bottom"/>
    </xf>
    <xf borderId="17" fillId="11" fontId="1" numFmtId="49" xfId="0" applyAlignment="1" applyBorder="1" applyFont="1" applyNumberFormat="1">
      <alignment vertical="bottom"/>
    </xf>
    <xf borderId="62" fillId="0" fontId="1" numFmtId="49" xfId="0" applyAlignment="1" applyBorder="1" applyFont="1" applyNumberFormat="1">
      <alignment vertical="bottom"/>
    </xf>
    <xf borderId="17" fillId="0" fontId="1" numFmtId="49" xfId="0" applyAlignment="1" applyBorder="1" applyFont="1" applyNumberFormat="1">
      <alignment vertical="bottom"/>
    </xf>
    <xf borderId="17" fillId="0" fontId="1" numFmtId="4" xfId="0" applyAlignment="1" applyBorder="1" applyFont="1" applyNumberFormat="1">
      <alignment vertical="bottom"/>
    </xf>
    <xf borderId="17" fillId="0" fontId="1" numFmtId="0" xfId="0" applyAlignment="1" applyBorder="1" applyFont="1">
      <alignment vertical="bottom"/>
    </xf>
    <xf borderId="65" fillId="0" fontId="1" numFmtId="3" xfId="0" applyAlignment="1" applyBorder="1" applyFont="1" applyNumberFormat="1">
      <alignment horizontal="right" vertical="bottom"/>
    </xf>
    <xf borderId="0" fillId="0" fontId="12" numFmtId="164" xfId="0" applyAlignment="1" applyFont="1" applyNumberFormat="1">
      <alignment vertical="bottom"/>
    </xf>
    <xf borderId="0" fillId="7" fontId="1" numFmtId="4" xfId="0" applyAlignment="1" applyFont="1" applyNumberFormat="1">
      <alignment horizontal="center" vertical="bottom"/>
    </xf>
    <xf borderId="0" fillId="0" fontId="1" numFmtId="49" xfId="0" applyAlignment="1" applyFont="1" applyNumberFormat="1">
      <alignment shrinkToFit="0" vertical="bottom" wrapText="0"/>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1" t="s">
        <v>0</v>
      </c>
      <c r="B1" s="1"/>
    </row>
    <row r="2">
      <c r="A2" s="1" t="s">
        <v>2</v>
      </c>
      <c r="B2" s="1" t="s">
        <v>3</v>
      </c>
    </row>
    <row r="3">
      <c r="A3" s="1"/>
      <c r="B3" s="1"/>
    </row>
    <row r="4">
      <c r="A4" s="3" t="s">
        <v>4</v>
      </c>
      <c r="B4" s="3" t="s">
        <v>5</v>
      </c>
    </row>
    <row r="5">
      <c r="A5" s="5" t="s">
        <v>6</v>
      </c>
      <c r="B5" s="5" t="s">
        <v>7</v>
      </c>
    </row>
    <row r="6">
      <c r="A6" s="5" t="s">
        <v>8</v>
      </c>
      <c r="B6" s="5" t="s">
        <v>9</v>
      </c>
    </row>
    <row r="7">
      <c r="A7" s="1" t="s">
        <v>10</v>
      </c>
      <c r="B7" s="5" t="s">
        <v>11</v>
      </c>
    </row>
    <row r="8">
      <c r="A8" s="1" t="s">
        <v>12</v>
      </c>
      <c r="B8" s="5" t="s">
        <v>13</v>
      </c>
    </row>
    <row r="9">
      <c r="A9" s="1" t="s">
        <v>14</v>
      </c>
      <c r="B9" s="1" t="s">
        <v>15</v>
      </c>
    </row>
    <row r="10">
      <c r="A10" s="1" t="s">
        <v>16</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6" t="s">
        <v>1</v>
      </c>
      <c r="B1" s="6" t="s">
        <v>17</v>
      </c>
      <c r="C1" s="8" t="s">
        <v>6</v>
      </c>
    </row>
    <row r="2">
      <c r="A2" s="10" t="s">
        <v>29</v>
      </c>
      <c r="B2" s="10" t="s">
        <v>30</v>
      </c>
      <c r="C2" s="12" t="s">
        <v>31</v>
      </c>
    </row>
    <row r="3">
      <c r="A3" s="10"/>
      <c r="B3" s="10" t="s">
        <v>32</v>
      </c>
      <c r="C3" s="12" t="s">
        <v>33</v>
      </c>
    </row>
    <row r="4">
      <c r="A4" s="14"/>
      <c r="B4" s="14" t="s">
        <v>34</v>
      </c>
      <c r="C4" s="16">
        <v>43831.0</v>
      </c>
    </row>
    <row r="5">
      <c r="A5" s="17" t="s">
        <v>36</v>
      </c>
      <c r="B5" s="17" t="s">
        <v>37</v>
      </c>
      <c r="C5" s="12" t="s">
        <v>38</v>
      </c>
    </row>
    <row r="6">
      <c r="A6" s="14"/>
      <c r="B6" s="14" t="s">
        <v>12</v>
      </c>
      <c r="C6" s="19" t="s">
        <v>39</v>
      </c>
    </row>
    <row r="7">
      <c r="A7" s="21"/>
      <c r="B7" s="21" t="s">
        <v>40</v>
      </c>
      <c r="C7" s="23" t="s">
        <v>41</v>
      </c>
    </row>
    <row r="8">
      <c r="A8" s="14"/>
      <c r="B8" s="14" t="s">
        <v>42</v>
      </c>
      <c r="C8" s="25" t="s">
        <v>43</v>
      </c>
    </row>
    <row r="9">
      <c r="A9" s="17" t="s">
        <v>44</v>
      </c>
      <c r="B9" s="17" t="s">
        <v>45</v>
      </c>
      <c r="C9" s="25" t="s">
        <v>46</v>
      </c>
    </row>
    <row r="10">
      <c r="A10" s="10"/>
      <c r="B10" s="10" t="s">
        <v>35</v>
      </c>
      <c r="C10" s="25" t="s">
        <v>48</v>
      </c>
    </row>
    <row r="11">
      <c r="A11" s="10"/>
      <c r="B11" s="10" t="s">
        <v>49</v>
      </c>
      <c r="C11" s="25" t="s">
        <v>50</v>
      </c>
    </row>
    <row r="12">
      <c r="A12" s="10"/>
      <c r="B12" s="10" t="s">
        <v>14</v>
      </c>
      <c r="C12" s="25" t="s">
        <v>51</v>
      </c>
    </row>
    <row r="13">
      <c r="A13" s="10"/>
      <c r="B13" s="10" t="s">
        <v>52</v>
      </c>
      <c r="C13" s="34"/>
    </row>
    <row r="14">
      <c r="A14" s="10"/>
      <c r="B14" s="10" t="s">
        <v>55</v>
      </c>
      <c r="C14" s="34"/>
    </row>
    <row r="15">
      <c r="A15" s="10"/>
      <c r="B15" s="10" t="s">
        <v>56</v>
      </c>
      <c r="C15" s="34"/>
    </row>
    <row r="16">
      <c r="A16" s="10"/>
      <c r="B16" s="10" t="s">
        <v>57</v>
      </c>
      <c r="C16" s="34"/>
    </row>
    <row r="17">
      <c r="A17" s="10"/>
      <c r="B17" s="10" t="s">
        <v>58</v>
      </c>
      <c r="C17" s="34"/>
    </row>
    <row r="18">
      <c r="A18" s="10"/>
      <c r="B18" s="10" t="s">
        <v>59</v>
      </c>
      <c r="C18"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2"/>
      <c r="B1" s="4"/>
      <c r="C1" s="4"/>
      <c r="D1" s="7"/>
      <c r="E1" s="7"/>
      <c r="F1" s="9"/>
      <c r="G1" s="11"/>
      <c r="H1" s="11"/>
      <c r="I1" s="13"/>
      <c r="J1" s="13"/>
      <c r="K1" s="13"/>
      <c r="L1" s="13"/>
      <c r="M1" s="13"/>
      <c r="N1" s="13"/>
      <c r="O1" s="13"/>
      <c r="P1" s="13"/>
      <c r="Q1" s="13"/>
      <c r="R1" s="13"/>
      <c r="S1" s="13"/>
      <c r="T1" s="13"/>
      <c r="U1" s="13"/>
      <c r="V1" s="13"/>
      <c r="W1" s="13"/>
      <c r="X1" s="13"/>
      <c r="Y1" s="13"/>
      <c r="Z1" s="13"/>
    </row>
    <row r="2" ht="15.75" customHeight="1">
      <c r="A2" s="15" t="s">
        <v>35</v>
      </c>
      <c r="B2" s="18"/>
      <c r="C2" s="29"/>
      <c r="D2" s="29"/>
      <c r="E2" s="29"/>
      <c r="F2" s="31"/>
      <c r="G2" s="13"/>
      <c r="H2" s="33"/>
      <c r="I2" s="13"/>
      <c r="J2" s="13"/>
      <c r="K2" s="13"/>
      <c r="L2" s="13"/>
      <c r="M2" s="13"/>
      <c r="N2" s="13"/>
      <c r="O2" s="13"/>
      <c r="P2" s="13"/>
      <c r="Q2" s="13"/>
      <c r="R2" s="13"/>
      <c r="S2" s="13"/>
      <c r="T2" s="13"/>
      <c r="U2" s="13"/>
      <c r="V2" s="13"/>
      <c r="W2" s="13"/>
      <c r="X2" s="13"/>
      <c r="Y2" s="13"/>
      <c r="Z2" s="13"/>
    </row>
    <row r="3" ht="15.75" customHeight="1">
      <c r="A3" s="15" t="s">
        <v>53</v>
      </c>
      <c r="B3" s="35" t="s">
        <v>54</v>
      </c>
      <c r="C3" s="36"/>
      <c r="D3" s="37"/>
      <c r="E3" s="37"/>
      <c r="F3" s="37"/>
      <c r="G3" s="36"/>
      <c r="H3" s="39"/>
      <c r="I3" s="13"/>
      <c r="J3" s="13"/>
      <c r="K3" s="13"/>
      <c r="L3" s="13"/>
      <c r="M3" s="13"/>
      <c r="N3" s="13"/>
      <c r="O3" s="13"/>
      <c r="P3" s="13"/>
      <c r="Q3" s="13"/>
      <c r="R3" s="13"/>
      <c r="S3" s="13"/>
      <c r="T3" s="13"/>
      <c r="U3" s="13"/>
      <c r="V3" s="13"/>
      <c r="W3" s="13"/>
      <c r="X3" s="13"/>
      <c r="Y3" s="13"/>
      <c r="Z3" s="13"/>
    </row>
    <row r="4" ht="15.75" customHeight="1">
      <c r="A4" s="41" t="s">
        <v>60</v>
      </c>
      <c r="B4" s="47" t="s">
        <v>61</v>
      </c>
      <c r="C4" s="49" t="s">
        <v>64</v>
      </c>
      <c r="D4" s="51" t="s">
        <v>70</v>
      </c>
      <c r="E4" s="53" t="s">
        <v>75</v>
      </c>
      <c r="F4" s="53" t="s">
        <v>77</v>
      </c>
      <c r="G4" s="57" t="s">
        <v>78</v>
      </c>
      <c r="H4" s="59" t="s">
        <v>93</v>
      </c>
      <c r="I4" s="13"/>
      <c r="J4" s="13"/>
      <c r="K4" s="13"/>
      <c r="L4" s="13"/>
      <c r="M4" s="13"/>
      <c r="N4" s="13"/>
      <c r="O4" s="13"/>
      <c r="P4" s="13"/>
      <c r="Q4" s="13"/>
      <c r="R4" s="13"/>
      <c r="S4" s="13"/>
      <c r="T4" s="13"/>
      <c r="U4" s="13"/>
      <c r="V4" s="13"/>
      <c r="W4" s="13"/>
      <c r="X4" s="13"/>
      <c r="Y4" s="13"/>
      <c r="Z4" s="13"/>
    </row>
    <row r="5">
      <c r="A5" s="61" t="s">
        <v>99</v>
      </c>
      <c r="B5" s="63" t="s">
        <v>100</v>
      </c>
      <c r="C5" s="65">
        <v>0.99</v>
      </c>
      <c r="D5" s="67">
        <v>90000.0</v>
      </c>
      <c r="E5" s="68">
        <v>1000000.0</v>
      </c>
      <c r="F5" s="68">
        <v>1000000.0</v>
      </c>
      <c r="G5" s="74" t="s">
        <v>104</v>
      </c>
      <c r="H5" s="74" t="b">
        <v>0</v>
      </c>
      <c r="I5" s="13"/>
      <c r="J5" s="13"/>
      <c r="K5" s="13"/>
      <c r="L5" s="13"/>
      <c r="M5" s="13"/>
      <c r="N5" s="13"/>
      <c r="O5" s="13"/>
      <c r="P5" s="13"/>
      <c r="Q5" s="13"/>
      <c r="R5" s="13"/>
      <c r="S5" s="13"/>
      <c r="T5" s="13"/>
      <c r="U5" s="13"/>
      <c r="V5" s="13"/>
      <c r="W5" s="13"/>
      <c r="X5" s="13"/>
      <c r="Y5" s="13"/>
      <c r="Z5" s="13"/>
    </row>
    <row r="6" ht="15.75" customHeight="1">
      <c r="A6" s="61" t="s">
        <v>112</v>
      </c>
      <c r="B6" s="63" t="s">
        <v>113</v>
      </c>
      <c r="C6" s="77">
        <v>0.75</v>
      </c>
      <c r="D6" s="79">
        <v>1000.0</v>
      </c>
      <c r="E6" s="80">
        <v>50000.0</v>
      </c>
      <c r="F6" s="80">
        <v>100000.0</v>
      </c>
      <c r="G6" s="74" t="s">
        <v>114</v>
      </c>
      <c r="H6" s="74" t="b">
        <v>1</v>
      </c>
      <c r="I6" s="13"/>
      <c r="J6" s="13"/>
      <c r="K6" s="13"/>
      <c r="L6" s="13"/>
      <c r="M6" s="13"/>
      <c r="N6" s="13"/>
      <c r="O6" s="13"/>
      <c r="P6" s="13"/>
      <c r="Q6" s="13"/>
      <c r="R6" s="13"/>
      <c r="S6" s="13"/>
      <c r="T6" s="13"/>
      <c r="U6" s="13"/>
      <c r="V6" s="13"/>
      <c r="W6" s="13"/>
      <c r="X6" s="13"/>
      <c r="Y6" s="13"/>
      <c r="Z6" s="13"/>
    </row>
    <row r="7" ht="15.75" customHeight="1">
      <c r="A7" s="13"/>
      <c r="B7" s="13"/>
      <c r="C7" s="13"/>
      <c r="D7" s="84"/>
      <c r="E7" s="84"/>
      <c r="F7" s="84"/>
      <c r="G7" s="13"/>
      <c r="H7" s="13"/>
      <c r="I7" s="13"/>
      <c r="J7" s="13"/>
      <c r="K7" s="13"/>
      <c r="L7" s="13"/>
      <c r="M7" s="13"/>
      <c r="N7" s="13"/>
      <c r="O7" s="13"/>
      <c r="P7" s="13"/>
      <c r="Q7" s="13"/>
      <c r="R7" s="13"/>
      <c r="S7" s="13"/>
      <c r="T7" s="13"/>
      <c r="U7" s="13"/>
      <c r="V7" s="13"/>
      <c r="W7" s="13"/>
      <c r="X7" s="13"/>
      <c r="Y7" s="13"/>
      <c r="Z7" s="13"/>
    </row>
    <row r="8" ht="15.75" customHeight="1">
      <c r="A8" s="13"/>
      <c r="B8" s="13"/>
      <c r="C8" s="13"/>
      <c r="D8" s="84"/>
      <c r="E8" s="84"/>
      <c r="F8" s="84"/>
      <c r="G8" s="13"/>
      <c r="H8" s="13"/>
      <c r="I8" s="13"/>
      <c r="J8" s="13"/>
      <c r="K8" s="13"/>
      <c r="L8" s="13"/>
      <c r="M8" s="13"/>
      <c r="N8" s="13"/>
      <c r="O8" s="13"/>
      <c r="P8" s="13"/>
      <c r="Q8" s="13"/>
      <c r="R8" s="13"/>
      <c r="S8" s="13"/>
      <c r="T8" s="13"/>
      <c r="U8" s="13"/>
      <c r="V8" s="13"/>
      <c r="W8" s="13"/>
      <c r="X8" s="13"/>
      <c r="Y8" s="13"/>
      <c r="Z8" s="13"/>
    </row>
    <row r="9" ht="15.75" customHeight="1">
      <c r="A9" s="13"/>
      <c r="B9" s="13"/>
      <c r="C9" s="13"/>
      <c r="D9" s="84"/>
      <c r="E9" s="84"/>
      <c r="F9" s="84"/>
      <c r="G9" s="13"/>
      <c r="H9" s="13"/>
      <c r="I9" s="13"/>
      <c r="J9" s="13"/>
      <c r="K9" s="13"/>
      <c r="L9" s="13"/>
      <c r="M9" s="13"/>
      <c r="N9" s="13"/>
      <c r="O9" s="13"/>
      <c r="P9" s="13"/>
      <c r="Q9" s="13"/>
      <c r="R9" s="13"/>
      <c r="S9" s="13"/>
      <c r="T9" s="13"/>
      <c r="U9" s="13"/>
      <c r="V9" s="13"/>
      <c r="W9" s="13"/>
      <c r="X9" s="13"/>
      <c r="Y9" s="13"/>
      <c r="Z9" s="13"/>
    </row>
    <row r="10" ht="15.75" customHeight="1">
      <c r="A10" s="13"/>
      <c r="B10" s="13"/>
      <c r="C10" s="13"/>
      <c r="D10" s="84"/>
      <c r="E10" s="84"/>
      <c r="F10" s="84"/>
      <c r="G10" s="13"/>
      <c r="H10" s="13"/>
      <c r="I10" s="13"/>
      <c r="J10" s="13"/>
      <c r="K10" s="13"/>
      <c r="L10" s="13"/>
      <c r="M10" s="13"/>
      <c r="N10" s="13"/>
      <c r="O10" s="13"/>
      <c r="P10" s="13"/>
      <c r="Q10" s="13"/>
      <c r="R10" s="13"/>
      <c r="S10" s="13"/>
      <c r="T10" s="13"/>
      <c r="U10" s="13"/>
      <c r="V10" s="13"/>
      <c r="W10" s="13"/>
      <c r="X10" s="13"/>
      <c r="Y10" s="13"/>
      <c r="Z10" s="13"/>
    </row>
    <row r="11" ht="15.75" customHeight="1">
      <c r="A11" s="13"/>
      <c r="B11" s="13"/>
      <c r="C11" s="13"/>
      <c r="D11" s="84"/>
      <c r="E11" s="84"/>
      <c r="F11" s="84"/>
      <c r="G11" s="13"/>
      <c r="H11" s="13"/>
      <c r="I11" s="13"/>
      <c r="J11" s="13"/>
      <c r="K11" s="13"/>
      <c r="L11" s="13"/>
      <c r="M11" s="13"/>
      <c r="N11" s="13"/>
      <c r="O11" s="13"/>
      <c r="P11" s="13"/>
      <c r="Q11" s="13"/>
      <c r="R11" s="13"/>
      <c r="S11" s="13"/>
      <c r="T11" s="13"/>
      <c r="U11" s="13"/>
      <c r="V11" s="13"/>
      <c r="W11" s="13"/>
      <c r="X11" s="13"/>
      <c r="Y11" s="13"/>
      <c r="Z11" s="13"/>
    </row>
    <row r="12" ht="15.75" customHeight="1">
      <c r="A12" s="13"/>
      <c r="B12" s="13"/>
      <c r="C12" s="13"/>
      <c r="D12" s="84"/>
      <c r="E12" s="84"/>
      <c r="F12" s="84"/>
      <c r="G12" s="13"/>
      <c r="H12" s="13"/>
      <c r="I12" s="13"/>
      <c r="J12" s="13"/>
      <c r="K12" s="13"/>
      <c r="L12" s="13"/>
      <c r="M12" s="13"/>
      <c r="N12" s="13"/>
      <c r="O12" s="13"/>
      <c r="P12" s="13"/>
      <c r="Q12" s="13"/>
      <c r="R12" s="13"/>
      <c r="S12" s="13"/>
      <c r="T12" s="13"/>
      <c r="U12" s="13"/>
      <c r="V12" s="13"/>
      <c r="W12" s="13"/>
      <c r="X12" s="13"/>
      <c r="Y12" s="13"/>
      <c r="Z12" s="13"/>
    </row>
    <row r="13" ht="15.75" customHeight="1">
      <c r="A13" s="13"/>
      <c r="B13" s="13"/>
      <c r="C13" s="13"/>
      <c r="D13" s="84"/>
      <c r="E13" s="84"/>
      <c r="F13" s="84"/>
      <c r="G13" s="13"/>
      <c r="H13" s="13"/>
      <c r="I13" s="13"/>
      <c r="J13" s="13"/>
      <c r="K13" s="13"/>
      <c r="L13" s="13"/>
      <c r="M13" s="13"/>
      <c r="N13" s="13"/>
      <c r="O13" s="13"/>
      <c r="P13" s="13"/>
      <c r="Q13" s="13"/>
      <c r="R13" s="13"/>
      <c r="S13" s="13"/>
      <c r="T13" s="13"/>
      <c r="U13" s="13"/>
      <c r="V13" s="13"/>
      <c r="W13" s="13"/>
      <c r="X13" s="13"/>
      <c r="Y13" s="13"/>
      <c r="Z13" s="13"/>
    </row>
    <row r="14" ht="15.75" customHeight="1">
      <c r="A14" s="13"/>
      <c r="B14" s="13"/>
      <c r="C14" s="13"/>
      <c r="D14" s="84"/>
      <c r="E14" s="84"/>
      <c r="F14" s="84"/>
      <c r="G14" s="13"/>
      <c r="H14" s="13"/>
      <c r="I14" s="13"/>
      <c r="J14" s="13"/>
      <c r="K14" s="13"/>
      <c r="L14" s="13"/>
      <c r="M14" s="13"/>
      <c r="N14" s="13"/>
      <c r="O14" s="13"/>
      <c r="P14" s="13"/>
      <c r="Q14" s="13"/>
      <c r="R14" s="13"/>
      <c r="S14" s="13"/>
      <c r="T14" s="13"/>
      <c r="U14" s="13"/>
      <c r="V14" s="13"/>
      <c r="W14" s="13"/>
      <c r="X14" s="13"/>
      <c r="Y14" s="13"/>
      <c r="Z14" s="13"/>
    </row>
    <row r="15" ht="15.75" customHeight="1">
      <c r="A15" s="13"/>
      <c r="B15" s="13"/>
      <c r="C15" s="13"/>
      <c r="D15" s="84"/>
      <c r="E15" s="84"/>
      <c r="F15" s="84"/>
      <c r="G15" s="13"/>
      <c r="H15" s="13"/>
      <c r="I15" s="13"/>
      <c r="J15" s="13"/>
      <c r="K15" s="13"/>
      <c r="L15" s="13"/>
      <c r="M15" s="13"/>
      <c r="N15" s="13"/>
      <c r="O15" s="13"/>
      <c r="P15" s="13"/>
      <c r="Q15" s="13"/>
      <c r="R15" s="13"/>
      <c r="S15" s="13"/>
      <c r="T15" s="13"/>
      <c r="U15" s="13"/>
      <c r="V15" s="13"/>
      <c r="W15" s="13"/>
      <c r="X15" s="13"/>
      <c r="Y15" s="13"/>
      <c r="Z15" s="13"/>
    </row>
    <row r="16" ht="15.75" customHeight="1">
      <c r="A16" s="13"/>
      <c r="B16" s="13"/>
      <c r="C16" s="13"/>
      <c r="D16" s="84"/>
      <c r="E16" s="84"/>
      <c r="F16" s="84"/>
      <c r="G16" s="13"/>
      <c r="H16" s="13"/>
      <c r="I16" s="13"/>
      <c r="J16" s="13"/>
      <c r="K16" s="13"/>
      <c r="L16" s="13"/>
      <c r="M16" s="13"/>
      <c r="N16" s="13"/>
      <c r="O16" s="13"/>
      <c r="P16" s="13"/>
      <c r="Q16" s="13"/>
      <c r="R16" s="13"/>
      <c r="S16" s="13"/>
      <c r="T16" s="13"/>
      <c r="U16" s="13"/>
      <c r="V16" s="13"/>
      <c r="W16" s="13"/>
      <c r="X16" s="13"/>
      <c r="Y16" s="13"/>
      <c r="Z16" s="13"/>
    </row>
    <row r="17" ht="15.75" customHeight="1">
      <c r="A17" s="13"/>
      <c r="B17" s="13"/>
      <c r="C17" s="13"/>
      <c r="D17" s="84"/>
      <c r="E17" s="84"/>
      <c r="F17" s="84"/>
      <c r="G17" s="13"/>
      <c r="H17" s="13"/>
      <c r="I17" s="13"/>
      <c r="J17" s="13"/>
      <c r="K17" s="13"/>
      <c r="L17" s="13"/>
      <c r="M17" s="13"/>
      <c r="N17" s="13"/>
      <c r="O17" s="13"/>
      <c r="P17" s="13"/>
      <c r="Q17" s="13"/>
      <c r="R17" s="13"/>
      <c r="S17" s="13"/>
      <c r="T17" s="13"/>
      <c r="U17" s="13"/>
      <c r="V17" s="13"/>
      <c r="W17" s="13"/>
      <c r="X17" s="13"/>
      <c r="Y17" s="13"/>
      <c r="Z17" s="13"/>
    </row>
    <row r="18" ht="15.75" customHeight="1">
      <c r="A18" s="13"/>
      <c r="B18" s="13"/>
      <c r="C18" s="13"/>
      <c r="D18" s="84"/>
      <c r="E18" s="84"/>
      <c r="F18" s="84"/>
      <c r="G18" s="13"/>
      <c r="H18" s="13"/>
      <c r="I18" s="13"/>
      <c r="J18" s="13"/>
      <c r="K18" s="13"/>
      <c r="L18" s="13"/>
      <c r="M18" s="13"/>
      <c r="N18" s="13"/>
      <c r="O18" s="13"/>
      <c r="P18" s="13"/>
      <c r="Q18" s="13"/>
      <c r="R18" s="13"/>
      <c r="S18" s="13"/>
      <c r="T18" s="13"/>
      <c r="U18" s="13"/>
      <c r="V18" s="13"/>
      <c r="W18" s="13"/>
      <c r="X18" s="13"/>
      <c r="Y18" s="13"/>
      <c r="Z18" s="13"/>
    </row>
    <row r="19" ht="15.75" customHeight="1">
      <c r="A19" s="13"/>
      <c r="B19" s="13"/>
      <c r="C19" s="13"/>
      <c r="D19" s="84"/>
      <c r="E19" s="84"/>
      <c r="F19" s="84"/>
      <c r="G19" s="13"/>
      <c r="H19" s="13"/>
      <c r="I19" s="13"/>
      <c r="J19" s="13"/>
      <c r="K19" s="13"/>
      <c r="L19" s="13"/>
      <c r="M19" s="13"/>
      <c r="N19" s="13"/>
      <c r="O19" s="13"/>
      <c r="P19" s="13"/>
      <c r="Q19" s="13"/>
      <c r="R19" s="13"/>
      <c r="S19" s="13"/>
      <c r="T19" s="13"/>
      <c r="U19" s="13"/>
      <c r="V19" s="13"/>
      <c r="W19" s="13"/>
      <c r="X19" s="13"/>
      <c r="Y19" s="13"/>
      <c r="Z19" s="13"/>
    </row>
    <row r="20" ht="15.75" customHeight="1">
      <c r="A20" s="13"/>
      <c r="B20" s="13"/>
      <c r="C20" s="13"/>
      <c r="D20" s="84"/>
      <c r="E20" s="84"/>
      <c r="F20" s="84"/>
      <c r="G20" s="13"/>
      <c r="H20" s="13"/>
      <c r="I20" s="13"/>
      <c r="J20" s="13"/>
      <c r="K20" s="13"/>
      <c r="L20" s="13"/>
      <c r="M20" s="13"/>
      <c r="N20" s="13"/>
      <c r="O20" s="13"/>
      <c r="P20" s="13"/>
      <c r="Q20" s="13"/>
      <c r="R20" s="13"/>
      <c r="S20" s="13"/>
      <c r="T20" s="13"/>
      <c r="U20" s="13"/>
      <c r="V20" s="13"/>
      <c r="W20" s="13"/>
      <c r="X20" s="13"/>
      <c r="Y20" s="13"/>
      <c r="Z20" s="13"/>
    </row>
    <row r="21" ht="15.75" customHeight="1">
      <c r="A21" s="13"/>
      <c r="B21" s="13"/>
      <c r="C21" s="13"/>
      <c r="D21" s="84"/>
      <c r="E21" s="84"/>
      <c r="F21" s="84"/>
      <c r="G21" s="13"/>
      <c r="H21" s="13"/>
      <c r="I21" s="13"/>
      <c r="J21" s="13"/>
      <c r="K21" s="13"/>
      <c r="L21" s="13"/>
      <c r="M21" s="13"/>
      <c r="N21" s="13"/>
      <c r="O21" s="13"/>
      <c r="P21" s="13"/>
      <c r="Q21" s="13"/>
      <c r="R21" s="13"/>
      <c r="S21" s="13"/>
      <c r="T21" s="13"/>
      <c r="U21" s="13"/>
      <c r="V21" s="13"/>
      <c r="W21" s="13"/>
      <c r="X21" s="13"/>
      <c r="Y21" s="13"/>
      <c r="Z21" s="13"/>
    </row>
    <row r="22" ht="15.75" customHeight="1">
      <c r="A22" s="13"/>
      <c r="B22" s="13"/>
      <c r="C22" s="13"/>
      <c r="D22" s="84"/>
      <c r="E22" s="84"/>
      <c r="F22" s="84"/>
      <c r="G22" s="13"/>
      <c r="H22" s="13"/>
      <c r="I22" s="13"/>
      <c r="J22" s="13"/>
      <c r="K22" s="13"/>
      <c r="L22" s="13"/>
      <c r="M22" s="13"/>
      <c r="N22" s="13"/>
      <c r="O22" s="13"/>
      <c r="P22" s="13"/>
      <c r="Q22" s="13"/>
      <c r="R22" s="13"/>
      <c r="S22" s="13"/>
      <c r="T22" s="13"/>
      <c r="U22" s="13"/>
      <c r="V22" s="13"/>
      <c r="W22" s="13"/>
      <c r="X22" s="13"/>
      <c r="Y22" s="13"/>
      <c r="Z22" s="13"/>
    </row>
    <row r="23" ht="15.75" customHeight="1">
      <c r="A23" s="13"/>
      <c r="B23" s="13"/>
      <c r="C23" s="13"/>
      <c r="D23" s="84"/>
      <c r="E23" s="84"/>
      <c r="F23" s="84"/>
      <c r="G23" s="13"/>
      <c r="H23" s="13"/>
      <c r="I23" s="13"/>
      <c r="J23" s="13"/>
      <c r="K23" s="13"/>
      <c r="L23" s="13"/>
      <c r="M23" s="13"/>
      <c r="N23" s="13"/>
      <c r="O23" s="13"/>
      <c r="P23" s="13"/>
      <c r="Q23" s="13"/>
      <c r="R23" s="13"/>
      <c r="S23" s="13"/>
      <c r="T23" s="13"/>
      <c r="U23" s="13"/>
      <c r="V23" s="13"/>
      <c r="W23" s="13"/>
      <c r="X23" s="13"/>
      <c r="Y23" s="13"/>
      <c r="Z23" s="13"/>
    </row>
    <row r="24" ht="15.75" customHeight="1">
      <c r="A24" s="13"/>
      <c r="B24" s="13"/>
      <c r="C24" s="13"/>
      <c r="D24" s="84"/>
      <c r="E24" s="84"/>
      <c r="F24" s="84"/>
      <c r="G24" s="13"/>
      <c r="H24" s="13"/>
      <c r="I24" s="13"/>
      <c r="J24" s="13"/>
      <c r="K24" s="13"/>
      <c r="L24" s="13"/>
      <c r="M24" s="13"/>
      <c r="N24" s="13"/>
      <c r="O24" s="13"/>
      <c r="P24" s="13"/>
      <c r="Q24" s="13"/>
      <c r="R24" s="13"/>
      <c r="S24" s="13"/>
      <c r="T24" s="13"/>
      <c r="U24" s="13"/>
      <c r="V24" s="13"/>
      <c r="W24" s="13"/>
      <c r="X24" s="13"/>
      <c r="Y24" s="13"/>
      <c r="Z24" s="13"/>
    </row>
    <row r="25" ht="15.75" customHeight="1">
      <c r="A25" s="13"/>
      <c r="B25" s="13"/>
      <c r="C25" s="13"/>
      <c r="D25" s="84"/>
      <c r="E25" s="84"/>
      <c r="F25" s="84"/>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84"/>
      <c r="E26" s="84"/>
      <c r="F26" s="84"/>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84"/>
      <c r="E27" s="84"/>
      <c r="F27" s="84"/>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84"/>
      <c r="E28" s="84"/>
      <c r="F28" s="84"/>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84"/>
      <c r="E29" s="84"/>
      <c r="F29" s="84"/>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84"/>
      <c r="E30" s="84"/>
      <c r="F30" s="84"/>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84"/>
      <c r="E31" s="84"/>
      <c r="F31" s="84"/>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84"/>
      <c r="E32" s="84"/>
      <c r="F32" s="84"/>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84"/>
      <c r="E33" s="84"/>
      <c r="F33" s="84"/>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84"/>
      <c r="E34" s="84"/>
      <c r="F34" s="84"/>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84"/>
      <c r="E35" s="84"/>
      <c r="F35" s="84"/>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84"/>
      <c r="E36" s="84"/>
      <c r="F36" s="84"/>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84"/>
      <c r="E37" s="84"/>
      <c r="F37" s="84"/>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84"/>
      <c r="E38" s="84"/>
      <c r="F38" s="84"/>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84"/>
      <c r="E39" s="84"/>
      <c r="F39" s="84"/>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84"/>
      <c r="E40" s="84"/>
      <c r="F40" s="84"/>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84"/>
      <c r="E41" s="84"/>
      <c r="F41" s="84"/>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84"/>
      <c r="E42" s="84"/>
      <c r="F42" s="84"/>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84"/>
      <c r="E43" s="84"/>
      <c r="F43" s="84"/>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84"/>
      <c r="E44" s="84"/>
      <c r="F44" s="84"/>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84"/>
      <c r="E45" s="84"/>
      <c r="F45" s="84"/>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84"/>
      <c r="E46" s="84"/>
      <c r="F46" s="84"/>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84"/>
      <c r="E47" s="84"/>
      <c r="F47" s="84"/>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84"/>
      <c r="E48" s="84"/>
      <c r="F48" s="84"/>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84"/>
      <c r="E49" s="84"/>
      <c r="F49" s="84"/>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84"/>
      <c r="E50" s="84"/>
      <c r="F50" s="84"/>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84"/>
      <c r="E51" s="84"/>
      <c r="F51" s="84"/>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84"/>
      <c r="E52" s="84"/>
      <c r="F52" s="84"/>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84"/>
      <c r="E53" s="84"/>
      <c r="F53" s="84"/>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84"/>
      <c r="E54" s="84"/>
      <c r="F54" s="84"/>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84"/>
      <c r="E55" s="84"/>
      <c r="F55" s="84"/>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84"/>
      <c r="E56" s="84"/>
      <c r="F56" s="84"/>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84"/>
      <c r="E57" s="84"/>
      <c r="F57" s="84"/>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84"/>
      <c r="E58" s="84"/>
      <c r="F58" s="84"/>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84"/>
      <c r="E59" s="84"/>
      <c r="F59" s="84"/>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84"/>
      <c r="E60" s="84"/>
      <c r="F60" s="84"/>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84"/>
      <c r="E61" s="84"/>
      <c r="F61" s="84"/>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84"/>
      <c r="E62" s="84"/>
      <c r="F62" s="84"/>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84"/>
      <c r="E63" s="84"/>
      <c r="F63" s="84"/>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84"/>
      <c r="E64" s="84"/>
      <c r="F64" s="84"/>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84"/>
      <c r="E65" s="84"/>
      <c r="F65" s="84"/>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84"/>
      <c r="E66" s="84"/>
      <c r="F66" s="84"/>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84"/>
      <c r="E67" s="84"/>
      <c r="F67" s="84"/>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84"/>
      <c r="E68" s="84"/>
      <c r="F68" s="84"/>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84"/>
      <c r="E69" s="84"/>
      <c r="F69" s="84"/>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84"/>
      <c r="E70" s="84"/>
      <c r="F70" s="84"/>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84"/>
      <c r="E71" s="84"/>
      <c r="F71" s="84"/>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84"/>
      <c r="E72" s="84"/>
      <c r="F72" s="84"/>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84"/>
      <c r="E73" s="84"/>
      <c r="F73" s="84"/>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84"/>
      <c r="E74" s="84"/>
      <c r="F74" s="84"/>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84"/>
      <c r="E75" s="84"/>
      <c r="F75" s="84"/>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84"/>
      <c r="E76" s="84"/>
      <c r="F76" s="84"/>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84"/>
      <c r="E77" s="84"/>
      <c r="F77" s="84"/>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84"/>
      <c r="E78" s="84"/>
      <c r="F78" s="84"/>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84"/>
      <c r="E79" s="84"/>
      <c r="F79" s="84"/>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84"/>
      <c r="E80" s="84"/>
      <c r="F80" s="84"/>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84"/>
      <c r="E81" s="84"/>
      <c r="F81" s="84"/>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84"/>
      <c r="E82" s="84"/>
      <c r="F82" s="84"/>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84"/>
      <c r="E83" s="84"/>
      <c r="F83" s="84"/>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84"/>
      <c r="E84" s="84"/>
      <c r="F84" s="84"/>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84"/>
      <c r="E85" s="84"/>
      <c r="F85" s="84"/>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84"/>
      <c r="E86" s="84"/>
      <c r="F86" s="84"/>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84"/>
      <c r="E87" s="84"/>
      <c r="F87" s="84"/>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84"/>
      <c r="E88" s="84"/>
      <c r="F88" s="84"/>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84"/>
      <c r="E89" s="84"/>
      <c r="F89" s="84"/>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84"/>
      <c r="E90" s="84"/>
      <c r="F90" s="84"/>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84"/>
      <c r="E91" s="84"/>
      <c r="F91" s="84"/>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84"/>
      <c r="E92" s="84"/>
      <c r="F92" s="84"/>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84"/>
      <c r="E93" s="84"/>
      <c r="F93" s="84"/>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84"/>
      <c r="E94" s="84"/>
      <c r="F94" s="84"/>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84"/>
      <c r="E95" s="84"/>
      <c r="F95" s="84"/>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84"/>
      <c r="E96" s="84"/>
      <c r="F96" s="84"/>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84"/>
      <c r="E97" s="84"/>
      <c r="F97" s="84"/>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84"/>
      <c r="E98" s="84"/>
      <c r="F98" s="84"/>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84"/>
      <c r="E99" s="84"/>
      <c r="F99" s="84"/>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84"/>
      <c r="E100" s="84"/>
      <c r="F100" s="84"/>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84"/>
      <c r="E101" s="84"/>
      <c r="F101" s="84"/>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84"/>
      <c r="E102" s="84"/>
      <c r="F102" s="84"/>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84"/>
      <c r="E103" s="84"/>
      <c r="F103" s="84"/>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84"/>
      <c r="E104" s="84"/>
      <c r="F104" s="84"/>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84"/>
      <c r="E105" s="84"/>
      <c r="F105" s="84"/>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84"/>
      <c r="E106" s="84"/>
      <c r="F106" s="84"/>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84"/>
      <c r="E107" s="84"/>
      <c r="F107" s="84"/>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84"/>
      <c r="E108" s="84"/>
      <c r="F108" s="84"/>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84"/>
      <c r="E109" s="84"/>
      <c r="F109" s="84"/>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84"/>
      <c r="E110" s="84"/>
      <c r="F110" s="84"/>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84"/>
      <c r="E111" s="84"/>
      <c r="F111" s="84"/>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84"/>
      <c r="E112" s="84"/>
      <c r="F112" s="84"/>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84"/>
      <c r="E113" s="84"/>
      <c r="F113" s="84"/>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84"/>
      <c r="E114" s="84"/>
      <c r="F114" s="84"/>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84"/>
      <c r="E115" s="84"/>
      <c r="F115" s="84"/>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84"/>
      <c r="E116" s="84"/>
      <c r="F116" s="84"/>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84"/>
      <c r="E117" s="84"/>
      <c r="F117" s="84"/>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84"/>
      <c r="E118" s="84"/>
      <c r="F118" s="84"/>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84"/>
      <c r="E119" s="84"/>
      <c r="F119" s="84"/>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84"/>
      <c r="E120" s="84"/>
      <c r="F120" s="84"/>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84"/>
      <c r="E121" s="84"/>
      <c r="F121" s="84"/>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84"/>
      <c r="E122" s="84"/>
      <c r="F122" s="84"/>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84"/>
      <c r="E123" s="84"/>
      <c r="F123" s="84"/>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84"/>
      <c r="E124" s="84"/>
      <c r="F124" s="84"/>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84"/>
      <c r="E125" s="84"/>
      <c r="F125" s="84"/>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84"/>
      <c r="E126" s="84"/>
      <c r="F126" s="84"/>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84"/>
      <c r="E127" s="84"/>
      <c r="F127" s="84"/>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84"/>
      <c r="E128" s="84"/>
      <c r="F128" s="84"/>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84"/>
      <c r="E129" s="84"/>
      <c r="F129" s="84"/>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84"/>
      <c r="E130" s="84"/>
      <c r="F130" s="84"/>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84"/>
      <c r="E131" s="84"/>
      <c r="F131" s="84"/>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84"/>
      <c r="E132" s="84"/>
      <c r="F132" s="84"/>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84"/>
      <c r="E133" s="84"/>
      <c r="F133" s="84"/>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84"/>
      <c r="E134" s="84"/>
      <c r="F134" s="84"/>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84"/>
      <c r="E135" s="84"/>
      <c r="F135" s="84"/>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84"/>
      <c r="E136" s="84"/>
      <c r="F136" s="84"/>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84"/>
      <c r="E137" s="84"/>
      <c r="F137" s="84"/>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84"/>
      <c r="E138" s="84"/>
      <c r="F138" s="84"/>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84"/>
      <c r="E139" s="84"/>
      <c r="F139" s="84"/>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84"/>
      <c r="E140" s="84"/>
      <c r="F140" s="84"/>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84"/>
      <c r="E141" s="84"/>
      <c r="F141" s="84"/>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84"/>
      <c r="E142" s="84"/>
      <c r="F142" s="84"/>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84"/>
      <c r="E143" s="84"/>
      <c r="F143" s="84"/>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84"/>
      <c r="E144" s="84"/>
      <c r="F144" s="84"/>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84"/>
      <c r="E145" s="84"/>
      <c r="F145" s="84"/>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84"/>
      <c r="E146" s="84"/>
      <c r="F146" s="84"/>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84"/>
      <c r="E147" s="84"/>
      <c r="F147" s="84"/>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84"/>
      <c r="E148" s="84"/>
      <c r="F148" s="84"/>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84"/>
      <c r="E149" s="84"/>
      <c r="F149" s="84"/>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84"/>
      <c r="E150" s="84"/>
      <c r="F150" s="84"/>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84"/>
      <c r="E151" s="84"/>
      <c r="F151" s="84"/>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84"/>
      <c r="E152" s="84"/>
      <c r="F152" s="84"/>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84"/>
      <c r="E153" s="84"/>
      <c r="F153" s="84"/>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84"/>
      <c r="E154" s="84"/>
      <c r="F154" s="84"/>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84"/>
      <c r="E155" s="84"/>
      <c r="F155" s="84"/>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84"/>
      <c r="E156" s="84"/>
      <c r="F156" s="84"/>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84"/>
      <c r="E157" s="84"/>
      <c r="F157" s="84"/>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84"/>
      <c r="E158" s="84"/>
      <c r="F158" s="84"/>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84"/>
      <c r="E159" s="84"/>
      <c r="F159" s="84"/>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84"/>
      <c r="E160" s="84"/>
      <c r="F160" s="84"/>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84"/>
      <c r="E161" s="84"/>
      <c r="F161" s="84"/>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84"/>
      <c r="E162" s="84"/>
      <c r="F162" s="84"/>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84"/>
      <c r="E163" s="84"/>
      <c r="F163" s="84"/>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84"/>
      <c r="E164" s="84"/>
      <c r="F164" s="84"/>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84"/>
      <c r="E165" s="84"/>
      <c r="F165" s="84"/>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84"/>
      <c r="E166" s="84"/>
      <c r="F166" s="84"/>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84"/>
      <c r="E167" s="84"/>
      <c r="F167" s="84"/>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84"/>
      <c r="E168" s="84"/>
      <c r="F168" s="84"/>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84"/>
      <c r="E169" s="84"/>
      <c r="F169" s="84"/>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84"/>
      <c r="E170" s="84"/>
      <c r="F170" s="84"/>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84"/>
      <c r="E171" s="84"/>
      <c r="F171" s="84"/>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84"/>
      <c r="E172" s="84"/>
      <c r="F172" s="84"/>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84"/>
      <c r="E173" s="84"/>
      <c r="F173" s="84"/>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84"/>
      <c r="E174" s="84"/>
      <c r="F174" s="84"/>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84"/>
      <c r="E175" s="84"/>
      <c r="F175" s="84"/>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84"/>
      <c r="E176" s="84"/>
      <c r="F176" s="84"/>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84"/>
      <c r="E177" s="84"/>
      <c r="F177" s="84"/>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84"/>
      <c r="E178" s="84"/>
      <c r="F178" s="84"/>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84"/>
      <c r="E179" s="84"/>
      <c r="F179" s="84"/>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84"/>
      <c r="E180" s="84"/>
      <c r="F180" s="84"/>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84"/>
      <c r="E181" s="84"/>
      <c r="F181" s="84"/>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84"/>
      <c r="E182" s="84"/>
      <c r="F182" s="84"/>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84"/>
      <c r="E183" s="84"/>
      <c r="F183" s="84"/>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84"/>
      <c r="E184" s="84"/>
      <c r="F184" s="84"/>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84"/>
      <c r="E185" s="84"/>
      <c r="F185" s="84"/>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84"/>
      <c r="E186" s="84"/>
      <c r="F186" s="84"/>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84"/>
      <c r="E187" s="84"/>
      <c r="F187" s="84"/>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84"/>
      <c r="E188" s="84"/>
      <c r="F188" s="84"/>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84"/>
      <c r="E189" s="84"/>
      <c r="F189" s="84"/>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84"/>
      <c r="E190" s="84"/>
      <c r="F190" s="84"/>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84"/>
      <c r="E191" s="84"/>
      <c r="F191" s="84"/>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84"/>
      <c r="E192" s="84"/>
      <c r="F192" s="84"/>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84"/>
      <c r="E193" s="84"/>
      <c r="F193" s="84"/>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84"/>
      <c r="E194" s="84"/>
      <c r="F194" s="84"/>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84"/>
      <c r="E195" s="84"/>
      <c r="F195" s="84"/>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84"/>
      <c r="E196" s="84"/>
      <c r="F196" s="84"/>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84"/>
      <c r="E197" s="84"/>
      <c r="F197" s="84"/>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84"/>
      <c r="E198" s="84"/>
      <c r="F198" s="84"/>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84"/>
      <c r="E199" s="84"/>
      <c r="F199" s="84"/>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84"/>
      <c r="E200" s="84"/>
      <c r="F200" s="84"/>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84"/>
      <c r="E201" s="84"/>
      <c r="F201" s="84"/>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84"/>
      <c r="E202" s="84"/>
      <c r="F202" s="84"/>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84"/>
      <c r="E203" s="84"/>
      <c r="F203" s="84"/>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84"/>
      <c r="E204" s="84"/>
      <c r="F204" s="84"/>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84"/>
      <c r="E205" s="84"/>
      <c r="F205" s="84"/>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84"/>
      <c r="E206" s="84"/>
      <c r="F206" s="84"/>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84"/>
      <c r="E207" s="84"/>
      <c r="F207" s="84"/>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84"/>
      <c r="E208" s="84"/>
      <c r="F208" s="84"/>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84"/>
      <c r="E209" s="84"/>
      <c r="F209" s="84"/>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84"/>
      <c r="E210" s="84"/>
      <c r="F210" s="84"/>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84"/>
      <c r="E211" s="84"/>
      <c r="F211" s="84"/>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84"/>
      <c r="E212" s="84"/>
      <c r="F212" s="84"/>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84"/>
      <c r="E213" s="84"/>
      <c r="F213" s="84"/>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84"/>
      <c r="E214" s="84"/>
      <c r="F214" s="84"/>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84"/>
      <c r="E215" s="84"/>
      <c r="F215" s="84"/>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84"/>
      <c r="E216" s="84"/>
      <c r="F216" s="84"/>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84"/>
      <c r="E217" s="84"/>
      <c r="F217" s="84"/>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84"/>
      <c r="E218" s="84"/>
      <c r="F218" s="84"/>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84"/>
      <c r="E219" s="84"/>
      <c r="F219" s="84"/>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84"/>
      <c r="E220" s="84"/>
      <c r="F220" s="84"/>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84"/>
      <c r="E221" s="84"/>
      <c r="F221" s="84"/>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84"/>
      <c r="E222" s="84"/>
      <c r="F222" s="84"/>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84"/>
      <c r="E223" s="84"/>
      <c r="F223" s="84"/>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84"/>
      <c r="E224" s="84"/>
      <c r="F224" s="84"/>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84"/>
      <c r="E225" s="84"/>
      <c r="F225" s="84"/>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84"/>
      <c r="E226" s="84"/>
      <c r="F226" s="84"/>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84"/>
      <c r="E227" s="84"/>
      <c r="F227" s="84"/>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84"/>
      <c r="E228" s="84"/>
      <c r="F228" s="84"/>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84"/>
      <c r="E229" s="84"/>
      <c r="F229" s="84"/>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84"/>
      <c r="E230" s="84"/>
      <c r="F230" s="84"/>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84"/>
      <c r="E231" s="84"/>
      <c r="F231" s="84"/>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84"/>
      <c r="E232" s="84"/>
      <c r="F232" s="84"/>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84"/>
      <c r="E233" s="84"/>
      <c r="F233" s="84"/>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84"/>
      <c r="E234" s="84"/>
      <c r="F234" s="84"/>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84"/>
      <c r="E235" s="84"/>
      <c r="F235" s="84"/>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84"/>
      <c r="E236" s="84"/>
      <c r="F236" s="84"/>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84"/>
      <c r="E237" s="84"/>
      <c r="F237" s="84"/>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84"/>
      <c r="E238" s="84"/>
      <c r="F238" s="84"/>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84"/>
      <c r="E239" s="84"/>
      <c r="F239" s="84"/>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84"/>
      <c r="E240" s="84"/>
      <c r="F240" s="84"/>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84"/>
      <c r="E241" s="84"/>
      <c r="F241" s="84"/>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84"/>
      <c r="E242" s="84"/>
      <c r="F242" s="84"/>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84"/>
      <c r="E243" s="84"/>
      <c r="F243" s="84"/>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84"/>
      <c r="E244" s="84"/>
      <c r="F244" s="84"/>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84"/>
      <c r="E245" s="84"/>
      <c r="F245" s="84"/>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84"/>
      <c r="E246" s="84"/>
      <c r="F246" s="84"/>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84"/>
      <c r="E247" s="84"/>
      <c r="F247" s="84"/>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84"/>
      <c r="E248" s="84"/>
      <c r="F248" s="84"/>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84"/>
      <c r="E249" s="84"/>
      <c r="F249" s="84"/>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84"/>
      <c r="E250" s="84"/>
      <c r="F250" s="84"/>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84"/>
      <c r="E251" s="84"/>
      <c r="F251" s="84"/>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84"/>
      <c r="E252" s="84"/>
      <c r="F252" s="84"/>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84"/>
      <c r="E253" s="84"/>
      <c r="F253" s="84"/>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84"/>
      <c r="E254" s="84"/>
      <c r="F254" s="84"/>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84"/>
      <c r="E255" s="84"/>
      <c r="F255" s="84"/>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84"/>
      <c r="E256" s="84"/>
      <c r="F256" s="84"/>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84"/>
      <c r="E257" s="84"/>
      <c r="F257" s="84"/>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84"/>
      <c r="E258" s="84"/>
      <c r="F258" s="84"/>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84"/>
      <c r="E259" s="84"/>
      <c r="F259" s="84"/>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84"/>
      <c r="E260" s="84"/>
      <c r="F260" s="84"/>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84"/>
      <c r="E261" s="84"/>
      <c r="F261" s="84"/>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84"/>
      <c r="E262" s="84"/>
      <c r="F262" s="84"/>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84"/>
      <c r="E263" s="84"/>
      <c r="F263" s="84"/>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84"/>
      <c r="E264" s="84"/>
      <c r="F264" s="84"/>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84"/>
      <c r="E265" s="84"/>
      <c r="F265" s="84"/>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84"/>
      <c r="E266" s="84"/>
      <c r="F266" s="84"/>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84"/>
      <c r="E267" s="84"/>
      <c r="F267" s="84"/>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84"/>
      <c r="E268" s="84"/>
      <c r="F268" s="84"/>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84"/>
      <c r="E269" s="84"/>
      <c r="F269" s="84"/>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84"/>
      <c r="E270" s="84"/>
      <c r="F270" s="84"/>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84"/>
      <c r="E271" s="84"/>
      <c r="F271" s="84"/>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84"/>
      <c r="E272" s="84"/>
      <c r="F272" s="84"/>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84"/>
      <c r="E273" s="84"/>
      <c r="F273" s="84"/>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84"/>
      <c r="E274" s="84"/>
      <c r="F274" s="84"/>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84"/>
      <c r="E275" s="84"/>
      <c r="F275" s="84"/>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84"/>
      <c r="E276" s="84"/>
      <c r="F276" s="84"/>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84"/>
      <c r="E277" s="84"/>
      <c r="F277" s="84"/>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84"/>
      <c r="E278" s="84"/>
      <c r="F278" s="84"/>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84"/>
      <c r="E279" s="84"/>
      <c r="F279" s="84"/>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84"/>
      <c r="E280" s="84"/>
      <c r="F280" s="84"/>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84"/>
      <c r="E281" s="84"/>
      <c r="F281" s="84"/>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84"/>
      <c r="E282" s="84"/>
      <c r="F282" s="84"/>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84"/>
      <c r="E283" s="84"/>
      <c r="F283" s="84"/>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84"/>
      <c r="E284" s="84"/>
      <c r="F284" s="84"/>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84"/>
      <c r="E285" s="84"/>
      <c r="F285" s="84"/>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84"/>
      <c r="E286" s="84"/>
      <c r="F286" s="84"/>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84"/>
      <c r="E287" s="84"/>
      <c r="F287" s="84"/>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84"/>
      <c r="E288" s="84"/>
      <c r="F288" s="84"/>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84"/>
      <c r="E289" s="84"/>
      <c r="F289" s="84"/>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84"/>
      <c r="E290" s="84"/>
      <c r="F290" s="84"/>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84"/>
      <c r="E291" s="84"/>
      <c r="F291" s="84"/>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84"/>
      <c r="E292" s="84"/>
      <c r="F292" s="84"/>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84"/>
      <c r="E293" s="84"/>
      <c r="F293" s="84"/>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84"/>
      <c r="E294" s="84"/>
      <c r="F294" s="84"/>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84"/>
      <c r="E295" s="84"/>
      <c r="F295" s="84"/>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84"/>
      <c r="E296" s="84"/>
      <c r="F296" s="84"/>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84"/>
      <c r="E297" s="84"/>
      <c r="F297" s="84"/>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84"/>
      <c r="E298" s="84"/>
      <c r="F298" s="84"/>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84"/>
      <c r="E299" s="84"/>
      <c r="F299" s="84"/>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84"/>
      <c r="E300" s="84"/>
      <c r="F300" s="84"/>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84"/>
      <c r="E301" s="84"/>
      <c r="F301" s="84"/>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84"/>
      <c r="E302" s="84"/>
      <c r="F302" s="84"/>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84"/>
      <c r="E303" s="84"/>
      <c r="F303" s="84"/>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84"/>
      <c r="E304" s="84"/>
      <c r="F304" s="84"/>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84"/>
      <c r="E305" s="84"/>
      <c r="F305" s="84"/>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84"/>
      <c r="E306" s="84"/>
      <c r="F306" s="84"/>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84"/>
      <c r="E307" s="84"/>
      <c r="F307" s="84"/>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84"/>
      <c r="E308" s="84"/>
      <c r="F308" s="84"/>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84"/>
      <c r="E309" s="84"/>
      <c r="F309" s="84"/>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84"/>
      <c r="E310" s="84"/>
      <c r="F310" s="84"/>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84"/>
      <c r="E311" s="84"/>
      <c r="F311" s="84"/>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84"/>
      <c r="E312" s="84"/>
      <c r="F312" s="84"/>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84"/>
      <c r="E313" s="84"/>
      <c r="F313" s="84"/>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84"/>
      <c r="E314" s="84"/>
      <c r="F314" s="84"/>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84"/>
      <c r="E315" s="84"/>
      <c r="F315" s="84"/>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84"/>
      <c r="E316" s="84"/>
      <c r="F316" s="84"/>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84"/>
      <c r="E317" s="84"/>
      <c r="F317" s="84"/>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84"/>
      <c r="E318" s="84"/>
      <c r="F318" s="84"/>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84"/>
      <c r="E319" s="84"/>
      <c r="F319" s="84"/>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84"/>
      <c r="E320" s="84"/>
      <c r="F320" s="84"/>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84"/>
      <c r="E321" s="84"/>
      <c r="F321" s="84"/>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84"/>
      <c r="E322" s="84"/>
      <c r="F322" s="84"/>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84"/>
      <c r="E323" s="84"/>
      <c r="F323" s="84"/>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84"/>
      <c r="E324" s="84"/>
      <c r="F324" s="84"/>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84"/>
      <c r="E325" s="84"/>
      <c r="F325" s="84"/>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84"/>
      <c r="E326" s="84"/>
      <c r="F326" s="84"/>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84"/>
      <c r="E327" s="84"/>
      <c r="F327" s="84"/>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84"/>
      <c r="E328" s="84"/>
      <c r="F328" s="84"/>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84"/>
      <c r="E329" s="84"/>
      <c r="F329" s="84"/>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84"/>
      <c r="E330" s="84"/>
      <c r="F330" s="84"/>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84"/>
      <c r="E331" s="84"/>
      <c r="F331" s="84"/>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84"/>
      <c r="E332" s="84"/>
      <c r="F332" s="84"/>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84"/>
      <c r="E333" s="84"/>
      <c r="F333" s="84"/>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84"/>
      <c r="E334" s="84"/>
      <c r="F334" s="84"/>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84"/>
      <c r="E335" s="84"/>
      <c r="F335" s="84"/>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84"/>
      <c r="E336" s="84"/>
      <c r="F336" s="84"/>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84"/>
      <c r="E337" s="84"/>
      <c r="F337" s="84"/>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84"/>
      <c r="E338" s="84"/>
      <c r="F338" s="84"/>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84"/>
      <c r="E339" s="84"/>
      <c r="F339" s="84"/>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84"/>
      <c r="E340" s="84"/>
      <c r="F340" s="84"/>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84"/>
      <c r="E341" s="84"/>
      <c r="F341" s="84"/>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84"/>
      <c r="E342" s="84"/>
      <c r="F342" s="84"/>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84"/>
      <c r="E343" s="84"/>
      <c r="F343" s="84"/>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84"/>
      <c r="E344" s="84"/>
      <c r="F344" s="84"/>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84"/>
      <c r="E345" s="84"/>
      <c r="F345" s="84"/>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84"/>
      <c r="E346" s="84"/>
      <c r="F346" s="84"/>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84"/>
      <c r="E347" s="84"/>
      <c r="F347" s="84"/>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84"/>
      <c r="E348" s="84"/>
      <c r="F348" s="84"/>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84"/>
      <c r="E349" s="84"/>
      <c r="F349" s="84"/>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84"/>
      <c r="E350" s="84"/>
      <c r="F350" s="84"/>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84"/>
      <c r="E351" s="84"/>
      <c r="F351" s="84"/>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84"/>
      <c r="E352" s="84"/>
      <c r="F352" s="84"/>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84"/>
      <c r="E353" s="84"/>
      <c r="F353" s="84"/>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84"/>
      <c r="E354" s="84"/>
      <c r="F354" s="84"/>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84"/>
      <c r="E355" s="84"/>
      <c r="F355" s="84"/>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84"/>
      <c r="E356" s="84"/>
      <c r="F356" s="84"/>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84"/>
      <c r="E357" s="84"/>
      <c r="F357" s="84"/>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84"/>
      <c r="E358" s="84"/>
      <c r="F358" s="84"/>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84"/>
      <c r="E359" s="84"/>
      <c r="F359" s="84"/>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84"/>
      <c r="E360" s="84"/>
      <c r="F360" s="84"/>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84"/>
      <c r="E361" s="84"/>
      <c r="F361" s="84"/>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84"/>
      <c r="E362" s="84"/>
      <c r="F362" s="84"/>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84"/>
      <c r="E363" s="84"/>
      <c r="F363" s="84"/>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84"/>
      <c r="E364" s="84"/>
      <c r="F364" s="84"/>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84"/>
      <c r="E365" s="84"/>
      <c r="F365" s="84"/>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84"/>
      <c r="E366" s="84"/>
      <c r="F366" s="84"/>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84"/>
      <c r="E367" s="84"/>
      <c r="F367" s="84"/>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84"/>
      <c r="E368" s="84"/>
      <c r="F368" s="84"/>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84"/>
      <c r="E369" s="84"/>
      <c r="F369" s="84"/>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84"/>
      <c r="E370" s="84"/>
      <c r="F370" s="84"/>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84"/>
      <c r="E371" s="84"/>
      <c r="F371" s="84"/>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84"/>
      <c r="E372" s="84"/>
      <c r="F372" s="84"/>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84"/>
      <c r="E373" s="84"/>
      <c r="F373" s="84"/>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84"/>
      <c r="E374" s="84"/>
      <c r="F374" s="84"/>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84"/>
      <c r="E375" s="84"/>
      <c r="F375" s="84"/>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84"/>
      <c r="E376" s="84"/>
      <c r="F376" s="84"/>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84"/>
      <c r="E377" s="84"/>
      <c r="F377" s="84"/>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84"/>
      <c r="E378" s="84"/>
      <c r="F378" s="84"/>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84"/>
      <c r="E379" s="84"/>
      <c r="F379" s="84"/>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84"/>
      <c r="E380" s="84"/>
      <c r="F380" s="84"/>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84"/>
      <c r="E381" s="84"/>
      <c r="F381" s="84"/>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84"/>
      <c r="E382" s="84"/>
      <c r="F382" s="84"/>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84"/>
      <c r="E383" s="84"/>
      <c r="F383" s="84"/>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84"/>
      <c r="E384" s="84"/>
      <c r="F384" s="84"/>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84"/>
      <c r="E385" s="84"/>
      <c r="F385" s="84"/>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84"/>
      <c r="E386" s="84"/>
      <c r="F386" s="84"/>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84"/>
      <c r="E387" s="84"/>
      <c r="F387" s="84"/>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84"/>
      <c r="E388" s="84"/>
      <c r="F388" s="84"/>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84"/>
      <c r="E389" s="84"/>
      <c r="F389" s="84"/>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84"/>
      <c r="E390" s="84"/>
      <c r="F390" s="84"/>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84"/>
      <c r="E391" s="84"/>
      <c r="F391" s="84"/>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84"/>
      <c r="E392" s="84"/>
      <c r="F392" s="84"/>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84"/>
      <c r="E393" s="84"/>
      <c r="F393" s="84"/>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84"/>
      <c r="E394" s="84"/>
      <c r="F394" s="84"/>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84"/>
      <c r="E395" s="84"/>
      <c r="F395" s="84"/>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84"/>
      <c r="E396" s="84"/>
      <c r="F396" s="84"/>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84"/>
      <c r="E397" s="84"/>
      <c r="F397" s="84"/>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84"/>
      <c r="E398" s="84"/>
      <c r="F398" s="84"/>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84"/>
      <c r="E399" s="84"/>
      <c r="F399" s="84"/>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84"/>
      <c r="E400" s="84"/>
      <c r="F400" s="84"/>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84"/>
      <c r="E401" s="84"/>
      <c r="F401" s="84"/>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84"/>
      <c r="E402" s="84"/>
      <c r="F402" s="84"/>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84"/>
      <c r="E403" s="84"/>
      <c r="F403" s="84"/>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84"/>
      <c r="E404" s="84"/>
      <c r="F404" s="84"/>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84"/>
      <c r="E405" s="84"/>
      <c r="F405" s="84"/>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84"/>
      <c r="E406" s="84"/>
      <c r="F406" s="84"/>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84"/>
      <c r="E407" s="84"/>
      <c r="F407" s="84"/>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84"/>
      <c r="E408" s="84"/>
      <c r="F408" s="84"/>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84"/>
      <c r="E409" s="84"/>
      <c r="F409" s="84"/>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84"/>
      <c r="E410" s="84"/>
      <c r="F410" s="84"/>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84"/>
      <c r="E411" s="84"/>
      <c r="F411" s="84"/>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84"/>
      <c r="E412" s="84"/>
      <c r="F412" s="84"/>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84"/>
      <c r="E413" s="84"/>
      <c r="F413" s="84"/>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84"/>
      <c r="E414" s="84"/>
      <c r="F414" s="84"/>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84"/>
      <c r="E415" s="84"/>
      <c r="F415" s="84"/>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84"/>
      <c r="E416" s="84"/>
      <c r="F416" s="84"/>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84"/>
      <c r="E417" s="84"/>
      <c r="F417" s="84"/>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84"/>
      <c r="E418" s="84"/>
      <c r="F418" s="84"/>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84"/>
      <c r="E419" s="84"/>
      <c r="F419" s="84"/>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84"/>
      <c r="E420" s="84"/>
      <c r="F420" s="84"/>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84"/>
      <c r="E421" s="84"/>
      <c r="F421" s="84"/>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84"/>
      <c r="E422" s="84"/>
      <c r="F422" s="84"/>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84"/>
      <c r="E423" s="84"/>
      <c r="F423" s="84"/>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84"/>
      <c r="E424" s="84"/>
      <c r="F424" s="84"/>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84"/>
      <c r="E425" s="84"/>
      <c r="F425" s="84"/>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84"/>
      <c r="E426" s="84"/>
      <c r="F426" s="84"/>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84"/>
      <c r="E427" s="84"/>
      <c r="F427" s="84"/>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84"/>
      <c r="E428" s="84"/>
      <c r="F428" s="84"/>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84"/>
      <c r="E429" s="84"/>
      <c r="F429" s="84"/>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84"/>
      <c r="E430" s="84"/>
      <c r="F430" s="84"/>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84"/>
      <c r="E431" s="84"/>
      <c r="F431" s="84"/>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84"/>
      <c r="E432" s="84"/>
      <c r="F432" s="84"/>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84"/>
      <c r="E433" s="84"/>
      <c r="F433" s="84"/>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84"/>
      <c r="E434" s="84"/>
      <c r="F434" s="84"/>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84"/>
      <c r="E435" s="84"/>
      <c r="F435" s="84"/>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84"/>
      <c r="E436" s="84"/>
      <c r="F436" s="84"/>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84"/>
      <c r="E437" s="84"/>
      <c r="F437" s="84"/>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84"/>
      <c r="E438" s="84"/>
      <c r="F438" s="84"/>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84"/>
      <c r="E439" s="84"/>
      <c r="F439" s="84"/>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84"/>
      <c r="E440" s="84"/>
      <c r="F440" s="84"/>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84"/>
      <c r="E441" s="84"/>
      <c r="F441" s="84"/>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84"/>
      <c r="E442" s="84"/>
      <c r="F442" s="84"/>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84"/>
      <c r="E443" s="84"/>
      <c r="F443" s="84"/>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84"/>
      <c r="E444" s="84"/>
      <c r="F444" s="84"/>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84"/>
      <c r="E445" s="84"/>
      <c r="F445" s="84"/>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84"/>
      <c r="E446" s="84"/>
      <c r="F446" s="84"/>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84"/>
      <c r="E447" s="84"/>
      <c r="F447" s="84"/>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84"/>
      <c r="E448" s="84"/>
      <c r="F448" s="84"/>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84"/>
      <c r="E449" s="84"/>
      <c r="F449" s="84"/>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84"/>
      <c r="E450" s="84"/>
      <c r="F450" s="84"/>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84"/>
      <c r="E451" s="84"/>
      <c r="F451" s="84"/>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84"/>
      <c r="E452" s="84"/>
      <c r="F452" s="84"/>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84"/>
      <c r="E453" s="84"/>
      <c r="F453" s="84"/>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84"/>
      <c r="E454" s="84"/>
      <c r="F454" s="84"/>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84"/>
      <c r="E455" s="84"/>
      <c r="F455" s="84"/>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84"/>
      <c r="E456" s="84"/>
      <c r="F456" s="84"/>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84"/>
      <c r="E457" s="84"/>
      <c r="F457" s="84"/>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84"/>
      <c r="E458" s="84"/>
      <c r="F458" s="84"/>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84"/>
      <c r="E459" s="84"/>
      <c r="F459" s="84"/>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84"/>
      <c r="E460" s="84"/>
      <c r="F460" s="84"/>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84"/>
      <c r="E461" s="84"/>
      <c r="F461" s="84"/>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84"/>
      <c r="E462" s="84"/>
      <c r="F462" s="84"/>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84"/>
      <c r="E463" s="84"/>
      <c r="F463" s="84"/>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84"/>
      <c r="E464" s="84"/>
      <c r="F464" s="84"/>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84"/>
      <c r="E465" s="84"/>
      <c r="F465" s="84"/>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84"/>
      <c r="E466" s="84"/>
      <c r="F466" s="84"/>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84"/>
      <c r="E467" s="84"/>
      <c r="F467" s="84"/>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84"/>
      <c r="E468" s="84"/>
      <c r="F468" s="84"/>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84"/>
      <c r="E469" s="84"/>
      <c r="F469" s="84"/>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84"/>
      <c r="E470" s="84"/>
      <c r="F470" s="84"/>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84"/>
      <c r="E471" s="84"/>
      <c r="F471" s="84"/>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84"/>
      <c r="E472" s="84"/>
      <c r="F472" s="84"/>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84"/>
      <c r="E473" s="84"/>
      <c r="F473" s="84"/>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84"/>
      <c r="E474" s="84"/>
      <c r="F474" s="84"/>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84"/>
      <c r="E475" s="84"/>
      <c r="F475" s="84"/>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84"/>
      <c r="E476" s="84"/>
      <c r="F476" s="84"/>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84"/>
      <c r="E477" s="84"/>
      <c r="F477" s="84"/>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84"/>
      <c r="E478" s="84"/>
      <c r="F478" s="84"/>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84"/>
      <c r="E479" s="84"/>
      <c r="F479" s="84"/>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84"/>
      <c r="E480" s="84"/>
      <c r="F480" s="84"/>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84"/>
      <c r="E481" s="84"/>
      <c r="F481" s="84"/>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84"/>
      <c r="E482" s="84"/>
      <c r="F482" s="84"/>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84"/>
      <c r="E483" s="84"/>
      <c r="F483" s="84"/>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84"/>
      <c r="E484" s="84"/>
      <c r="F484" s="84"/>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84"/>
      <c r="E485" s="84"/>
      <c r="F485" s="84"/>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84"/>
      <c r="E486" s="84"/>
      <c r="F486" s="84"/>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84"/>
      <c r="E487" s="84"/>
      <c r="F487" s="84"/>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84"/>
      <c r="E488" s="84"/>
      <c r="F488" s="84"/>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84"/>
      <c r="E489" s="84"/>
      <c r="F489" s="84"/>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84"/>
      <c r="E490" s="84"/>
      <c r="F490" s="84"/>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84"/>
      <c r="E491" s="84"/>
      <c r="F491" s="84"/>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84"/>
      <c r="E492" s="84"/>
      <c r="F492" s="84"/>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84"/>
      <c r="E493" s="84"/>
      <c r="F493" s="84"/>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84"/>
      <c r="E494" s="84"/>
      <c r="F494" s="84"/>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84"/>
      <c r="E495" s="84"/>
      <c r="F495" s="84"/>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84"/>
      <c r="E496" s="84"/>
      <c r="F496" s="84"/>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84"/>
      <c r="E497" s="84"/>
      <c r="F497" s="84"/>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84"/>
      <c r="E498" s="84"/>
      <c r="F498" s="84"/>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84"/>
      <c r="E499" s="84"/>
      <c r="F499" s="84"/>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84"/>
      <c r="E500" s="84"/>
      <c r="F500" s="84"/>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84"/>
      <c r="E501" s="84"/>
      <c r="F501" s="84"/>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84"/>
      <c r="E502" s="84"/>
      <c r="F502" s="84"/>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84"/>
      <c r="E503" s="84"/>
      <c r="F503" s="84"/>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84"/>
      <c r="E504" s="84"/>
      <c r="F504" s="84"/>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84"/>
      <c r="E505" s="84"/>
      <c r="F505" s="84"/>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84"/>
      <c r="E506" s="84"/>
      <c r="F506" s="84"/>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84"/>
      <c r="E507" s="84"/>
      <c r="F507" s="84"/>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84"/>
      <c r="E508" s="84"/>
      <c r="F508" s="84"/>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84"/>
      <c r="E509" s="84"/>
      <c r="F509" s="84"/>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84"/>
      <c r="E510" s="84"/>
      <c r="F510" s="84"/>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84"/>
      <c r="E511" s="84"/>
      <c r="F511" s="84"/>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84"/>
      <c r="E512" s="84"/>
      <c r="F512" s="84"/>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84"/>
      <c r="E513" s="84"/>
      <c r="F513" s="84"/>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84"/>
      <c r="E514" s="84"/>
      <c r="F514" s="84"/>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84"/>
      <c r="E515" s="84"/>
      <c r="F515" s="84"/>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84"/>
      <c r="E516" s="84"/>
      <c r="F516" s="84"/>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84"/>
      <c r="E517" s="84"/>
      <c r="F517" s="84"/>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84"/>
      <c r="E518" s="84"/>
      <c r="F518" s="84"/>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84"/>
      <c r="E519" s="84"/>
      <c r="F519" s="84"/>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84"/>
      <c r="E520" s="84"/>
      <c r="F520" s="84"/>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84"/>
      <c r="E521" s="84"/>
      <c r="F521" s="84"/>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84"/>
      <c r="E522" s="84"/>
      <c r="F522" s="84"/>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84"/>
      <c r="E523" s="84"/>
      <c r="F523" s="84"/>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84"/>
      <c r="E524" s="84"/>
      <c r="F524" s="84"/>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84"/>
      <c r="E525" s="84"/>
      <c r="F525" s="84"/>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84"/>
      <c r="E526" s="84"/>
      <c r="F526" s="84"/>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84"/>
      <c r="E527" s="84"/>
      <c r="F527" s="84"/>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84"/>
      <c r="E528" s="84"/>
      <c r="F528" s="84"/>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84"/>
      <c r="E529" s="84"/>
      <c r="F529" s="84"/>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84"/>
      <c r="E530" s="84"/>
      <c r="F530" s="84"/>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84"/>
      <c r="E531" s="84"/>
      <c r="F531" s="84"/>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84"/>
      <c r="E532" s="84"/>
      <c r="F532" s="84"/>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84"/>
      <c r="E533" s="84"/>
      <c r="F533" s="84"/>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84"/>
      <c r="E534" s="84"/>
      <c r="F534" s="84"/>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84"/>
      <c r="E535" s="84"/>
      <c r="F535" s="84"/>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84"/>
      <c r="E536" s="84"/>
      <c r="F536" s="84"/>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84"/>
      <c r="E537" s="84"/>
      <c r="F537" s="84"/>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84"/>
      <c r="E538" s="84"/>
      <c r="F538" s="84"/>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84"/>
      <c r="E539" s="84"/>
      <c r="F539" s="84"/>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84"/>
      <c r="E540" s="84"/>
      <c r="F540" s="84"/>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84"/>
      <c r="E541" s="84"/>
      <c r="F541" s="84"/>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84"/>
      <c r="E542" s="84"/>
      <c r="F542" s="84"/>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84"/>
      <c r="E543" s="84"/>
      <c r="F543" s="84"/>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84"/>
      <c r="E544" s="84"/>
      <c r="F544" s="84"/>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84"/>
      <c r="E545" s="84"/>
      <c r="F545" s="84"/>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84"/>
      <c r="E546" s="84"/>
      <c r="F546" s="84"/>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84"/>
      <c r="E547" s="84"/>
      <c r="F547" s="84"/>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84"/>
      <c r="E548" s="84"/>
      <c r="F548" s="84"/>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84"/>
      <c r="E549" s="84"/>
      <c r="F549" s="84"/>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84"/>
      <c r="E550" s="84"/>
      <c r="F550" s="84"/>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84"/>
      <c r="E551" s="84"/>
      <c r="F551" s="84"/>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84"/>
      <c r="E552" s="84"/>
      <c r="F552" s="84"/>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84"/>
      <c r="E553" s="84"/>
      <c r="F553" s="84"/>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84"/>
      <c r="E554" s="84"/>
      <c r="F554" s="84"/>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84"/>
      <c r="E555" s="84"/>
      <c r="F555" s="84"/>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84"/>
      <c r="E556" s="84"/>
      <c r="F556" s="84"/>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84"/>
      <c r="E557" s="84"/>
      <c r="F557" s="84"/>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84"/>
      <c r="E558" s="84"/>
      <c r="F558" s="84"/>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84"/>
      <c r="E559" s="84"/>
      <c r="F559" s="84"/>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84"/>
      <c r="E560" s="84"/>
      <c r="F560" s="84"/>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84"/>
      <c r="E561" s="84"/>
      <c r="F561" s="84"/>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84"/>
      <c r="E562" s="84"/>
      <c r="F562" s="84"/>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84"/>
      <c r="E563" s="84"/>
      <c r="F563" s="84"/>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84"/>
      <c r="E564" s="84"/>
      <c r="F564" s="84"/>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84"/>
      <c r="E565" s="84"/>
      <c r="F565" s="84"/>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84"/>
      <c r="E566" s="84"/>
      <c r="F566" s="84"/>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84"/>
      <c r="E567" s="84"/>
      <c r="F567" s="84"/>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84"/>
      <c r="E568" s="84"/>
      <c r="F568" s="84"/>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84"/>
      <c r="E569" s="84"/>
      <c r="F569" s="84"/>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84"/>
      <c r="E570" s="84"/>
      <c r="F570" s="84"/>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84"/>
      <c r="E571" s="84"/>
      <c r="F571" s="84"/>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84"/>
      <c r="E572" s="84"/>
      <c r="F572" s="84"/>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84"/>
      <c r="E573" s="84"/>
      <c r="F573" s="84"/>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84"/>
      <c r="E574" s="84"/>
      <c r="F574" s="84"/>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84"/>
      <c r="E575" s="84"/>
      <c r="F575" s="84"/>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84"/>
      <c r="E576" s="84"/>
      <c r="F576" s="84"/>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84"/>
      <c r="E577" s="84"/>
      <c r="F577" s="84"/>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84"/>
      <c r="E578" s="84"/>
      <c r="F578" s="84"/>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84"/>
      <c r="E579" s="84"/>
      <c r="F579" s="84"/>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84"/>
      <c r="E580" s="84"/>
      <c r="F580" s="84"/>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84"/>
      <c r="E581" s="84"/>
      <c r="F581" s="84"/>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84"/>
      <c r="E582" s="84"/>
      <c r="F582" s="84"/>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84"/>
      <c r="E583" s="84"/>
      <c r="F583" s="84"/>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84"/>
      <c r="E584" s="84"/>
      <c r="F584" s="84"/>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84"/>
      <c r="E585" s="84"/>
      <c r="F585" s="84"/>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84"/>
      <c r="E586" s="84"/>
      <c r="F586" s="84"/>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84"/>
      <c r="E587" s="84"/>
      <c r="F587" s="84"/>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84"/>
      <c r="E588" s="84"/>
      <c r="F588" s="84"/>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84"/>
      <c r="E589" s="84"/>
      <c r="F589" s="84"/>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84"/>
      <c r="E590" s="84"/>
      <c r="F590" s="84"/>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84"/>
      <c r="E591" s="84"/>
      <c r="F591" s="84"/>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84"/>
      <c r="E592" s="84"/>
      <c r="F592" s="84"/>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84"/>
      <c r="E593" s="84"/>
      <c r="F593" s="84"/>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84"/>
      <c r="E594" s="84"/>
      <c r="F594" s="84"/>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84"/>
      <c r="E595" s="84"/>
      <c r="F595" s="84"/>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84"/>
      <c r="E596" s="84"/>
      <c r="F596" s="84"/>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84"/>
      <c r="E597" s="84"/>
      <c r="F597" s="84"/>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84"/>
      <c r="E598" s="84"/>
      <c r="F598" s="84"/>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84"/>
      <c r="E599" s="84"/>
      <c r="F599" s="84"/>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84"/>
      <c r="E600" s="84"/>
      <c r="F600" s="84"/>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84"/>
      <c r="E601" s="84"/>
      <c r="F601" s="84"/>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84"/>
      <c r="E602" s="84"/>
      <c r="F602" s="84"/>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84"/>
      <c r="E603" s="84"/>
      <c r="F603" s="84"/>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84"/>
      <c r="E604" s="84"/>
      <c r="F604" s="84"/>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84"/>
      <c r="E605" s="84"/>
      <c r="F605" s="84"/>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84"/>
      <c r="E606" s="84"/>
      <c r="F606" s="84"/>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84"/>
      <c r="E607" s="84"/>
      <c r="F607" s="84"/>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84"/>
      <c r="E608" s="84"/>
      <c r="F608" s="84"/>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84"/>
      <c r="E609" s="84"/>
      <c r="F609" s="84"/>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84"/>
      <c r="E610" s="84"/>
      <c r="F610" s="84"/>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84"/>
      <c r="E611" s="84"/>
      <c r="F611" s="84"/>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84"/>
      <c r="E612" s="84"/>
      <c r="F612" s="84"/>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84"/>
      <c r="E613" s="84"/>
      <c r="F613" s="84"/>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84"/>
      <c r="E614" s="84"/>
      <c r="F614" s="84"/>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84"/>
      <c r="E615" s="84"/>
      <c r="F615" s="84"/>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84"/>
      <c r="E616" s="84"/>
      <c r="F616" s="84"/>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84"/>
      <c r="E617" s="84"/>
      <c r="F617" s="84"/>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84"/>
      <c r="E618" s="84"/>
      <c r="F618" s="84"/>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84"/>
      <c r="E619" s="84"/>
      <c r="F619" s="84"/>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84"/>
      <c r="E620" s="84"/>
      <c r="F620" s="84"/>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84"/>
      <c r="E621" s="84"/>
      <c r="F621" s="84"/>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84"/>
      <c r="E622" s="84"/>
      <c r="F622" s="84"/>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84"/>
      <c r="E623" s="84"/>
      <c r="F623" s="84"/>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84"/>
      <c r="E624" s="84"/>
      <c r="F624" s="84"/>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84"/>
      <c r="E625" s="84"/>
      <c r="F625" s="84"/>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84"/>
      <c r="E626" s="84"/>
      <c r="F626" s="84"/>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84"/>
      <c r="E627" s="84"/>
      <c r="F627" s="84"/>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84"/>
      <c r="E628" s="84"/>
      <c r="F628" s="84"/>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84"/>
      <c r="E629" s="84"/>
      <c r="F629" s="84"/>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84"/>
      <c r="E630" s="84"/>
      <c r="F630" s="84"/>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84"/>
      <c r="E631" s="84"/>
      <c r="F631" s="84"/>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84"/>
      <c r="E632" s="84"/>
      <c r="F632" s="84"/>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84"/>
      <c r="E633" s="84"/>
      <c r="F633" s="84"/>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84"/>
      <c r="E634" s="84"/>
      <c r="F634" s="84"/>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84"/>
      <c r="E635" s="84"/>
      <c r="F635" s="84"/>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84"/>
      <c r="E636" s="84"/>
      <c r="F636" s="84"/>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84"/>
      <c r="E637" s="84"/>
      <c r="F637" s="84"/>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84"/>
      <c r="E638" s="84"/>
      <c r="F638" s="84"/>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84"/>
      <c r="E639" s="84"/>
      <c r="F639" s="84"/>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84"/>
      <c r="E640" s="84"/>
      <c r="F640" s="84"/>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84"/>
      <c r="E641" s="84"/>
      <c r="F641" s="84"/>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84"/>
      <c r="E642" s="84"/>
      <c r="F642" s="84"/>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84"/>
      <c r="E643" s="84"/>
      <c r="F643" s="84"/>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84"/>
      <c r="E644" s="84"/>
      <c r="F644" s="84"/>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84"/>
      <c r="E645" s="84"/>
      <c r="F645" s="84"/>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84"/>
      <c r="E646" s="84"/>
      <c r="F646" s="84"/>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84"/>
      <c r="E647" s="84"/>
      <c r="F647" s="84"/>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84"/>
      <c r="E648" s="84"/>
      <c r="F648" s="84"/>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84"/>
      <c r="E649" s="84"/>
      <c r="F649" s="84"/>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84"/>
      <c r="E650" s="84"/>
      <c r="F650" s="84"/>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84"/>
      <c r="E651" s="84"/>
      <c r="F651" s="84"/>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84"/>
      <c r="E652" s="84"/>
      <c r="F652" s="84"/>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84"/>
      <c r="E653" s="84"/>
      <c r="F653" s="84"/>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84"/>
      <c r="E654" s="84"/>
      <c r="F654" s="84"/>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84"/>
      <c r="E655" s="84"/>
      <c r="F655" s="84"/>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84"/>
      <c r="E656" s="84"/>
      <c r="F656" s="84"/>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84"/>
      <c r="E657" s="84"/>
      <c r="F657" s="84"/>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84"/>
      <c r="E658" s="84"/>
      <c r="F658" s="84"/>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84"/>
      <c r="E659" s="84"/>
      <c r="F659" s="84"/>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84"/>
      <c r="E660" s="84"/>
      <c r="F660" s="84"/>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84"/>
      <c r="E661" s="84"/>
      <c r="F661" s="84"/>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84"/>
      <c r="E662" s="84"/>
      <c r="F662" s="84"/>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84"/>
      <c r="E663" s="84"/>
      <c r="F663" s="84"/>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84"/>
      <c r="E664" s="84"/>
      <c r="F664" s="84"/>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84"/>
      <c r="E665" s="84"/>
      <c r="F665" s="84"/>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84"/>
      <c r="E666" s="84"/>
      <c r="F666" s="84"/>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84"/>
      <c r="E667" s="84"/>
      <c r="F667" s="84"/>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84"/>
      <c r="E668" s="84"/>
      <c r="F668" s="84"/>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84"/>
      <c r="E669" s="84"/>
      <c r="F669" s="84"/>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84"/>
      <c r="E670" s="84"/>
      <c r="F670" s="84"/>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84"/>
      <c r="E671" s="84"/>
      <c r="F671" s="84"/>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84"/>
      <c r="E672" s="84"/>
      <c r="F672" s="84"/>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84"/>
      <c r="E673" s="84"/>
      <c r="F673" s="84"/>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84"/>
      <c r="E674" s="84"/>
      <c r="F674" s="84"/>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84"/>
      <c r="E675" s="84"/>
      <c r="F675" s="84"/>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84"/>
      <c r="E676" s="84"/>
      <c r="F676" s="84"/>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84"/>
      <c r="E677" s="84"/>
      <c r="F677" s="84"/>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84"/>
      <c r="E678" s="84"/>
      <c r="F678" s="84"/>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84"/>
      <c r="E679" s="84"/>
      <c r="F679" s="84"/>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84"/>
      <c r="E680" s="84"/>
      <c r="F680" s="84"/>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84"/>
      <c r="E681" s="84"/>
      <c r="F681" s="84"/>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84"/>
      <c r="E682" s="84"/>
      <c r="F682" s="84"/>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84"/>
      <c r="E683" s="84"/>
      <c r="F683" s="84"/>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84"/>
      <c r="E684" s="84"/>
      <c r="F684" s="84"/>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84"/>
      <c r="E685" s="84"/>
      <c r="F685" s="84"/>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84"/>
      <c r="E686" s="84"/>
      <c r="F686" s="84"/>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84"/>
      <c r="E687" s="84"/>
      <c r="F687" s="84"/>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84"/>
      <c r="E688" s="84"/>
      <c r="F688" s="84"/>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84"/>
      <c r="E689" s="84"/>
      <c r="F689" s="84"/>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84"/>
      <c r="E690" s="84"/>
      <c r="F690" s="84"/>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84"/>
      <c r="E691" s="84"/>
      <c r="F691" s="84"/>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84"/>
      <c r="E692" s="84"/>
      <c r="F692" s="84"/>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84"/>
      <c r="E693" s="84"/>
      <c r="F693" s="84"/>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84"/>
      <c r="E694" s="84"/>
      <c r="F694" s="84"/>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84"/>
      <c r="E695" s="84"/>
      <c r="F695" s="84"/>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84"/>
      <c r="E696" s="84"/>
      <c r="F696" s="84"/>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84"/>
      <c r="E697" s="84"/>
      <c r="F697" s="84"/>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84"/>
      <c r="E698" s="84"/>
      <c r="F698" s="84"/>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84"/>
      <c r="E699" s="84"/>
      <c r="F699" s="84"/>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84"/>
      <c r="E700" s="84"/>
      <c r="F700" s="84"/>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84"/>
      <c r="E701" s="84"/>
      <c r="F701" s="84"/>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84"/>
      <c r="E702" s="84"/>
      <c r="F702" s="84"/>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84"/>
      <c r="E703" s="84"/>
      <c r="F703" s="84"/>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84"/>
      <c r="E704" s="84"/>
      <c r="F704" s="84"/>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84"/>
      <c r="E705" s="84"/>
      <c r="F705" s="84"/>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84"/>
      <c r="E706" s="84"/>
      <c r="F706" s="84"/>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84"/>
      <c r="E707" s="84"/>
      <c r="F707" s="84"/>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84"/>
      <c r="E708" s="84"/>
      <c r="F708" s="84"/>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84"/>
      <c r="E709" s="84"/>
      <c r="F709" s="84"/>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84"/>
      <c r="E710" s="84"/>
      <c r="F710" s="84"/>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84"/>
      <c r="E711" s="84"/>
      <c r="F711" s="84"/>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84"/>
      <c r="E712" s="84"/>
      <c r="F712" s="84"/>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84"/>
      <c r="E713" s="84"/>
      <c r="F713" s="84"/>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84"/>
      <c r="E714" s="84"/>
      <c r="F714" s="84"/>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84"/>
      <c r="E715" s="84"/>
      <c r="F715" s="84"/>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84"/>
      <c r="E716" s="84"/>
      <c r="F716" s="84"/>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84"/>
      <c r="E717" s="84"/>
      <c r="F717" s="84"/>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84"/>
      <c r="E718" s="84"/>
      <c r="F718" s="84"/>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84"/>
      <c r="E719" s="84"/>
      <c r="F719" s="84"/>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84"/>
      <c r="E720" s="84"/>
      <c r="F720" s="84"/>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84"/>
      <c r="E721" s="84"/>
      <c r="F721" s="84"/>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84"/>
      <c r="E722" s="84"/>
      <c r="F722" s="84"/>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84"/>
      <c r="E723" s="84"/>
      <c r="F723" s="84"/>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84"/>
      <c r="E724" s="84"/>
      <c r="F724" s="84"/>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84"/>
      <c r="E725" s="84"/>
      <c r="F725" s="84"/>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84"/>
      <c r="E726" s="84"/>
      <c r="F726" s="84"/>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84"/>
      <c r="E727" s="84"/>
      <c r="F727" s="84"/>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84"/>
      <c r="E728" s="84"/>
      <c r="F728" s="84"/>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84"/>
      <c r="E729" s="84"/>
      <c r="F729" s="84"/>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84"/>
      <c r="E730" s="84"/>
      <c r="F730" s="84"/>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84"/>
      <c r="E731" s="84"/>
      <c r="F731" s="84"/>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84"/>
      <c r="E732" s="84"/>
      <c r="F732" s="84"/>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84"/>
      <c r="E733" s="84"/>
      <c r="F733" s="84"/>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84"/>
      <c r="E734" s="84"/>
      <c r="F734" s="84"/>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84"/>
      <c r="E735" s="84"/>
      <c r="F735" s="84"/>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84"/>
      <c r="E736" s="84"/>
      <c r="F736" s="84"/>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84"/>
      <c r="E737" s="84"/>
      <c r="F737" s="84"/>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84"/>
      <c r="E738" s="84"/>
      <c r="F738" s="84"/>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84"/>
      <c r="E739" s="84"/>
      <c r="F739" s="84"/>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84"/>
      <c r="E740" s="84"/>
      <c r="F740" s="84"/>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84"/>
      <c r="E741" s="84"/>
      <c r="F741" s="84"/>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84"/>
      <c r="E742" s="84"/>
      <c r="F742" s="84"/>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84"/>
      <c r="E743" s="84"/>
      <c r="F743" s="84"/>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84"/>
      <c r="E744" s="84"/>
      <c r="F744" s="84"/>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84"/>
      <c r="E745" s="84"/>
      <c r="F745" s="84"/>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84"/>
      <c r="E746" s="84"/>
      <c r="F746" s="84"/>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84"/>
      <c r="E747" s="84"/>
      <c r="F747" s="84"/>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84"/>
      <c r="E748" s="84"/>
      <c r="F748" s="84"/>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84"/>
      <c r="E749" s="84"/>
      <c r="F749" s="84"/>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84"/>
      <c r="E750" s="84"/>
      <c r="F750" s="84"/>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84"/>
      <c r="E751" s="84"/>
      <c r="F751" s="84"/>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84"/>
      <c r="E752" s="84"/>
      <c r="F752" s="84"/>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84"/>
      <c r="E753" s="84"/>
      <c r="F753" s="84"/>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84"/>
      <c r="E754" s="84"/>
      <c r="F754" s="84"/>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84"/>
      <c r="E755" s="84"/>
      <c r="F755" s="84"/>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84"/>
      <c r="E756" s="84"/>
      <c r="F756" s="84"/>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84"/>
      <c r="E757" s="84"/>
      <c r="F757" s="84"/>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84"/>
      <c r="E758" s="84"/>
      <c r="F758" s="84"/>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84"/>
      <c r="E759" s="84"/>
      <c r="F759" s="84"/>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84"/>
      <c r="E760" s="84"/>
      <c r="F760" s="84"/>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84"/>
      <c r="E761" s="84"/>
      <c r="F761" s="84"/>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84"/>
      <c r="E762" s="84"/>
      <c r="F762" s="84"/>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84"/>
      <c r="E763" s="84"/>
      <c r="F763" s="84"/>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84"/>
      <c r="E764" s="84"/>
      <c r="F764" s="84"/>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84"/>
      <c r="E765" s="84"/>
      <c r="F765" s="84"/>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84"/>
      <c r="E766" s="84"/>
      <c r="F766" s="84"/>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84"/>
      <c r="E767" s="84"/>
      <c r="F767" s="84"/>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84"/>
      <c r="E768" s="84"/>
      <c r="F768" s="84"/>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84"/>
      <c r="E769" s="84"/>
      <c r="F769" s="84"/>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84"/>
      <c r="E770" s="84"/>
      <c r="F770" s="84"/>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84"/>
      <c r="E771" s="84"/>
      <c r="F771" s="84"/>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84"/>
      <c r="E772" s="84"/>
      <c r="F772" s="84"/>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84"/>
      <c r="E773" s="84"/>
      <c r="F773" s="84"/>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84"/>
      <c r="E774" s="84"/>
      <c r="F774" s="84"/>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84"/>
      <c r="E775" s="84"/>
      <c r="F775" s="84"/>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84"/>
      <c r="E776" s="84"/>
      <c r="F776" s="84"/>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84"/>
      <c r="E777" s="84"/>
      <c r="F777" s="84"/>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84"/>
      <c r="E778" s="84"/>
      <c r="F778" s="84"/>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84"/>
      <c r="E779" s="84"/>
      <c r="F779" s="84"/>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84"/>
      <c r="E780" s="84"/>
      <c r="F780" s="84"/>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84"/>
      <c r="E781" s="84"/>
      <c r="F781" s="84"/>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84"/>
      <c r="E782" s="84"/>
      <c r="F782" s="84"/>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84"/>
      <c r="E783" s="84"/>
      <c r="F783" s="84"/>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84"/>
      <c r="E784" s="84"/>
      <c r="F784" s="84"/>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84"/>
      <c r="E785" s="84"/>
      <c r="F785" s="84"/>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84"/>
      <c r="E786" s="84"/>
      <c r="F786" s="84"/>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84"/>
      <c r="E787" s="84"/>
      <c r="F787" s="84"/>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84"/>
      <c r="E788" s="84"/>
      <c r="F788" s="84"/>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84"/>
      <c r="E789" s="84"/>
      <c r="F789" s="84"/>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84"/>
      <c r="E790" s="84"/>
      <c r="F790" s="84"/>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84"/>
      <c r="E791" s="84"/>
      <c r="F791" s="84"/>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84"/>
      <c r="E792" s="84"/>
      <c r="F792" s="84"/>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84"/>
      <c r="E793" s="84"/>
      <c r="F793" s="84"/>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84"/>
      <c r="E794" s="84"/>
      <c r="F794" s="84"/>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84"/>
      <c r="E795" s="84"/>
      <c r="F795" s="84"/>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84"/>
      <c r="E796" s="84"/>
      <c r="F796" s="84"/>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84"/>
      <c r="E797" s="84"/>
      <c r="F797" s="84"/>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84"/>
      <c r="E798" s="84"/>
      <c r="F798" s="84"/>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84"/>
      <c r="E799" s="84"/>
      <c r="F799" s="84"/>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84"/>
      <c r="E800" s="84"/>
      <c r="F800" s="84"/>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84"/>
      <c r="E801" s="84"/>
      <c r="F801" s="84"/>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84"/>
      <c r="E802" s="84"/>
      <c r="F802" s="84"/>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84"/>
      <c r="E803" s="84"/>
      <c r="F803" s="84"/>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84"/>
      <c r="E804" s="84"/>
      <c r="F804" s="84"/>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84"/>
      <c r="E805" s="84"/>
      <c r="F805" s="84"/>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84"/>
      <c r="E806" s="84"/>
      <c r="F806" s="84"/>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84"/>
      <c r="E807" s="84"/>
      <c r="F807" s="84"/>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84"/>
      <c r="E808" s="84"/>
      <c r="F808" s="84"/>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84"/>
      <c r="E809" s="84"/>
      <c r="F809" s="84"/>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84"/>
      <c r="E810" s="84"/>
      <c r="F810" s="84"/>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84"/>
      <c r="E811" s="84"/>
      <c r="F811" s="84"/>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84"/>
      <c r="E812" s="84"/>
      <c r="F812" s="84"/>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84"/>
      <c r="E813" s="84"/>
      <c r="F813" s="84"/>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84"/>
      <c r="E814" s="84"/>
      <c r="F814" s="84"/>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84"/>
      <c r="E815" s="84"/>
      <c r="F815" s="84"/>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84"/>
      <c r="E816" s="84"/>
      <c r="F816" s="84"/>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84"/>
      <c r="E817" s="84"/>
      <c r="F817" s="84"/>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84"/>
      <c r="E818" s="84"/>
      <c r="F818" s="84"/>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84"/>
      <c r="E819" s="84"/>
      <c r="F819" s="84"/>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84"/>
      <c r="E820" s="84"/>
      <c r="F820" s="84"/>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84"/>
      <c r="E821" s="84"/>
      <c r="F821" s="84"/>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84"/>
      <c r="E822" s="84"/>
      <c r="F822" s="84"/>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84"/>
      <c r="E823" s="84"/>
      <c r="F823" s="84"/>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84"/>
      <c r="E824" s="84"/>
      <c r="F824" s="84"/>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84"/>
      <c r="E825" s="84"/>
      <c r="F825" s="84"/>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84"/>
      <c r="E826" s="84"/>
      <c r="F826" s="84"/>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84"/>
      <c r="E827" s="84"/>
      <c r="F827" s="84"/>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84"/>
      <c r="E828" s="84"/>
      <c r="F828" s="84"/>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84"/>
      <c r="E829" s="84"/>
      <c r="F829" s="84"/>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84"/>
      <c r="E830" s="84"/>
      <c r="F830" s="84"/>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84"/>
      <c r="E831" s="84"/>
      <c r="F831" s="84"/>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84"/>
      <c r="E832" s="84"/>
      <c r="F832" s="84"/>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84"/>
      <c r="E833" s="84"/>
      <c r="F833" s="84"/>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84"/>
      <c r="E834" s="84"/>
      <c r="F834" s="84"/>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84"/>
      <c r="E835" s="84"/>
      <c r="F835" s="84"/>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84"/>
      <c r="E836" s="84"/>
      <c r="F836" s="84"/>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84"/>
      <c r="E837" s="84"/>
      <c r="F837" s="84"/>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84"/>
      <c r="E838" s="84"/>
      <c r="F838" s="84"/>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84"/>
      <c r="E839" s="84"/>
      <c r="F839" s="84"/>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84"/>
      <c r="E840" s="84"/>
      <c r="F840" s="84"/>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84"/>
      <c r="E841" s="84"/>
      <c r="F841" s="84"/>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84"/>
      <c r="E842" s="84"/>
      <c r="F842" s="84"/>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84"/>
      <c r="E843" s="84"/>
      <c r="F843" s="84"/>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84"/>
      <c r="E844" s="84"/>
      <c r="F844" s="84"/>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84"/>
      <c r="E845" s="84"/>
      <c r="F845" s="84"/>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84"/>
      <c r="E846" s="84"/>
      <c r="F846" s="84"/>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84"/>
      <c r="E847" s="84"/>
      <c r="F847" s="84"/>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84"/>
      <c r="E848" s="84"/>
      <c r="F848" s="84"/>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84"/>
      <c r="E849" s="84"/>
      <c r="F849" s="84"/>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84"/>
      <c r="E850" s="84"/>
      <c r="F850" s="84"/>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84"/>
      <c r="E851" s="84"/>
      <c r="F851" s="84"/>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84"/>
      <c r="E852" s="84"/>
      <c r="F852" s="84"/>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84"/>
      <c r="E853" s="84"/>
      <c r="F853" s="84"/>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84"/>
      <c r="E854" s="84"/>
      <c r="F854" s="84"/>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84"/>
      <c r="E855" s="84"/>
      <c r="F855" s="84"/>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84"/>
      <c r="E856" s="84"/>
      <c r="F856" s="84"/>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84"/>
      <c r="E857" s="84"/>
      <c r="F857" s="84"/>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84"/>
      <c r="E858" s="84"/>
      <c r="F858" s="84"/>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84"/>
      <c r="E859" s="84"/>
      <c r="F859" s="84"/>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84"/>
      <c r="E860" s="84"/>
      <c r="F860" s="84"/>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84"/>
      <c r="E861" s="84"/>
      <c r="F861" s="84"/>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84"/>
      <c r="E862" s="84"/>
      <c r="F862" s="84"/>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84"/>
      <c r="E863" s="84"/>
      <c r="F863" s="84"/>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84"/>
      <c r="E864" s="84"/>
      <c r="F864" s="84"/>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84"/>
      <c r="E865" s="84"/>
      <c r="F865" s="84"/>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84"/>
      <c r="E866" s="84"/>
      <c r="F866" s="84"/>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84"/>
      <c r="E867" s="84"/>
      <c r="F867" s="84"/>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84"/>
      <c r="E868" s="84"/>
      <c r="F868" s="84"/>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84"/>
      <c r="E869" s="84"/>
      <c r="F869" s="84"/>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84"/>
      <c r="E870" s="84"/>
      <c r="F870" s="84"/>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84"/>
      <c r="E871" s="84"/>
      <c r="F871" s="84"/>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84"/>
      <c r="E872" s="84"/>
      <c r="F872" s="84"/>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84"/>
      <c r="E873" s="84"/>
      <c r="F873" s="84"/>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84"/>
      <c r="E874" s="84"/>
      <c r="F874" s="84"/>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84"/>
      <c r="E875" s="84"/>
      <c r="F875" s="84"/>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84"/>
      <c r="E876" s="84"/>
      <c r="F876" s="84"/>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84"/>
      <c r="E877" s="84"/>
      <c r="F877" s="84"/>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84"/>
      <c r="E878" s="84"/>
      <c r="F878" s="84"/>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84"/>
      <c r="E879" s="84"/>
      <c r="F879" s="84"/>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84"/>
      <c r="E880" s="84"/>
      <c r="F880" s="84"/>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84"/>
      <c r="E881" s="84"/>
      <c r="F881" s="84"/>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84"/>
      <c r="E882" s="84"/>
      <c r="F882" s="84"/>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84"/>
      <c r="E883" s="84"/>
      <c r="F883" s="84"/>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84"/>
      <c r="E884" s="84"/>
      <c r="F884" s="84"/>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84"/>
      <c r="E885" s="84"/>
      <c r="F885" s="84"/>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84"/>
      <c r="E886" s="84"/>
      <c r="F886" s="84"/>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84"/>
      <c r="E887" s="84"/>
      <c r="F887" s="84"/>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84"/>
      <c r="E888" s="84"/>
      <c r="F888" s="84"/>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84"/>
      <c r="E889" s="84"/>
      <c r="F889" s="84"/>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84"/>
      <c r="E890" s="84"/>
      <c r="F890" s="84"/>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84"/>
      <c r="E891" s="84"/>
      <c r="F891" s="84"/>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84"/>
      <c r="E892" s="84"/>
      <c r="F892" s="84"/>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84"/>
      <c r="E893" s="84"/>
      <c r="F893" s="84"/>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84"/>
      <c r="E894" s="84"/>
      <c r="F894" s="84"/>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84"/>
      <c r="E895" s="84"/>
      <c r="F895" s="84"/>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84"/>
      <c r="E896" s="84"/>
      <c r="F896" s="84"/>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84"/>
      <c r="E897" s="84"/>
      <c r="F897" s="84"/>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84"/>
      <c r="E898" s="84"/>
      <c r="F898" s="84"/>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84"/>
      <c r="E899" s="84"/>
      <c r="F899" s="84"/>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84"/>
      <c r="E900" s="84"/>
      <c r="F900" s="84"/>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84"/>
      <c r="E901" s="84"/>
      <c r="F901" s="84"/>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84"/>
      <c r="E902" s="84"/>
      <c r="F902" s="84"/>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84"/>
      <c r="E903" s="84"/>
      <c r="F903" s="84"/>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84"/>
      <c r="E904" s="84"/>
      <c r="F904" s="84"/>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84"/>
      <c r="E905" s="84"/>
      <c r="F905" s="84"/>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84"/>
      <c r="E906" s="84"/>
      <c r="F906" s="84"/>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84"/>
      <c r="E907" s="84"/>
      <c r="F907" s="84"/>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84"/>
      <c r="E908" s="84"/>
      <c r="F908" s="84"/>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84"/>
      <c r="E909" s="84"/>
      <c r="F909" s="84"/>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84"/>
      <c r="E910" s="84"/>
      <c r="F910" s="84"/>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84"/>
      <c r="E911" s="84"/>
      <c r="F911" s="84"/>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84"/>
      <c r="E912" s="84"/>
      <c r="F912" s="84"/>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84"/>
      <c r="E913" s="84"/>
      <c r="F913" s="84"/>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84"/>
      <c r="E914" s="84"/>
      <c r="F914" s="84"/>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84"/>
      <c r="E915" s="84"/>
      <c r="F915" s="84"/>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84"/>
      <c r="E916" s="84"/>
      <c r="F916" s="84"/>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84"/>
      <c r="E917" s="84"/>
      <c r="F917" s="84"/>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84"/>
      <c r="E918" s="84"/>
      <c r="F918" s="84"/>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84"/>
      <c r="E919" s="84"/>
      <c r="F919" s="84"/>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84"/>
      <c r="E920" s="84"/>
      <c r="F920" s="84"/>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84"/>
      <c r="E921" s="84"/>
      <c r="F921" s="84"/>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84"/>
      <c r="E922" s="84"/>
      <c r="F922" s="84"/>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84"/>
      <c r="E923" s="84"/>
      <c r="F923" s="84"/>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84"/>
      <c r="E924" s="84"/>
      <c r="F924" s="84"/>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84"/>
      <c r="E925" s="84"/>
      <c r="F925" s="84"/>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84"/>
      <c r="E926" s="84"/>
      <c r="F926" s="84"/>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84"/>
      <c r="E927" s="84"/>
      <c r="F927" s="84"/>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84"/>
      <c r="E928" s="84"/>
      <c r="F928" s="84"/>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84"/>
      <c r="E929" s="84"/>
      <c r="F929" s="84"/>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84"/>
      <c r="E930" s="84"/>
      <c r="F930" s="84"/>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84"/>
      <c r="E931" s="84"/>
      <c r="F931" s="84"/>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84"/>
      <c r="E932" s="84"/>
      <c r="F932" s="84"/>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84"/>
      <c r="E933" s="84"/>
      <c r="F933" s="84"/>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84"/>
      <c r="E934" s="84"/>
      <c r="F934" s="84"/>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84"/>
      <c r="E935" s="84"/>
      <c r="F935" s="84"/>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84"/>
      <c r="E936" s="84"/>
      <c r="F936" s="84"/>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84"/>
      <c r="E937" s="84"/>
      <c r="F937" s="84"/>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84"/>
      <c r="E938" s="84"/>
      <c r="F938" s="84"/>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84"/>
      <c r="E939" s="84"/>
      <c r="F939" s="84"/>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84"/>
      <c r="E940" s="84"/>
      <c r="F940" s="84"/>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84"/>
      <c r="E941" s="84"/>
      <c r="F941" s="84"/>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84"/>
      <c r="E942" s="84"/>
      <c r="F942" s="84"/>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84"/>
      <c r="E943" s="84"/>
      <c r="F943" s="84"/>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84"/>
      <c r="E944" s="84"/>
      <c r="F944" s="84"/>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84"/>
      <c r="E945" s="84"/>
      <c r="F945" s="84"/>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84"/>
      <c r="E946" s="84"/>
      <c r="F946" s="84"/>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84"/>
      <c r="E947" s="84"/>
      <c r="F947" s="84"/>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84"/>
      <c r="E948" s="84"/>
      <c r="F948" s="84"/>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84"/>
      <c r="E949" s="84"/>
      <c r="F949" s="84"/>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84"/>
      <c r="E950" s="84"/>
      <c r="F950" s="84"/>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84"/>
      <c r="E951" s="84"/>
      <c r="F951" s="84"/>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84"/>
      <c r="E952" s="84"/>
      <c r="F952" s="84"/>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84"/>
      <c r="E953" s="84"/>
      <c r="F953" s="84"/>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84"/>
      <c r="E954" s="84"/>
      <c r="F954" s="84"/>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84"/>
      <c r="E955" s="84"/>
      <c r="F955" s="84"/>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84"/>
      <c r="E956" s="84"/>
      <c r="F956" s="84"/>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84"/>
      <c r="E957" s="84"/>
      <c r="F957" s="84"/>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84"/>
      <c r="E958" s="84"/>
      <c r="F958" s="84"/>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84"/>
      <c r="E959" s="84"/>
      <c r="F959" s="84"/>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84"/>
      <c r="E960" s="84"/>
      <c r="F960" s="84"/>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84"/>
      <c r="E961" s="84"/>
      <c r="F961" s="84"/>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84"/>
      <c r="E962" s="84"/>
      <c r="F962" s="84"/>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84"/>
      <c r="E963" s="84"/>
      <c r="F963" s="84"/>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84"/>
      <c r="E964" s="84"/>
      <c r="F964" s="84"/>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84"/>
      <c r="E965" s="84"/>
      <c r="F965" s="84"/>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84"/>
      <c r="E966" s="84"/>
      <c r="F966" s="84"/>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84"/>
      <c r="E967" s="84"/>
      <c r="F967" s="84"/>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84"/>
      <c r="E968" s="84"/>
      <c r="F968" s="84"/>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84"/>
      <c r="E969" s="84"/>
      <c r="F969" s="84"/>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84"/>
      <c r="E970" s="84"/>
      <c r="F970" s="84"/>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84"/>
      <c r="E971" s="84"/>
      <c r="F971" s="84"/>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84"/>
      <c r="E972" s="84"/>
      <c r="F972" s="84"/>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84"/>
      <c r="E973" s="84"/>
      <c r="F973" s="84"/>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84"/>
      <c r="E974" s="84"/>
      <c r="F974" s="84"/>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84"/>
      <c r="E975" s="84"/>
      <c r="F975" s="84"/>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84"/>
      <c r="E976" s="84"/>
      <c r="F976" s="84"/>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84"/>
      <c r="E977" s="84"/>
      <c r="F977" s="84"/>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84"/>
      <c r="E978" s="84"/>
      <c r="F978" s="84"/>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84"/>
      <c r="E979" s="84"/>
      <c r="F979" s="84"/>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84"/>
      <c r="E980" s="84"/>
      <c r="F980" s="84"/>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84"/>
      <c r="E981" s="84"/>
      <c r="F981" s="84"/>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84"/>
      <c r="E982" s="84"/>
      <c r="F982" s="84"/>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84"/>
      <c r="E983" s="84"/>
      <c r="F983" s="84"/>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84"/>
      <c r="E984" s="84"/>
      <c r="F984" s="84"/>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84"/>
      <c r="E985" s="84"/>
      <c r="F985" s="84"/>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84"/>
      <c r="E986" s="84"/>
      <c r="F986" s="84"/>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84"/>
      <c r="E987" s="84"/>
      <c r="F987" s="84"/>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84"/>
      <c r="E988" s="84"/>
      <c r="F988" s="84"/>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84"/>
      <c r="E989" s="84"/>
      <c r="F989" s="84"/>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84"/>
      <c r="E990" s="84"/>
      <c r="F990" s="84"/>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84"/>
      <c r="E991" s="84"/>
      <c r="F991" s="84"/>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84"/>
      <c r="E992" s="84"/>
      <c r="F992" s="84"/>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84"/>
      <c r="E993" s="84"/>
      <c r="F993" s="84"/>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84"/>
      <c r="E994" s="84"/>
      <c r="F994" s="84"/>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84"/>
      <c r="E995" s="84"/>
      <c r="F995" s="84"/>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84"/>
      <c r="E996" s="84"/>
      <c r="F996" s="84"/>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84"/>
      <c r="E997" s="84"/>
      <c r="F997" s="84"/>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84"/>
      <c r="E998" s="84"/>
      <c r="F998" s="84"/>
      <c r="G998" s="13"/>
      <c r="H998" s="13"/>
      <c r="I998" s="13"/>
      <c r="J998" s="13"/>
      <c r="K998" s="13"/>
      <c r="L998" s="13"/>
      <c r="M998" s="13"/>
      <c r="N998" s="13"/>
      <c r="O998" s="13"/>
      <c r="P998" s="13"/>
      <c r="Q998" s="13"/>
      <c r="R998" s="13"/>
      <c r="S998" s="13"/>
      <c r="T998" s="13"/>
      <c r="U998" s="13"/>
      <c r="V998" s="13"/>
      <c r="W998" s="13"/>
      <c r="X998" s="13"/>
      <c r="Y998" s="13"/>
      <c r="Z998" s="13"/>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27.71"/>
    <col customWidth="1" min="2" max="2" width="53.43"/>
    <col customWidth="1" min="3" max="3" width="21.14"/>
    <col customWidth="1" min="4" max="4" width="18.14"/>
    <col customWidth="1" min="5" max="5" width="21.29"/>
    <col customWidth="1" min="6" max="6" width="74.29"/>
    <col customWidth="1" min="7" max="7" width="28.86"/>
  </cols>
  <sheetData>
    <row r="1" ht="15.75" customHeight="1">
      <c r="A1" s="20"/>
      <c r="B1" s="22"/>
      <c r="C1" s="24"/>
      <c r="D1" s="24"/>
      <c r="E1" s="24"/>
      <c r="F1" s="26"/>
      <c r="G1" s="26"/>
    </row>
    <row r="2" ht="15.75" customHeight="1">
      <c r="A2" s="27" t="s">
        <v>47</v>
      </c>
      <c r="B2" s="28"/>
      <c r="C2" s="30"/>
      <c r="D2" s="30"/>
      <c r="E2" s="30"/>
      <c r="F2" s="28"/>
      <c r="G2" s="32"/>
    </row>
    <row r="3" ht="15.75" customHeight="1">
      <c r="A3" s="38"/>
      <c r="B3" s="40"/>
      <c r="C3" s="42"/>
      <c r="D3" s="42"/>
      <c r="E3" s="42"/>
      <c r="F3" s="50"/>
      <c r="G3" s="50"/>
    </row>
    <row r="4" ht="15.75" customHeight="1">
      <c r="A4" s="55" t="s">
        <v>74</v>
      </c>
      <c r="B4" s="60" t="s">
        <v>86</v>
      </c>
      <c r="C4" s="62" t="s">
        <v>70</v>
      </c>
      <c r="D4" s="62" t="s">
        <v>75</v>
      </c>
      <c r="E4" s="62" t="s">
        <v>77</v>
      </c>
      <c r="F4" s="60" t="s">
        <v>78</v>
      </c>
      <c r="G4" s="64" t="s">
        <v>101</v>
      </c>
    </row>
    <row r="5" ht="15.75" customHeight="1">
      <c r="A5" s="66" t="s">
        <v>102</v>
      </c>
      <c r="B5" s="69" t="s">
        <v>103</v>
      </c>
      <c r="C5" s="70">
        <v>100000.0</v>
      </c>
      <c r="D5" s="70">
        <v>300000.0</v>
      </c>
      <c r="E5" s="72">
        <v>500000.0</v>
      </c>
      <c r="F5" s="73" t="s">
        <v>105</v>
      </c>
      <c r="G5" s="75" t="b">
        <v>1</v>
      </c>
    </row>
    <row r="6" ht="15.75" customHeight="1">
      <c r="A6" s="66" t="s">
        <v>110</v>
      </c>
      <c r="B6" s="76" t="s">
        <v>111</v>
      </c>
      <c r="C6" s="78">
        <v>100000.0</v>
      </c>
      <c r="D6" s="78">
        <v>120000.0</v>
      </c>
      <c r="E6" s="81">
        <v>300000.0</v>
      </c>
      <c r="F6" s="82" t="s">
        <v>105</v>
      </c>
      <c r="G6" s="83" t="b">
        <v>1</v>
      </c>
    </row>
    <row r="7" ht="15.75" customHeight="1">
      <c r="A7" s="66" t="s">
        <v>115</v>
      </c>
      <c r="B7" s="76" t="s">
        <v>116</v>
      </c>
      <c r="C7" s="78">
        <v>100000.0</v>
      </c>
      <c r="D7" s="78">
        <v>115000.0</v>
      </c>
      <c r="E7" s="81">
        <v>300000.0</v>
      </c>
      <c r="F7" s="82" t="s">
        <v>105</v>
      </c>
      <c r="G7" s="83" t="b">
        <v>1</v>
      </c>
    </row>
    <row r="8" ht="15.75" customHeight="1">
      <c r="A8" s="66" t="s">
        <v>117</v>
      </c>
      <c r="B8" s="76" t="s">
        <v>118</v>
      </c>
      <c r="C8" s="78">
        <v>1000.0</v>
      </c>
      <c r="D8" s="78">
        <v>2000.0</v>
      </c>
      <c r="E8" s="81">
        <v>8000.0</v>
      </c>
      <c r="F8" s="82" t="s">
        <v>119</v>
      </c>
      <c r="G8" s="83" t="b">
        <v>1</v>
      </c>
    </row>
    <row r="9" ht="15.75" customHeight="1">
      <c r="A9" s="66" t="s">
        <v>120</v>
      </c>
      <c r="B9" s="86" t="s">
        <v>121</v>
      </c>
      <c r="C9" s="78">
        <v>500.0</v>
      </c>
      <c r="D9" s="78">
        <v>30000.0</v>
      </c>
      <c r="E9" s="81">
        <v>100000.0</v>
      </c>
      <c r="F9" s="82" t="s">
        <v>122</v>
      </c>
      <c r="G9" s="88" t="b">
        <v>1</v>
      </c>
    </row>
    <row r="10" ht="15.75" customHeight="1">
      <c r="B10" s="90"/>
      <c r="C10" s="92"/>
      <c r="D10" s="92"/>
      <c r="E10" s="92"/>
    </row>
    <row r="11" ht="15.75" customHeight="1">
      <c r="B11" s="90"/>
      <c r="C11" s="92"/>
      <c r="D11" s="92"/>
      <c r="E11" s="92"/>
    </row>
    <row r="12" ht="15.75" customHeight="1">
      <c r="B12" s="90"/>
      <c r="C12" s="92"/>
      <c r="D12" s="92"/>
      <c r="E12" s="92"/>
    </row>
    <row r="13" ht="15.75" customHeight="1">
      <c r="B13" s="90"/>
      <c r="C13" s="92"/>
      <c r="D13" s="92"/>
      <c r="E13" s="92"/>
    </row>
    <row r="14" ht="15.75" customHeight="1">
      <c r="B14" s="90"/>
      <c r="C14" s="92"/>
      <c r="D14" s="92"/>
      <c r="E14" s="92"/>
    </row>
    <row r="15" ht="15.75" customHeight="1">
      <c r="B15" s="90"/>
      <c r="C15" s="92"/>
      <c r="D15" s="92"/>
      <c r="E15" s="92"/>
    </row>
    <row r="16" ht="15.75" customHeight="1">
      <c r="B16" s="90"/>
      <c r="C16" s="92"/>
      <c r="D16" s="92"/>
      <c r="E16" s="92"/>
    </row>
    <row r="17" ht="15.75" customHeight="1">
      <c r="B17" s="90"/>
      <c r="C17" s="92"/>
      <c r="D17" s="92"/>
      <c r="E17" s="92"/>
    </row>
    <row r="18" ht="15.75" customHeight="1">
      <c r="B18" s="90"/>
      <c r="C18" s="92"/>
      <c r="D18" s="92"/>
      <c r="E18" s="92"/>
    </row>
    <row r="19" ht="15.75" customHeight="1">
      <c r="B19" s="90"/>
      <c r="C19" s="92"/>
      <c r="D19" s="92"/>
      <c r="E19" s="92"/>
    </row>
    <row r="20" ht="15.75" customHeight="1">
      <c r="B20" s="90"/>
      <c r="C20" s="92"/>
      <c r="D20" s="92"/>
      <c r="E20" s="92"/>
    </row>
    <row r="21" ht="15.75" customHeight="1">
      <c r="B21" s="90"/>
      <c r="C21" s="92"/>
      <c r="D21" s="92"/>
      <c r="E21" s="92"/>
    </row>
    <row r="22" ht="15.75" customHeight="1">
      <c r="B22" s="90"/>
      <c r="C22" s="92"/>
      <c r="D22" s="92"/>
      <c r="E22" s="92"/>
    </row>
    <row r="23" ht="15.75" customHeight="1">
      <c r="B23" s="90"/>
      <c r="C23" s="92"/>
      <c r="D23" s="92"/>
      <c r="E23" s="92"/>
    </row>
    <row r="24" ht="15.75" customHeight="1">
      <c r="B24" s="90"/>
      <c r="C24" s="92"/>
      <c r="D24" s="92"/>
      <c r="E24" s="92"/>
    </row>
    <row r="25" ht="15.75" customHeight="1">
      <c r="B25" s="90"/>
      <c r="C25" s="92"/>
      <c r="D25" s="92"/>
      <c r="E25" s="92"/>
    </row>
    <row r="26" ht="15.75" customHeight="1">
      <c r="B26" s="90"/>
      <c r="C26" s="92"/>
      <c r="D26" s="92"/>
      <c r="E26" s="92"/>
    </row>
    <row r="27" ht="15.75" customHeight="1">
      <c r="B27" s="90"/>
      <c r="C27" s="92"/>
      <c r="D27" s="92"/>
      <c r="E27" s="92"/>
    </row>
    <row r="28" ht="15.75" customHeight="1">
      <c r="B28" s="90"/>
      <c r="C28" s="92"/>
      <c r="D28" s="92"/>
      <c r="E28" s="92"/>
    </row>
    <row r="29" ht="15.75" customHeight="1">
      <c r="B29" s="90"/>
      <c r="C29" s="92"/>
      <c r="D29" s="92"/>
      <c r="E29" s="92"/>
    </row>
    <row r="30" ht="15.75" customHeight="1">
      <c r="B30" s="90"/>
      <c r="C30" s="92"/>
      <c r="D30" s="92"/>
      <c r="E30" s="92"/>
    </row>
    <row r="31" ht="15.75" customHeight="1">
      <c r="B31" s="90"/>
      <c r="C31" s="92"/>
      <c r="D31" s="92"/>
      <c r="E31" s="92"/>
    </row>
    <row r="32" ht="15.75" customHeight="1">
      <c r="B32" s="90"/>
      <c r="C32" s="92"/>
      <c r="D32" s="92"/>
      <c r="E32" s="92"/>
    </row>
    <row r="33" ht="15.75" customHeight="1">
      <c r="B33" s="90"/>
      <c r="C33" s="92"/>
      <c r="D33" s="92"/>
      <c r="E33" s="92"/>
    </row>
    <row r="34" ht="15.75" customHeight="1">
      <c r="B34" s="90"/>
      <c r="C34" s="92"/>
      <c r="D34" s="92"/>
      <c r="E34" s="92"/>
    </row>
    <row r="35" ht="15.75" customHeight="1">
      <c r="B35" s="90"/>
      <c r="C35" s="92"/>
      <c r="D35" s="92"/>
      <c r="E35" s="92"/>
    </row>
    <row r="36" ht="15.75" customHeight="1">
      <c r="B36" s="90"/>
      <c r="C36" s="92"/>
      <c r="D36" s="92"/>
      <c r="E36" s="92"/>
    </row>
    <row r="37" ht="15.75" customHeight="1">
      <c r="B37" s="90"/>
      <c r="C37" s="92"/>
      <c r="D37" s="92"/>
      <c r="E37" s="92"/>
    </row>
    <row r="38" ht="15.75" customHeight="1">
      <c r="B38" s="90"/>
      <c r="C38" s="92"/>
      <c r="D38" s="92"/>
      <c r="E38" s="92"/>
    </row>
    <row r="39" ht="15.75" customHeight="1">
      <c r="B39" s="90"/>
      <c r="C39" s="92"/>
      <c r="D39" s="92"/>
      <c r="E39" s="92"/>
    </row>
    <row r="40" ht="15.75" customHeight="1">
      <c r="B40" s="90"/>
      <c r="C40" s="92"/>
      <c r="D40" s="92"/>
      <c r="E40" s="92"/>
    </row>
    <row r="41" ht="15.75" customHeight="1">
      <c r="B41" s="90"/>
      <c r="C41" s="92"/>
      <c r="D41" s="92"/>
      <c r="E41" s="92"/>
    </row>
    <row r="42" ht="15.75" customHeight="1">
      <c r="B42" s="90"/>
      <c r="C42" s="92"/>
      <c r="D42" s="92"/>
      <c r="E42" s="92"/>
    </row>
    <row r="43" ht="15.75" customHeight="1">
      <c r="B43" s="90"/>
      <c r="C43" s="92"/>
      <c r="D43" s="92"/>
      <c r="E43" s="92"/>
    </row>
    <row r="44" ht="15.75" customHeight="1">
      <c r="B44" s="90"/>
      <c r="C44" s="92"/>
      <c r="D44" s="92"/>
      <c r="E44" s="92"/>
    </row>
    <row r="45" ht="15.75" customHeight="1">
      <c r="B45" s="90"/>
      <c r="C45" s="92"/>
      <c r="D45" s="92"/>
      <c r="E45" s="92"/>
    </row>
    <row r="46" ht="15.75" customHeight="1">
      <c r="B46" s="90"/>
      <c r="C46" s="92"/>
      <c r="D46" s="92"/>
      <c r="E46" s="92"/>
    </row>
    <row r="47" ht="15.75" customHeight="1">
      <c r="B47" s="90"/>
      <c r="C47" s="92"/>
      <c r="D47" s="92"/>
      <c r="E47" s="92"/>
    </row>
    <row r="48" ht="15.75" customHeight="1">
      <c r="B48" s="90"/>
      <c r="C48" s="92"/>
      <c r="D48" s="92"/>
      <c r="E48" s="92"/>
    </row>
    <row r="49" ht="15.75" customHeight="1">
      <c r="B49" s="90"/>
      <c r="C49" s="92"/>
      <c r="D49" s="92"/>
      <c r="E49" s="92"/>
    </row>
    <row r="50" ht="15.75" customHeight="1">
      <c r="B50" s="90"/>
      <c r="C50" s="92"/>
      <c r="D50" s="92"/>
      <c r="E50" s="92"/>
    </row>
    <row r="51" ht="15.75" customHeight="1">
      <c r="B51" s="90"/>
      <c r="C51" s="92"/>
      <c r="D51" s="92"/>
      <c r="E51" s="92"/>
    </row>
    <row r="52" ht="15.75" customHeight="1">
      <c r="B52" s="90"/>
      <c r="C52" s="92"/>
      <c r="D52" s="92"/>
      <c r="E52" s="92"/>
    </row>
    <row r="53" ht="15.75" customHeight="1">
      <c r="B53" s="90"/>
      <c r="C53" s="92"/>
      <c r="D53" s="92"/>
      <c r="E53" s="92"/>
    </row>
    <row r="54" ht="15.75" customHeight="1">
      <c r="B54" s="90"/>
      <c r="C54" s="92"/>
      <c r="D54" s="92"/>
      <c r="E54" s="92"/>
    </row>
    <row r="55" ht="15.75" customHeight="1">
      <c r="B55" s="90"/>
      <c r="C55" s="92"/>
      <c r="D55" s="92"/>
      <c r="E55" s="92"/>
    </row>
    <row r="56" ht="15.75" customHeight="1">
      <c r="B56" s="90"/>
      <c r="C56" s="92"/>
      <c r="D56" s="92"/>
      <c r="E56" s="92"/>
    </row>
    <row r="57" ht="15.75" customHeight="1">
      <c r="B57" s="90"/>
      <c r="C57" s="92"/>
      <c r="D57" s="92"/>
      <c r="E57" s="92"/>
    </row>
    <row r="58" ht="15.75" customHeight="1">
      <c r="B58" s="90"/>
      <c r="C58" s="92"/>
      <c r="D58" s="92"/>
      <c r="E58" s="92"/>
    </row>
    <row r="59" ht="15.75" customHeight="1">
      <c r="B59" s="90"/>
      <c r="C59" s="92"/>
      <c r="D59" s="92"/>
      <c r="E59" s="92"/>
    </row>
    <row r="60" ht="15.75" customHeight="1">
      <c r="B60" s="90"/>
      <c r="C60" s="92"/>
      <c r="D60" s="92"/>
      <c r="E60" s="92"/>
    </row>
    <row r="61" ht="15.75" customHeight="1">
      <c r="B61" s="90"/>
      <c r="C61" s="92"/>
      <c r="D61" s="92"/>
      <c r="E61" s="92"/>
    </row>
    <row r="62" ht="15.75" customHeight="1">
      <c r="B62" s="90"/>
      <c r="C62" s="92"/>
      <c r="D62" s="92"/>
      <c r="E62" s="92"/>
    </row>
    <row r="63" ht="15.75" customHeight="1">
      <c r="B63" s="90"/>
      <c r="C63" s="92"/>
      <c r="D63" s="92"/>
      <c r="E63" s="92"/>
    </row>
    <row r="64" ht="15.75" customHeight="1">
      <c r="B64" s="90"/>
      <c r="C64" s="92"/>
      <c r="D64" s="92"/>
      <c r="E64" s="92"/>
    </row>
    <row r="65" ht="15.75" customHeight="1">
      <c r="B65" s="90"/>
      <c r="C65" s="92"/>
      <c r="D65" s="92"/>
      <c r="E65" s="92"/>
    </row>
    <row r="66" ht="15.75" customHeight="1">
      <c r="B66" s="90"/>
      <c r="C66" s="92"/>
      <c r="D66" s="92"/>
      <c r="E66" s="92"/>
    </row>
    <row r="67" ht="15.75" customHeight="1">
      <c r="B67" s="90"/>
      <c r="C67" s="92"/>
      <c r="D67" s="92"/>
      <c r="E67" s="92"/>
    </row>
    <row r="68" ht="15.75" customHeight="1">
      <c r="B68" s="90"/>
      <c r="C68" s="92"/>
      <c r="D68" s="92"/>
      <c r="E68" s="92"/>
    </row>
    <row r="69" ht="15.75" customHeight="1">
      <c r="B69" s="90"/>
      <c r="C69" s="92"/>
      <c r="D69" s="92"/>
      <c r="E69" s="92"/>
    </row>
    <row r="70" ht="15.75" customHeight="1">
      <c r="B70" s="90"/>
      <c r="C70" s="92"/>
      <c r="D70" s="92"/>
      <c r="E70" s="92"/>
    </row>
    <row r="71" ht="15.75" customHeight="1">
      <c r="B71" s="90"/>
      <c r="C71" s="92"/>
      <c r="D71" s="92"/>
      <c r="E71" s="92"/>
    </row>
    <row r="72" ht="15.75" customHeight="1">
      <c r="B72" s="90"/>
      <c r="C72" s="92"/>
      <c r="D72" s="92"/>
      <c r="E72" s="92"/>
    </row>
    <row r="73" ht="15.75" customHeight="1">
      <c r="B73" s="90"/>
      <c r="C73" s="92"/>
      <c r="D73" s="92"/>
      <c r="E73" s="92"/>
    </row>
    <row r="74" ht="15.75" customHeight="1">
      <c r="B74" s="90"/>
      <c r="C74" s="92"/>
      <c r="D74" s="92"/>
      <c r="E74" s="92"/>
    </row>
    <row r="75" ht="15.75" customHeight="1">
      <c r="B75" s="90"/>
      <c r="C75" s="92"/>
      <c r="D75" s="92"/>
      <c r="E75" s="92"/>
    </row>
    <row r="76" ht="15.75" customHeight="1">
      <c r="B76" s="90"/>
      <c r="C76" s="92"/>
      <c r="D76" s="92"/>
      <c r="E76" s="92"/>
    </row>
    <row r="77" ht="15.75" customHeight="1">
      <c r="B77" s="90"/>
      <c r="C77" s="92"/>
      <c r="D77" s="92"/>
      <c r="E77" s="92"/>
    </row>
    <row r="78" ht="15.75" customHeight="1">
      <c r="B78" s="90"/>
      <c r="C78" s="92"/>
      <c r="D78" s="92"/>
      <c r="E78" s="92"/>
    </row>
    <row r="79" ht="15.75" customHeight="1">
      <c r="B79" s="90"/>
      <c r="C79" s="92"/>
      <c r="D79" s="92"/>
      <c r="E79" s="92"/>
    </row>
    <row r="80" ht="15.75" customHeight="1">
      <c r="B80" s="90"/>
      <c r="C80" s="92"/>
      <c r="D80" s="92"/>
      <c r="E80" s="92"/>
    </row>
    <row r="81" ht="15.75" customHeight="1">
      <c r="B81" s="90"/>
      <c r="C81" s="92"/>
      <c r="D81" s="92"/>
      <c r="E81" s="92"/>
    </row>
    <row r="82" ht="15.75" customHeight="1">
      <c r="B82" s="90"/>
      <c r="C82" s="92"/>
      <c r="D82" s="92"/>
      <c r="E82" s="92"/>
    </row>
    <row r="83" ht="15.75" customHeight="1">
      <c r="B83" s="90"/>
      <c r="C83" s="92"/>
      <c r="D83" s="92"/>
      <c r="E83" s="92"/>
    </row>
    <row r="84" ht="15.75" customHeight="1">
      <c r="B84" s="90"/>
      <c r="C84" s="92"/>
      <c r="D84" s="92"/>
      <c r="E84" s="92"/>
    </row>
    <row r="85" ht="15.75" customHeight="1">
      <c r="B85" s="90"/>
      <c r="C85" s="92"/>
      <c r="D85" s="92"/>
      <c r="E85" s="92"/>
    </row>
    <row r="86" ht="15.75" customHeight="1">
      <c r="B86" s="90"/>
      <c r="C86" s="92"/>
      <c r="D86" s="92"/>
      <c r="E86" s="92"/>
    </row>
    <row r="87" ht="15.75" customHeight="1">
      <c r="B87" s="90"/>
      <c r="C87" s="92"/>
      <c r="D87" s="92"/>
      <c r="E87" s="92"/>
    </row>
    <row r="88" ht="15.75" customHeight="1">
      <c r="B88" s="90"/>
      <c r="C88" s="92"/>
      <c r="D88" s="92"/>
      <c r="E88" s="92"/>
    </row>
    <row r="89" ht="15.75" customHeight="1">
      <c r="B89" s="90"/>
      <c r="C89" s="92"/>
      <c r="D89" s="92"/>
      <c r="E89" s="92"/>
    </row>
    <row r="90" ht="15.75" customHeight="1">
      <c r="B90" s="90"/>
      <c r="C90" s="92"/>
      <c r="D90" s="92"/>
      <c r="E90" s="92"/>
    </row>
    <row r="91" ht="15.75" customHeight="1">
      <c r="B91" s="90"/>
      <c r="C91" s="92"/>
      <c r="D91" s="92"/>
      <c r="E91" s="92"/>
    </row>
    <row r="92" ht="15.75" customHeight="1">
      <c r="B92" s="90"/>
      <c r="C92" s="92"/>
      <c r="D92" s="92"/>
      <c r="E92" s="92"/>
    </row>
    <row r="93" ht="15.75" customHeight="1">
      <c r="B93" s="90"/>
      <c r="C93" s="92"/>
      <c r="D93" s="92"/>
      <c r="E93" s="92"/>
    </row>
    <row r="94" ht="15.75" customHeight="1">
      <c r="B94" s="90"/>
      <c r="C94" s="92"/>
      <c r="D94" s="92"/>
      <c r="E94" s="92"/>
    </row>
    <row r="95" ht="15.75" customHeight="1">
      <c r="B95" s="90"/>
      <c r="C95" s="92"/>
      <c r="D95" s="92"/>
      <c r="E95" s="92"/>
    </row>
    <row r="96" ht="15.75" customHeight="1">
      <c r="B96" s="90"/>
      <c r="C96" s="92"/>
      <c r="D96" s="92"/>
      <c r="E96" s="92"/>
    </row>
    <row r="97" ht="15.75" customHeight="1">
      <c r="B97" s="90"/>
      <c r="C97" s="92"/>
      <c r="D97" s="92"/>
      <c r="E97" s="92"/>
    </row>
    <row r="98" ht="15.75" customHeight="1">
      <c r="B98" s="90"/>
      <c r="C98" s="92"/>
      <c r="D98" s="92"/>
      <c r="E98" s="92"/>
    </row>
    <row r="99" ht="15.75" customHeight="1">
      <c r="B99" s="90"/>
      <c r="C99" s="92"/>
      <c r="D99" s="92"/>
      <c r="E99" s="92"/>
    </row>
    <row r="100" ht="15.75" customHeight="1">
      <c r="B100" s="90"/>
      <c r="C100" s="92"/>
      <c r="D100" s="92"/>
      <c r="E100" s="92"/>
    </row>
    <row r="101" ht="15.75" customHeight="1">
      <c r="B101" s="90"/>
      <c r="C101" s="92"/>
      <c r="D101" s="92"/>
      <c r="E101" s="92"/>
    </row>
    <row r="102" ht="15.75" customHeight="1">
      <c r="B102" s="90"/>
      <c r="C102" s="92"/>
      <c r="D102" s="92"/>
      <c r="E102" s="92"/>
    </row>
    <row r="103" ht="15.75" customHeight="1">
      <c r="B103" s="90"/>
      <c r="C103" s="92"/>
      <c r="D103" s="92"/>
      <c r="E103" s="92"/>
    </row>
    <row r="104" ht="15.75" customHeight="1">
      <c r="B104" s="90"/>
      <c r="C104" s="92"/>
      <c r="D104" s="92"/>
      <c r="E104" s="92"/>
    </row>
    <row r="105" ht="15.75" customHeight="1">
      <c r="B105" s="90"/>
      <c r="C105" s="92"/>
      <c r="D105" s="92"/>
      <c r="E105" s="92"/>
    </row>
    <row r="106" ht="15.75" customHeight="1">
      <c r="B106" s="90"/>
      <c r="C106" s="92"/>
      <c r="D106" s="92"/>
      <c r="E106" s="92"/>
    </row>
    <row r="107" ht="15.75" customHeight="1">
      <c r="B107" s="90"/>
      <c r="C107" s="92"/>
      <c r="D107" s="92"/>
      <c r="E107" s="92"/>
    </row>
    <row r="108" ht="15.75" customHeight="1">
      <c r="B108" s="90"/>
      <c r="C108" s="92"/>
      <c r="D108" s="92"/>
      <c r="E108" s="92"/>
    </row>
    <row r="109" ht="15.75" customHeight="1">
      <c r="B109" s="90"/>
      <c r="C109" s="92"/>
      <c r="D109" s="92"/>
      <c r="E109" s="92"/>
    </row>
    <row r="110" ht="15.75" customHeight="1">
      <c r="B110" s="90"/>
      <c r="C110" s="92"/>
      <c r="D110" s="92"/>
      <c r="E110" s="92"/>
    </row>
    <row r="111" ht="15.75" customHeight="1">
      <c r="B111" s="90"/>
      <c r="C111" s="92"/>
      <c r="D111" s="92"/>
      <c r="E111" s="92"/>
    </row>
    <row r="112" ht="15.75" customHeight="1">
      <c r="B112" s="90"/>
      <c r="C112" s="92"/>
      <c r="D112" s="92"/>
      <c r="E112" s="92"/>
    </row>
    <row r="113" ht="15.75" customHeight="1">
      <c r="B113" s="90"/>
      <c r="C113" s="92"/>
      <c r="D113" s="92"/>
      <c r="E113" s="92"/>
    </row>
    <row r="114" ht="15.75" customHeight="1">
      <c r="B114" s="90"/>
      <c r="C114" s="92"/>
      <c r="D114" s="92"/>
      <c r="E114" s="92"/>
    </row>
    <row r="115" ht="15.75" customHeight="1">
      <c r="B115" s="90"/>
      <c r="C115" s="92"/>
      <c r="D115" s="92"/>
      <c r="E115" s="92"/>
    </row>
    <row r="116" ht="15.75" customHeight="1">
      <c r="B116" s="90"/>
      <c r="C116" s="92"/>
      <c r="D116" s="92"/>
      <c r="E116" s="92"/>
    </row>
    <row r="117" ht="15.75" customHeight="1">
      <c r="B117" s="90"/>
      <c r="C117" s="92"/>
      <c r="D117" s="92"/>
      <c r="E117" s="92"/>
    </row>
    <row r="118" ht="15.75" customHeight="1">
      <c r="B118" s="90"/>
      <c r="C118" s="92"/>
      <c r="D118" s="92"/>
      <c r="E118" s="92"/>
    </row>
    <row r="119" ht="15.75" customHeight="1">
      <c r="B119" s="90"/>
      <c r="C119" s="92"/>
      <c r="D119" s="92"/>
      <c r="E119" s="92"/>
    </row>
    <row r="120" ht="15.75" customHeight="1">
      <c r="B120" s="90"/>
      <c r="C120" s="92"/>
      <c r="D120" s="92"/>
      <c r="E120" s="92"/>
    </row>
    <row r="121" ht="15.75" customHeight="1">
      <c r="B121" s="90"/>
      <c r="C121" s="92"/>
      <c r="D121" s="92"/>
      <c r="E121" s="92"/>
    </row>
    <row r="122" ht="15.75" customHeight="1">
      <c r="B122" s="90"/>
      <c r="C122" s="92"/>
      <c r="D122" s="92"/>
      <c r="E122" s="92"/>
    </row>
    <row r="123" ht="15.75" customHeight="1">
      <c r="B123" s="90"/>
      <c r="C123" s="92"/>
      <c r="D123" s="92"/>
      <c r="E123" s="92"/>
    </row>
    <row r="124" ht="15.75" customHeight="1">
      <c r="B124" s="90"/>
      <c r="C124" s="92"/>
      <c r="D124" s="92"/>
      <c r="E124" s="92"/>
    </row>
    <row r="125" ht="15.75" customHeight="1">
      <c r="B125" s="90"/>
      <c r="C125" s="92"/>
      <c r="D125" s="92"/>
      <c r="E125" s="92"/>
    </row>
    <row r="126" ht="15.75" customHeight="1">
      <c r="B126" s="90"/>
      <c r="C126" s="92"/>
      <c r="D126" s="92"/>
      <c r="E126" s="92"/>
    </row>
    <row r="127" ht="15.75" customHeight="1">
      <c r="B127" s="90"/>
      <c r="C127" s="92"/>
      <c r="D127" s="92"/>
      <c r="E127" s="92"/>
    </row>
    <row r="128" ht="15.75" customHeight="1">
      <c r="B128" s="90"/>
      <c r="C128" s="92"/>
      <c r="D128" s="92"/>
      <c r="E128" s="92"/>
    </row>
    <row r="129" ht="15.75" customHeight="1">
      <c r="B129" s="90"/>
      <c r="C129" s="92"/>
      <c r="D129" s="92"/>
      <c r="E129" s="92"/>
    </row>
    <row r="130" ht="15.75" customHeight="1">
      <c r="B130" s="90"/>
      <c r="C130" s="92"/>
      <c r="D130" s="92"/>
      <c r="E130" s="92"/>
    </row>
    <row r="131" ht="15.75" customHeight="1">
      <c r="B131" s="90"/>
      <c r="C131" s="92"/>
      <c r="D131" s="92"/>
      <c r="E131" s="92"/>
    </row>
    <row r="132" ht="15.75" customHeight="1">
      <c r="B132" s="90"/>
      <c r="C132" s="92"/>
      <c r="D132" s="92"/>
      <c r="E132" s="92"/>
    </row>
    <row r="133" ht="15.75" customHeight="1">
      <c r="B133" s="90"/>
      <c r="C133" s="92"/>
      <c r="D133" s="92"/>
      <c r="E133" s="92"/>
    </row>
    <row r="134" ht="15.75" customHeight="1">
      <c r="B134" s="90"/>
      <c r="C134" s="92"/>
      <c r="D134" s="92"/>
      <c r="E134" s="92"/>
    </row>
    <row r="135" ht="15.75" customHeight="1">
      <c r="B135" s="90"/>
      <c r="C135" s="92"/>
      <c r="D135" s="92"/>
      <c r="E135" s="92"/>
    </row>
    <row r="136" ht="15.75" customHeight="1">
      <c r="B136" s="90"/>
      <c r="C136" s="92"/>
      <c r="D136" s="92"/>
      <c r="E136" s="92"/>
    </row>
    <row r="137" ht="15.75" customHeight="1">
      <c r="B137" s="90"/>
      <c r="C137" s="92"/>
      <c r="D137" s="92"/>
      <c r="E137" s="92"/>
    </row>
    <row r="138" ht="15.75" customHeight="1">
      <c r="B138" s="90"/>
      <c r="C138" s="92"/>
      <c r="D138" s="92"/>
      <c r="E138" s="92"/>
    </row>
    <row r="139" ht="15.75" customHeight="1">
      <c r="B139" s="90"/>
      <c r="C139" s="92"/>
      <c r="D139" s="92"/>
      <c r="E139" s="92"/>
    </row>
    <row r="140" ht="15.75" customHeight="1">
      <c r="B140" s="90"/>
      <c r="C140" s="92"/>
      <c r="D140" s="92"/>
      <c r="E140" s="92"/>
    </row>
    <row r="141" ht="15.75" customHeight="1">
      <c r="B141" s="90"/>
      <c r="C141" s="92"/>
      <c r="D141" s="92"/>
      <c r="E141" s="92"/>
    </row>
    <row r="142" ht="15.75" customHeight="1">
      <c r="B142" s="90"/>
      <c r="C142" s="92"/>
      <c r="D142" s="92"/>
      <c r="E142" s="92"/>
    </row>
    <row r="143" ht="15.75" customHeight="1">
      <c r="B143" s="90"/>
      <c r="C143" s="92"/>
      <c r="D143" s="92"/>
      <c r="E143" s="92"/>
    </row>
    <row r="144" ht="15.75" customHeight="1">
      <c r="B144" s="90"/>
      <c r="C144" s="92"/>
      <c r="D144" s="92"/>
      <c r="E144" s="92"/>
    </row>
    <row r="145" ht="15.75" customHeight="1">
      <c r="B145" s="90"/>
      <c r="C145" s="92"/>
      <c r="D145" s="92"/>
      <c r="E145" s="92"/>
    </row>
    <row r="146" ht="15.75" customHeight="1">
      <c r="B146" s="90"/>
      <c r="C146" s="92"/>
      <c r="D146" s="92"/>
      <c r="E146" s="92"/>
    </row>
    <row r="147" ht="15.75" customHeight="1">
      <c r="B147" s="90"/>
      <c r="C147" s="92"/>
      <c r="D147" s="92"/>
      <c r="E147" s="92"/>
    </row>
    <row r="148" ht="15.75" customHeight="1">
      <c r="B148" s="90"/>
      <c r="C148" s="92"/>
      <c r="D148" s="92"/>
      <c r="E148" s="92"/>
    </row>
    <row r="149" ht="15.75" customHeight="1">
      <c r="B149" s="90"/>
      <c r="C149" s="92"/>
      <c r="D149" s="92"/>
      <c r="E149" s="92"/>
    </row>
    <row r="150" ht="15.75" customHeight="1">
      <c r="B150" s="90"/>
      <c r="C150" s="92"/>
      <c r="D150" s="92"/>
      <c r="E150" s="92"/>
    </row>
    <row r="151" ht="15.75" customHeight="1">
      <c r="B151" s="90"/>
      <c r="C151" s="92"/>
      <c r="D151" s="92"/>
      <c r="E151" s="92"/>
    </row>
    <row r="152" ht="15.75" customHeight="1">
      <c r="B152" s="90"/>
      <c r="C152" s="92"/>
      <c r="D152" s="92"/>
      <c r="E152" s="92"/>
    </row>
    <row r="153" ht="15.75" customHeight="1">
      <c r="B153" s="90"/>
      <c r="C153" s="92"/>
      <c r="D153" s="92"/>
      <c r="E153" s="92"/>
    </row>
    <row r="154" ht="15.75" customHeight="1">
      <c r="B154" s="90"/>
      <c r="C154" s="92"/>
      <c r="D154" s="92"/>
      <c r="E154" s="92"/>
    </row>
    <row r="155" ht="15.75" customHeight="1">
      <c r="B155" s="90"/>
      <c r="C155" s="92"/>
      <c r="D155" s="92"/>
      <c r="E155" s="92"/>
    </row>
    <row r="156" ht="15.75" customHeight="1">
      <c r="B156" s="90"/>
      <c r="C156" s="92"/>
      <c r="D156" s="92"/>
      <c r="E156" s="92"/>
    </row>
    <row r="157" ht="15.75" customHeight="1">
      <c r="B157" s="90"/>
      <c r="C157" s="92"/>
      <c r="D157" s="92"/>
      <c r="E157" s="92"/>
    </row>
    <row r="158" ht="15.75" customHeight="1">
      <c r="B158" s="90"/>
      <c r="C158" s="92"/>
      <c r="D158" s="92"/>
      <c r="E158" s="92"/>
    </row>
    <row r="159" ht="15.75" customHeight="1">
      <c r="B159" s="90"/>
      <c r="C159" s="92"/>
      <c r="D159" s="92"/>
      <c r="E159" s="92"/>
    </row>
    <row r="160" ht="15.75" customHeight="1">
      <c r="B160" s="90"/>
      <c r="C160" s="92"/>
      <c r="D160" s="92"/>
      <c r="E160" s="92"/>
    </row>
    <row r="161" ht="15.75" customHeight="1">
      <c r="B161" s="90"/>
      <c r="C161" s="92"/>
      <c r="D161" s="92"/>
      <c r="E161" s="92"/>
    </row>
    <row r="162" ht="15.75" customHeight="1">
      <c r="B162" s="90"/>
      <c r="C162" s="92"/>
      <c r="D162" s="92"/>
      <c r="E162" s="92"/>
    </row>
    <row r="163" ht="15.75" customHeight="1">
      <c r="B163" s="90"/>
      <c r="C163" s="92"/>
      <c r="D163" s="92"/>
      <c r="E163" s="92"/>
    </row>
    <row r="164" ht="15.75" customHeight="1">
      <c r="B164" s="90"/>
      <c r="C164" s="92"/>
      <c r="D164" s="92"/>
      <c r="E164" s="92"/>
    </row>
    <row r="165" ht="15.75" customHeight="1">
      <c r="B165" s="90"/>
      <c r="C165" s="92"/>
      <c r="D165" s="92"/>
      <c r="E165" s="92"/>
    </row>
    <row r="166" ht="15.75" customHeight="1">
      <c r="B166" s="90"/>
      <c r="C166" s="92"/>
      <c r="D166" s="92"/>
      <c r="E166" s="92"/>
    </row>
    <row r="167" ht="15.75" customHeight="1">
      <c r="B167" s="90"/>
      <c r="C167" s="92"/>
      <c r="D167" s="92"/>
      <c r="E167" s="92"/>
    </row>
    <row r="168" ht="15.75" customHeight="1">
      <c r="B168" s="90"/>
      <c r="C168" s="92"/>
      <c r="D168" s="92"/>
      <c r="E168" s="92"/>
    </row>
    <row r="169" ht="15.75" customHeight="1">
      <c r="B169" s="90"/>
      <c r="C169" s="92"/>
      <c r="D169" s="92"/>
      <c r="E169" s="92"/>
    </row>
    <row r="170" ht="15.75" customHeight="1">
      <c r="B170" s="90"/>
      <c r="C170" s="92"/>
      <c r="D170" s="92"/>
      <c r="E170" s="92"/>
    </row>
    <row r="171" ht="15.75" customHeight="1">
      <c r="B171" s="90"/>
      <c r="C171" s="92"/>
      <c r="D171" s="92"/>
      <c r="E171" s="92"/>
    </row>
    <row r="172" ht="15.75" customHeight="1">
      <c r="B172" s="90"/>
      <c r="C172" s="92"/>
      <c r="D172" s="92"/>
      <c r="E172" s="92"/>
    </row>
    <row r="173" ht="15.75" customHeight="1">
      <c r="B173" s="90"/>
      <c r="C173" s="92"/>
      <c r="D173" s="92"/>
      <c r="E173" s="92"/>
    </row>
    <row r="174" ht="15.75" customHeight="1">
      <c r="B174" s="90"/>
      <c r="C174" s="92"/>
      <c r="D174" s="92"/>
      <c r="E174" s="92"/>
    </row>
    <row r="175" ht="15.75" customHeight="1">
      <c r="B175" s="90"/>
      <c r="C175" s="92"/>
      <c r="D175" s="92"/>
      <c r="E175" s="92"/>
    </row>
    <row r="176" ht="15.75" customHeight="1">
      <c r="B176" s="90"/>
      <c r="C176" s="92"/>
      <c r="D176" s="92"/>
      <c r="E176" s="92"/>
    </row>
    <row r="177" ht="15.75" customHeight="1">
      <c r="B177" s="90"/>
      <c r="C177" s="92"/>
      <c r="D177" s="92"/>
      <c r="E177" s="92"/>
    </row>
    <row r="178" ht="15.75" customHeight="1">
      <c r="B178" s="90"/>
      <c r="C178" s="92"/>
      <c r="D178" s="92"/>
      <c r="E178" s="92"/>
    </row>
    <row r="179" ht="15.75" customHeight="1">
      <c r="B179" s="90"/>
      <c r="C179" s="92"/>
      <c r="D179" s="92"/>
      <c r="E179" s="92"/>
    </row>
    <row r="180" ht="15.75" customHeight="1">
      <c r="B180" s="90"/>
      <c r="C180" s="92"/>
      <c r="D180" s="92"/>
      <c r="E180" s="92"/>
    </row>
    <row r="181" ht="15.75" customHeight="1">
      <c r="B181" s="90"/>
      <c r="C181" s="92"/>
      <c r="D181" s="92"/>
      <c r="E181" s="92"/>
    </row>
    <row r="182" ht="15.75" customHeight="1">
      <c r="B182" s="90"/>
      <c r="C182" s="92"/>
      <c r="D182" s="92"/>
      <c r="E182" s="92"/>
    </row>
    <row r="183" ht="15.75" customHeight="1">
      <c r="B183" s="90"/>
      <c r="C183" s="92"/>
      <c r="D183" s="92"/>
      <c r="E183" s="92"/>
    </row>
    <row r="184" ht="15.75" customHeight="1">
      <c r="B184" s="90"/>
      <c r="C184" s="92"/>
      <c r="D184" s="92"/>
      <c r="E184" s="92"/>
    </row>
    <row r="185" ht="15.75" customHeight="1">
      <c r="B185" s="90"/>
      <c r="C185" s="92"/>
      <c r="D185" s="92"/>
      <c r="E185" s="92"/>
    </row>
    <row r="186" ht="15.75" customHeight="1">
      <c r="B186" s="90"/>
      <c r="C186" s="92"/>
      <c r="D186" s="92"/>
      <c r="E186" s="92"/>
    </row>
    <row r="187" ht="15.75" customHeight="1">
      <c r="B187" s="90"/>
      <c r="C187" s="92"/>
      <c r="D187" s="92"/>
      <c r="E187" s="92"/>
    </row>
    <row r="188" ht="15.75" customHeight="1">
      <c r="B188" s="90"/>
      <c r="C188" s="92"/>
      <c r="D188" s="92"/>
      <c r="E188" s="92"/>
    </row>
    <row r="189" ht="15.75" customHeight="1">
      <c r="B189" s="90"/>
      <c r="C189" s="92"/>
      <c r="D189" s="92"/>
      <c r="E189" s="92"/>
    </row>
    <row r="190" ht="15.75" customHeight="1">
      <c r="B190" s="90"/>
      <c r="C190" s="92"/>
      <c r="D190" s="92"/>
      <c r="E190" s="92"/>
    </row>
    <row r="191" ht="15.75" customHeight="1">
      <c r="B191" s="90"/>
      <c r="C191" s="92"/>
      <c r="D191" s="92"/>
      <c r="E191" s="92"/>
    </row>
    <row r="192" ht="15.75" customHeight="1">
      <c r="B192" s="90"/>
      <c r="C192" s="92"/>
      <c r="D192" s="92"/>
      <c r="E192" s="92"/>
    </row>
    <row r="193" ht="15.75" customHeight="1">
      <c r="B193" s="90"/>
      <c r="C193" s="92"/>
      <c r="D193" s="92"/>
      <c r="E193" s="92"/>
    </row>
    <row r="194" ht="15.75" customHeight="1">
      <c r="B194" s="90"/>
      <c r="C194" s="92"/>
      <c r="D194" s="92"/>
      <c r="E194" s="92"/>
    </row>
    <row r="195" ht="15.75" customHeight="1">
      <c r="B195" s="90"/>
      <c r="C195" s="92"/>
      <c r="D195" s="92"/>
      <c r="E195" s="92"/>
    </row>
    <row r="196" ht="15.75" customHeight="1">
      <c r="B196" s="90"/>
      <c r="C196" s="92"/>
      <c r="D196" s="92"/>
      <c r="E196" s="92"/>
    </row>
    <row r="197" ht="15.75" customHeight="1">
      <c r="B197" s="90"/>
      <c r="C197" s="92"/>
      <c r="D197" s="92"/>
      <c r="E197" s="92"/>
    </row>
    <row r="198" ht="15.75" customHeight="1">
      <c r="B198" s="90"/>
      <c r="C198" s="92"/>
      <c r="D198" s="92"/>
      <c r="E198" s="92"/>
    </row>
    <row r="199" ht="15.75" customHeight="1">
      <c r="B199" s="90"/>
      <c r="C199" s="92"/>
      <c r="D199" s="92"/>
      <c r="E199" s="92"/>
    </row>
    <row r="200" ht="15.75" customHeight="1">
      <c r="B200" s="90"/>
      <c r="C200" s="92"/>
      <c r="D200" s="92"/>
      <c r="E200" s="92"/>
    </row>
    <row r="201" ht="15.75" customHeight="1">
      <c r="B201" s="90"/>
      <c r="C201" s="92"/>
      <c r="D201" s="92"/>
      <c r="E201" s="92"/>
    </row>
    <row r="202" ht="15.75" customHeight="1">
      <c r="B202" s="90"/>
      <c r="C202" s="92"/>
      <c r="D202" s="92"/>
      <c r="E202" s="92"/>
    </row>
    <row r="203" ht="15.75" customHeight="1">
      <c r="B203" s="90"/>
      <c r="C203" s="92"/>
      <c r="D203" s="92"/>
      <c r="E203" s="92"/>
    </row>
    <row r="204" ht="15.75" customHeight="1">
      <c r="B204" s="90"/>
      <c r="C204" s="92"/>
      <c r="D204" s="92"/>
      <c r="E204" s="92"/>
    </row>
    <row r="205" ht="15.75" customHeight="1">
      <c r="B205" s="90"/>
      <c r="C205" s="92"/>
      <c r="D205" s="92"/>
      <c r="E205" s="92"/>
    </row>
    <row r="206" ht="15.75" customHeight="1">
      <c r="B206" s="90"/>
      <c r="C206" s="92"/>
      <c r="D206" s="92"/>
      <c r="E206" s="92"/>
    </row>
    <row r="207" ht="15.75" customHeight="1">
      <c r="B207" s="90"/>
      <c r="C207" s="92"/>
      <c r="D207" s="92"/>
      <c r="E207" s="92"/>
    </row>
    <row r="208" ht="15.75" customHeight="1">
      <c r="B208" s="90"/>
      <c r="C208" s="92"/>
      <c r="D208" s="92"/>
      <c r="E208" s="92"/>
    </row>
    <row r="209" ht="15.75" customHeight="1">
      <c r="B209" s="90"/>
      <c r="C209" s="92"/>
      <c r="D209" s="92"/>
      <c r="E209" s="92"/>
    </row>
    <row r="210" ht="15.75" customHeight="1">
      <c r="B210" s="90"/>
      <c r="C210" s="92"/>
      <c r="D210" s="92"/>
      <c r="E210" s="92"/>
    </row>
    <row r="211" ht="15.75" customHeight="1">
      <c r="B211" s="90"/>
      <c r="C211" s="92"/>
      <c r="D211" s="92"/>
      <c r="E211" s="92"/>
    </row>
    <row r="212" ht="15.75" customHeight="1">
      <c r="B212" s="90"/>
      <c r="C212" s="92"/>
      <c r="D212" s="92"/>
      <c r="E212" s="92"/>
    </row>
    <row r="213" ht="15.75" customHeight="1">
      <c r="B213" s="90"/>
      <c r="C213" s="92"/>
      <c r="D213" s="92"/>
      <c r="E213" s="92"/>
    </row>
    <row r="214" ht="15.75" customHeight="1">
      <c r="B214" s="90"/>
      <c r="C214" s="92"/>
      <c r="D214" s="92"/>
      <c r="E214" s="92"/>
    </row>
    <row r="215" ht="15.75" customHeight="1">
      <c r="B215" s="90"/>
      <c r="C215" s="92"/>
      <c r="D215" s="92"/>
      <c r="E215" s="92"/>
    </row>
    <row r="216" ht="15.75" customHeight="1">
      <c r="B216" s="90"/>
      <c r="C216" s="92"/>
      <c r="D216" s="92"/>
      <c r="E216" s="92"/>
    </row>
    <row r="217" ht="15.75" customHeight="1">
      <c r="B217" s="90"/>
      <c r="C217" s="92"/>
      <c r="D217" s="92"/>
      <c r="E217" s="92"/>
    </row>
    <row r="218" ht="15.75" customHeight="1">
      <c r="B218" s="90"/>
      <c r="C218" s="92"/>
      <c r="D218" s="92"/>
      <c r="E218" s="92"/>
    </row>
    <row r="219" ht="15.75" customHeight="1">
      <c r="B219" s="90"/>
      <c r="C219" s="92"/>
      <c r="D219" s="92"/>
      <c r="E219" s="92"/>
    </row>
    <row r="220" ht="15.75" customHeight="1">
      <c r="B220" s="90"/>
      <c r="C220" s="92"/>
      <c r="D220" s="92"/>
      <c r="E220" s="92"/>
    </row>
    <row r="221" ht="15.75" customHeight="1">
      <c r="B221" s="90"/>
      <c r="C221" s="92"/>
      <c r="D221" s="92"/>
      <c r="E221" s="92"/>
    </row>
    <row r="222" ht="15.75" customHeight="1">
      <c r="B222" s="90"/>
      <c r="C222" s="92"/>
      <c r="D222" s="92"/>
      <c r="E222" s="92"/>
    </row>
    <row r="223" ht="15.75" customHeight="1">
      <c r="B223" s="90"/>
      <c r="C223" s="92"/>
      <c r="D223" s="92"/>
      <c r="E223" s="92"/>
    </row>
    <row r="224" ht="15.75" customHeight="1">
      <c r="B224" s="90"/>
      <c r="C224" s="92"/>
      <c r="D224" s="92"/>
      <c r="E224" s="92"/>
    </row>
    <row r="225" ht="15.75" customHeight="1">
      <c r="B225" s="90"/>
      <c r="C225" s="92"/>
      <c r="D225" s="92"/>
      <c r="E225" s="92"/>
    </row>
    <row r="226" ht="15.75" customHeight="1">
      <c r="B226" s="90"/>
      <c r="C226" s="92"/>
      <c r="D226" s="92"/>
      <c r="E226" s="92"/>
    </row>
    <row r="227" ht="15.75" customHeight="1">
      <c r="B227" s="90"/>
      <c r="C227" s="92"/>
      <c r="D227" s="92"/>
      <c r="E227" s="92"/>
    </row>
    <row r="228" ht="15.75" customHeight="1">
      <c r="B228" s="90"/>
      <c r="C228" s="92"/>
      <c r="D228" s="92"/>
      <c r="E228" s="92"/>
    </row>
    <row r="229" ht="15.75" customHeight="1">
      <c r="B229" s="90"/>
      <c r="C229" s="92"/>
      <c r="D229" s="92"/>
      <c r="E229" s="92"/>
    </row>
    <row r="230" ht="15.75" customHeight="1">
      <c r="B230" s="90"/>
      <c r="C230" s="92"/>
      <c r="D230" s="92"/>
      <c r="E230" s="92"/>
    </row>
    <row r="231" ht="15.75" customHeight="1">
      <c r="B231" s="90"/>
      <c r="C231" s="92"/>
      <c r="D231" s="92"/>
      <c r="E231" s="92"/>
    </row>
    <row r="232" ht="15.75" customHeight="1">
      <c r="B232" s="90"/>
      <c r="C232" s="92"/>
      <c r="D232" s="92"/>
      <c r="E232" s="92"/>
    </row>
    <row r="233" ht="15.75" customHeight="1">
      <c r="B233" s="90"/>
      <c r="C233" s="92"/>
      <c r="D233" s="92"/>
      <c r="E233" s="92"/>
    </row>
    <row r="234" ht="15.75" customHeight="1">
      <c r="B234" s="90"/>
      <c r="C234" s="92"/>
      <c r="D234" s="92"/>
      <c r="E234" s="92"/>
    </row>
    <row r="235" ht="15.75" customHeight="1">
      <c r="B235" s="90"/>
      <c r="C235" s="92"/>
      <c r="D235" s="92"/>
      <c r="E235" s="92"/>
    </row>
    <row r="236" ht="15.75" customHeight="1">
      <c r="B236" s="90"/>
      <c r="C236" s="92"/>
      <c r="D236" s="92"/>
      <c r="E236" s="92"/>
    </row>
    <row r="237" ht="15.75" customHeight="1">
      <c r="B237" s="90"/>
      <c r="C237" s="92"/>
      <c r="D237" s="92"/>
      <c r="E237" s="92"/>
    </row>
    <row r="238" ht="15.75" customHeight="1">
      <c r="B238" s="90"/>
      <c r="C238" s="92"/>
      <c r="D238" s="92"/>
      <c r="E238" s="92"/>
    </row>
    <row r="239" ht="15.75" customHeight="1">
      <c r="B239" s="90"/>
      <c r="C239" s="92"/>
      <c r="D239" s="92"/>
      <c r="E239" s="92"/>
    </row>
    <row r="240" ht="15.75" customHeight="1">
      <c r="B240" s="90"/>
      <c r="C240" s="92"/>
      <c r="D240" s="92"/>
      <c r="E240" s="92"/>
    </row>
    <row r="241" ht="15.75" customHeight="1">
      <c r="B241" s="90"/>
      <c r="C241" s="92"/>
      <c r="D241" s="92"/>
      <c r="E241" s="92"/>
    </row>
    <row r="242" ht="15.75" customHeight="1">
      <c r="B242" s="90"/>
      <c r="C242" s="92"/>
      <c r="D242" s="92"/>
      <c r="E242" s="92"/>
    </row>
    <row r="243" ht="15.75" customHeight="1">
      <c r="B243" s="90"/>
      <c r="C243" s="92"/>
      <c r="D243" s="92"/>
      <c r="E243" s="92"/>
    </row>
    <row r="244" ht="15.75" customHeight="1">
      <c r="B244" s="90"/>
      <c r="C244" s="92"/>
      <c r="D244" s="92"/>
      <c r="E244" s="92"/>
    </row>
    <row r="245" ht="15.75" customHeight="1">
      <c r="B245" s="90"/>
      <c r="C245" s="92"/>
      <c r="D245" s="92"/>
      <c r="E245" s="92"/>
    </row>
    <row r="246" ht="15.75" customHeight="1">
      <c r="B246" s="90"/>
      <c r="C246" s="92"/>
      <c r="D246" s="92"/>
      <c r="E246" s="92"/>
    </row>
    <row r="247" ht="15.75" customHeight="1">
      <c r="B247" s="90"/>
      <c r="C247" s="92"/>
      <c r="D247" s="92"/>
      <c r="E247" s="92"/>
    </row>
    <row r="248" ht="15.75" customHeight="1">
      <c r="B248" s="90"/>
      <c r="C248" s="92"/>
      <c r="D248" s="92"/>
      <c r="E248" s="92"/>
    </row>
    <row r="249" ht="15.75" customHeight="1">
      <c r="B249" s="90"/>
      <c r="C249" s="92"/>
      <c r="D249" s="92"/>
      <c r="E249" s="92"/>
    </row>
    <row r="250" ht="15.75" customHeight="1">
      <c r="B250" s="90"/>
      <c r="C250" s="92"/>
      <c r="D250" s="92"/>
      <c r="E250" s="92"/>
    </row>
    <row r="251" ht="15.75" customHeight="1">
      <c r="B251" s="90"/>
      <c r="C251" s="92"/>
      <c r="D251" s="92"/>
      <c r="E251" s="92"/>
    </row>
    <row r="252" ht="15.75" customHeight="1">
      <c r="B252" s="90"/>
      <c r="C252" s="92"/>
      <c r="D252" s="92"/>
      <c r="E252" s="92"/>
    </row>
    <row r="253" ht="15.75" customHeight="1">
      <c r="B253" s="90"/>
      <c r="C253" s="92"/>
      <c r="D253" s="92"/>
      <c r="E253" s="92"/>
    </row>
    <row r="254" ht="15.75" customHeight="1">
      <c r="B254" s="90"/>
      <c r="C254" s="92"/>
      <c r="D254" s="92"/>
      <c r="E254" s="92"/>
    </row>
    <row r="255" ht="15.75" customHeight="1">
      <c r="B255" s="90"/>
      <c r="C255" s="92"/>
      <c r="D255" s="92"/>
      <c r="E255" s="92"/>
    </row>
    <row r="256" ht="15.75" customHeight="1">
      <c r="B256" s="90"/>
      <c r="C256" s="92"/>
      <c r="D256" s="92"/>
      <c r="E256" s="92"/>
    </row>
    <row r="257" ht="15.75" customHeight="1">
      <c r="B257" s="90"/>
      <c r="C257" s="92"/>
      <c r="D257" s="92"/>
      <c r="E257" s="92"/>
    </row>
    <row r="258" ht="15.75" customHeight="1">
      <c r="B258" s="90"/>
      <c r="C258" s="92"/>
      <c r="D258" s="92"/>
      <c r="E258" s="92"/>
    </row>
    <row r="259" ht="15.75" customHeight="1">
      <c r="B259" s="90"/>
      <c r="C259" s="92"/>
      <c r="D259" s="92"/>
      <c r="E259" s="92"/>
    </row>
    <row r="260" ht="15.75" customHeight="1">
      <c r="B260" s="90"/>
      <c r="C260" s="92"/>
      <c r="D260" s="92"/>
      <c r="E260" s="92"/>
    </row>
    <row r="261" ht="15.75" customHeight="1">
      <c r="B261" s="90"/>
      <c r="C261" s="92"/>
      <c r="D261" s="92"/>
      <c r="E261" s="92"/>
    </row>
    <row r="262" ht="15.75" customHeight="1">
      <c r="B262" s="90"/>
      <c r="C262" s="92"/>
      <c r="D262" s="92"/>
      <c r="E262" s="92"/>
    </row>
    <row r="263" ht="15.75" customHeight="1">
      <c r="B263" s="90"/>
      <c r="C263" s="92"/>
      <c r="D263" s="92"/>
      <c r="E263" s="92"/>
    </row>
    <row r="264" ht="15.75" customHeight="1">
      <c r="B264" s="90"/>
      <c r="C264" s="92"/>
      <c r="D264" s="92"/>
      <c r="E264" s="92"/>
    </row>
    <row r="265" ht="15.75" customHeight="1">
      <c r="B265" s="90"/>
      <c r="C265" s="92"/>
      <c r="D265" s="92"/>
      <c r="E265" s="92"/>
    </row>
    <row r="266" ht="15.75" customHeight="1">
      <c r="B266" s="90"/>
      <c r="C266" s="92"/>
      <c r="D266" s="92"/>
      <c r="E266" s="92"/>
    </row>
    <row r="267" ht="15.75" customHeight="1">
      <c r="B267" s="90"/>
      <c r="C267" s="92"/>
      <c r="D267" s="92"/>
      <c r="E267" s="92"/>
    </row>
    <row r="268" ht="15.75" customHeight="1">
      <c r="B268" s="90"/>
      <c r="C268" s="92"/>
      <c r="D268" s="92"/>
      <c r="E268" s="92"/>
    </row>
    <row r="269" ht="15.75" customHeight="1">
      <c r="B269" s="90"/>
      <c r="C269" s="92"/>
      <c r="D269" s="92"/>
      <c r="E269" s="92"/>
    </row>
    <row r="270" ht="15.75" customHeight="1">
      <c r="B270" s="90"/>
      <c r="C270" s="92"/>
      <c r="D270" s="92"/>
      <c r="E270" s="92"/>
    </row>
    <row r="271" ht="15.75" customHeight="1">
      <c r="B271" s="90"/>
      <c r="C271" s="92"/>
      <c r="D271" s="92"/>
      <c r="E271" s="92"/>
    </row>
    <row r="272" ht="15.75" customHeight="1">
      <c r="B272" s="90"/>
      <c r="C272" s="92"/>
      <c r="D272" s="92"/>
      <c r="E272" s="92"/>
    </row>
    <row r="273" ht="15.75" customHeight="1">
      <c r="B273" s="90"/>
      <c r="C273" s="92"/>
      <c r="D273" s="92"/>
      <c r="E273" s="92"/>
    </row>
    <row r="274" ht="15.75" customHeight="1">
      <c r="B274" s="90"/>
      <c r="C274" s="92"/>
      <c r="D274" s="92"/>
      <c r="E274" s="92"/>
    </row>
    <row r="275" ht="15.75" customHeight="1">
      <c r="B275" s="90"/>
      <c r="C275" s="92"/>
      <c r="D275" s="92"/>
      <c r="E275" s="92"/>
    </row>
    <row r="276" ht="15.75" customHeight="1">
      <c r="B276" s="90"/>
      <c r="C276" s="92"/>
      <c r="D276" s="92"/>
      <c r="E276" s="92"/>
    </row>
    <row r="277" ht="15.75" customHeight="1">
      <c r="B277" s="90"/>
      <c r="C277" s="92"/>
      <c r="D277" s="92"/>
      <c r="E277" s="92"/>
    </row>
    <row r="278" ht="15.75" customHeight="1">
      <c r="B278" s="90"/>
      <c r="C278" s="92"/>
      <c r="D278" s="92"/>
      <c r="E278" s="92"/>
    </row>
    <row r="279" ht="15.75" customHeight="1">
      <c r="B279" s="90"/>
      <c r="C279" s="92"/>
      <c r="D279" s="92"/>
      <c r="E279" s="92"/>
    </row>
    <row r="280" ht="15.75" customHeight="1">
      <c r="B280" s="90"/>
      <c r="C280" s="92"/>
      <c r="D280" s="92"/>
      <c r="E280" s="92"/>
    </row>
    <row r="281" ht="15.75" customHeight="1">
      <c r="B281" s="90"/>
      <c r="C281" s="92"/>
      <c r="D281" s="92"/>
      <c r="E281" s="92"/>
    </row>
    <row r="282" ht="15.75" customHeight="1">
      <c r="B282" s="90"/>
      <c r="C282" s="92"/>
      <c r="D282" s="92"/>
      <c r="E282" s="92"/>
    </row>
    <row r="283" ht="15.75" customHeight="1">
      <c r="B283" s="90"/>
      <c r="C283" s="92"/>
      <c r="D283" s="92"/>
      <c r="E283" s="92"/>
    </row>
    <row r="284" ht="15.75" customHeight="1">
      <c r="B284" s="90"/>
      <c r="C284" s="92"/>
      <c r="D284" s="92"/>
      <c r="E284" s="92"/>
    </row>
    <row r="285" ht="15.75" customHeight="1">
      <c r="B285" s="90"/>
      <c r="C285" s="92"/>
      <c r="D285" s="92"/>
      <c r="E285" s="92"/>
    </row>
    <row r="286" ht="15.75" customHeight="1">
      <c r="B286" s="90"/>
      <c r="C286" s="92"/>
      <c r="D286" s="92"/>
      <c r="E286" s="92"/>
    </row>
    <row r="287" ht="15.75" customHeight="1">
      <c r="B287" s="90"/>
      <c r="C287" s="92"/>
      <c r="D287" s="92"/>
      <c r="E287" s="92"/>
    </row>
    <row r="288" ht="15.75" customHeight="1">
      <c r="B288" s="90"/>
      <c r="C288" s="92"/>
      <c r="D288" s="92"/>
      <c r="E288" s="92"/>
    </row>
    <row r="289" ht="15.75" customHeight="1">
      <c r="B289" s="90"/>
      <c r="C289" s="92"/>
      <c r="D289" s="92"/>
      <c r="E289" s="92"/>
    </row>
    <row r="290" ht="15.75" customHeight="1">
      <c r="B290" s="90"/>
      <c r="C290" s="92"/>
      <c r="D290" s="92"/>
      <c r="E290" s="92"/>
    </row>
    <row r="291" ht="15.75" customHeight="1">
      <c r="B291" s="90"/>
      <c r="C291" s="92"/>
      <c r="D291" s="92"/>
      <c r="E291" s="92"/>
    </row>
    <row r="292" ht="15.75" customHeight="1">
      <c r="B292" s="90"/>
      <c r="C292" s="92"/>
      <c r="D292" s="92"/>
      <c r="E292" s="92"/>
    </row>
    <row r="293" ht="15.75" customHeight="1">
      <c r="B293" s="90"/>
      <c r="C293" s="92"/>
      <c r="D293" s="92"/>
      <c r="E293" s="92"/>
    </row>
    <row r="294" ht="15.75" customHeight="1">
      <c r="B294" s="90"/>
      <c r="C294" s="92"/>
      <c r="D294" s="92"/>
      <c r="E294" s="92"/>
    </row>
    <row r="295" ht="15.75" customHeight="1">
      <c r="B295" s="90"/>
      <c r="C295" s="92"/>
      <c r="D295" s="92"/>
      <c r="E295" s="92"/>
    </row>
    <row r="296" ht="15.75" customHeight="1">
      <c r="B296" s="90"/>
      <c r="C296" s="92"/>
      <c r="D296" s="92"/>
      <c r="E296" s="92"/>
    </row>
    <row r="297" ht="15.75" customHeight="1">
      <c r="B297" s="90"/>
      <c r="C297" s="92"/>
      <c r="D297" s="92"/>
      <c r="E297" s="92"/>
    </row>
    <row r="298" ht="15.75" customHeight="1">
      <c r="B298" s="90"/>
      <c r="C298" s="92"/>
      <c r="D298" s="92"/>
      <c r="E298" s="92"/>
    </row>
    <row r="299" ht="15.75" customHeight="1">
      <c r="B299" s="90"/>
      <c r="C299" s="92"/>
      <c r="D299" s="92"/>
      <c r="E299" s="92"/>
    </row>
    <row r="300" ht="15.75" customHeight="1">
      <c r="B300" s="90"/>
      <c r="C300" s="92"/>
      <c r="D300" s="92"/>
      <c r="E300" s="92"/>
    </row>
    <row r="301" ht="15.75" customHeight="1">
      <c r="B301" s="90"/>
      <c r="C301" s="92"/>
      <c r="D301" s="92"/>
      <c r="E301" s="92"/>
    </row>
    <row r="302" ht="15.75" customHeight="1">
      <c r="B302" s="90"/>
      <c r="C302" s="92"/>
      <c r="D302" s="92"/>
      <c r="E302" s="92"/>
    </row>
    <row r="303" ht="15.75" customHeight="1">
      <c r="B303" s="90"/>
      <c r="C303" s="92"/>
      <c r="D303" s="92"/>
      <c r="E303" s="92"/>
    </row>
    <row r="304" ht="15.75" customHeight="1">
      <c r="B304" s="90"/>
      <c r="C304" s="92"/>
      <c r="D304" s="92"/>
      <c r="E304" s="92"/>
    </row>
    <row r="305" ht="15.75" customHeight="1">
      <c r="B305" s="90"/>
      <c r="C305" s="92"/>
      <c r="D305" s="92"/>
      <c r="E305" s="92"/>
    </row>
    <row r="306" ht="15.75" customHeight="1">
      <c r="B306" s="90"/>
      <c r="C306" s="92"/>
      <c r="D306" s="92"/>
      <c r="E306" s="92"/>
    </row>
    <row r="307" ht="15.75" customHeight="1">
      <c r="B307" s="90"/>
      <c r="C307" s="92"/>
      <c r="D307" s="92"/>
      <c r="E307" s="92"/>
    </row>
    <row r="308" ht="15.75" customHeight="1">
      <c r="B308" s="90"/>
      <c r="C308" s="92"/>
      <c r="D308" s="92"/>
      <c r="E308" s="92"/>
    </row>
    <row r="309" ht="15.75" customHeight="1">
      <c r="B309" s="90"/>
      <c r="C309" s="92"/>
      <c r="D309" s="92"/>
      <c r="E309" s="92"/>
    </row>
    <row r="310" ht="15.75" customHeight="1">
      <c r="B310" s="90"/>
      <c r="C310" s="92"/>
      <c r="D310" s="92"/>
      <c r="E310" s="92"/>
    </row>
    <row r="311" ht="15.75" customHeight="1">
      <c r="B311" s="90"/>
      <c r="C311" s="92"/>
      <c r="D311" s="92"/>
      <c r="E311" s="92"/>
    </row>
    <row r="312" ht="15.75" customHeight="1">
      <c r="B312" s="90"/>
      <c r="C312" s="92"/>
      <c r="D312" s="92"/>
      <c r="E312" s="92"/>
    </row>
    <row r="313" ht="15.75" customHeight="1">
      <c r="B313" s="90"/>
      <c r="C313" s="92"/>
      <c r="D313" s="92"/>
      <c r="E313" s="92"/>
    </row>
    <row r="314" ht="15.75" customHeight="1">
      <c r="B314" s="90"/>
      <c r="C314" s="92"/>
      <c r="D314" s="92"/>
      <c r="E314" s="92"/>
    </row>
    <row r="315" ht="15.75" customHeight="1">
      <c r="B315" s="90"/>
      <c r="C315" s="92"/>
      <c r="D315" s="92"/>
      <c r="E315" s="92"/>
    </row>
    <row r="316" ht="15.75" customHeight="1">
      <c r="B316" s="90"/>
      <c r="C316" s="92"/>
      <c r="D316" s="92"/>
      <c r="E316" s="92"/>
    </row>
    <row r="317" ht="15.75" customHeight="1">
      <c r="B317" s="90"/>
      <c r="C317" s="92"/>
      <c r="D317" s="92"/>
      <c r="E317" s="92"/>
    </row>
    <row r="318" ht="15.75" customHeight="1">
      <c r="B318" s="90"/>
      <c r="C318" s="92"/>
      <c r="D318" s="92"/>
      <c r="E318" s="92"/>
    </row>
    <row r="319" ht="15.75" customHeight="1">
      <c r="B319" s="90"/>
      <c r="C319" s="92"/>
      <c r="D319" s="92"/>
      <c r="E319" s="92"/>
    </row>
    <row r="320" ht="15.75" customHeight="1">
      <c r="B320" s="90"/>
      <c r="C320" s="92"/>
      <c r="D320" s="92"/>
      <c r="E320" s="92"/>
    </row>
    <row r="321" ht="15.75" customHeight="1">
      <c r="B321" s="90"/>
      <c r="C321" s="92"/>
      <c r="D321" s="92"/>
      <c r="E321" s="92"/>
    </row>
    <row r="322" ht="15.75" customHeight="1">
      <c r="B322" s="90"/>
      <c r="C322" s="92"/>
      <c r="D322" s="92"/>
      <c r="E322" s="92"/>
    </row>
    <row r="323" ht="15.75" customHeight="1">
      <c r="B323" s="90"/>
      <c r="C323" s="92"/>
      <c r="D323" s="92"/>
      <c r="E323" s="92"/>
    </row>
    <row r="324" ht="15.75" customHeight="1">
      <c r="B324" s="90"/>
      <c r="C324" s="92"/>
      <c r="D324" s="92"/>
      <c r="E324" s="92"/>
    </row>
    <row r="325" ht="15.75" customHeight="1">
      <c r="B325" s="90"/>
      <c r="C325" s="92"/>
      <c r="D325" s="92"/>
      <c r="E325" s="92"/>
    </row>
    <row r="326" ht="15.75" customHeight="1">
      <c r="B326" s="90"/>
      <c r="C326" s="92"/>
      <c r="D326" s="92"/>
      <c r="E326" s="92"/>
    </row>
    <row r="327" ht="15.75" customHeight="1">
      <c r="B327" s="90"/>
      <c r="C327" s="92"/>
      <c r="D327" s="92"/>
      <c r="E327" s="92"/>
    </row>
    <row r="328" ht="15.75" customHeight="1">
      <c r="B328" s="90"/>
      <c r="C328" s="92"/>
      <c r="D328" s="92"/>
      <c r="E328" s="92"/>
    </row>
    <row r="329" ht="15.75" customHeight="1">
      <c r="B329" s="90"/>
      <c r="C329" s="92"/>
      <c r="D329" s="92"/>
      <c r="E329" s="92"/>
    </row>
    <row r="330" ht="15.75" customHeight="1">
      <c r="B330" s="90"/>
      <c r="C330" s="92"/>
      <c r="D330" s="92"/>
      <c r="E330" s="92"/>
    </row>
    <row r="331" ht="15.75" customHeight="1">
      <c r="B331" s="90"/>
      <c r="C331" s="92"/>
      <c r="D331" s="92"/>
      <c r="E331" s="92"/>
    </row>
    <row r="332" ht="15.75" customHeight="1">
      <c r="B332" s="90"/>
      <c r="C332" s="92"/>
      <c r="D332" s="92"/>
      <c r="E332" s="92"/>
    </row>
    <row r="333" ht="15.75" customHeight="1">
      <c r="B333" s="90"/>
      <c r="C333" s="92"/>
      <c r="D333" s="92"/>
      <c r="E333" s="92"/>
    </row>
    <row r="334" ht="15.75" customHeight="1">
      <c r="B334" s="90"/>
      <c r="C334" s="92"/>
      <c r="D334" s="92"/>
      <c r="E334" s="92"/>
    </row>
    <row r="335" ht="15.75" customHeight="1">
      <c r="B335" s="90"/>
      <c r="C335" s="92"/>
      <c r="D335" s="92"/>
      <c r="E335" s="92"/>
    </row>
    <row r="336" ht="15.75" customHeight="1">
      <c r="B336" s="90"/>
      <c r="C336" s="92"/>
      <c r="D336" s="92"/>
      <c r="E336" s="92"/>
    </row>
    <row r="337" ht="15.75" customHeight="1">
      <c r="B337" s="90"/>
      <c r="C337" s="92"/>
      <c r="D337" s="92"/>
      <c r="E337" s="92"/>
    </row>
    <row r="338" ht="15.75" customHeight="1">
      <c r="B338" s="90"/>
      <c r="C338" s="92"/>
      <c r="D338" s="92"/>
      <c r="E338" s="92"/>
    </row>
    <row r="339" ht="15.75" customHeight="1">
      <c r="B339" s="90"/>
      <c r="C339" s="92"/>
      <c r="D339" s="92"/>
      <c r="E339" s="92"/>
    </row>
    <row r="340" ht="15.75" customHeight="1">
      <c r="B340" s="90"/>
      <c r="C340" s="92"/>
      <c r="D340" s="92"/>
      <c r="E340" s="92"/>
    </row>
    <row r="341" ht="15.75" customHeight="1">
      <c r="B341" s="90"/>
      <c r="C341" s="92"/>
      <c r="D341" s="92"/>
      <c r="E341" s="92"/>
    </row>
    <row r="342" ht="15.75" customHeight="1">
      <c r="B342" s="90"/>
      <c r="C342" s="92"/>
      <c r="D342" s="92"/>
      <c r="E342" s="92"/>
    </row>
    <row r="343" ht="15.75" customHeight="1">
      <c r="B343" s="90"/>
      <c r="C343" s="92"/>
      <c r="D343" s="92"/>
      <c r="E343" s="92"/>
    </row>
    <row r="344" ht="15.75" customHeight="1">
      <c r="B344" s="90"/>
      <c r="C344" s="92"/>
      <c r="D344" s="92"/>
      <c r="E344" s="92"/>
    </row>
    <row r="345" ht="15.75" customHeight="1">
      <c r="B345" s="90"/>
      <c r="C345" s="92"/>
      <c r="D345" s="92"/>
      <c r="E345" s="92"/>
    </row>
    <row r="346" ht="15.75" customHeight="1">
      <c r="B346" s="90"/>
      <c r="C346" s="92"/>
      <c r="D346" s="92"/>
      <c r="E346" s="92"/>
    </row>
    <row r="347" ht="15.75" customHeight="1">
      <c r="B347" s="90"/>
      <c r="C347" s="92"/>
      <c r="D347" s="92"/>
      <c r="E347" s="92"/>
    </row>
    <row r="348" ht="15.75" customHeight="1">
      <c r="B348" s="90"/>
      <c r="C348" s="92"/>
      <c r="D348" s="92"/>
      <c r="E348" s="92"/>
    </row>
    <row r="349" ht="15.75" customHeight="1">
      <c r="B349" s="90"/>
      <c r="C349" s="92"/>
      <c r="D349" s="92"/>
      <c r="E349" s="92"/>
    </row>
    <row r="350" ht="15.75" customHeight="1">
      <c r="B350" s="90"/>
      <c r="C350" s="92"/>
      <c r="D350" s="92"/>
      <c r="E350" s="92"/>
    </row>
    <row r="351" ht="15.75" customHeight="1">
      <c r="B351" s="90"/>
      <c r="C351" s="92"/>
      <c r="D351" s="92"/>
      <c r="E351" s="92"/>
    </row>
    <row r="352" ht="15.75" customHeight="1">
      <c r="B352" s="90"/>
      <c r="C352" s="92"/>
      <c r="D352" s="92"/>
      <c r="E352" s="92"/>
    </row>
    <row r="353" ht="15.75" customHeight="1">
      <c r="B353" s="90"/>
      <c r="C353" s="92"/>
      <c r="D353" s="92"/>
      <c r="E353" s="92"/>
    </row>
    <row r="354" ht="15.75" customHeight="1">
      <c r="B354" s="90"/>
      <c r="C354" s="92"/>
      <c r="D354" s="92"/>
      <c r="E354" s="92"/>
    </row>
    <row r="355" ht="15.75" customHeight="1">
      <c r="B355" s="90"/>
      <c r="C355" s="92"/>
      <c r="D355" s="92"/>
      <c r="E355" s="92"/>
    </row>
    <row r="356" ht="15.75" customHeight="1">
      <c r="B356" s="90"/>
      <c r="C356" s="92"/>
      <c r="D356" s="92"/>
      <c r="E356" s="92"/>
    </row>
    <row r="357" ht="15.75" customHeight="1">
      <c r="B357" s="90"/>
      <c r="C357" s="92"/>
      <c r="D357" s="92"/>
      <c r="E357" s="92"/>
    </row>
    <row r="358" ht="15.75" customHeight="1">
      <c r="B358" s="90"/>
      <c r="C358" s="92"/>
      <c r="D358" s="92"/>
      <c r="E358" s="92"/>
    </row>
    <row r="359" ht="15.75" customHeight="1">
      <c r="B359" s="90"/>
      <c r="C359" s="92"/>
      <c r="D359" s="92"/>
      <c r="E359" s="92"/>
    </row>
    <row r="360" ht="15.75" customHeight="1">
      <c r="B360" s="90"/>
      <c r="C360" s="92"/>
      <c r="D360" s="92"/>
      <c r="E360" s="92"/>
    </row>
    <row r="361" ht="15.75" customHeight="1">
      <c r="B361" s="90"/>
      <c r="C361" s="92"/>
      <c r="D361" s="92"/>
      <c r="E361" s="92"/>
    </row>
    <row r="362" ht="15.75" customHeight="1">
      <c r="B362" s="90"/>
      <c r="C362" s="92"/>
      <c r="D362" s="92"/>
      <c r="E362" s="92"/>
    </row>
    <row r="363" ht="15.75" customHeight="1">
      <c r="B363" s="90"/>
      <c r="C363" s="92"/>
      <c r="D363" s="92"/>
      <c r="E363" s="92"/>
    </row>
    <row r="364" ht="15.75" customHeight="1">
      <c r="B364" s="90"/>
      <c r="C364" s="92"/>
      <c r="D364" s="92"/>
      <c r="E364" s="92"/>
    </row>
    <row r="365" ht="15.75" customHeight="1">
      <c r="B365" s="90"/>
      <c r="C365" s="92"/>
      <c r="D365" s="92"/>
      <c r="E365" s="92"/>
    </row>
    <row r="366" ht="15.75" customHeight="1">
      <c r="B366" s="90"/>
      <c r="C366" s="92"/>
      <c r="D366" s="92"/>
      <c r="E366" s="92"/>
    </row>
    <row r="367" ht="15.75" customHeight="1">
      <c r="B367" s="90"/>
      <c r="C367" s="92"/>
      <c r="D367" s="92"/>
      <c r="E367" s="92"/>
    </row>
    <row r="368" ht="15.75" customHeight="1">
      <c r="B368" s="90"/>
      <c r="C368" s="92"/>
      <c r="D368" s="92"/>
      <c r="E368" s="92"/>
    </row>
    <row r="369" ht="15.75" customHeight="1">
      <c r="B369" s="90"/>
      <c r="C369" s="92"/>
      <c r="D369" s="92"/>
      <c r="E369" s="92"/>
    </row>
    <row r="370" ht="15.75" customHeight="1">
      <c r="B370" s="90"/>
      <c r="C370" s="92"/>
      <c r="D370" s="92"/>
      <c r="E370" s="92"/>
    </row>
    <row r="371" ht="15.75" customHeight="1">
      <c r="B371" s="90"/>
      <c r="C371" s="92"/>
      <c r="D371" s="92"/>
      <c r="E371" s="92"/>
    </row>
    <row r="372" ht="15.75" customHeight="1">
      <c r="B372" s="90"/>
      <c r="C372" s="92"/>
      <c r="D372" s="92"/>
      <c r="E372" s="92"/>
    </row>
    <row r="373" ht="15.75" customHeight="1">
      <c r="B373" s="90"/>
      <c r="C373" s="92"/>
      <c r="D373" s="92"/>
      <c r="E373" s="92"/>
    </row>
    <row r="374" ht="15.75" customHeight="1">
      <c r="B374" s="90"/>
      <c r="C374" s="92"/>
      <c r="D374" s="92"/>
      <c r="E374" s="92"/>
    </row>
    <row r="375" ht="15.75" customHeight="1">
      <c r="B375" s="90"/>
      <c r="C375" s="92"/>
      <c r="D375" s="92"/>
      <c r="E375" s="92"/>
    </row>
    <row r="376" ht="15.75" customHeight="1">
      <c r="B376" s="90"/>
      <c r="C376" s="92"/>
      <c r="D376" s="92"/>
      <c r="E376" s="92"/>
    </row>
    <row r="377" ht="15.75" customHeight="1">
      <c r="B377" s="90"/>
      <c r="C377" s="92"/>
      <c r="D377" s="92"/>
      <c r="E377" s="92"/>
    </row>
    <row r="378" ht="15.75" customHeight="1">
      <c r="B378" s="90"/>
      <c r="C378" s="92"/>
      <c r="D378" s="92"/>
      <c r="E378" s="92"/>
    </row>
    <row r="379" ht="15.75" customHeight="1">
      <c r="B379" s="90"/>
      <c r="C379" s="92"/>
      <c r="D379" s="92"/>
      <c r="E379" s="92"/>
    </row>
    <row r="380" ht="15.75" customHeight="1">
      <c r="B380" s="90"/>
      <c r="C380" s="92"/>
      <c r="D380" s="92"/>
      <c r="E380" s="92"/>
    </row>
    <row r="381" ht="15.75" customHeight="1">
      <c r="B381" s="90"/>
      <c r="C381" s="92"/>
      <c r="D381" s="92"/>
      <c r="E381" s="92"/>
    </row>
    <row r="382" ht="15.75" customHeight="1">
      <c r="B382" s="90"/>
      <c r="C382" s="92"/>
      <c r="D382" s="92"/>
      <c r="E382" s="92"/>
    </row>
    <row r="383" ht="15.75" customHeight="1">
      <c r="B383" s="90"/>
      <c r="C383" s="92"/>
      <c r="D383" s="92"/>
      <c r="E383" s="92"/>
    </row>
    <row r="384" ht="15.75" customHeight="1">
      <c r="B384" s="90"/>
      <c r="C384" s="92"/>
      <c r="D384" s="92"/>
      <c r="E384" s="92"/>
    </row>
    <row r="385" ht="15.75" customHeight="1">
      <c r="B385" s="90"/>
      <c r="C385" s="92"/>
      <c r="D385" s="92"/>
      <c r="E385" s="92"/>
    </row>
    <row r="386" ht="15.75" customHeight="1">
      <c r="B386" s="90"/>
      <c r="C386" s="92"/>
      <c r="D386" s="92"/>
      <c r="E386" s="92"/>
    </row>
    <row r="387" ht="15.75" customHeight="1">
      <c r="B387" s="90"/>
      <c r="C387" s="92"/>
      <c r="D387" s="92"/>
      <c r="E387" s="92"/>
    </row>
    <row r="388" ht="15.75" customHeight="1">
      <c r="B388" s="90"/>
      <c r="C388" s="92"/>
      <c r="D388" s="92"/>
      <c r="E388" s="92"/>
    </row>
    <row r="389" ht="15.75" customHeight="1">
      <c r="B389" s="90"/>
      <c r="C389" s="92"/>
      <c r="D389" s="92"/>
      <c r="E389" s="92"/>
    </row>
    <row r="390" ht="15.75" customHeight="1">
      <c r="B390" s="90"/>
      <c r="C390" s="92"/>
      <c r="D390" s="92"/>
      <c r="E390" s="92"/>
    </row>
    <row r="391" ht="15.75" customHeight="1">
      <c r="B391" s="90"/>
      <c r="C391" s="92"/>
      <c r="D391" s="92"/>
      <c r="E391" s="92"/>
    </row>
    <row r="392" ht="15.75" customHeight="1">
      <c r="B392" s="90"/>
      <c r="C392" s="92"/>
      <c r="D392" s="92"/>
      <c r="E392" s="92"/>
    </row>
    <row r="393" ht="15.75" customHeight="1">
      <c r="B393" s="90"/>
      <c r="C393" s="92"/>
      <c r="D393" s="92"/>
      <c r="E393" s="92"/>
    </row>
    <row r="394" ht="15.75" customHeight="1">
      <c r="B394" s="90"/>
      <c r="C394" s="92"/>
      <c r="D394" s="92"/>
      <c r="E394" s="92"/>
    </row>
    <row r="395" ht="15.75" customHeight="1">
      <c r="B395" s="90"/>
      <c r="C395" s="92"/>
      <c r="D395" s="92"/>
      <c r="E395" s="92"/>
    </row>
    <row r="396" ht="15.75" customHeight="1">
      <c r="B396" s="90"/>
      <c r="C396" s="92"/>
      <c r="D396" s="92"/>
      <c r="E396" s="92"/>
    </row>
    <row r="397" ht="15.75" customHeight="1">
      <c r="B397" s="90"/>
      <c r="C397" s="92"/>
      <c r="D397" s="92"/>
      <c r="E397" s="92"/>
    </row>
    <row r="398" ht="15.75" customHeight="1">
      <c r="B398" s="90"/>
      <c r="C398" s="92"/>
      <c r="D398" s="92"/>
      <c r="E398" s="92"/>
    </row>
    <row r="399" ht="15.75" customHeight="1">
      <c r="B399" s="90"/>
      <c r="C399" s="92"/>
      <c r="D399" s="92"/>
      <c r="E399" s="92"/>
    </row>
    <row r="400" ht="15.75" customHeight="1">
      <c r="B400" s="90"/>
      <c r="C400" s="92"/>
      <c r="D400" s="92"/>
      <c r="E400" s="92"/>
    </row>
    <row r="401" ht="15.75" customHeight="1">
      <c r="B401" s="90"/>
      <c r="C401" s="92"/>
      <c r="D401" s="92"/>
      <c r="E401" s="92"/>
    </row>
    <row r="402" ht="15.75" customHeight="1">
      <c r="B402" s="90"/>
      <c r="C402" s="92"/>
      <c r="D402" s="92"/>
      <c r="E402" s="92"/>
    </row>
    <row r="403" ht="15.75" customHeight="1">
      <c r="B403" s="90"/>
      <c r="C403" s="92"/>
      <c r="D403" s="92"/>
      <c r="E403" s="92"/>
    </row>
    <row r="404" ht="15.75" customHeight="1">
      <c r="B404" s="90"/>
      <c r="C404" s="92"/>
      <c r="D404" s="92"/>
      <c r="E404" s="92"/>
    </row>
    <row r="405" ht="15.75" customHeight="1">
      <c r="B405" s="90"/>
      <c r="C405" s="92"/>
      <c r="D405" s="92"/>
      <c r="E405" s="92"/>
    </row>
    <row r="406" ht="15.75" customHeight="1">
      <c r="B406" s="90"/>
      <c r="C406" s="92"/>
      <c r="D406" s="92"/>
      <c r="E406" s="92"/>
    </row>
    <row r="407" ht="15.75" customHeight="1">
      <c r="B407" s="90"/>
      <c r="C407" s="92"/>
      <c r="D407" s="92"/>
      <c r="E407" s="92"/>
    </row>
    <row r="408" ht="15.75" customHeight="1">
      <c r="B408" s="90"/>
      <c r="C408" s="92"/>
      <c r="D408" s="92"/>
      <c r="E408" s="92"/>
    </row>
    <row r="409" ht="15.75" customHeight="1">
      <c r="B409" s="90"/>
      <c r="C409" s="92"/>
      <c r="D409" s="92"/>
      <c r="E409" s="92"/>
    </row>
    <row r="410" ht="15.75" customHeight="1">
      <c r="B410" s="90"/>
      <c r="C410" s="92"/>
      <c r="D410" s="92"/>
      <c r="E410" s="92"/>
    </row>
    <row r="411" ht="15.75" customHeight="1">
      <c r="B411" s="90"/>
      <c r="C411" s="92"/>
      <c r="D411" s="92"/>
      <c r="E411" s="92"/>
    </row>
    <row r="412" ht="15.75" customHeight="1">
      <c r="B412" s="90"/>
      <c r="C412" s="92"/>
      <c r="D412" s="92"/>
      <c r="E412" s="92"/>
    </row>
    <row r="413" ht="15.75" customHeight="1">
      <c r="B413" s="90"/>
      <c r="C413" s="92"/>
      <c r="D413" s="92"/>
      <c r="E413" s="92"/>
    </row>
    <row r="414" ht="15.75" customHeight="1">
      <c r="B414" s="90"/>
      <c r="C414" s="92"/>
      <c r="D414" s="92"/>
      <c r="E414" s="92"/>
    </row>
    <row r="415" ht="15.75" customHeight="1">
      <c r="B415" s="90"/>
      <c r="C415" s="92"/>
      <c r="D415" s="92"/>
      <c r="E415" s="92"/>
    </row>
    <row r="416" ht="15.75" customHeight="1">
      <c r="B416" s="90"/>
      <c r="C416" s="92"/>
      <c r="D416" s="92"/>
      <c r="E416" s="92"/>
    </row>
    <row r="417" ht="15.75" customHeight="1">
      <c r="B417" s="90"/>
      <c r="C417" s="92"/>
      <c r="D417" s="92"/>
      <c r="E417" s="92"/>
    </row>
    <row r="418" ht="15.75" customHeight="1">
      <c r="B418" s="90"/>
      <c r="C418" s="92"/>
      <c r="D418" s="92"/>
      <c r="E418" s="92"/>
    </row>
    <row r="419" ht="15.75" customHeight="1">
      <c r="B419" s="90"/>
      <c r="C419" s="92"/>
      <c r="D419" s="92"/>
      <c r="E419" s="92"/>
    </row>
    <row r="420" ht="15.75" customHeight="1">
      <c r="B420" s="90"/>
      <c r="C420" s="92"/>
      <c r="D420" s="92"/>
      <c r="E420" s="92"/>
    </row>
    <row r="421" ht="15.75" customHeight="1">
      <c r="B421" s="90"/>
      <c r="C421" s="92"/>
      <c r="D421" s="92"/>
      <c r="E421" s="92"/>
    </row>
    <row r="422" ht="15.75" customHeight="1">
      <c r="B422" s="90"/>
      <c r="C422" s="92"/>
      <c r="D422" s="92"/>
      <c r="E422" s="92"/>
    </row>
    <row r="423" ht="15.75" customHeight="1">
      <c r="B423" s="90"/>
      <c r="C423" s="92"/>
      <c r="D423" s="92"/>
      <c r="E423" s="92"/>
    </row>
    <row r="424" ht="15.75" customHeight="1">
      <c r="B424" s="90"/>
      <c r="C424" s="92"/>
      <c r="D424" s="92"/>
      <c r="E424" s="92"/>
    </row>
    <row r="425" ht="15.75" customHeight="1">
      <c r="B425" s="90"/>
      <c r="C425" s="92"/>
      <c r="D425" s="92"/>
      <c r="E425" s="92"/>
    </row>
    <row r="426" ht="15.75" customHeight="1">
      <c r="B426" s="90"/>
      <c r="C426" s="92"/>
      <c r="D426" s="92"/>
      <c r="E426" s="92"/>
    </row>
    <row r="427" ht="15.75" customHeight="1">
      <c r="B427" s="90"/>
      <c r="C427" s="92"/>
      <c r="D427" s="92"/>
      <c r="E427" s="92"/>
    </row>
    <row r="428" ht="15.75" customHeight="1">
      <c r="B428" s="90"/>
      <c r="C428" s="92"/>
      <c r="D428" s="92"/>
      <c r="E428" s="92"/>
    </row>
    <row r="429" ht="15.75" customHeight="1">
      <c r="B429" s="90"/>
      <c r="C429" s="92"/>
      <c r="D429" s="92"/>
      <c r="E429" s="92"/>
    </row>
    <row r="430" ht="15.75" customHeight="1">
      <c r="B430" s="90"/>
      <c r="C430" s="92"/>
      <c r="D430" s="92"/>
      <c r="E430" s="92"/>
    </row>
    <row r="431" ht="15.75" customHeight="1">
      <c r="B431" s="90"/>
      <c r="C431" s="92"/>
      <c r="D431" s="92"/>
      <c r="E431" s="92"/>
    </row>
    <row r="432" ht="15.75" customHeight="1">
      <c r="B432" s="90"/>
      <c r="C432" s="92"/>
      <c r="D432" s="92"/>
      <c r="E432" s="92"/>
    </row>
    <row r="433" ht="15.75" customHeight="1">
      <c r="B433" s="90"/>
      <c r="C433" s="92"/>
      <c r="D433" s="92"/>
      <c r="E433" s="92"/>
    </row>
    <row r="434" ht="15.75" customHeight="1">
      <c r="B434" s="90"/>
      <c r="C434" s="92"/>
      <c r="D434" s="92"/>
      <c r="E434" s="92"/>
    </row>
    <row r="435" ht="15.75" customHeight="1">
      <c r="B435" s="90"/>
      <c r="C435" s="92"/>
      <c r="D435" s="92"/>
      <c r="E435" s="92"/>
    </row>
    <row r="436" ht="15.75" customHeight="1">
      <c r="B436" s="90"/>
      <c r="C436" s="92"/>
      <c r="D436" s="92"/>
      <c r="E436" s="92"/>
    </row>
    <row r="437" ht="15.75" customHeight="1">
      <c r="B437" s="90"/>
      <c r="C437" s="92"/>
      <c r="D437" s="92"/>
      <c r="E437" s="92"/>
    </row>
    <row r="438" ht="15.75" customHeight="1">
      <c r="B438" s="90"/>
      <c r="C438" s="92"/>
      <c r="D438" s="92"/>
      <c r="E438" s="92"/>
    </row>
    <row r="439" ht="15.75" customHeight="1">
      <c r="B439" s="90"/>
      <c r="C439" s="92"/>
      <c r="D439" s="92"/>
      <c r="E439" s="92"/>
    </row>
    <row r="440" ht="15.75" customHeight="1">
      <c r="B440" s="90"/>
      <c r="C440" s="92"/>
      <c r="D440" s="92"/>
      <c r="E440" s="92"/>
    </row>
    <row r="441" ht="15.75" customHeight="1">
      <c r="B441" s="90"/>
      <c r="C441" s="92"/>
      <c r="D441" s="92"/>
      <c r="E441" s="92"/>
    </row>
    <row r="442" ht="15.75" customHeight="1">
      <c r="B442" s="90"/>
      <c r="C442" s="92"/>
      <c r="D442" s="92"/>
      <c r="E442" s="92"/>
    </row>
    <row r="443" ht="15.75" customHeight="1">
      <c r="B443" s="90"/>
      <c r="C443" s="92"/>
      <c r="D443" s="92"/>
      <c r="E443" s="92"/>
    </row>
    <row r="444" ht="15.75" customHeight="1">
      <c r="B444" s="90"/>
      <c r="C444" s="92"/>
      <c r="D444" s="92"/>
      <c r="E444" s="92"/>
    </row>
    <row r="445" ht="15.75" customHeight="1">
      <c r="B445" s="90"/>
      <c r="C445" s="92"/>
      <c r="D445" s="92"/>
      <c r="E445" s="92"/>
    </row>
    <row r="446" ht="15.75" customHeight="1">
      <c r="B446" s="90"/>
      <c r="C446" s="92"/>
      <c r="D446" s="92"/>
      <c r="E446" s="92"/>
    </row>
    <row r="447" ht="15.75" customHeight="1">
      <c r="B447" s="90"/>
      <c r="C447" s="92"/>
      <c r="D447" s="92"/>
      <c r="E447" s="92"/>
    </row>
    <row r="448" ht="15.75" customHeight="1">
      <c r="B448" s="90"/>
      <c r="C448" s="92"/>
      <c r="D448" s="92"/>
      <c r="E448" s="92"/>
    </row>
    <row r="449" ht="15.75" customHeight="1">
      <c r="B449" s="90"/>
      <c r="C449" s="92"/>
      <c r="D449" s="92"/>
      <c r="E449" s="92"/>
    </row>
    <row r="450" ht="15.75" customHeight="1">
      <c r="B450" s="90"/>
      <c r="C450" s="92"/>
      <c r="D450" s="92"/>
      <c r="E450" s="92"/>
    </row>
    <row r="451" ht="15.75" customHeight="1">
      <c r="B451" s="90"/>
      <c r="C451" s="92"/>
      <c r="D451" s="92"/>
      <c r="E451" s="92"/>
    </row>
    <row r="452" ht="15.75" customHeight="1">
      <c r="B452" s="90"/>
      <c r="C452" s="92"/>
      <c r="D452" s="92"/>
      <c r="E452" s="92"/>
    </row>
    <row r="453" ht="15.75" customHeight="1">
      <c r="B453" s="90"/>
      <c r="C453" s="92"/>
      <c r="D453" s="92"/>
      <c r="E453" s="92"/>
    </row>
    <row r="454" ht="15.75" customHeight="1">
      <c r="B454" s="90"/>
      <c r="C454" s="92"/>
      <c r="D454" s="92"/>
      <c r="E454" s="92"/>
    </row>
    <row r="455" ht="15.75" customHeight="1">
      <c r="B455" s="90"/>
      <c r="C455" s="92"/>
      <c r="D455" s="92"/>
      <c r="E455" s="92"/>
    </row>
    <row r="456" ht="15.75" customHeight="1">
      <c r="B456" s="90"/>
      <c r="C456" s="92"/>
      <c r="D456" s="92"/>
      <c r="E456" s="92"/>
    </row>
    <row r="457" ht="15.75" customHeight="1">
      <c r="B457" s="90"/>
      <c r="C457" s="92"/>
      <c r="D457" s="92"/>
      <c r="E457" s="92"/>
    </row>
    <row r="458" ht="15.75" customHeight="1">
      <c r="B458" s="90"/>
      <c r="C458" s="92"/>
      <c r="D458" s="92"/>
      <c r="E458" s="92"/>
    </row>
    <row r="459" ht="15.75" customHeight="1">
      <c r="B459" s="90"/>
      <c r="C459" s="92"/>
      <c r="D459" s="92"/>
      <c r="E459" s="92"/>
    </row>
    <row r="460" ht="15.75" customHeight="1">
      <c r="B460" s="90"/>
      <c r="C460" s="92"/>
      <c r="D460" s="92"/>
      <c r="E460" s="92"/>
    </row>
    <row r="461" ht="15.75" customHeight="1">
      <c r="B461" s="90"/>
      <c r="C461" s="92"/>
      <c r="D461" s="92"/>
      <c r="E461" s="92"/>
    </row>
    <row r="462" ht="15.75" customHeight="1">
      <c r="B462" s="90"/>
      <c r="C462" s="92"/>
      <c r="D462" s="92"/>
      <c r="E462" s="92"/>
    </row>
    <row r="463" ht="15.75" customHeight="1">
      <c r="B463" s="90"/>
      <c r="C463" s="92"/>
      <c r="D463" s="92"/>
      <c r="E463" s="92"/>
    </row>
    <row r="464" ht="15.75" customHeight="1">
      <c r="B464" s="90"/>
      <c r="C464" s="92"/>
      <c r="D464" s="92"/>
      <c r="E464" s="92"/>
    </row>
    <row r="465" ht="15.75" customHeight="1">
      <c r="B465" s="90"/>
      <c r="C465" s="92"/>
      <c r="D465" s="92"/>
      <c r="E465" s="92"/>
    </row>
    <row r="466" ht="15.75" customHeight="1">
      <c r="B466" s="90"/>
      <c r="C466" s="92"/>
      <c r="D466" s="92"/>
      <c r="E466" s="92"/>
    </row>
    <row r="467" ht="15.75" customHeight="1">
      <c r="B467" s="90"/>
      <c r="C467" s="92"/>
      <c r="D467" s="92"/>
      <c r="E467" s="92"/>
    </row>
    <row r="468" ht="15.75" customHeight="1">
      <c r="B468" s="90"/>
      <c r="C468" s="92"/>
      <c r="D468" s="92"/>
      <c r="E468" s="92"/>
    </row>
    <row r="469" ht="15.75" customHeight="1">
      <c r="B469" s="90"/>
      <c r="C469" s="92"/>
      <c r="D469" s="92"/>
      <c r="E469" s="92"/>
    </row>
    <row r="470" ht="15.75" customHeight="1">
      <c r="B470" s="90"/>
      <c r="C470" s="92"/>
      <c r="D470" s="92"/>
      <c r="E470" s="92"/>
    </row>
    <row r="471" ht="15.75" customHeight="1">
      <c r="B471" s="90"/>
      <c r="C471" s="92"/>
      <c r="D471" s="92"/>
      <c r="E471" s="92"/>
    </row>
    <row r="472" ht="15.75" customHeight="1">
      <c r="B472" s="90"/>
      <c r="C472" s="92"/>
      <c r="D472" s="92"/>
      <c r="E472" s="92"/>
    </row>
    <row r="473" ht="15.75" customHeight="1">
      <c r="B473" s="90"/>
      <c r="C473" s="92"/>
      <c r="D473" s="92"/>
      <c r="E473" s="92"/>
    </row>
    <row r="474" ht="15.75" customHeight="1">
      <c r="B474" s="90"/>
      <c r="C474" s="92"/>
      <c r="D474" s="92"/>
      <c r="E474" s="92"/>
    </row>
    <row r="475" ht="15.75" customHeight="1">
      <c r="B475" s="90"/>
      <c r="C475" s="92"/>
      <c r="D475" s="92"/>
      <c r="E475" s="92"/>
    </row>
    <row r="476" ht="15.75" customHeight="1">
      <c r="B476" s="90"/>
      <c r="C476" s="92"/>
      <c r="D476" s="92"/>
      <c r="E476" s="92"/>
    </row>
    <row r="477" ht="15.75" customHeight="1">
      <c r="B477" s="90"/>
      <c r="C477" s="92"/>
      <c r="D477" s="92"/>
      <c r="E477" s="92"/>
    </row>
    <row r="478" ht="15.75" customHeight="1">
      <c r="B478" s="90"/>
      <c r="C478" s="92"/>
      <c r="D478" s="92"/>
      <c r="E478" s="92"/>
    </row>
    <row r="479" ht="15.75" customHeight="1">
      <c r="B479" s="90"/>
      <c r="C479" s="92"/>
      <c r="D479" s="92"/>
      <c r="E479" s="92"/>
    </row>
    <row r="480" ht="15.75" customHeight="1">
      <c r="B480" s="90"/>
      <c r="C480" s="92"/>
      <c r="D480" s="92"/>
      <c r="E480" s="92"/>
    </row>
    <row r="481" ht="15.75" customHeight="1">
      <c r="B481" s="90"/>
      <c r="C481" s="92"/>
      <c r="D481" s="92"/>
      <c r="E481" s="92"/>
    </row>
    <row r="482" ht="15.75" customHeight="1">
      <c r="B482" s="90"/>
      <c r="C482" s="92"/>
      <c r="D482" s="92"/>
      <c r="E482" s="92"/>
    </row>
    <row r="483" ht="15.75" customHeight="1">
      <c r="B483" s="90"/>
      <c r="C483" s="92"/>
      <c r="D483" s="92"/>
      <c r="E483" s="92"/>
    </row>
    <row r="484" ht="15.75" customHeight="1">
      <c r="B484" s="90"/>
      <c r="C484" s="92"/>
      <c r="D484" s="92"/>
      <c r="E484" s="92"/>
    </row>
    <row r="485" ht="15.75" customHeight="1">
      <c r="B485" s="90"/>
      <c r="C485" s="92"/>
      <c r="D485" s="92"/>
      <c r="E485" s="92"/>
    </row>
    <row r="486" ht="15.75" customHeight="1">
      <c r="B486" s="90"/>
      <c r="C486" s="92"/>
      <c r="D486" s="92"/>
      <c r="E486" s="92"/>
    </row>
    <row r="487" ht="15.75" customHeight="1">
      <c r="B487" s="90"/>
      <c r="C487" s="92"/>
      <c r="D487" s="92"/>
      <c r="E487" s="92"/>
    </row>
    <row r="488" ht="15.75" customHeight="1">
      <c r="B488" s="90"/>
      <c r="C488" s="92"/>
      <c r="D488" s="92"/>
      <c r="E488" s="92"/>
    </row>
    <row r="489" ht="15.75" customHeight="1">
      <c r="B489" s="90"/>
      <c r="C489" s="92"/>
      <c r="D489" s="92"/>
      <c r="E489" s="92"/>
    </row>
    <row r="490" ht="15.75" customHeight="1">
      <c r="B490" s="90"/>
      <c r="C490" s="92"/>
      <c r="D490" s="92"/>
      <c r="E490" s="92"/>
    </row>
    <row r="491" ht="15.75" customHeight="1">
      <c r="B491" s="90"/>
      <c r="C491" s="92"/>
      <c r="D491" s="92"/>
      <c r="E491" s="92"/>
    </row>
    <row r="492" ht="15.75" customHeight="1">
      <c r="B492" s="90"/>
      <c r="C492" s="92"/>
      <c r="D492" s="92"/>
      <c r="E492" s="92"/>
    </row>
    <row r="493" ht="15.75" customHeight="1">
      <c r="B493" s="90"/>
      <c r="C493" s="92"/>
      <c r="D493" s="92"/>
      <c r="E493" s="92"/>
    </row>
    <row r="494" ht="15.75" customHeight="1">
      <c r="B494" s="90"/>
      <c r="C494" s="92"/>
      <c r="D494" s="92"/>
      <c r="E494" s="92"/>
    </row>
    <row r="495" ht="15.75" customHeight="1">
      <c r="B495" s="90"/>
      <c r="C495" s="92"/>
      <c r="D495" s="92"/>
      <c r="E495" s="92"/>
    </row>
    <row r="496" ht="15.75" customHeight="1">
      <c r="B496" s="90"/>
      <c r="C496" s="92"/>
      <c r="D496" s="92"/>
      <c r="E496" s="92"/>
    </row>
    <row r="497" ht="15.75" customHeight="1">
      <c r="B497" s="90"/>
      <c r="C497" s="92"/>
      <c r="D497" s="92"/>
      <c r="E497" s="92"/>
    </row>
    <row r="498" ht="15.75" customHeight="1">
      <c r="B498" s="90"/>
      <c r="C498" s="92"/>
      <c r="D498" s="92"/>
      <c r="E498" s="92"/>
    </row>
    <row r="499" ht="15.75" customHeight="1">
      <c r="B499" s="90"/>
      <c r="C499" s="92"/>
      <c r="D499" s="92"/>
      <c r="E499" s="92"/>
    </row>
    <row r="500" ht="15.75" customHeight="1">
      <c r="B500" s="90"/>
      <c r="C500" s="92"/>
      <c r="D500" s="92"/>
      <c r="E500" s="92"/>
    </row>
    <row r="501" ht="15.75" customHeight="1">
      <c r="B501" s="90"/>
      <c r="C501" s="92"/>
      <c r="D501" s="92"/>
      <c r="E501" s="92"/>
    </row>
    <row r="502" ht="15.75" customHeight="1">
      <c r="B502" s="90"/>
      <c r="C502" s="92"/>
      <c r="D502" s="92"/>
      <c r="E502" s="92"/>
    </row>
    <row r="503" ht="15.75" customHeight="1">
      <c r="B503" s="90"/>
      <c r="C503" s="92"/>
      <c r="D503" s="92"/>
      <c r="E503" s="92"/>
    </row>
    <row r="504" ht="15.75" customHeight="1">
      <c r="B504" s="90"/>
      <c r="C504" s="92"/>
      <c r="D504" s="92"/>
      <c r="E504" s="92"/>
    </row>
    <row r="505" ht="15.75" customHeight="1">
      <c r="B505" s="90"/>
      <c r="C505" s="92"/>
      <c r="D505" s="92"/>
      <c r="E505" s="92"/>
    </row>
    <row r="506" ht="15.75" customHeight="1">
      <c r="B506" s="90"/>
      <c r="C506" s="92"/>
      <c r="D506" s="92"/>
      <c r="E506" s="92"/>
    </row>
    <row r="507" ht="15.75" customHeight="1">
      <c r="B507" s="90"/>
      <c r="C507" s="92"/>
      <c r="D507" s="92"/>
      <c r="E507" s="92"/>
    </row>
    <row r="508" ht="15.75" customHeight="1">
      <c r="B508" s="90"/>
      <c r="C508" s="92"/>
      <c r="D508" s="92"/>
      <c r="E508" s="92"/>
    </row>
    <row r="509" ht="15.75" customHeight="1">
      <c r="B509" s="90"/>
      <c r="C509" s="92"/>
      <c r="D509" s="92"/>
      <c r="E509" s="92"/>
    </row>
    <row r="510" ht="15.75" customHeight="1">
      <c r="B510" s="90"/>
      <c r="C510" s="92"/>
      <c r="D510" s="92"/>
      <c r="E510" s="92"/>
    </row>
    <row r="511" ht="15.75" customHeight="1">
      <c r="B511" s="90"/>
      <c r="C511" s="92"/>
      <c r="D511" s="92"/>
      <c r="E511" s="92"/>
    </row>
    <row r="512" ht="15.75" customHeight="1">
      <c r="B512" s="90"/>
      <c r="C512" s="92"/>
      <c r="D512" s="92"/>
      <c r="E512" s="92"/>
    </row>
    <row r="513" ht="15.75" customHeight="1">
      <c r="B513" s="90"/>
      <c r="C513" s="92"/>
      <c r="D513" s="92"/>
      <c r="E513" s="92"/>
    </row>
    <row r="514" ht="15.75" customHeight="1">
      <c r="B514" s="90"/>
      <c r="C514" s="92"/>
      <c r="D514" s="92"/>
      <c r="E514" s="92"/>
    </row>
    <row r="515" ht="15.75" customHeight="1">
      <c r="B515" s="90"/>
      <c r="C515" s="92"/>
      <c r="D515" s="92"/>
      <c r="E515" s="92"/>
    </row>
    <row r="516" ht="15.75" customHeight="1">
      <c r="B516" s="90"/>
      <c r="C516" s="92"/>
      <c r="D516" s="92"/>
      <c r="E516" s="92"/>
    </row>
    <row r="517" ht="15.75" customHeight="1">
      <c r="B517" s="90"/>
      <c r="C517" s="92"/>
      <c r="D517" s="92"/>
      <c r="E517" s="92"/>
    </row>
    <row r="518" ht="15.75" customHeight="1">
      <c r="B518" s="90"/>
      <c r="C518" s="92"/>
      <c r="D518" s="92"/>
      <c r="E518" s="92"/>
    </row>
    <row r="519" ht="15.75" customHeight="1">
      <c r="B519" s="90"/>
      <c r="C519" s="92"/>
      <c r="D519" s="92"/>
      <c r="E519" s="92"/>
    </row>
    <row r="520" ht="15.75" customHeight="1">
      <c r="B520" s="90"/>
      <c r="C520" s="92"/>
      <c r="D520" s="92"/>
      <c r="E520" s="92"/>
    </row>
    <row r="521" ht="15.75" customHeight="1">
      <c r="B521" s="90"/>
      <c r="C521" s="92"/>
      <c r="D521" s="92"/>
      <c r="E521" s="92"/>
    </row>
    <row r="522" ht="15.75" customHeight="1">
      <c r="B522" s="90"/>
      <c r="C522" s="92"/>
      <c r="D522" s="92"/>
      <c r="E522" s="92"/>
    </row>
    <row r="523" ht="15.75" customHeight="1">
      <c r="B523" s="90"/>
      <c r="C523" s="92"/>
      <c r="D523" s="92"/>
      <c r="E523" s="92"/>
    </row>
    <row r="524" ht="15.75" customHeight="1">
      <c r="B524" s="90"/>
      <c r="C524" s="92"/>
      <c r="D524" s="92"/>
      <c r="E524" s="92"/>
    </row>
    <row r="525" ht="15.75" customHeight="1">
      <c r="B525" s="90"/>
      <c r="C525" s="92"/>
      <c r="D525" s="92"/>
      <c r="E525" s="92"/>
    </row>
    <row r="526" ht="15.75" customHeight="1">
      <c r="B526" s="90"/>
      <c r="C526" s="92"/>
      <c r="D526" s="92"/>
      <c r="E526" s="92"/>
    </row>
    <row r="527" ht="15.75" customHeight="1">
      <c r="B527" s="90"/>
      <c r="C527" s="92"/>
      <c r="D527" s="92"/>
      <c r="E527" s="92"/>
    </row>
    <row r="528" ht="15.75" customHeight="1">
      <c r="B528" s="90"/>
      <c r="C528" s="92"/>
      <c r="D528" s="92"/>
      <c r="E528" s="92"/>
    </row>
    <row r="529" ht="15.75" customHeight="1">
      <c r="B529" s="90"/>
      <c r="C529" s="92"/>
      <c r="D529" s="92"/>
      <c r="E529" s="92"/>
    </row>
    <row r="530" ht="15.75" customHeight="1">
      <c r="B530" s="90"/>
      <c r="C530" s="92"/>
      <c r="D530" s="92"/>
      <c r="E530" s="92"/>
    </row>
    <row r="531" ht="15.75" customHeight="1">
      <c r="B531" s="90"/>
      <c r="C531" s="92"/>
      <c r="D531" s="92"/>
      <c r="E531" s="92"/>
    </row>
    <row r="532" ht="15.75" customHeight="1">
      <c r="B532" s="90"/>
      <c r="C532" s="92"/>
      <c r="D532" s="92"/>
      <c r="E532" s="92"/>
    </row>
    <row r="533" ht="15.75" customHeight="1">
      <c r="B533" s="90"/>
      <c r="C533" s="92"/>
      <c r="D533" s="92"/>
      <c r="E533" s="92"/>
    </row>
    <row r="534" ht="15.75" customHeight="1">
      <c r="B534" s="90"/>
      <c r="C534" s="92"/>
      <c r="D534" s="92"/>
      <c r="E534" s="92"/>
    </row>
    <row r="535" ht="15.75" customHeight="1">
      <c r="B535" s="90"/>
      <c r="C535" s="92"/>
      <c r="D535" s="92"/>
      <c r="E535" s="92"/>
    </row>
    <row r="536" ht="15.75" customHeight="1">
      <c r="B536" s="90"/>
      <c r="C536" s="92"/>
      <c r="D536" s="92"/>
      <c r="E536" s="92"/>
    </row>
    <row r="537" ht="15.75" customHeight="1">
      <c r="B537" s="90"/>
      <c r="C537" s="92"/>
      <c r="D537" s="92"/>
      <c r="E537" s="92"/>
    </row>
    <row r="538" ht="15.75" customHeight="1">
      <c r="B538" s="90"/>
      <c r="C538" s="92"/>
      <c r="D538" s="92"/>
      <c r="E538" s="92"/>
    </row>
    <row r="539" ht="15.75" customHeight="1">
      <c r="B539" s="90"/>
      <c r="C539" s="92"/>
      <c r="D539" s="92"/>
      <c r="E539" s="92"/>
    </row>
    <row r="540" ht="15.75" customHeight="1">
      <c r="B540" s="90"/>
      <c r="C540" s="92"/>
      <c r="D540" s="92"/>
      <c r="E540" s="92"/>
    </row>
    <row r="541" ht="15.75" customHeight="1">
      <c r="B541" s="90"/>
      <c r="C541" s="92"/>
      <c r="D541" s="92"/>
      <c r="E541" s="92"/>
    </row>
    <row r="542" ht="15.75" customHeight="1">
      <c r="B542" s="90"/>
      <c r="C542" s="92"/>
      <c r="D542" s="92"/>
      <c r="E542" s="92"/>
    </row>
    <row r="543" ht="15.75" customHeight="1">
      <c r="B543" s="90"/>
      <c r="C543" s="92"/>
      <c r="D543" s="92"/>
      <c r="E543" s="92"/>
    </row>
    <row r="544" ht="15.75" customHeight="1">
      <c r="B544" s="90"/>
      <c r="C544" s="92"/>
      <c r="D544" s="92"/>
      <c r="E544" s="92"/>
    </row>
    <row r="545" ht="15.75" customHeight="1">
      <c r="B545" s="90"/>
      <c r="C545" s="92"/>
      <c r="D545" s="92"/>
      <c r="E545" s="92"/>
    </row>
    <row r="546" ht="15.75" customHeight="1">
      <c r="B546" s="90"/>
      <c r="C546" s="92"/>
      <c r="D546" s="92"/>
      <c r="E546" s="92"/>
    </row>
    <row r="547" ht="15.75" customHeight="1">
      <c r="B547" s="90"/>
      <c r="C547" s="92"/>
      <c r="D547" s="92"/>
      <c r="E547" s="92"/>
    </row>
    <row r="548" ht="15.75" customHeight="1">
      <c r="B548" s="90"/>
      <c r="C548" s="92"/>
      <c r="D548" s="92"/>
      <c r="E548" s="92"/>
    </row>
    <row r="549" ht="15.75" customHeight="1">
      <c r="B549" s="90"/>
      <c r="C549" s="92"/>
      <c r="D549" s="92"/>
      <c r="E549" s="92"/>
    </row>
    <row r="550" ht="15.75" customHeight="1">
      <c r="B550" s="90"/>
      <c r="C550" s="92"/>
      <c r="D550" s="92"/>
      <c r="E550" s="92"/>
    </row>
    <row r="551" ht="15.75" customHeight="1">
      <c r="B551" s="90"/>
      <c r="C551" s="92"/>
      <c r="D551" s="92"/>
      <c r="E551" s="92"/>
    </row>
    <row r="552" ht="15.75" customHeight="1">
      <c r="B552" s="90"/>
      <c r="C552" s="92"/>
      <c r="D552" s="92"/>
      <c r="E552" s="92"/>
    </row>
    <row r="553" ht="15.75" customHeight="1">
      <c r="B553" s="90"/>
      <c r="C553" s="92"/>
      <c r="D553" s="92"/>
      <c r="E553" s="92"/>
    </row>
    <row r="554" ht="15.75" customHeight="1">
      <c r="B554" s="90"/>
      <c r="C554" s="92"/>
      <c r="D554" s="92"/>
      <c r="E554" s="92"/>
    </row>
    <row r="555" ht="15.75" customHeight="1">
      <c r="B555" s="90"/>
      <c r="C555" s="92"/>
      <c r="D555" s="92"/>
      <c r="E555" s="92"/>
    </row>
    <row r="556" ht="15.75" customHeight="1">
      <c r="B556" s="90"/>
      <c r="C556" s="92"/>
      <c r="D556" s="92"/>
      <c r="E556" s="92"/>
    </row>
    <row r="557" ht="15.75" customHeight="1">
      <c r="B557" s="90"/>
      <c r="C557" s="92"/>
      <c r="D557" s="92"/>
      <c r="E557" s="92"/>
    </row>
    <row r="558" ht="15.75" customHeight="1">
      <c r="B558" s="90"/>
      <c r="C558" s="92"/>
      <c r="D558" s="92"/>
      <c r="E558" s="92"/>
    </row>
    <row r="559" ht="15.75" customHeight="1">
      <c r="B559" s="90"/>
      <c r="C559" s="92"/>
      <c r="D559" s="92"/>
      <c r="E559" s="92"/>
    </row>
    <row r="560" ht="15.75" customHeight="1">
      <c r="B560" s="90"/>
      <c r="C560" s="92"/>
      <c r="D560" s="92"/>
      <c r="E560" s="92"/>
    </row>
    <row r="561" ht="15.75" customHeight="1">
      <c r="B561" s="90"/>
      <c r="C561" s="92"/>
      <c r="D561" s="92"/>
      <c r="E561" s="92"/>
    </row>
    <row r="562" ht="15.75" customHeight="1">
      <c r="B562" s="90"/>
      <c r="C562" s="92"/>
      <c r="D562" s="92"/>
      <c r="E562" s="92"/>
    </row>
    <row r="563" ht="15.75" customHeight="1">
      <c r="B563" s="90"/>
      <c r="C563" s="92"/>
      <c r="D563" s="92"/>
      <c r="E563" s="92"/>
    </row>
    <row r="564" ht="15.75" customHeight="1">
      <c r="B564" s="90"/>
      <c r="C564" s="92"/>
      <c r="D564" s="92"/>
      <c r="E564" s="92"/>
    </row>
    <row r="565" ht="15.75" customHeight="1">
      <c r="B565" s="90"/>
      <c r="C565" s="92"/>
      <c r="D565" s="92"/>
      <c r="E565" s="92"/>
    </row>
    <row r="566" ht="15.75" customHeight="1">
      <c r="B566" s="90"/>
      <c r="C566" s="92"/>
      <c r="D566" s="92"/>
      <c r="E566" s="92"/>
    </row>
    <row r="567" ht="15.75" customHeight="1">
      <c r="B567" s="90"/>
      <c r="C567" s="92"/>
      <c r="D567" s="92"/>
      <c r="E567" s="92"/>
    </row>
    <row r="568" ht="15.75" customHeight="1">
      <c r="B568" s="90"/>
      <c r="C568" s="92"/>
      <c r="D568" s="92"/>
      <c r="E568" s="92"/>
    </row>
    <row r="569" ht="15.75" customHeight="1">
      <c r="B569" s="90"/>
      <c r="C569" s="92"/>
      <c r="D569" s="92"/>
      <c r="E569" s="92"/>
    </row>
    <row r="570" ht="15.75" customHeight="1">
      <c r="B570" s="90"/>
      <c r="C570" s="92"/>
      <c r="D570" s="92"/>
      <c r="E570" s="92"/>
    </row>
    <row r="571" ht="15.75" customHeight="1">
      <c r="B571" s="90"/>
      <c r="C571" s="92"/>
      <c r="D571" s="92"/>
      <c r="E571" s="92"/>
    </row>
    <row r="572" ht="15.75" customHeight="1">
      <c r="B572" s="90"/>
      <c r="C572" s="92"/>
      <c r="D572" s="92"/>
      <c r="E572" s="92"/>
    </row>
    <row r="573" ht="15.75" customHeight="1">
      <c r="B573" s="90"/>
      <c r="C573" s="92"/>
      <c r="D573" s="92"/>
      <c r="E573" s="92"/>
    </row>
    <row r="574" ht="15.75" customHeight="1">
      <c r="B574" s="90"/>
      <c r="C574" s="92"/>
      <c r="D574" s="92"/>
      <c r="E574" s="92"/>
    </row>
    <row r="575" ht="15.75" customHeight="1">
      <c r="B575" s="90"/>
      <c r="C575" s="92"/>
      <c r="D575" s="92"/>
      <c r="E575" s="92"/>
    </row>
    <row r="576" ht="15.75" customHeight="1">
      <c r="B576" s="90"/>
      <c r="C576" s="92"/>
      <c r="D576" s="92"/>
      <c r="E576" s="92"/>
    </row>
    <row r="577" ht="15.75" customHeight="1">
      <c r="B577" s="90"/>
      <c r="C577" s="92"/>
      <c r="D577" s="92"/>
      <c r="E577" s="92"/>
    </row>
    <row r="578" ht="15.75" customHeight="1">
      <c r="B578" s="90"/>
      <c r="C578" s="92"/>
      <c r="D578" s="92"/>
      <c r="E578" s="92"/>
    </row>
    <row r="579" ht="15.75" customHeight="1">
      <c r="B579" s="90"/>
      <c r="C579" s="92"/>
      <c r="D579" s="92"/>
      <c r="E579" s="92"/>
    </row>
    <row r="580" ht="15.75" customHeight="1">
      <c r="B580" s="90"/>
      <c r="C580" s="92"/>
      <c r="D580" s="92"/>
      <c r="E580" s="92"/>
    </row>
    <row r="581" ht="15.75" customHeight="1">
      <c r="B581" s="90"/>
      <c r="C581" s="92"/>
      <c r="D581" s="92"/>
      <c r="E581" s="92"/>
    </row>
    <row r="582" ht="15.75" customHeight="1">
      <c r="B582" s="90"/>
      <c r="C582" s="92"/>
      <c r="D582" s="92"/>
      <c r="E582" s="92"/>
    </row>
    <row r="583" ht="15.75" customHeight="1">
      <c r="B583" s="90"/>
      <c r="C583" s="92"/>
      <c r="D583" s="92"/>
      <c r="E583" s="92"/>
    </row>
    <row r="584" ht="15.75" customHeight="1">
      <c r="B584" s="90"/>
      <c r="C584" s="92"/>
      <c r="D584" s="92"/>
      <c r="E584" s="92"/>
    </row>
    <row r="585" ht="15.75" customHeight="1">
      <c r="B585" s="90"/>
      <c r="C585" s="92"/>
      <c r="D585" s="92"/>
      <c r="E585" s="92"/>
    </row>
    <row r="586" ht="15.75" customHeight="1">
      <c r="B586" s="90"/>
      <c r="C586" s="92"/>
      <c r="D586" s="92"/>
      <c r="E586" s="92"/>
    </row>
    <row r="587" ht="15.75" customHeight="1">
      <c r="B587" s="90"/>
      <c r="C587" s="92"/>
      <c r="D587" s="92"/>
      <c r="E587" s="92"/>
    </row>
    <row r="588" ht="15.75" customHeight="1">
      <c r="B588" s="90"/>
      <c r="C588" s="92"/>
      <c r="D588" s="92"/>
      <c r="E588" s="92"/>
    </row>
    <row r="589" ht="15.75" customHeight="1">
      <c r="B589" s="90"/>
      <c r="C589" s="92"/>
      <c r="D589" s="92"/>
      <c r="E589" s="92"/>
    </row>
    <row r="590" ht="15.75" customHeight="1">
      <c r="B590" s="90"/>
      <c r="C590" s="92"/>
      <c r="D590" s="92"/>
      <c r="E590" s="92"/>
    </row>
    <row r="591" ht="15.75" customHeight="1">
      <c r="B591" s="90"/>
      <c r="C591" s="92"/>
      <c r="D591" s="92"/>
      <c r="E591" s="92"/>
    </row>
    <row r="592" ht="15.75" customHeight="1">
      <c r="B592" s="90"/>
      <c r="C592" s="92"/>
      <c r="D592" s="92"/>
      <c r="E592" s="92"/>
    </row>
    <row r="593" ht="15.75" customHeight="1">
      <c r="B593" s="90"/>
      <c r="C593" s="92"/>
      <c r="D593" s="92"/>
      <c r="E593" s="92"/>
    </row>
    <row r="594" ht="15.75" customHeight="1">
      <c r="B594" s="90"/>
      <c r="C594" s="92"/>
      <c r="D594" s="92"/>
      <c r="E594" s="92"/>
    </row>
    <row r="595" ht="15.75" customHeight="1">
      <c r="B595" s="90"/>
      <c r="C595" s="92"/>
      <c r="D595" s="92"/>
      <c r="E595" s="92"/>
    </row>
    <row r="596" ht="15.75" customHeight="1">
      <c r="B596" s="90"/>
      <c r="C596" s="92"/>
      <c r="D596" s="92"/>
      <c r="E596" s="92"/>
    </row>
    <row r="597" ht="15.75" customHeight="1">
      <c r="B597" s="90"/>
      <c r="C597" s="92"/>
      <c r="D597" s="92"/>
      <c r="E597" s="92"/>
    </row>
    <row r="598" ht="15.75" customHeight="1">
      <c r="B598" s="90"/>
      <c r="C598" s="92"/>
      <c r="D598" s="92"/>
      <c r="E598" s="92"/>
    </row>
    <row r="599" ht="15.75" customHeight="1">
      <c r="B599" s="90"/>
      <c r="C599" s="92"/>
      <c r="D599" s="92"/>
      <c r="E599" s="92"/>
    </row>
    <row r="600" ht="15.75" customHeight="1">
      <c r="B600" s="90"/>
      <c r="C600" s="92"/>
      <c r="D600" s="92"/>
      <c r="E600" s="92"/>
    </row>
    <row r="601" ht="15.75" customHeight="1">
      <c r="B601" s="90"/>
      <c r="C601" s="92"/>
      <c r="D601" s="92"/>
      <c r="E601" s="92"/>
    </row>
    <row r="602" ht="15.75" customHeight="1">
      <c r="B602" s="90"/>
      <c r="C602" s="92"/>
      <c r="D602" s="92"/>
      <c r="E602" s="92"/>
    </row>
    <row r="603" ht="15.75" customHeight="1">
      <c r="B603" s="90"/>
      <c r="C603" s="92"/>
      <c r="D603" s="92"/>
      <c r="E603" s="92"/>
    </row>
    <row r="604" ht="15.75" customHeight="1">
      <c r="B604" s="90"/>
      <c r="C604" s="92"/>
      <c r="D604" s="92"/>
      <c r="E604" s="92"/>
    </row>
    <row r="605" ht="15.75" customHeight="1">
      <c r="B605" s="90"/>
      <c r="C605" s="92"/>
      <c r="D605" s="92"/>
      <c r="E605" s="92"/>
    </row>
    <row r="606" ht="15.75" customHeight="1">
      <c r="B606" s="90"/>
      <c r="C606" s="92"/>
      <c r="D606" s="92"/>
      <c r="E606" s="92"/>
    </row>
    <row r="607" ht="15.75" customHeight="1">
      <c r="B607" s="90"/>
      <c r="C607" s="92"/>
      <c r="D607" s="92"/>
      <c r="E607" s="92"/>
    </row>
    <row r="608" ht="15.75" customHeight="1">
      <c r="B608" s="90"/>
      <c r="C608" s="92"/>
      <c r="D608" s="92"/>
      <c r="E608" s="92"/>
    </row>
    <row r="609" ht="15.75" customHeight="1">
      <c r="B609" s="90"/>
      <c r="C609" s="92"/>
      <c r="D609" s="92"/>
      <c r="E609" s="92"/>
    </row>
    <row r="610" ht="15.75" customHeight="1">
      <c r="B610" s="90"/>
      <c r="C610" s="92"/>
      <c r="D610" s="92"/>
      <c r="E610" s="92"/>
    </row>
    <row r="611" ht="15.75" customHeight="1">
      <c r="B611" s="90"/>
      <c r="C611" s="92"/>
      <c r="D611" s="92"/>
      <c r="E611" s="92"/>
    </row>
    <row r="612" ht="15.75" customHeight="1">
      <c r="B612" s="90"/>
      <c r="C612" s="92"/>
      <c r="D612" s="92"/>
      <c r="E612" s="92"/>
    </row>
    <row r="613" ht="15.75" customHeight="1">
      <c r="B613" s="90"/>
      <c r="C613" s="92"/>
      <c r="D613" s="92"/>
      <c r="E613" s="92"/>
    </row>
    <row r="614" ht="15.75" customHeight="1">
      <c r="B614" s="90"/>
      <c r="C614" s="92"/>
      <c r="D614" s="92"/>
      <c r="E614" s="92"/>
    </row>
    <row r="615" ht="15.75" customHeight="1">
      <c r="B615" s="90"/>
      <c r="C615" s="92"/>
      <c r="D615" s="92"/>
      <c r="E615" s="92"/>
    </row>
    <row r="616" ht="15.75" customHeight="1">
      <c r="B616" s="90"/>
      <c r="C616" s="92"/>
      <c r="D616" s="92"/>
      <c r="E616" s="92"/>
    </row>
    <row r="617" ht="15.75" customHeight="1">
      <c r="B617" s="90"/>
      <c r="C617" s="92"/>
      <c r="D617" s="92"/>
      <c r="E617" s="92"/>
    </row>
    <row r="618" ht="15.75" customHeight="1">
      <c r="B618" s="90"/>
      <c r="C618" s="92"/>
      <c r="D618" s="92"/>
      <c r="E618" s="92"/>
    </row>
    <row r="619" ht="15.75" customHeight="1">
      <c r="B619" s="90"/>
      <c r="C619" s="92"/>
      <c r="D619" s="92"/>
      <c r="E619" s="92"/>
    </row>
    <row r="620" ht="15.75" customHeight="1">
      <c r="B620" s="90"/>
      <c r="C620" s="92"/>
      <c r="D620" s="92"/>
      <c r="E620" s="92"/>
    </row>
    <row r="621" ht="15.75" customHeight="1">
      <c r="B621" s="90"/>
      <c r="C621" s="92"/>
      <c r="D621" s="92"/>
      <c r="E621" s="92"/>
    </row>
    <row r="622" ht="15.75" customHeight="1">
      <c r="B622" s="90"/>
      <c r="C622" s="92"/>
      <c r="D622" s="92"/>
      <c r="E622" s="92"/>
    </row>
    <row r="623" ht="15.75" customHeight="1">
      <c r="B623" s="90"/>
      <c r="C623" s="92"/>
      <c r="D623" s="92"/>
      <c r="E623" s="92"/>
    </row>
    <row r="624" ht="15.75" customHeight="1">
      <c r="B624" s="90"/>
      <c r="C624" s="92"/>
      <c r="D624" s="92"/>
      <c r="E624" s="92"/>
    </row>
    <row r="625" ht="15.75" customHeight="1">
      <c r="B625" s="90"/>
      <c r="C625" s="92"/>
      <c r="D625" s="92"/>
      <c r="E625" s="92"/>
    </row>
    <row r="626" ht="15.75" customHeight="1">
      <c r="B626" s="90"/>
      <c r="C626" s="92"/>
      <c r="D626" s="92"/>
      <c r="E626" s="92"/>
    </row>
    <row r="627" ht="15.75" customHeight="1">
      <c r="B627" s="90"/>
      <c r="C627" s="92"/>
      <c r="D627" s="92"/>
      <c r="E627" s="92"/>
    </row>
    <row r="628" ht="15.75" customHeight="1">
      <c r="B628" s="90"/>
      <c r="C628" s="92"/>
      <c r="D628" s="92"/>
      <c r="E628" s="92"/>
    </row>
    <row r="629" ht="15.75" customHeight="1">
      <c r="B629" s="90"/>
      <c r="C629" s="92"/>
      <c r="D629" s="92"/>
      <c r="E629" s="92"/>
    </row>
    <row r="630" ht="15.75" customHeight="1">
      <c r="B630" s="90"/>
      <c r="C630" s="92"/>
      <c r="D630" s="92"/>
      <c r="E630" s="92"/>
    </row>
    <row r="631" ht="15.75" customHeight="1">
      <c r="B631" s="90"/>
      <c r="C631" s="92"/>
      <c r="D631" s="92"/>
      <c r="E631" s="92"/>
    </row>
    <row r="632" ht="15.75" customHeight="1">
      <c r="B632" s="90"/>
      <c r="C632" s="92"/>
      <c r="D632" s="92"/>
      <c r="E632" s="92"/>
    </row>
    <row r="633" ht="15.75" customHeight="1">
      <c r="B633" s="90"/>
      <c r="C633" s="92"/>
      <c r="D633" s="92"/>
      <c r="E633" s="92"/>
    </row>
    <row r="634" ht="15.75" customHeight="1">
      <c r="B634" s="90"/>
      <c r="C634" s="92"/>
      <c r="D634" s="92"/>
      <c r="E634" s="92"/>
    </row>
    <row r="635" ht="15.75" customHeight="1">
      <c r="B635" s="90"/>
      <c r="C635" s="92"/>
      <c r="D635" s="92"/>
      <c r="E635" s="92"/>
    </row>
    <row r="636" ht="15.75" customHeight="1">
      <c r="B636" s="90"/>
      <c r="C636" s="92"/>
      <c r="D636" s="92"/>
      <c r="E636" s="92"/>
    </row>
    <row r="637" ht="15.75" customHeight="1">
      <c r="B637" s="90"/>
      <c r="C637" s="92"/>
      <c r="D637" s="92"/>
      <c r="E637" s="92"/>
    </row>
    <row r="638" ht="15.75" customHeight="1">
      <c r="B638" s="90"/>
      <c r="C638" s="92"/>
      <c r="D638" s="92"/>
      <c r="E638" s="92"/>
    </row>
    <row r="639" ht="15.75" customHeight="1">
      <c r="B639" s="90"/>
      <c r="C639" s="92"/>
      <c r="D639" s="92"/>
      <c r="E639" s="92"/>
    </row>
    <row r="640" ht="15.75" customHeight="1">
      <c r="B640" s="90"/>
      <c r="C640" s="92"/>
      <c r="D640" s="92"/>
      <c r="E640" s="92"/>
    </row>
    <row r="641" ht="15.75" customHeight="1">
      <c r="B641" s="90"/>
      <c r="C641" s="92"/>
      <c r="D641" s="92"/>
      <c r="E641" s="92"/>
    </row>
    <row r="642" ht="15.75" customHeight="1">
      <c r="B642" s="90"/>
      <c r="C642" s="92"/>
      <c r="D642" s="92"/>
      <c r="E642" s="92"/>
    </row>
    <row r="643" ht="15.75" customHeight="1">
      <c r="B643" s="90"/>
      <c r="C643" s="92"/>
      <c r="D643" s="92"/>
      <c r="E643" s="92"/>
    </row>
    <row r="644" ht="15.75" customHeight="1">
      <c r="B644" s="90"/>
      <c r="C644" s="92"/>
      <c r="D644" s="92"/>
      <c r="E644" s="92"/>
    </row>
    <row r="645" ht="15.75" customHeight="1">
      <c r="B645" s="90"/>
      <c r="C645" s="92"/>
      <c r="D645" s="92"/>
      <c r="E645" s="92"/>
    </row>
    <row r="646" ht="15.75" customHeight="1">
      <c r="B646" s="90"/>
      <c r="C646" s="92"/>
      <c r="D646" s="92"/>
      <c r="E646" s="92"/>
    </row>
    <row r="647" ht="15.75" customHeight="1">
      <c r="B647" s="90"/>
      <c r="C647" s="92"/>
      <c r="D647" s="92"/>
      <c r="E647" s="92"/>
    </row>
    <row r="648" ht="15.75" customHeight="1">
      <c r="B648" s="90"/>
      <c r="C648" s="92"/>
      <c r="D648" s="92"/>
      <c r="E648" s="92"/>
    </row>
    <row r="649" ht="15.75" customHeight="1">
      <c r="B649" s="90"/>
      <c r="C649" s="92"/>
      <c r="D649" s="92"/>
      <c r="E649" s="92"/>
    </row>
    <row r="650" ht="15.75" customHeight="1">
      <c r="B650" s="90"/>
      <c r="C650" s="92"/>
      <c r="D650" s="92"/>
      <c r="E650" s="92"/>
    </row>
    <row r="651" ht="15.75" customHeight="1">
      <c r="B651" s="90"/>
      <c r="C651" s="92"/>
      <c r="D651" s="92"/>
      <c r="E651" s="92"/>
    </row>
    <row r="652" ht="15.75" customHeight="1">
      <c r="B652" s="90"/>
      <c r="C652" s="92"/>
      <c r="D652" s="92"/>
      <c r="E652" s="92"/>
    </row>
    <row r="653" ht="15.75" customHeight="1">
      <c r="B653" s="90"/>
      <c r="C653" s="92"/>
      <c r="D653" s="92"/>
      <c r="E653" s="92"/>
    </row>
    <row r="654" ht="15.75" customHeight="1">
      <c r="B654" s="90"/>
      <c r="C654" s="92"/>
      <c r="D654" s="92"/>
      <c r="E654" s="92"/>
    </row>
    <row r="655" ht="15.75" customHeight="1">
      <c r="B655" s="90"/>
      <c r="C655" s="92"/>
      <c r="D655" s="92"/>
      <c r="E655" s="92"/>
    </row>
    <row r="656" ht="15.75" customHeight="1">
      <c r="B656" s="90"/>
      <c r="C656" s="92"/>
      <c r="D656" s="92"/>
      <c r="E656" s="92"/>
    </row>
    <row r="657" ht="15.75" customHeight="1">
      <c r="B657" s="90"/>
      <c r="C657" s="92"/>
      <c r="D657" s="92"/>
      <c r="E657" s="92"/>
    </row>
    <row r="658" ht="15.75" customHeight="1">
      <c r="B658" s="90"/>
      <c r="C658" s="92"/>
      <c r="D658" s="92"/>
      <c r="E658" s="92"/>
    </row>
    <row r="659" ht="15.75" customHeight="1">
      <c r="B659" s="90"/>
      <c r="C659" s="92"/>
      <c r="D659" s="92"/>
      <c r="E659" s="92"/>
    </row>
    <row r="660" ht="15.75" customHeight="1">
      <c r="B660" s="90"/>
      <c r="C660" s="92"/>
      <c r="D660" s="92"/>
      <c r="E660" s="92"/>
    </row>
    <row r="661" ht="15.75" customHeight="1">
      <c r="B661" s="90"/>
      <c r="C661" s="92"/>
      <c r="D661" s="92"/>
      <c r="E661" s="92"/>
    </row>
    <row r="662" ht="15.75" customHeight="1">
      <c r="B662" s="90"/>
      <c r="C662" s="92"/>
      <c r="D662" s="92"/>
      <c r="E662" s="92"/>
    </row>
    <row r="663" ht="15.75" customHeight="1">
      <c r="B663" s="90"/>
      <c r="C663" s="92"/>
      <c r="D663" s="92"/>
      <c r="E663" s="92"/>
    </row>
    <row r="664" ht="15.75" customHeight="1">
      <c r="B664" s="90"/>
      <c r="C664" s="92"/>
      <c r="D664" s="92"/>
      <c r="E664" s="92"/>
    </row>
    <row r="665" ht="15.75" customHeight="1">
      <c r="B665" s="90"/>
      <c r="C665" s="92"/>
      <c r="D665" s="92"/>
      <c r="E665" s="92"/>
    </row>
    <row r="666" ht="15.75" customHeight="1">
      <c r="B666" s="90"/>
      <c r="C666" s="92"/>
      <c r="D666" s="92"/>
      <c r="E666" s="92"/>
    </row>
    <row r="667" ht="15.75" customHeight="1">
      <c r="B667" s="90"/>
      <c r="C667" s="92"/>
      <c r="D667" s="92"/>
      <c r="E667" s="92"/>
    </row>
    <row r="668" ht="15.75" customHeight="1">
      <c r="B668" s="90"/>
      <c r="C668" s="92"/>
      <c r="D668" s="92"/>
      <c r="E668" s="92"/>
    </row>
    <row r="669" ht="15.75" customHeight="1">
      <c r="B669" s="90"/>
      <c r="C669" s="92"/>
      <c r="D669" s="92"/>
      <c r="E669" s="92"/>
    </row>
    <row r="670" ht="15.75" customHeight="1">
      <c r="B670" s="90"/>
      <c r="C670" s="92"/>
      <c r="D670" s="92"/>
      <c r="E670" s="92"/>
    </row>
    <row r="671" ht="15.75" customHeight="1">
      <c r="B671" s="90"/>
      <c r="C671" s="92"/>
      <c r="D671" s="92"/>
      <c r="E671" s="92"/>
    </row>
    <row r="672" ht="15.75" customHeight="1">
      <c r="B672" s="90"/>
      <c r="C672" s="92"/>
      <c r="D672" s="92"/>
      <c r="E672" s="92"/>
    </row>
    <row r="673" ht="15.75" customHeight="1">
      <c r="B673" s="90"/>
      <c r="C673" s="92"/>
      <c r="D673" s="92"/>
      <c r="E673" s="92"/>
    </row>
    <row r="674" ht="15.75" customHeight="1">
      <c r="B674" s="90"/>
      <c r="C674" s="92"/>
      <c r="D674" s="92"/>
      <c r="E674" s="92"/>
    </row>
    <row r="675" ht="15.75" customHeight="1">
      <c r="B675" s="90"/>
      <c r="C675" s="92"/>
      <c r="D675" s="92"/>
      <c r="E675" s="92"/>
    </row>
    <row r="676" ht="15.75" customHeight="1">
      <c r="B676" s="90"/>
      <c r="C676" s="92"/>
      <c r="D676" s="92"/>
      <c r="E676" s="92"/>
    </row>
    <row r="677" ht="15.75" customHeight="1">
      <c r="B677" s="90"/>
      <c r="C677" s="92"/>
      <c r="D677" s="92"/>
      <c r="E677" s="92"/>
    </row>
    <row r="678" ht="15.75" customHeight="1">
      <c r="B678" s="90"/>
      <c r="C678" s="92"/>
      <c r="D678" s="92"/>
      <c r="E678" s="92"/>
    </row>
    <row r="679" ht="15.75" customHeight="1">
      <c r="B679" s="90"/>
      <c r="C679" s="92"/>
      <c r="D679" s="92"/>
      <c r="E679" s="92"/>
    </row>
    <row r="680" ht="15.75" customHeight="1">
      <c r="B680" s="90"/>
      <c r="C680" s="92"/>
      <c r="D680" s="92"/>
      <c r="E680" s="92"/>
    </row>
    <row r="681" ht="15.75" customHeight="1">
      <c r="B681" s="90"/>
      <c r="C681" s="92"/>
      <c r="D681" s="92"/>
      <c r="E681" s="92"/>
    </row>
    <row r="682" ht="15.75" customHeight="1">
      <c r="B682" s="90"/>
      <c r="C682" s="92"/>
      <c r="D682" s="92"/>
      <c r="E682" s="92"/>
    </row>
    <row r="683" ht="15.75" customHeight="1">
      <c r="B683" s="90"/>
      <c r="C683" s="92"/>
      <c r="D683" s="92"/>
      <c r="E683" s="92"/>
    </row>
    <row r="684" ht="15.75" customHeight="1">
      <c r="B684" s="90"/>
      <c r="C684" s="92"/>
      <c r="D684" s="92"/>
      <c r="E684" s="92"/>
    </row>
    <row r="685" ht="15.75" customHeight="1">
      <c r="B685" s="90"/>
      <c r="C685" s="92"/>
      <c r="D685" s="92"/>
      <c r="E685" s="92"/>
    </row>
    <row r="686" ht="15.75" customHeight="1">
      <c r="B686" s="90"/>
      <c r="C686" s="92"/>
      <c r="D686" s="92"/>
      <c r="E686" s="92"/>
    </row>
    <row r="687" ht="15.75" customHeight="1">
      <c r="B687" s="90"/>
      <c r="C687" s="92"/>
      <c r="D687" s="92"/>
      <c r="E687" s="92"/>
    </row>
    <row r="688" ht="15.75" customHeight="1">
      <c r="B688" s="90"/>
      <c r="C688" s="92"/>
      <c r="D688" s="92"/>
      <c r="E688" s="92"/>
    </row>
    <row r="689" ht="15.75" customHeight="1">
      <c r="B689" s="90"/>
      <c r="C689" s="92"/>
      <c r="D689" s="92"/>
      <c r="E689" s="92"/>
    </row>
    <row r="690" ht="15.75" customHeight="1">
      <c r="B690" s="90"/>
      <c r="C690" s="92"/>
      <c r="D690" s="92"/>
      <c r="E690" s="92"/>
    </row>
    <row r="691" ht="15.75" customHeight="1">
      <c r="B691" s="90"/>
      <c r="C691" s="92"/>
      <c r="D691" s="92"/>
      <c r="E691" s="92"/>
    </row>
    <row r="692" ht="15.75" customHeight="1">
      <c r="B692" s="90"/>
      <c r="C692" s="92"/>
      <c r="D692" s="92"/>
      <c r="E692" s="92"/>
    </row>
    <row r="693" ht="15.75" customHeight="1">
      <c r="B693" s="90"/>
      <c r="C693" s="92"/>
      <c r="D693" s="92"/>
      <c r="E693" s="92"/>
    </row>
    <row r="694" ht="15.75" customHeight="1">
      <c r="B694" s="90"/>
      <c r="C694" s="92"/>
      <c r="D694" s="92"/>
      <c r="E694" s="92"/>
    </row>
    <row r="695" ht="15.75" customHeight="1">
      <c r="B695" s="90"/>
      <c r="C695" s="92"/>
      <c r="D695" s="92"/>
      <c r="E695" s="92"/>
    </row>
    <row r="696" ht="15.75" customHeight="1">
      <c r="B696" s="90"/>
      <c r="C696" s="92"/>
      <c r="D696" s="92"/>
      <c r="E696" s="92"/>
    </row>
    <row r="697" ht="15.75" customHeight="1">
      <c r="B697" s="90"/>
      <c r="C697" s="92"/>
      <c r="D697" s="92"/>
      <c r="E697" s="92"/>
    </row>
    <row r="698" ht="15.75" customHeight="1">
      <c r="B698" s="90"/>
      <c r="C698" s="92"/>
      <c r="D698" s="92"/>
      <c r="E698" s="92"/>
    </row>
    <row r="699" ht="15.75" customHeight="1">
      <c r="B699" s="90"/>
      <c r="C699" s="92"/>
      <c r="D699" s="92"/>
      <c r="E699" s="92"/>
    </row>
    <row r="700" ht="15.75" customHeight="1">
      <c r="B700" s="90"/>
      <c r="C700" s="92"/>
      <c r="D700" s="92"/>
      <c r="E700" s="92"/>
    </row>
    <row r="701" ht="15.75" customHeight="1">
      <c r="B701" s="90"/>
      <c r="C701" s="92"/>
      <c r="D701" s="92"/>
      <c r="E701" s="92"/>
    </row>
    <row r="702" ht="15.75" customHeight="1">
      <c r="B702" s="90"/>
      <c r="C702" s="92"/>
      <c r="D702" s="92"/>
      <c r="E702" s="92"/>
    </row>
    <row r="703" ht="15.75" customHeight="1">
      <c r="B703" s="90"/>
      <c r="C703" s="92"/>
      <c r="D703" s="92"/>
      <c r="E703" s="92"/>
    </row>
    <row r="704" ht="15.75" customHeight="1">
      <c r="B704" s="90"/>
      <c r="C704" s="92"/>
      <c r="D704" s="92"/>
      <c r="E704" s="92"/>
    </row>
    <row r="705" ht="15.75" customHeight="1">
      <c r="B705" s="90"/>
      <c r="C705" s="92"/>
      <c r="D705" s="92"/>
      <c r="E705" s="92"/>
    </row>
    <row r="706" ht="15.75" customHeight="1">
      <c r="B706" s="90"/>
      <c r="C706" s="92"/>
      <c r="D706" s="92"/>
      <c r="E706" s="92"/>
    </row>
    <row r="707" ht="15.75" customHeight="1">
      <c r="B707" s="90"/>
      <c r="C707" s="92"/>
      <c r="D707" s="92"/>
      <c r="E707" s="92"/>
    </row>
    <row r="708" ht="15.75" customHeight="1">
      <c r="B708" s="90"/>
      <c r="C708" s="92"/>
      <c r="D708" s="92"/>
      <c r="E708" s="92"/>
    </row>
    <row r="709" ht="15.75" customHeight="1">
      <c r="B709" s="90"/>
      <c r="C709" s="92"/>
      <c r="D709" s="92"/>
      <c r="E709" s="92"/>
    </row>
    <row r="710" ht="15.75" customHeight="1">
      <c r="B710" s="90"/>
      <c r="C710" s="92"/>
      <c r="D710" s="92"/>
      <c r="E710" s="92"/>
    </row>
    <row r="711" ht="15.75" customHeight="1">
      <c r="B711" s="90"/>
      <c r="C711" s="92"/>
      <c r="D711" s="92"/>
      <c r="E711" s="92"/>
    </row>
    <row r="712" ht="15.75" customHeight="1">
      <c r="B712" s="90"/>
      <c r="C712" s="92"/>
      <c r="D712" s="92"/>
      <c r="E712" s="92"/>
    </row>
    <row r="713" ht="15.75" customHeight="1">
      <c r="B713" s="90"/>
      <c r="C713" s="92"/>
      <c r="D713" s="92"/>
      <c r="E713" s="92"/>
    </row>
    <row r="714" ht="15.75" customHeight="1">
      <c r="B714" s="90"/>
      <c r="C714" s="92"/>
      <c r="D714" s="92"/>
      <c r="E714" s="92"/>
    </row>
    <row r="715" ht="15.75" customHeight="1">
      <c r="B715" s="90"/>
      <c r="C715" s="92"/>
      <c r="D715" s="92"/>
      <c r="E715" s="92"/>
    </row>
    <row r="716" ht="15.75" customHeight="1">
      <c r="B716" s="90"/>
      <c r="C716" s="92"/>
      <c r="D716" s="92"/>
      <c r="E716" s="92"/>
    </row>
    <row r="717" ht="15.75" customHeight="1">
      <c r="B717" s="90"/>
      <c r="C717" s="92"/>
      <c r="D717" s="92"/>
      <c r="E717" s="92"/>
    </row>
    <row r="718" ht="15.75" customHeight="1">
      <c r="B718" s="90"/>
      <c r="C718" s="92"/>
      <c r="D718" s="92"/>
      <c r="E718" s="92"/>
    </row>
    <row r="719" ht="15.75" customHeight="1">
      <c r="B719" s="90"/>
      <c r="C719" s="92"/>
      <c r="D719" s="92"/>
      <c r="E719" s="92"/>
    </row>
    <row r="720" ht="15.75" customHeight="1">
      <c r="B720" s="90"/>
      <c r="C720" s="92"/>
      <c r="D720" s="92"/>
      <c r="E720" s="92"/>
    </row>
    <row r="721" ht="15.75" customHeight="1">
      <c r="B721" s="90"/>
      <c r="C721" s="92"/>
      <c r="D721" s="92"/>
      <c r="E721" s="92"/>
    </row>
    <row r="722" ht="15.75" customHeight="1">
      <c r="B722" s="90"/>
      <c r="C722" s="92"/>
      <c r="D722" s="92"/>
      <c r="E722" s="92"/>
    </row>
    <row r="723" ht="15.75" customHeight="1">
      <c r="B723" s="90"/>
      <c r="C723" s="92"/>
      <c r="D723" s="92"/>
      <c r="E723" s="92"/>
    </row>
    <row r="724" ht="15.75" customHeight="1">
      <c r="B724" s="90"/>
      <c r="C724" s="92"/>
      <c r="D724" s="92"/>
      <c r="E724" s="92"/>
    </row>
    <row r="725" ht="15.75" customHeight="1">
      <c r="B725" s="90"/>
      <c r="C725" s="92"/>
      <c r="D725" s="92"/>
      <c r="E725" s="92"/>
    </row>
    <row r="726" ht="15.75" customHeight="1">
      <c r="B726" s="90"/>
      <c r="C726" s="92"/>
      <c r="D726" s="92"/>
      <c r="E726" s="92"/>
    </row>
    <row r="727" ht="15.75" customHeight="1">
      <c r="B727" s="90"/>
      <c r="C727" s="92"/>
      <c r="D727" s="92"/>
      <c r="E727" s="92"/>
    </row>
    <row r="728" ht="15.75" customHeight="1">
      <c r="B728" s="90"/>
      <c r="C728" s="92"/>
      <c r="D728" s="92"/>
      <c r="E728" s="92"/>
    </row>
    <row r="729" ht="15.75" customHeight="1">
      <c r="B729" s="90"/>
      <c r="C729" s="92"/>
      <c r="D729" s="92"/>
      <c r="E729" s="92"/>
    </row>
    <row r="730" ht="15.75" customHeight="1">
      <c r="B730" s="90"/>
      <c r="C730" s="92"/>
      <c r="D730" s="92"/>
      <c r="E730" s="92"/>
    </row>
    <row r="731" ht="15.75" customHeight="1">
      <c r="B731" s="90"/>
      <c r="C731" s="92"/>
      <c r="D731" s="92"/>
      <c r="E731" s="92"/>
    </row>
    <row r="732" ht="15.75" customHeight="1">
      <c r="B732" s="90"/>
      <c r="C732" s="92"/>
      <c r="D732" s="92"/>
      <c r="E732" s="92"/>
    </row>
    <row r="733" ht="15.75" customHeight="1">
      <c r="B733" s="90"/>
      <c r="C733" s="92"/>
      <c r="D733" s="92"/>
      <c r="E733" s="92"/>
    </row>
    <row r="734" ht="15.75" customHeight="1">
      <c r="B734" s="90"/>
      <c r="C734" s="92"/>
      <c r="D734" s="92"/>
      <c r="E734" s="92"/>
    </row>
    <row r="735" ht="15.75" customHeight="1">
      <c r="B735" s="90"/>
      <c r="C735" s="92"/>
      <c r="D735" s="92"/>
      <c r="E735" s="92"/>
    </row>
    <row r="736" ht="15.75" customHeight="1">
      <c r="B736" s="90"/>
      <c r="C736" s="92"/>
      <c r="D736" s="92"/>
      <c r="E736" s="92"/>
    </row>
    <row r="737" ht="15.75" customHeight="1">
      <c r="B737" s="90"/>
      <c r="C737" s="92"/>
      <c r="D737" s="92"/>
      <c r="E737" s="92"/>
    </row>
    <row r="738" ht="15.75" customHeight="1">
      <c r="B738" s="90"/>
      <c r="C738" s="92"/>
      <c r="D738" s="92"/>
      <c r="E738" s="92"/>
    </row>
    <row r="739" ht="15.75" customHeight="1">
      <c r="B739" s="90"/>
      <c r="C739" s="92"/>
      <c r="D739" s="92"/>
      <c r="E739" s="92"/>
    </row>
    <row r="740" ht="15.75" customHeight="1">
      <c r="B740" s="90"/>
      <c r="C740" s="92"/>
      <c r="D740" s="92"/>
      <c r="E740" s="92"/>
    </row>
    <row r="741" ht="15.75" customHeight="1">
      <c r="B741" s="90"/>
      <c r="C741" s="92"/>
      <c r="D741" s="92"/>
      <c r="E741" s="92"/>
    </row>
    <row r="742" ht="15.75" customHeight="1">
      <c r="B742" s="90"/>
      <c r="C742" s="92"/>
      <c r="D742" s="92"/>
      <c r="E742" s="92"/>
    </row>
    <row r="743" ht="15.75" customHeight="1">
      <c r="B743" s="90"/>
      <c r="C743" s="92"/>
      <c r="D743" s="92"/>
      <c r="E743" s="92"/>
    </row>
    <row r="744" ht="15.75" customHeight="1">
      <c r="B744" s="90"/>
      <c r="C744" s="92"/>
      <c r="D744" s="92"/>
      <c r="E744" s="92"/>
    </row>
    <row r="745" ht="15.75" customHeight="1">
      <c r="B745" s="90"/>
      <c r="C745" s="92"/>
      <c r="D745" s="92"/>
      <c r="E745" s="92"/>
    </row>
    <row r="746" ht="15.75" customHeight="1">
      <c r="B746" s="90"/>
      <c r="C746" s="92"/>
      <c r="D746" s="92"/>
      <c r="E746" s="92"/>
    </row>
    <row r="747" ht="15.75" customHeight="1">
      <c r="B747" s="90"/>
      <c r="C747" s="92"/>
      <c r="D747" s="92"/>
      <c r="E747" s="92"/>
    </row>
    <row r="748" ht="15.75" customHeight="1">
      <c r="B748" s="90"/>
      <c r="C748" s="92"/>
      <c r="D748" s="92"/>
      <c r="E748" s="92"/>
    </row>
    <row r="749" ht="15.75" customHeight="1">
      <c r="B749" s="90"/>
      <c r="C749" s="92"/>
      <c r="D749" s="92"/>
      <c r="E749" s="92"/>
    </row>
    <row r="750" ht="15.75" customHeight="1">
      <c r="B750" s="90"/>
      <c r="C750" s="92"/>
      <c r="D750" s="92"/>
      <c r="E750" s="92"/>
    </row>
    <row r="751" ht="15.75" customHeight="1">
      <c r="B751" s="90"/>
      <c r="C751" s="92"/>
      <c r="D751" s="92"/>
      <c r="E751" s="92"/>
    </row>
    <row r="752" ht="15.75" customHeight="1">
      <c r="B752" s="90"/>
      <c r="C752" s="92"/>
      <c r="D752" s="92"/>
      <c r="E752" s="92"/>
    </row>
    <row r="753" ht="15.75" customHeight="1">
      <c r="B753" s="90"/>
      <c r="C753" s="92"/>
      <c r="D753" s="92"/>
      <c r="E753" s="92"/>
    </row>
    <row r="754" ht="15.75" customHeight="1">
      <c r="B754" s="90"/>
      <c r="C754" s="92"/>
      <c r="D754" s="92"/>
      <c r="E754" s="92"/>
    </row>
    <row r="755" ht="15.75" customHeight="1">
      <c r="B755" s="90"/>
      <c r="C755" s="92"/>
      <c r="D755" s="92"/>
      <c r="E755" s="92"/>
    </row>
    <row r="756" ht="15.75" customHeight="1">
      <c r="B756" s="90"/>
      <c r="C756" s="92"/>
      <c r="D756" s="92"/>
      <c r="E756" s="92"/>
    </row>
    <row r="757" ht="15.75" customHeight="1">
      <c r="B757" s="90"/>
      <c r="C757" s="92"/>
      <c r="D757" s="92"/>
      <c r="E757" s="92"/>
    </row>
    <row r="758" ht="15.75" customHeight="1">
      <c r="B758" s="90"/>
      <c r="C758" s="92"/>
      <c r="D758" s="92"/>
      <c r="E758" s="92"/>
    </row>
    <row r="759" ht="15.75" customHeight="1">
      <c r="B759" s="90"/>
      <c r="C759" s="92"/>
      <c r="D759" s="92"/>
      <c r="E759" s="92"/>
    </row>
    <row r="760" ht="15.75" customHeight="1">
      <c r="B760" s="90"/>
      <c r="C760" s="92"/>
      <c r="D760" s="92"/>
      <c r="E760" s="92"/>
    </row>
    <row r="761" ht="15.75" customHeight="1">
      <c r="B761" s="90"/>
      <c r="C761" s="92"/>
      <c r="D761" s="92"/>
      <c r="E761" s="92"/>
    </row>
    <row r="762" ht="15.75" customHeight="1">
      <c r="B762" s="90"/>
      <c r="C762" s="92"/>
      <c r="D762" s="92"/>
      <c r="E762" s="92"/>
    </row>
    <row r="763" ht="15.75" customHeight="1">
      <c r="B763" s="90"/>
      <c r="C763" s="92"/>
      <c r="D763" s="92"/>
      <c r="E763" s="92"/>
    </row>
    <row r="764" ht="15.75" customHeight="1">
      <c r="B764" s="90"/>
      <c r="C764" s="92"/>
      <c r="D764" s="92"/>
      <c r="E764" s="92"/>
    </row>
    <row r="765" ht="15.75" customHeight="1">
      <c r="B765" s="90"/>
      <c r="C765" s="92"/>
      <c r="D765" s="92"/>
      <c r="E765" s="92"/>
    </row>
    <row r="766" ht="15.75" customHeight="1">
      <c r="B766" s="90"/>
      <c r="C766" s="92"/>
      <c r="D766" s="92"/>
      <c r="E766" s="92"/>
    </row>
    <row r="767" ht="15.75" customHeight="1">
      <c r="B767" s="90"/>
      <c r="C767" s="92"/>
      <c r="D767" s="92"/>
      <c r="E767" s="92"/>
    </row>
    <row r="768" ht="15.75" customHeight="1">
      <c r="B768" s="90"/>
      <c r="C768" s="92"/>
      <c r="D768" s="92"/>
      <c r="E768" s="92"/>
    </row>
    <row r="769" ht="15.75" customHeight="1">
      <c r="B769" s="90"/>
      <c r="C769" s="92"/>
      <c r="D769" s="92"/>
      <c r="E769" s="92"/>
    </row>
    <row r="770" ht="15.75" customHeight="1">
      <c r="B770" s="90"/>
      <c r="C770" s="92"/>
      <c r="D770" s="92"/>
      <c r="E770" s="92"/>
    </row>
    <row r="771" ht="15.75" customHeight="1">
      <c r="B771" s="90"/>
      <c r="C771" s="92"/>
      <c r="D771" s="92"/>
      <c r="E771" s="92"/>
    </row>
    <row r="772" ht="15.75" customHeight="1">
      <c r="B772" s="90"/>
      <c r="C772" s="92"/>
      <c r="D772" s="92"/>
      <c r="E772" s="92"/>
    </row>
    <row r="773" ht="15.75" customHeight="1">
      <c r="B773" s="90"/>
      <c r="C773" s="92"/>
      <c r="D773" s="92"/>
      <c r="E773" s="92"/>
    </row>
    <row r="774" ht="15.75" customHeight="1">
      <c r="B774" s="90"/>
      <c r="C774" s="92"/>
      <c r="D774" s="92"/>
      <c r="E774" s="92"/>
    </row>
    <row r="775" ht="15.75" customHeight="1">
      <c r="B775" s="90"/>
      <c r="C775" s="92"/>
      <c r="D775" s="92"/>
      <c r="E775" s="92"/>
    </row>
    <row r="776" ht="15.75" customHeight="1">
      <c r="B776" s="90"/>
      <c r="C776" s="92"/>
      <c r="D776" s="92"/>
      <c r="E776" s="92"/>
    </row>
    <row r="777" ht="15.75" customHeight="1">
      <c r="B777" s="90"/>
      <c r="C777" s="92"/>
      <c r="D777" s="92"/>
      <c r="E777" s="92"/>
    </row>
    <row r="778" ht="15.75" customHeight="1">
      <c r="B778" s="90"/>
      <c r="C778" s="92"/>
      <c r="D778" s="92"/>
      <c r="E778" s="92"/>
    </row>
    <row r="779" ht="15.75" customHeight="1">
      <c r="B779" s="90"/>
      <c r="C779" s="92"/>
      <c r="D779" s="92"/>
      <c r="E779" s="92"/>
    </row>
    <row r="780" ht="15.75" customHeight="1">
      <c r="B780" s="90"/>
      <c r="C780" s="92"/>
      <c r="D780" s="92"/>
      <c r="E780" s="92"/>
    </row>
    <row r="781" ht="15.75" customHeight="1">
      <c r="B781" s="90"/>
      <c r="C781" s="92"/>
      <c r="D781" s="92"/>
      <c r="E781" s="92"/>
    </row>
    <row r="782" ht="15.75" customHeight="1">
      <c r="B782" s="90"/>
      <c r="C782" s="92"/>
      <c r="D782" s="92"/>
      <c r="E782" s="92"/>
    </row>
    <row r="783" ht="15.75" customHeight="1">
      <c r="B783" s="90"/>
      <c r="C783" s="92"/>
      <c r="D783" s="92"/>
      <c r="E783" s="92"/>
    </row>
    <row r="784" ht="15.75" customHeight="1">
      <c r="B784" s="90"/>
      <c r="C784" s="92"/>
      <c r="D784" s="92"/>
      <c r="E784" s="92"/>
    </row>
    <row r="785" ht="15.75" customHeight="1">
      <c r="B785" s="90"/>
      <c r="C785" s="92"/>
      <c r="D785" s="92"/>
      <c r="E785" s="92"/>
    </row>
    <row r="786" ht="15.75" customHeight="1">
      <c r="B786" s="90"/>
      <c r="C786" s="92"/>
      <c r="D786" s="92"/>
      <c r="E786" s="92"/>
    </row>
    <row r="787" ht="15.75" customHeight="1">
      <c r="B787" s="90"/>
      <c r="C787" s="92"/>
      <c r="D787" s="92"/>
      <c r="E787" s="92"/>
    </row>
    <row r="788" ht="15.75" customHeight="1">
      <c r="B788" s="90"/>
      <c r="C788" s="92"/>
      <c r="D788" s="92"/>
      <c r="E788" s="92"/>
    </row>
    <row r="789" ht="15.75" customHeight="1">
      <c r="B789" s="90"/>
      <c r="C789" s="92"/>
      <c r="D789" s="92"/>
      <c r="E789" s="92"/>
    </row>
    <row r="790" ht="15.75" customHeight="1">
      <c r="B790" s="90"/>
      <c r="C790" s="92"/>
      <c r="D790" s="92"/>
      <c r="E790" s="92"/>
    </row>
    <row r="791" ht="15.75" customHeight="1">
      <c r="B791" s="90"/>
      <c r="C791" s="92"/>
      <c r="D791" s="92"/>
      <c r="E791" s="92"/>
    </row>
    <row r="792" ht="15.75" customHeight="1">
      <c r="B792" s="90"/>
      <c r="C792" s="92"/>
      <c r="D792" s="92"/>
      <c r="E792" s="92"/>
    </row>
    <row r="793" ht="15.75" customHeight="1">
      <c r="B793" s="90"/>
      <c r="C793" s="92"/>
      <c r="D793" s="92"/>
      <c r="E793" s="92"/>
    </row>
    <row r="794" ht="15.75" customHeight="1">
      <c r="B794" s="90"/>
      <c r="C794" s="92"/>
      <c r="D794" s="92"/>
      <c r="E794" s="92"/>
    </row>
    <row r="795" ht="15.75" customHeight="1">
      <c r="B795" s="90"/>
      <c r="C795" s="92"/>
      <c r="D795" s="92"/>
      <c r="E795" s="92"/>
    </row>
    <row r="796" ht="15.75" customHeight="1">
      <c r="B796" s="90"/>
      <c r="C796" s="92"/>
      <c r="D796" s="92"/>
      <c r="E796" s="92"/>
    </row>
    <row r="797" ht="15.75" customHeight="1">
      <c r="B797" s="90"/>
      <c r="C797" s="92"/>
      <c r="D797" s="92"/>
      <c r="E797" s="92"/>
    </row>
    <row r="798" ht="15.75" customHeight="1">
      <c r="B798" s="90"/>
      <c r="C798" s="92"/>
      <c r="D798" s="92"/>
      <c r="E798" s="92"/>
    </row>
    <row r="799" ht="15.75" customHeight="1">
      <c r="B799" s="90"/>
      <c r="C799" s="92"/>
      <c r="D799" s="92"/>
      <c r="E799" s="92"/>
    </row>
    <row r="800" ht="15.75" customHeight="1">
      <c r="B800" s="90"/>
      <c r="C800" s="92"/>
      <c r="D800" s="92"/>
      <c r="E800" s="92"/>
    </row>
    <row r="801" ht="15.75" customHeight="1">
      <c r="B801" s="90"/>
      <c r="C801" s="92"/>
      <c r="D801" s="92"/>
      <c r="E801" s="92"/>
    </row>
    <row r="802" ht="15.75" customHeight="1">
      <c r="B802" s="90"/>
      <c r="C802" s="92"/>
      <c r="D802" s="92"/>
      <c r="E802" s="92"/>
    </row>
    <row r="803" ht="15.75" customHeight="1">
      <c r="B803" s="90"/>
      <c r="C803" s="92"/>
      <c r="D803" s="92"/>
      <c r="E803" s="92"/>
    </row>
    <row r="804" ht="15.75" customHeight="1">
      <c r="B804" s="90"/>
      <c r="C804" s="92"/>
      <c r="D804" s="92"/>
      <c r="E804" s="92"/>
    </row>
    <row r="805" ht="15.75" customHeight="1">
      <c r="B805" s="90"/>
      <c r="C805" s="92"/>
      <c r="D805" s="92"/>
      <c r="E805" s="92"/>
    </row>
    <row r="806" ht="15.75" customHeight="1">
      <c r="B806" s="90"/>
      <c r="C806" s="92"/>
      <c r="D806" s="92"/>
      <c r="E806" s="92"/>
    </row>
    <row r="807" ht="15.75" customHeight="1">
      <c r="B807" s="90"/>
      <c r="C807" s="92"/>
      <c r="D807" s="92"/>
      <c r="E807" s="92"/>
    </row>
    <row r="808" ht="15.75" customHeight="1">
      <c r="B808" s="90"/>
      <c r="C808" s="92"/>
      <c r="D808" s="92"/>
      <c r="E808" s="92"/>
    </row>
    <row r="809" ht="15.75" customHeight="1">
      <c r="B809" s="90"/>
      <c r="C809" s="92"/>
      <c r="D809" s="92"/>
      <c r="E809" s="92"/>
    </row>
    <row r="810" ht="15.75" customHeight="1">
      <c r="B810" s="90"/>
      <c r="C810" s="92"/>
      <c r="D810" s="92"/>
      <c r="E810" s="92"/>
    </row>
    <row r="811" ht="15.75" customHeight="1">
      <c r="B811" s="90"/>
      <c r="C811" s="92"/>
      <c r="D811" s="92"/>
      <c r="E811" s="92"/>
    </row>
    <row r="812" ht="15.75" customHeight="1">
      <c r="B812" s="90"/>
      <c r="C812" s="92"/>
      <c r="D812" s="92"/>
      <c r="E812" s="92"/>
    </row>
    <row r="813" ht="15.75" customHeight="1">
      <c r="B813" s="90"/>
      <c r="C813" s="92"/>
      <c r="D813" s="92"/>
      <c r="E813" s="92"/>
    </row>
    <row r="814" ht="15.75" customHeight="1">
      <c r="B814" s="90"/>
      <c r="C814" s="92"/>
      <c r="D814" s="92"/>
      <c r="E814" s="92"/>
    </row>
    <row r="815" ht="15.75" customHeight="1">
      <c r="B815" s="90"/>
      <c r="C815" s="92"/>
      <c r="D815" s="92"/>
      <c r="E815" s="92"/>
    </row>
    <row r="816" ht="15.75" customHeight="1">
      <c r="B816" s="90"/>
      <c r="C816" s="92"/>
      <c r="D816" s="92"/>
      <c r="E816" s="92"/>
    </row>
    <row r="817" ht="15.75" customHeight="1">
      <c r="B817" s="90"/>
      <c r="C817" s="92"/>
      <c r="D817" s="92"/>
      <c r="E817" s="92"/>
    </row>
    <row r="818" ht="15.75" customHeight="1">
      <c r="B818" s="90"/>
      <c r="C818" s="92"/>
      <c r="D818" s="92"/>
      <c r="E818" s="92"/>
    </row>
    <row r="819" ht="15.75" customHeight="1">
      <c r="B819" s="90"/>
      <c r="C819" s="92"/>
      <c r="D819" s="92"/>
      <c r="E819" s="92"/>
    </row>
    <row r="820" ht="15.75" customHeight="1">
      <c r="B820" s="90"/>
      <c r="C820" s="92"/>
      <c r="D820" s="92"/>
      <c r="E820" s="92"/>
    </row>
    <row r="821" ht="15.75" customHeight="1">
      <c r="B821" s="90"/>
      <c r="C821" s="92"/>
      <c r="D821" s="92"/>
      <c r="E821" s="92"/>
    </row>
    <row r="822" ht="15.75" customHeight="1">
      <c r="B822" s="90"/>
      <c r="C822" s="92"/>
      <c r="D822" s="92"/>
      <c r="E822" s="92"/>
    </row>
    <row r="823" ht="15.75" customHeight="1">
      <c r="B823" s="90"/>
      <c r="C823" s="92"/>
      <c r="D823" s="92"/>
      <c r="E823" s="92"/>
    </row>
    <row r="824" ht="15.75" customHeight="1">
      <c r="B824" s="90"/>
      <c r="C824" s="92"/>
      <c r="D824" s="92"/>
      <c r="E824" s="92"/>
    </row>
    <row r="825" ht="15.75" customHeight="1">
      <c r="B825" s="90"/>
      <c r="C825" s="92"/>
      <c r="D825" s="92"/>
      <c r="E825" s="92"/>
    </row>
    <row r="826" ht="15.75" customHeight="1">
      <c r="B826" s="90"/>
      <c r="C826" s="92"/>
      <c r="D826" s="92"/>
      <c r="E826" s="92"/>
    </row>
    <row r="827" ht="15.75" customHeight="1">
      <c r="B827" s="90"/>
      <c r="C827" s="92"/>
      <c r="D827" s="92"/>
      <c r="E827" s="92"/>
    </row>
    <row r="828" ht="15.75" customHeight="1">
      <c r="B828" s="90"/>
      <c r="C828" s="92"/>
      <c r="D828" s="92"/>
      <c r="E828" s="92"/>
    </row>
    <row r="829" ht="15.75" customHeight="1">
      <c r="B829" s="90"/>
      <c r="C829" s="92"/>
      <c r="D829" s="92"/>
      <c r="E829" s="92"/>
    </row>
    <row r="830" ht="15.75" customHeight="1">
      <c r="B830" s="90"/>
      <c r="C830" s="92"/>
      <c r="D830" s="92"/>
      <c r="E830" s="92"/>
    </row>
    <row r="831" ht="15.75" customHeight="1">
      <c r="B831" s="90"/>
      <c r="C831" s="92"/>
      <c r="D831" s="92"/>
      <c r="E831" s="92"/>
    </row>
    <row r="832" ht="15.75" customHeight="1">
      <c r="B832" s="90"/>
      <c r="C832" s="92"/>
      <c r="D832" s="92"/>
      <c r="E832" s="92"/>
    </row>
    <row r="833" ht="15.75" customHeight="1">
      <c r="B833" s="90"/>
      <c r="C833" s="92"/>
      <c r="D833" s="92"/>
      <c r="E833" s="92"/>
    </row>
    <row r="834" ht="15.75" customHeight="1">
      <c r="B834" s="90"/>
      <c r="C834" s="92"/>
      <c r="D834" s="92"/>
      <c r="E834" s="92"/>
    </row>
    <row r="835" ht="15.75" customHeight="1">
      <c r="B835" s="90"/>
      <c r="C835" s="92"/>
      <c r="D835" s="92"/>
      <c r="E835" s="92"/>
    </row>
    <row r="836" ht="15.75" customHeight="1">
      <c r="B836" s="90"/>
      <c r="C836" s="92"/>
      <c r="D836" s="92"/>
      <c r="E836" s="92"/>
    </row>
    <row r="837" ht="15.75" customHeight="1">
      <c r="B837" s="90"/>
      <c r="C837" s="92"/>
      <c r="D837" s="92"/>
      <c r="E837" s="92"/>
    </row>
    <row r="838" ht="15.75" customHeight="1">
      <c r="B838" s="90"/>
      <c r="C838" s="92"/>
      <c r="D838" s="92"/>
      <c r="E838" s="92"/>
    </row>
    <row r="839" ht="15.75" customHeight="1">
      <c r="B839" s="90"/>
      <c r="C839" s="92"/>
      <c r="D839" s="92"/>
      <c r="E839" s="92"/>
    </row>
    <row r="840" ht="15.75" customHeight="1">
      <c r="B840" s="90"/>
      <c r="C840" s="92"/>
      <c r="D840" s="92"/>
      <c r="E840" s="92"/>
    </row>
    <row r="841" ht="15.75" customHeight="1">
      <c r="B841" s="90"/>
      <c r="C841" s="92"/>
      <c r="D841" s="92"/>
      <c r="E841" s="92"/>
    </row>
    <row r="842" ht="15.75" customHeight="1">
      <c r="B842" s="90"/>
      <c r="C842" s="92"/>
      <c r="D842" s="92"/>
      <c r="E842" s="92"/>
    </row>
    <row r="843" ht="15.75" customHeight="1">
      <c r="B843" s="90"/>
      <c r="C843" s="92"/>
      <c r="D843" s="92"/>
      <c r="E843" s="92"/>
    </row>
    <row r="844" ht="15.75" customHeight="1">
      <c r="B844" s="90"/>
      <c r="C844" s="92"/>
      <c r="D844" s="92"/>
      <c r="E844" s="92"/>
    </row>
    <row r="845" ht="15.75" customHeight="1">
      <c r="B845" s="90"/>
      <c r="C845" s="92"/>
      <c r="D845" s="92"/>
      <c r="E845" s="92"/>
    </row>
    <row r="846" ht="15.75" customHeight="1">
      <c r="B846" s="90"/>
      <c r="C846" s="92"/>
      <c r="D846" s="92"/>
      <c r="E846" s="92"/>
    </row>
    <row r="847" ht="15.75" customHeight="1">
      <c r="B847" s="90"/>
      <c r="C847" s="92"/>
      <c r="D847" s="92"/>
      <c r="E847" s="92"/>
    </row>
    <row r="848" ht="15.75" customHeight="1">
      <c r="B848" s="90"/>
      <c r="C848" s="92"/>
      <c r="D848" s="92"/>
      <c r="E848" s="92"/>
    </row>
    <row r="849" ht="15.75" customHeight="1">
      <c r="B849" s="90"/>
      <c r="C849" s="92"/>
      <c r="D849" s="92"/>
      <c r="E849" s="92"/>
    </row>
    <row r="850" ht="15.75" customHeight="1">
      <c r="B850" s="90"/>
      <c r="C850" s="92"/>
      <c r="D850" s="92"/>
      <c r="E850" s="92"/>
    </row>
    <row r="851" ht="15.75" customHeight="1">
      <c r="B851" s="90"/>
      <c r="C851" s="92"/>
      <c r="D851" s="92"/>
      <c r="E851" s="92"/>
    </row>
    <row r="852" ht="15.75" customHeight="1">
      <c r="B852" s="90"/>
      <c r="C852" s="92"/>
      <c r="D852" s="92"/>
      <c r="E852" s="92"/>
    </row>
    <row r="853" ht="15.75" customHeight="1">
      <c r="B853" s="90"/>
      <c r="C853" s="92"/>
      <c r="D853" s="92"/>
      <c r="E853" s="92"/>
    </row>
    <row r="854" ht="15.75" customHeight="1">
      <c r="B854" s="90"/>
      <c r="C854" s="92"/>
      <c r="D854" s="92"/>
      <c r="E854" s="92"/>
    </row>
    <row r="855" ht="15.75" customHeight="1">
      <c r="B855" s="90"/>
      <c r="C855" s="92"/>
      <c r="D855" s="92"/>
      <c r="E855" s="92"/>
    </row>
    <row r="856" ht="15.75" customHeight="1">
      <c r="B856" s="90"/>
      <c r="C856" s="92"/>
      <c r="D856" s="92"/>
      <c r="E856" s="92"/>
    </row>
    <row r="857" ht="15.75" customHeight="1">
      <c r="B857" s="90"/>
      <c r="C857" s="92"/>
      <c r="D857" s="92"/>
      <c r="E857" s="92"/>
    </row>
    <row r="858" ht="15.75" customHeight="1">
      <c r="B858" s="90"/>
      <c r="C858" s="92"/>
      <c r="D858" s="92"/>
      <c r="E858" s="92"/>
    </row>
    <row r="859" ht="15.75" customHeight="1">
      <c r="B859" s="90"/>
      <c r="C859" s="92"/>
      <c r="D859" s="92"/>
      <c r="E859" s="92"/>
    </row>
    <row r="860" ht="15.75" customHeight="1">
      <c r="B860" s="90"/>
      <c r="C860" s="92"/>
      <c r="D860" s="92"/>
      <c r="E860" s="92"/>
    </row>
    <row r="861" ht="15.75" customHeight="1">
      <c r="B861" s="90"/>
      <c r="C861" s="92"/>
      <c r="D861" s="92"/>
      <c r="E861" s="92"/>
    </row>
    <row r="862" ht="15.75" customHeight="1">
      <c r="B862" s="90"/>
      <c r="C862" s="92"/>
      <c r="D862" s="92"/>
      <c r="E862" s="92"/>
    </row>
    <row r="863" ht="15.75" customHeight="1">
      <c r="B863" s="90"/>
      <c r="C863" s="92"/>
      <c r="D863" s="92"/>
      <c r="E863" s="92"/>
    </row>
    <row r="864" ht="15.75" customHeight="1">
      <c r="B864" s="90"/>
      <c r="C864" s="92"/>
      <c r="D864" s="92"/>
      <c r="E864" s="92"/>
    </row>
    <row r="865" ht="15.75" customHeight="1">
      <c r="B865" s="90"/>
      <c r="C865" s="92"/>
      <c r="D865" s="92"/>
      <c r="E865" s="92"/>
    </row>
    <row r="866" ht="15.75" customHeight="1">
      <c r="B866" s="90"/>
      <c r="C866" s="92"/>
      <c r="D866" s="92"/>
      <c r="E866" s="92"/>
    </row>
    <row r="867" ht="15.75" customHeight="1">
      <c r="B867" s="90"/>
      <c r="C867" s="92"/>
      <c r="D867" s="92"/>
      <c r="E867" s="92"/>
    </row>
    <row r="868" ht="15.75" customHeight="1">
      <c r="B868" s="90"/>
      <c r="C868" s="92"/>
      <c r="D868" s="92"/>
      <c r="E868" s="92"/>
    </row>
    <row r="869" ht="15.75" customHeight="1">
      <c r="B869" s="90"/>
      <c r="C869" s="92"/>
      <c r="D869" s="92"/>
      <c r="E869" s="92"/>
    </row>
    <row r="870" ht="15.75" customHeight="1">
      <c r="B870" s="90"/>
      <c r="C870" s="92"/>
      <c r="D870" s="92"/>
      <c r="E870" s="92"/>
    </row>
    <row r="871" ht="15.75" customHeight="1">
      <c r="B871" s="90"/>
      <c r="C871" s="92"/>
      <c r="D871" s="92"/>
      <c r="E871" s="92"/>
    </row>
    <row r="872" ht="15.75" customHeight="1">
      <c r="B872" s="90"/>
      <c r="C872" s="92"/>
      <c r="D872" s="92"/>
      <c r="E872" s="92"/>
    </row>
    <row r="873" ht="15.75" customHeight="1">
      <c r="B873" s="90"/>
      <c r="C873" s="92"/>
      <c r="D873" s="92"/>
      <c r="E873" s="92"/>
    </row>
    <row r="874" ht="15.75" customHeight="1">
      <c r="B874" s="90"/>
      <c r="C874" s="92"/>
      <c r="D874" s="92"/>
      <c r="E874" s="92"/>
    </row>
    <row r="875" ht="15.75" customHeight="1">
      <c r="B875" s="90"/>
      <c r="C875" s="92"/>
      <c r="D875" s="92"/>
      <c r="E875" s="92"/>
    </row>
    <row r="876" ht="15.75" customHeight="1">
      <c r="B876" s="90"/>
      <c r="C876" s="92"/>
      <c r="D876" s="92"/>
      <c r="E876" s="92"/>
    </row>
    <row r="877" ht="15.75" customHeight="1">
      <c r="B877" s="90"/>
      <c r="C877" s="92"/>
      <c r="D877" s="92"/>
      <c r="E877" s="92"/>
    </row>
    <row r="878" ht="15.75" customHeight="1">
      <c r="B878" s="90"/>
      <c r="C878" s="92"/>
      <c r="D878" s="92"/>
      <c r="E878" s="92"/>
    </row>
    <row r="879" ht="15.75" customHeight="1">
      <c r="B879" s="90"/>
      <c r="C879" s="92"/>
      <c r="D879" s="92"/>
      <c r="E879" s="92"/>
    </row>
    <row r="880" ht="15.75" customHeight="1">
      <c r="B880" s="90"/>
      <c r="C880" s="92"/>
      <c r="D880" s="92"/>
      <c r="E880" s="92"/>
    </row>
    <row r="881" ht="15.75" customHeight="1">
      <c r="B881" s="90"/>
      <c r="C881" s="92"/>
      <c r="D881" s="92"/>
      <c r="E881" s="92"/>
    </row>
    <row r="882" ht="15.75" customHeight="1">
      <c r="B882" s="90"/>
      <c r="C882" s="92"/>
      <c r="D882" s="92"/>
      <c r="E882" s="92"/>
    </row>
    <row r="883" ht="15.75" customHeight="1">
      <c r="B883" s="90"/>
      <c r="C883" s="92"/>
      <c r="D883" s="92"/>
      <c r="E883" s="92"/>
    </row>
    <row r="884" ht="15.75" customHeight="1">
      <c r="B884" s="90"/>
      <c r="C884" s="92"/>
      <c r="D884" s="92"/>
      <c r="E884" s="92"/>
    </row>
    <row r="885" ht="15.75" customHeight="1">
      <c r="B885" s="90"/>
      <c r="C885" s="92"/>
      <c r="D885" s="92"/>
      <c r="E885" s="92"/>
    </row>
    <row r="886" ht="15.75" customHeight="1">
      <c r="B886" s="90"/>
      <c r="C886" s="92"/>
      <c r="D886" s="92"/>
      <c r="E886" s="92"/>
    </row>
    <row r="887" ht="15.75" customHeight="1">
      <c r="B887" s="90"/>
      <c r="C887" s="92"/>
      <c r="D887" s="92"/>
      <c r="E887" s="92"/>
    </row>
    <row r="888" ht="15.75" customHeight="1">
      <c r="B888" s="90"/>
      <c r="C888" s="92"/>
      <c r="D888" s="92"/>
      <c r="E888" s="92"/>
    </row>
    <row r="889" ht="15.75" customHeight="1">
      <c r="B889" s="90"/>
      <c r="C889" s="92"/>
      <c r="D889" s="92"/>
      <c r="E889" s="92"/>
    </row>
    <row r="890" ht="15.75" customHeight="1">
      <c r="B890" s="90"/>
      <c r="C890" s="92"/>
      <c r="D890" s="92"/>
      <c r="E890" s="92"/>
    </row>
    <row r="891" ht="15.75" customHeight="1">
      <c r="B891" s="90"/>
      <c r="C891" s="92"/>
      <c r="D891" s="92"/>
      <c r="E891" s="92"/>
    </row>
    <row r="892" ht="15.75" customHeight="1">
      <c r="B892" s="90"/>
      <c r="C892" s="92"/>
      <c r="D892" s="92"/>
      <c r="E892" s="92"/>
    </row>
    <row r="893" ht="15.75" customHeight="1">
      <c r="B893" s="90"/>
      <c r="C893" s="92"/>
      <c r="D893" s="92"/>
      <c r="E893" s="92"/>
    </row>
    <row r="894" ht="15.75" customHeight="1">
      <c r="B894" s="90"/>
      <c r="C894" s="92"/>
      <c r="D894" s="92"/>
      <c r="E894" s="92"/>
    </row>
    <row r="895" ht="15.75" customHeight="1">
      <c r="B895" s="90"/>
      <c r="C895" s="92"/>
      <c r="D895" s="92"/>
      <c r="E895" s="92"/>
    </row>
    <row r="896" ht="15.75" customHeight="1">
      <c r="B896" s="90"/>
      <c r="C896" s="92"/>
      <c r="D896" s="92"/>
      <c r="E896" s="92"/>
    </row>
    <row r="897" ht="15.75" customHeight="1">
      <c r="B897" s="90"/>
      <c r="C897" s="92"/>
      <c r="D897" s="92"/>
      <c r="E897" s="92"/>
    </row>
    <row r="898" ht="15.75" customHeight="1">
      <c r="B898" s="90"/>
      <c r="C898" s="92"/>
      <c r="D898" s="92"/>
      <c r="E898" s="92"/>
    </row>
    <row r="899" ht="15.75" customHeight="1">
      <c r="B899" s="90"/>
      <c r="C899" s="92"/>
      <c r="D899" s="92"/>
      <c r="E899" s="92"/>
    </row>
    <row r="900" ht="15.75" customHeight="1">
      <c r="B900" s="90"/>
      <c r="C900" s="92"/>
      <c r="D900" s="92"/>
      <c r="E900" s="92"/>
    </row>
    <row r="901" ht="15.75" customHeight="1">
      <c r="B901" s="90"/>
      <c r="C901" s="92"/>
      <c r="D901" s="92"/>
      <c r="E901" s="92"/>
    </row>
    <row r="902" ht="15.75" customHeight="1">
      <c r="B902" s="90"/>
      <c r="C902" s="92"/>
      <c r="D902" s="92"/>
      <c r="E902" s="92"/>
    </row>
    <row r="903" ht="15.75" customHeight="1">
      <c r="B903" s="90"/>
      <c r="C903" s="92"/>
      <c r="D903" s="92"/>
      <c r="E903" s="92"/>
    </row>
    <row r="904" ht="15.75" customHeight="1">
      <c r="B904" s="90"/>
      <c r="C904" s="92"/>
      <c r="D904" s="92"/>
      <c r="E904" s="92"/>
    </row>
    <row r="905" ht="15.75" customHeight="1">
      <c r="B905" s="90"/>
      <c r="C905" s="92"/>
      <c r="D905" s="92"/>
      <c r="E905" s="92"/>
    </row>
    <row r="906" ht="15.75" customHeight="1">
      <c r="B906" s="90"/>
      <c r="C906" s="92"/>
      <c r="D906" s="92"/>
      <c r="E906" s="92"/>
    </row>
    <row r="907" ht="15.75" customHeight="1">
      <c r="B907" s="90"/>
      <c r="C907" s="92"/>
      <c r="D907" s="92"/>
      <c r="E907" s="92"/>
    </row>
    <row r="908" ht="15.75" customHeight="1">
      <c r="B908" s="90"/>
      <c r="C908" s="92"/>
      <c r="D908" s="92"/>
      <c r="E908" s="92"/>
    </row>
    <row r="909" ht="15.75" customHeight="1">
      <c r="B909" s="90"/>
      <c r="C909" s="92"/>
      <c r="D909" s="92"/>
      <c r="E909" s="92"/>
    </row>
    <row r="910" ht="15.75" customHeight="1">
      <c r="B910" s="90"/>
      <c r="C910" s="92"/>
      <c r="D910" s="92"/>
      <c r="E910" s="92"/>
    </row>
    <row r="911" ht="15.75" customHeight="1">
      <c r="B911" s="90"/>
      <c r="C911" s="92"/>
      <c r="D911" s="92"/>
      <c r="E911" s="92"/>
    </row>
    <row r="912" ht="15.75" customHeight="1">
      <c r="B912" s="90"/>
      <c r="C912" s="92"/>
      <c r="D912" s="92"/>
      <c r="E912" s="92"/>
    </row>
    <row r="913" ht="15.75" customHeight="1">
      <c r="B913" s="90"/>
      <c r="C913" s="92"/>
      <c r="D913" s="92"/>
      <c r="E913" s="92"/>
    </row>
    <row r="914" ht="15.75" customHeight="1">
      <c r="B914" s="90"/>
      <c r="C914" s="92"/>
      <c r="D914" s="92"/>
      <c r="E914" s="92"/>
    </row>
    <row r="915" ht="15.75" customHeight="1">
      <c r="B915" s="90"/>
      <c r="C915" s="92"/>
      <c r="D915" s="92"/>
      <c r="E915" s="92"/>
    </row>
    <row r="916" ht="15.75" customHeight="1">
      <c r="B916" s="90"/>
      <c r="C916" s="92"/>
      <c r="D916" s="92"/>
      <c r="E916" s="92"/>
    </row>
    <row r="917" ht="15.75" customHeight="1">
      <c r="B917" s="90"/>
      <c r="C917" s="92"/>
      <c r="D917" s="92"/>
      <c r="E917" s="92"/>
    </row>
    <row r="918" ht="15.75" customHeight="1">
      <c r="B918" s="90"/>
      <c r="C918" s="92"/>
      <c r="D918" s="92"/>
      <c r="E918" s="92"/>
    </row>
    <row r="919" ht="15.75" customHeight="1">
      <c r="B919" s="90"/>
      <c r="C919" s="92"/>
      <c r="D919" s="92"/>
      <c r="E919" s="92"/>
    </row>
    <row r="920" ht="15.75" customHeight="1">
      <c r="B920" s="90"/>
      <c r="C920" s="92"/>
      <c r="D920" s="92"/>
      <c r="E920" s="92"/>
    </row>
    <row r="921" ht="15.75" customHeight="1">
      <c r="B921" s="90"/>
      <c r="C921" s="92"/>
      <c r="D921" s="92"/>
      <c r="E921" s="92"/>
    </row>
    <row r="922" ht="15.75" customHeight="1">
      <c r="B922" s="90"/>
      <c r="C922" s="92"/>
      <c r="D922" s="92"/>
      <c r="E922" s="92"/>
    </row>
    <row r="923" ht="15.75" customHeight="1">
      <c r="B923" s="90"/>
      <c r="C923" s="92"/>
      <c r="D923" s="92"/>
      <c r="E923" s="92"/>
    </row>
    <row r="924" ht="15.75" customHeight="1">
      <c r="B924" s="90"/>
      <c r="C924" s="92"/>
      <c r="D924" s="92"/>
      <c r="E924" s="92"/>
    </row>
    <row r="925" ht="15.75" customHeight="1">
      <c r="B925" s="90"/>
      <c r="C925" s="92"/>
      <c r="D925" s="92"/>
      <c r="E925" s="92"/>
    </row>
    <row r="926" ht="15.75" customHeight="1">
      <c r="B926" s="90"/>
      <c r="C926" s="92"/>
      <c r="D926" s="92"/>
      <c r="E926" s="92"/>
    </row>
    <row r="927" ht="15.75" customHeight="1">
      <c r="B927" s="90"/>
      <c r="C927" s="92"/>
      <c r="D927" s="92"/>
      <c r="E927" s="92"/>
    </row>
    <row r="928" ht="15.75" customHeight="1">
      <c r="B928" s="90"/>
      <c r="C928" s="92"/>
      <c r="D928" s="92"/>
      <c r="E928" s="92"/>
    </row>
    <row r="929" ht="15.75" customHeight="1">
      <c r="B929" s="90"/>
      <c r="C929" s="92"/>
      <c r="D929" s="92"/>
      <c r="E929" s="92"/>
    </row>
    <row r="930" ht="15.75" customHeight="1">
      <c r="B930" s="90"/>
      <c r="C930" s="92"/>
      <c r="D930" s="92"/>
      <c r="E930" s="92"/>
    </row>
    <row r="931" ht="15.75" customHeight="1">
      <c r="B931" s="90"/>
      <c r="C931" s="92"/>
      <c r="D931" s="92"/>
      <c r="E931" s="92"/>
    </row>
    <row r="932" ht="15.75" customHeight="1">
      <c r="B932" s="90"/>
      <c r="C932" s="92"/>
      <c r="D932" s="92"/>
      <c r="E932" s="92"/>
    </row>
    <row r="933" ht="15.75" customHeight="1">
      <c r="B933" s="90"/>
      <c r="C933" s="92"/>
      <c r="D933" s="92"/>
      <c r="E933" s="92"/>
    </row>
    <row r="934" ht="15.75" customHeight="1">
      <c r="B934" s="90"/>
      <c r="C934" s="92"/>
      <c r="D934" s="92"/>
      <c r="E934" s="92"/>
    </row>
    <row r="935" ht="15.75" customHeight="1">
      <c r="B935" s="90"/>
      <c r="C935" s="92"/>
      <c r="D935" s="92"/>
      <c r="E935" s="92"/>
    </row>
    <row r="936" ht="15.75" customHeight="1">
      <c r="B936" s="90"/>
      <c r="C936" s="92"/>
      <c r="D936" s="92"/>
      <c r="E936" s="92"/>
    </row>
    <row r="937" ht="15.75" customHeight="1">
      <c r="B937" s="90"/>
      <c r="C937" s="92"/>
      <c r="D937" s="92"/>
      <c r="E937" s="92"/>
    </row>
    <row r="938" ht="15.75" customHeight="1">
      <c r="B938" s="90"/>
      <c r="C938" s="92"/>
      <c r="D938" s="92"/>
      <c r="E938" s="92"/>
    </row>
    <row r="939" ht="15.75" customHeight="1">
      <c r="B939" s="90"/>
      <c r="C939" s="92"/>
      <c r="D939" s="92"/>
      <c r="E939" s="92"/>
    </row>
    <row r="940" ht="15.75" customHeight="1">
      <c r="B940" s="90"/>
      <c r="C940" s="92"/>
      <c r="D940" s="92"/>
      <c r="E940" s="92"/>
    </row>
    <row r="941" ht="15.75" customHeight="1">
      <c r="B941" s="90"/>
      <c r="C941" s="92"/>
      <c r="D941" s="92"/>
      <c r="E941" s="92"/>
    </row>
    <row r="942" ht="15.75" customHeight="1">
      <c r="B942" s="90"/>
      <c r="C942" s="92"/>
      <c r="D942" s="92"/>
      <c r="E942" s="92"/>
    </row>
    <row r="943" ht="15.75" customHeight="1">
      <c r="B943" s="90"/>
      <c r="C943" s="92"/>
      <c r="D943" s="92"/>
      <c r="E943" s="92"/>
    </row>
    <row r="944" ht="15.75" customHeight="1">
      <c r="B944" s="90"/>
      <c r="C944" s="92"/>
      <c r="D944" s="92"/>
      <c r="E944" s="92"/>
    </row>
    <row r="945" ht="15.75" customHeight="1">
      <c r="B945" s="90"/>
      <c r="C945" s="92"/>
      <c r="D945" s="92"/>
      <c r="E945" s="92"/>
    </row>
    <row r="946" ht="15.75" customHeight="1">
      <c r="B946" s="90"/>
      <c r="C946" s="92"/>
      <c r="D946" s="92"/>
      <c r="E946" s="92"/>
    </row>
    <row r="947" ht="15.75" customHeight="1">
      <c r="B947" s="90"/>
      <c r="C947" s="92"/>
      <c r="D947" s="92"/>
      <c r="E947" s="92"/>
    </row>
    <row r="948" ht="15.75" customHeight="1">
      <c r="B948" s="90"/>
      <c r="C948" s="92"/>
      <c r="D948" s="92"/>
      <c r="E948" s="92"/>
    </row>
    <row r="949" ht="15.75" customHeight="1">
      <c r="B949" s="90"/>
      <c r="C949" s="92"/>
      <c r="D949" s="92"/>
      <c r="E949" s="92"/>
    </row>
    <row r="950" ht="15.75" customHeight="1">
      <c r="B950" s="90"/>
      <c r="C950" s="92"/>
      <c r="D950" s="92"/>
      <c r="E950" s="92"/>
    </row>
    <row r="951" ht="15.75" customHeight="1">
      <c r="B951" s="90"/>
      <c r="C951" s="92"/>
      <c r="D951" s="92"/>
      <c r="E951" s="92"/>
    </row>
    <row r="952" ht="15.75" customHeight="1">
      <c r="B952" s="90"/>
      <c r="C952" s="92"/>
      <c r="D952" s="92"/>
      <c r="E952" s="92"/>
    </row>
    <row r="953" ht="15.75" customHeight="1">
      <c r="B953" s="90"/>
      <c r="C953" s="92"/>
      <c r="D953" s="92"/>
      <c r="E953" s="92"/>
    </row>
    <row r="954" ht="15.75" customHeight="1">
      <c r="B954" s="90"/>
      <c r="C954" s="92"/>
      <c r="D954" s="92"/>
      <c r="E954" s="92"/>
    </row>
    <row r="955" ht="15.75" customHeight="1">
      <c r="B955" s="90"/>
      <c r="C955" s="92"/>
      <c r="D955" s="92"/>
      <c r="E955" s="92"/>
    </row>
    <row r="956" ht="15.75" customHeight="1">
      <c r="B956" s="90"/>
      <c r="C956" s="92"/>
      <c r="D956" s="92"/>
      <c r="E956" s="92"/>
    </row>
    <row r="957" ht="15.75" customHeight="1">
      <c r="B957" s="90"/>
      <c r="C957" s="92"/>
      <c r="D957" s="92"/>
      <c r="E957" s="92"/>
    </row>
    <row r="958" ht="15.75" customHeight="1">
      <c r="B958" s="90"/>
      <c r="C958" s="92"/>
      <c r="D958" s="92"/>
      <c r="E958" s="92"/>
    </row>
    <row r="959" ht="15.75" customHeight="1">
      <c r="B959" s="90"/>
      <c r="C959" s="92"/>
      <c r="D959" s="92"/>
      <c r="E959" s="92"/>
    </row>
    <row r="960" ht="15.75" customHeight="1">
      <c r="B960" s="90"/>
      <c r="C960" s="92"/>
      <c r="D960" s="92"/>
      <c r="E960" s="92"/>
    </row>
    <row r="961" ht="15.75" customHeight="1">
      <c r="B961" s="90"/>
      <c r="C961" s="92"/>
      <c r="D961" s="92"/>
      <c r="E961" s="92"/>
    </row>
    <row r="962" ht="15.75" customHeight="1">
      <c r="B962" s="90"/>
      <c r="C962" s="92"/>
      <c r="D962" s="92"/>
      <c r="E962" s="92"/>
    </row>
    <row r="963" ht="15.75" customHeight="1">
      <c r="B963" s="90"/>
      <c r="C963" s="92"/>
      <c r="D963" s="92"/>
      <c r="E963" s="92"/>
    </row>
    <row r="964" ht="15.75" customHeight="1">
      <c r="B964" s="90"/>
      <c r="C964" s="92"/>
      <c r="D964" s="92"/>
      <c r="E964" s="92"/>
    </row>
    <row r="965" ht="15.75" customHeight="1">
      <c r="B965" s="90"/>
      <c r="C965" s="92"/>
      <c r="D965" s="92"/>
      <c r="E965" s="92"/>
    </row>
    <row r="966" ht="15.75" customHeight="1">
      <c r="B966" s="90"/>
      <c r="C966" s="92"/>
      <c r="D966" s="92"/>
      <c r="E966" s="92"/>
    </row>
    <row r="967" ht="15.75" customHeight="1">
      <c r="B967" s="90"/>
      <c r="C967" s="92"/>
      <c r="D967" s="92"/>
      <c r="E967" s="92"/>
    </row>
    <row r="968" ht="15.75" customHeight="1">
      <c r="B968" s="90"/>
      <c r="C968" s="92"/>
      <c r="D968" s="92"/>
      <c r="E968" s="92"/>
    </row>
    <row r="969" ht="15.75" customHeight="1">
      <c r="B969" s="90"/>
      <c r="C969" s="92"/>
      <c r="D969" s="92"/>
      <c r="E969" s="92"/>
    </row>
    <row r="970" ht="15.75" customHeight="1">
      <c r="B970" s="90"/>
      <c r="C970" s="92"/>
      <c r="D970" s="92"/>
      <c r="E970" s="92"/>
    </row>
    <row r="971" ht="15.75" customHeight="1">
      <c r="B971" s="90"/>
      <c r="C971" s="92"/>
      <c r="D971" s="92"/>
      <c r="E971" s="92"/>
    </row>
    <row r="972" ht="15.75" customHeight="1">
      <c r="B972" s="90"/>
      <c r="C972" s="92"/>
      <c r="D972" s="92"/>
      <c r="E972" s="92"/>
    </row>
    <row r="973" ht="15.75" customHeight="1">
      <c r="B973" s="90"/>
      <c r="C973" s="92"/>
      <c r="D973" s="92"/>
      <c r="E973" s="92"/>
    </row>
    <row r="974" ht="15.75" customHeight="1">
      <c r="B974" s="90"/>
      <c r="C974" s="92"/>
      <c r="D974" s="92"/>
      <c r="E974" s="92"/>
    </row>
    <row r="975" ht="15.75" customHeight="1">
      <c r="B975" s="90"/>
      <c r="C975" s="92"/>
      <c r="D975" s="92"/>
      <c r="E975" s="92"/>
    </row>
    <row r="976" ht="15.75" customHeight="1">
      <c r="B976" s="90"/>
      <c r="C976" s="92"/>
      <c r="D976" s="92"/>
      <c r="E976" s="92"/>
    </row>
    <row r="977" ht="15.75" customHeight="1">
      <c r="B977" s="90"/>
      <c r="C977" s="92"/>
      <c r="D977" s="92"/>
      <c r="E977" s="92"/>
    </row>
    <row r="978" ht="15.75" customHeight="1">
      <c r="B978" s="90"/>
      <c r="C978" s="92"/>
      <c r="D978" s="92"/>
      <c r="E978" s="92"/>
    </row>
    <row r="979" ht="15.75" customHeight="1">
      <c r="B979" s="90"/>
      <c r="C979" s="92"/>
      <c r="D979" s="92"/>
      <c r="E979" s="92"/>
    </row>
    <row r="980" ht="15.75" customHeight="1">
      <c r="B980" s="90"/>
      <c r="C980" s="92"/>
      <c r="D980" s="92"/>
      <c r="E980" s="92"/>
    </row>
    <row r="981" ht="15.75" customHeight="1">
      <c r="B981" s="90"/>
      <c r="C981" s="92"/>
      <c r="D981" s="92"/>
      <c r="E981" s="92"/>
    </row>
    <row r="982" ht="15.75" customHeight="1">
      <c r="B982" s="90"/>
      <c r="C982" s="92"/>
      <c r="D982" s="92"/>
      <c r="E982" s="92"/>
    </row>
    <row r="983" ht="15.75" customHeight="1">
      <c r="B983" s="90"/>
      <c r="C983" s="92"/>
      <c r="D983" s="92"/>
      <c r="E983" s="92"/>
    </row>
    <row r="984" ht="15.75" customHeight="1">
      <c r="B984" s="90"/>
      <c r="C984" s="92"/>
      <c r="D984" s="92"/>
      <c r="E984" s="92"/>
    </row>
    <row r="985" ht="15.75" customHeight="1">
      <c r="B985" s="90"/>
      <c r="C985" s="92"/>
      <c r="D985" s="92"/>
      <c r="E985" s="92"/>
    </row>
    <row r="986" ht="15.75" customHeight="1">
      <c r="B986" s="90"/>
      <c r="C986" s="92"/>
      <c r="D986" s="92"/>
      <c r="E986" s="92"/>
    </row>
    <row r="987" ht="15.75" customHeight="1">
      <c r="B987" s="90"/>
      <c r="C987" s="92"/>
      <c r="D987" s="92"/>
      <c r="E987" s="92"/>
    </row>
    <row r="988" ht="15.75" customHeight="1">
      <c r="B988" s="90"/>
      <c r="C988" s="92"/>
      <c r="D988" s="92"/>
      <c r="E988" s="92"/>
    </row>
    <row r="989" ht="15.75" customHeight="1">
      <c r="B989" s="90"/>
      <c r="C989" s="92"/>
      <c r="D989" s="92"/>
      <c r="E989" s="92"/>
    </row>
    <row r="990" ht="15.75" customHeight="1">
      <c r="B990" s="90"/>
      <c r="C990" s="92"/>
      <c r="D990" s="92"/>
      <c r="E990" s="92"/>
    </row>
    <row r="991" ht="15.75" customHeight="1">
      <c r="B991" s="90"/>
      <c r="C991" s="92"/>
      <c r="D991" s="92"/>
      <c r="E991" s="92"/>
    </row>
    <row r="992" ht="15.75" customHeight="1">
      <c r="B992" s="90"/>
      <c r="C992" s="92"/>
      <c r="D992" s="92"/>
      <c r="E992" s="92"/>
    </row>
    <row r="993" ht="15.75" customHeight="1">
      <c r="B993" s="90"/>
      <c r="C993" s="92"/>
      <c r="D993" s="92"/>
      <c r="E993" s="92"/>
    </row>
    <row r="994" ht="15.75" customHeight="1">
      <c r="B994" s="90"/>
      <c r="C994" s="92"/>
      <c r="D994" s="92"/>
      <c r="E994" s="92"/>
    </row>
    <row r="995" ht="15.75" customHeight="1">
      <c r="B995" s="90"/>
      <c r="C995" s="92"/>
      <c r="D995" s="92"/>
      <c r="E995" s="92"/>
    </row>
    <row r="996" ht="15.75" customHeight="1">
      <c r="B996" s="90"/>
      <c r="C996" s="92"/>
      <c r="D996" s="92"/>
      <c r="E996" s="92"/>
    </row>
    <row r="997" ht="15.75" customHeight="1">
      <c r="B997" s="90"/>
      <c r="C997" s="92"/>
      <c r="D997" s="92"/>
      <c r="E997" s="92"/>
    </row>
    <row r="998" ht="15.75" customHeight="1">
      <c r="B998" s="90"/>
      <c r="C998" s="92"/>
      <c r="D998" s="92"/>
      <c r="E998" s="92"/>
    </row>
    <row r="999" ht="15.75" customHeight="1">
      <c r="B999" s="90"/>
      <c r="C999" s="92"/>
      <c r="D999" s="92"/>
      <c r="E999" s="92"/>
    </row>
    <row r="1000" ht="15.75" customHeight="1">
      <c r="B1000" s="90"/>
      <c r="C1000" s="92"/>
      <c r="D1000" s="92"/>
      <c r="E1000" s="9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7.43"/>
    <col customWidth="1" hidden="1" min="2" max="2" width="7.86"/>
    <col customWidth="1" min="3" max="3" width="27.14"/>
    <col customWidth="1" hidden="1" min="4" max="4" width="38.29"/>
    <col customWidth="1" min="5" max="5" width="37.86"/>
    <col customWidth="1" hidden="1" min="6" max="6" width="7.86"/>
    <col customWidth="1" min="7" max="7" width="10.71"/>
    <col customWidth="1" hidden="1" min="8" max="8" width="12.29"/>
    <col customWidth="1" min="9" max="9" width="12.0"/>
    <col customWidth="1" hidden="1" min="10" max="10" width="7.86"/>
  </cols>
  <sheetData>
    <row r="1" ht="15.75" customHeight="1">
      <c r="A1" s="43"/>
      <c r="B1" s="44"/>
      <c r="C1" s="44"/>
      <c r="D1" s="44"/>
      <c r="E1" s="44"/>
      <c r="F1" s="44"/>
      <c r="G1" s="44"/>
      <c r="H1" s="44"/>
      <c r="I1" s="44"/>
      <c r="J1" s="45"/>
    </row>
    <row r="2" ht="15.75" customHeight="1">
      <c r="A2" s="46" t="s">
        <v>12</v>
      </c>
      <c r="B2" s="46"/>
      <c r="C2" s="46"/>
      <c r="D2" s="46"/>
      <c r="E2" s="46"/>
      <c r="F2" s="46"/>
      <c r="G2" s="46"/>
      <c r="H2" s="46"/>
      <c r="I2" s="46"/>
      <c r="J2" s="46"/>
    </row>
    <row r="3" ht="15.75" customHeight="1">
      <c r="A3" s="46" t="s">
        <v>62</v>
      </c>
      <c r="B3" s="46"/>
      <c r="C3" s="46" t="s">
        <v>63</v>
      </c>
      <c r="D3" s="46"/>
      <c r="E3" s="48" t="s">
        <v>65</v>
      </c>
      <c r="F3" s="46"/>
      <c r="G3" s="46" t="s">
        <v>66</v>
      </c>
      <c r="H3" s="46"/>
      <c r="I3" s="46" t="s">
        <v>67</v>
      </c>
      <c r="J3" s="46"/>
    </row>
    <row r="4" ht="15.75" hidden="1" customHeight="1">
      <c r="A4" s="46" t="s">
        <v>68</v>
      </c>
      <c r="B4" s="46" t="s">
        <v>69</v>
      </c>
      <c r="C4" s="46" t="s">
        <v>68</v>
      </c>
      <c r="D4" s="46" t="s">
        <v>69</v>
      </c>
      <c r="E4" s="46" t="s">
        <v>68</v>
      </c>
      <c r="F4" s="46" t="s">
        <v>69</v>
      </c>
      <c r="G4" s="46" t="s">
        <v>68</v>
      </c>
      <c r="H4" s="46" t="s">
        <v>69</v>
      </c>
      <c r="I4" s="46" t="s">
        <v>68</v>
      </c>
      <c r="J4" s="46" t="s">
        <v>69</v>
      </c>
    </row>
    <row r="5" ht="15.75" customHeight="1">
      <c r="A5" s="48" t="s">
        <v>71</v>
      </c>
      <c r="B5" s="46" t="s">
        <v>72</v>
      </c>
      <c r="C5" s="52" t="s">
        <v>73</v>
      </c>
      <c r="D5" s="54" t="s">
        <v>76</v>
      </c>
      <c r="E5" s="52" t="s">
        <v>79</v>
      </c>
      <c r="F5" s="46"/>
      <c r="G5" s="46" t="s">
        <v>80</v>
      </c>
      <c r="H5" s="46" t="s">
        <v>81</v>
      </c>
      <c r="I5" s="46" t="s">
        <v>82</v>
      </c>
      <c r="J5" s="46"/>
    </row>
    <row r="6" ht="15.75" customHeight="1">
      <c r="A6" s="48"/>
      <c r="B6" s="48"/>
      <c r="C6" s="52" t="s">
        <v>83</v>
      </c>
      <c r="D6" s="54" t="s">
        <v>84</v>
      </c>
      <c r="E6" s="56" t="s">
        <v>85</v>
      </c>
      <c r="F6" s="46"/>
      <c r="G6" s="48" t="s">
        <v>87</v>
      </c>
      <c r="H6" s="46" t="s">
        <v>88</v>
      </c>
      <c r="I6" s="46" t="s">
        <v>89</v>
      </c>
      <c r="J6" s="46"/>
    </row>
    <row r="7" ht="15.75" customHeight="1">
      <c r="A7" s="48"/>
      <c r="B7" s="46"/>
      <c r="C7" s="52" t="s">
        <v>90</v>
      </c>
      <c r="D7" s="54" t="s">
        <v>91</v>
      </c>
      <c r="E7" s="58" t="s">
        <v>92</v>
      </c>
      <c r="F7" s="46"/>
      <c r="G7" s="46"/>
      <c r="H7" s="46" t="s">
        <v>94</v>
      </c>
      <c r="I7" s="46" t="s">
        <v>95</v>
      </c>
      <c r="J7" s="46"/>
    </row>
    <row r="8" ht="15.75" customHeight="1">
      <c r="A8" s="48"/>
      <c r="B8" s="46"/>
      <c r="C8" s="52" t="s">
        <v>96</v>
      </c>
      <c r="D8" s="54" t="s">
        <v>97</v>
      </c>
      <c r="E8" s="71" t="s">
        <v>98</v>
      </c>
      <c r="F8" s="46"/>
      <c r="G8" s="46"/>
      <c r="H8" s="48"/>
      <c r="I8" s="46"/>
      <c r="J8" s="46"/>
    </row>
    <row r="9" ht="15.75" customHeight="1">
      <c r="A9" s="46"/>
      <c r="B9" s="46"/>
      <c r="C9" s="52" t="s">
        <v>106</v>
      </c>
      <c r="D9" s="54" t="s">
        <v>107</v>
      </c>
      <c r="E9" s="48"/>
      <c r="F9" s="46"/>
      <c r="G9" s="46"/>
      <c r="H9" s="46"/>
      <c r="I9" s="46"/>
      <c r="J9" s="46"/>
    </row>
    <row r="10" ht="15.75" customHeight="1">
      <c r="A10" s="46"/>
      <c r="B10" s="46"/>
      <c r="C10" s="52" t="s">
        <v>108</v>
      </c>
      <c r="D10" s="54" t="s">
        <v>109</v>
      </c>
      <c r="E10" s="48"/>
      <c r="F10" s="46"/>
      <c r="G10" s="46"/>
      <c r="H10" s="46"/>
      <c r="I10" s="46"/>
      <c r="J10" s="46"/>
    </row>
  </sheetData>
  <mergeCells count="1">
    <mergeCell ref="A1:J1"/>
  </mergeCells>
  <conditionalFormatting sqref="B5:B10 D5:D10 F5:F10 H5:H10 J5:J10">
    <cfRule type="notContainsBlanks" dxfId="0" priority="1">
      <formula>LEN(TRIM(B5))&gt;0</formula>
    </cfRule>
  </conditionalFormatting>
  <conditionalFormatting sqref="A5:J10">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0.0"/>
    <col customWidth="1" min="2" max="2" width="27.71"/>
    <col customWidth="1" min="3" max="3" width="24.57"/>
    <col customWidth="1" min="4" max="4" width="35.71"/>
    <col customWidth="1" min="5" max="5" width="11.0"/>
    <col customWidth="1" min="6" max="6" width="12.29"/>
    <col customWidth="1" min="7" max="7" width="124.0"/>
  </cols>
  <sheetData>
    <row r="1" ht="16.5" customHeight="1">
      <c r="A1" s="85"/>
      <c r="B1" s="87"/>
      <c r="C1" s="87"/>
      <c r="D1" s="87"/>
      <c r="E1" s="87"/>
      <c r="F1" s="87"/>
      <c r="G1" s="89"/>
    </row>
    <row r="2" ht="16.5" customHeight="1">
      <c r="A2" s="91" t="s">
        <v>123</v>
      </c>
      <c r="B2" s="91"/>
      <c r="C2" s="91"/>
      <c r="D2" s="91"/>
      <c r="E2" s="91"/>
      <c r="F2" s="91"/>
      <c r="G2" s="93"/>
    </row>
    <row r="3">
      <c r="A3" s="91" t="s">
        <v>124</v>
      </c>
      <c r="B3" s="91" t="s">
        <v>62</v>
      </c>
      <c r="C3" s="91" t="s">
        <v>63</v>
      </c>
      <c r="D3" s="91" t="s">
        <v>125</v>
      </c>
      <c r="E3" s="91" t="s">
        <v>66</v>
      </c>
      <c r="F3" s="91" t="s">
        <v>67</v>
      </c>
      <c r="G3" s="94" t="str">
        <f t="array" ref="G3:G111">if(ROW(A3:A111)=3,"Scenario",D3:D111&amp;" "&amp;E3:E111&amp;" impact the "&amp;F3:F111&amp;" of "&amp;B3:B111&amp;" through "&amp;C3:C111&amp;".")</f>
        <v>Scenario</v>
      </c>
    </row>
    <row r="4" ht="15.75" customHeight="1">
      <c r="A4" s="95" t="s">
        <v>126</v>
      </c>
      <c r="B4" s="96" t="s">
        <v>71</v>
      </c>
      <c r="C4" s="96" t="s">
        <v>73</v>
      </c>
      <c r="D4" s="96" t="s">
        <v>79</v>
      </c>
      <c r="E4" s="96" t="s">
        <v>80</v>
      </c>
      <c r="F4" s="96" t="s">
        <v>82</v>
      </c>
      <c r="G4" s="97" t="s">
        <v>127</v>
      </c>
    </row>
    <row r="5" ht="15.75" customHeight="1">
      <c r="A5" s="95" t="s">
        <v>128</v>
      </c>
      <c r="B5" s="96" t="s">
        <v>71</v>
      </c>
      <c r="C5" s="96" t="s">
        <v>83</v>
      </c>
      <c r="D5" s="96" t="s">
        <v>79</v>
      </c>
      <c r="E5" s="96" t="s">
        <v>80</v>
      </c>
      <c r="F5" s="96" t="s">
        <v>82</v>
      </c>
      <c r="G5" s="97" t="s">
        <v>129</v>
      </c>
    </row>
    <row r="6" ht="15.75" customHeight="1">
      <c r="A6" s="95" t="s">
        <v>130</v>
      </c>
      <c r="B6" s="96" t="s">
        <v>71</v>
      </c>
      <c r="C6" s="96" t="s">
        <v>90</v>
      </c>
      <c r="D6" s="96" t="s">
        <v>79</v>
      </c>
      <c r="E6" s="96" t="s">
        <v>80</v>
      </c>
      <c r="F6" s="96" t="s">
        <v>82</v>
      </c>
      <c r="G6" s="97" t="s">
        <v>131</v>
      </c>
    </row>
    <row r="7" ht="15.75" customHeight="1">
      <c r="A7" s="95" t="s">
        <v>132</v>
      </c>
      <c r="B7" s="96" t="s">
        <v>71</v>
      </c>
      <c r="C7" s="96" t="s">
        <v>96</v>
      </c>
      <c r="D7" s="96" t="s">
        <v>79</v>
      </c>
      <c r="E7" s="96" t="s">
        <v>80</v>
      </c>
      <c r="F7" s="96" t="s">
        <v>82</v>
      </c>
      <c r="G7" s="97" t="s">
        <v>133</v>
      </c>
    </row>
    <row r="8" ht="15.75" customHeight="1">
      <c r="A8" s="95" t="s">
        <v>134</v>
      </c>
      <c r="B8" s="96" t="s">
        <v>71</v>
      </c>
      <c r="C8" s="96" t="s">
        <v>106</v>
      </c>
      <c r="D8" s="96" t="s">
        <v>79</v>
      </c>
      <c r="E8" s="96" t="s">
        <v>80</v>
      </c>
      <c r="F8" s="96" t="s">
        <v>82</v>
      </c>
      <c r="G8" s="97" t="s">
        <v>135</v>
      </c>
    </row>
    <row r="9" ht="15.75" customHeight="1">
      <c r="A9" s="95" t="s">
        <v>136</v>
      </c>
      <c r="B9" s="96" t="s">
        <v>71</v>
      </c>
      <c r="C9" s="96" t="s">
        <v>108</v>
      </c>
      <c r="D9" s="96" t="s">
        <v>79</v>
      </c>
      <c r="E9" s="96" t="s">
        <v>80</v>
      </c>
      <c r="F9" s="96" t="s">
        <v>82</v>
      </c>
      <c r="G9" s="97" t="s">
        <v>137</v>
      </c>
    </row>
    <row r="10" ht="15.75" customHeight="1">
      <c r="A10" s="95" t="s">
        <v>138</v>
      </c>
      <c r="B10" s="96" t="s">
        <v>71</v>
      </c>
      <c r="C10" s="96" t="s">
        <v>73</v>
      </c>
      <c r="D10" s="96" t="s">
        <v>85</v>
      </c>
      <c r="E10" s="96" t="s">
        <v>80</v>
      </c>
      <c r="F10" s="96" t="s">
        <v>82</v>
      </c>
      <c r="G10" s="97" t="s">
        <v>139</v>
      </c>
    </row>
    <row r="11" ht="15.75" customHeight="1">
      <c r="A11" s="95" t="s">
        <v>140</v>
      </c>
      <c r="B11" s="96" t="s">
        <v>71</v>
      </c>
      <c r="C11" s="96" t="s">
        <v>83</v>
      </c>
      <c r="D11" s="96" t="s">
        <v>85</v>
      </c>
      <c r="E11" s="96" t="s">
        <v>80</v>
      </c>
      <c r="F11" s="96" t="s">
        <v>82</v>
      </c>
      <c r="G11" s="97" t="s">
        <v>141</v>
      </c>
    </row>
    <row r="12" ht="15.75" customHeight="1">
      <c r="A12" s="95" t="s">
        <v>142</v>
      </c>
      <c r="B12" s="96" t="s">
        <v>71</v>
      </c>
      <c r="C12" s="96" t="s">
        <v>90</v>
      </c>
      <c r="D12" s="96" t="s">
        <v>85</v>
      </c>
      <c r="E12" s="96" t="s">
        <v>80</v>
      </c>
      <c r="F12" s="96" t="s">
        <v>82</v>
      </c>
      <c r="G12" s="97" t="s">
        <v>143</v>
      </c>
    </row>
    <row r="13" ht="15.75" customHeight="1">
      <c r="A13" s="95" t="s">
        <v>144</v>
      </c>
      <c r="B13" s="96" t="s">
        <v>71</v>
      </c>
      <c r="C13" s="96" t="s">
        <v>96</v>
      </c>
      <c r="D13" s="96" t="s">
        <v>85</v>
      </c>
      <c r="E13" s="96" t="s">
        <v>80</v>
      </c>
      <c r="F13" s="96" t="s">
        <v>82</v>
      </c>
      <c r="G13" s="97" t="s">
        <v>145</v>
      </c>
    </row>
    <row r="14" ht="15.75" customHeight="1">
      <c r="A14" s="95" t="s">
        <v>146</v>
      </c>
      <c r="B14" s="98" t="s">
        <v>71</v>
      </c>
      <c r="C14" s="98" t="s">
        <v>106</v>
      </c>
      <c r="D14" s="98" t="s">
        <v>85</v>
      </c>
      <c r="E14" s="98" t="s">
        <v>80</v>
      </c>
      <c r="F14" s="98" t="s">
        <v>82</v>
      </c>
      <c r="G14" s="97" t="s">
        <v>147</v>
      </c>
    </row>
    <row r="15" ht="15.75" customHeight="1">
      <c r="A15" s="95" t="s">
        <v>148</v>
      </c>
      <c r="B15" s="98" t="s">
        <v>71</v>
      </c>
      <c r="C15" s="98" t="s">
        <v>108</v>
      </c>
      <c r="D15" s="98" t="s">
        <v>85</v>
      </c>
      <c r="E15" s="98" t="s">
        <v>80</v>
      </c>
      <c r="F15" s="98" t="s">
        <v>82</v>
      </c>
      <c r="G15" s="97" t="s">
        <v>149</v>
      </c>
    </row>
    <row r="16" ht="15.75" customHeight="1">
      <c r="A16" s="95" t="s">
        <v>150</v>
      </c>
      <c r="B16" s="98" t="s">
        <v>71</v>
      </c>
      <c r="C16" s="98" t="s">
        <v>73</v>
      </c>
      <c r="D16" s="98" t="s">
        <v>92</v>
      </c>
      <c r="E16" s="98" t="s">
        <v>80</v>
      </c>
      <c r="F16" s="98" t="s">
        <v>82</v>
      </c>
      <c r="G16" s="97" t="s">
        <v>151</v>
      </c>
    </row>
    <row r="17" ht="15.75" customHeight="1">
      <c r="A17" s="95" t="s">
        <v>152</v>
      </c>
      <c r="B17" s="98" t="s">
        <v>71</v>
      </c>
      <c r="C17" s="98" t="s">
        <v>83</v>
      </c>
      <c r="D17" s="98" t="s">
        <v>92</v>
      </c>
      <c r="E17" s="98" t="s">
        <v>80</v>
      </c>
      <c r="F17" s="98" t="s">
        <v>82</v>
      </c>
      <c r="G17" s="97" t="s">
        <v>153</v>
      </c>
    </row>
    <row r="18" ht="15.75" customHeight="1">
      <c r="A18" s="95" t="s">
        <v>154</v>
      </c>
      <c r="B18" s="98" t="s">
        <v>71</v>
      </c>
      <c r="C18" s="98" t="s">
        <v>90</v>
      </c>
      <c r="D18" s="98" t="s">
        <v>92</v>
      </c>
      <c r="E18" s="98" t="s">
        <v>80</v>
      </c>
      <c r="F18" s="98" t="s">
        <v>82</v>
      </c>
      <c r="G18" s="97" t="s">
        <v>155</v>
      </c>
    </row>
    <row r="19" ht="15.75" customHeight="1">
      <c r="A19" s="95" t="s">
        <v>156</v>
      </c>
      <c r="B19" s="98" t="s">
        <v>71</v>
      </c>
      <c r="C19" s="98" t="s">
        <v>96</v>
      </c>
      <c r="D19" s="98" t="s">
        <v>92</v>
      </c>
      <c r="E19" s="98" t="s">
        <v>80</v>
      </c>
      <c r="F19" s="98" t="s">
        <v>82</v>
      </c>
      <c r="G19" s="97" t="s">
        <v>157</v>
      </c>
    </row>
    <row r="20" ht="15.75" customHeight="1">
      <c r="A20" s="95" t="s">
        <v>158</v>
      </c>
      <c r="B20" s="98" t="s">
        <v>71</v>
      </c>
      <c r="C20" s="98" t="s">
        <v>106</v>
      </c>
      <c r="D20" s="98" t="s">
        <v>92</v>
      </c>
      <c r="E20" s="98" t="s">
        <v>80</v>
      </c>
      <c r="F20" s="98" t="s">
        <v>82</v>
      </c>
      <c r="G20" s="97" t="s">
        <v>159</v>
      </c>
    </row>
    <row r="21" ht="15.75" customHeight="1">
      <c r="A21" s="95" t="s">
        <v>160</v>
      </c>
      <c r="B21" s="98" t="s">
        <v>71</v>
      </c>
      <c r="C21" s="98" t="s">
        <v>108</v>
      </c>
      <c r="D21" s="98" t="s">
        <v>92</v>
      </c>
      <c r="E21" s="98" t="s">
        <v>80</v>
      </c>
      <c r="F21" s="98" t="s">
        <v>82</v>
      </c>
      <c r="G21" s="97" t="s">
        <v>161</v>
      </c>
    </row>
    <row r="22" ht="15.75" customHeight="1">
      <c r="A22" s="95" t="s">
        <v>162</v>
      </c>
      <c r="B22" s="98" t="s">
        <v>71</v>
      </c>
      <c r="C22" s="98" t="s">
        <v>73</v>
      </c>
      <c r="D22" s="98" t="s">
        <v>98</v>
      </c>
      <c r="E22" s="98" t="s">
        <v>80</v>
      </c>
      <c r="F22" s="98" t="s">
        <v>82</v>
      </c>
      <c r="G22" s="97" t="s">
        <v>163</v>
      </c>
    </row>
    <row r="23" ht="15.75" customHeight="1">
      <c r="A23" s="95" t="s">
        <v>164</v>
      </c>
      <c r="B23" s="98" t="s">
        <v>71</v>
      </c>
      <c r="C23" s="98" t="s">
        <v>83</v>
      </c>
      <c r="D23" s="98" t="s">
        <v>98</v>
      </c>
      <c r="E23" s="98" t="s">
        <v>80</v>
      </c>
      <c r="F23" s="98" t="s">
        <v>82</v>
      </c>
      <c r="G23" s="97" t="s">
        <v>165</v>
      </c>
    </row>
    <row r="24" ht="15.75" customHeight="1">
      <c r="A24" s="95" t="s">
        <v>166</v>
      </c>
      <c r="B24" s="98" t="s">
        <v>71</v>
      </c>
      <c r="C24" s="98" t="s">
        <v>90</v>
      </c>
      <c r="D24" s="98" t="s">
        <v>98</v>
      </c>
      <c r="E24" s="98" t="s">
        <v>80</v>
      </c>
      <c r="F24" s="98" t="s">
        <v>82</v>
      </c>
      <c r="G24" s="97" t="s">
        <v>167</v>
      </c>
    </row>
    <row r="25" ht="15.75" customHeight="1">
      <c r="A25" s="95" t="s">
        <v>168</v>
      </c>
      <c r="B25" s="98" t="s">
        <v>71</v>
      </c>
      <c r="C25" s="98" t="s">
        <v>96</v>
      </c>
      <c r="D25" s="98" t="s">
        <v>98</v>
      </c>
      <c r="E25" s="98" t="s">
        <v>80</v>
      </c>
      <c r="F25" s="98" t="s">
        <v>82</v>
      </c>
      <c r="G25" s="97" t="s">
        <v>169</v>
      </c>
    </row>
    <row r="26" ht="15.75" customHeight="1">
      <c r="A26" s="95" t="s">
        <v>170</v>
      </c>
      <c r="B26" s="98" t="s">
        <v>71</v>
      </c>
      <c r="C26" s="98" t="s">
        <v>106</v>
      </c>
      <c r="D26" s="98" t="s">
        <v>98</v>
      </c>
      <c r="E26" s="98" t="s">
        <v>80</v>
      </c>
      <c r="F26" s="98" t="s">
        <v>82</v>
      </c>
      <c r="G26" s="97" t="s">
        <v>171</v>
      </c>
    </row>
    <row r="27" ht="15.75" customHeight="1">
      <c r="A27" s="95" t="s">
        <v>172</v>
      </c>
      <c r="B27" s="98" t="s">
        <v>71</v>
      </c>
      <c r="C27" s="98" t="s">
        <v>108</v>
      </c>
      <c r="D27" s="98" t="s">
        <v>98</v>
      </c>
      <c r="E27" s="98" t="s">
        <v>80</v>
      </c>
      <c r="F27" s="98" t="s">
        <v>82</v>
      </c>
      <c r="G27" s="97" t="s">
        <v>173</v>
      </c>
    </row>
    <row r="28" ht="15.75" customHeight="1">
      <c r="A28" s="95" t="s">
        <v>174</v>
      </c>
      <c r="B28" s="98" t="s">
        <v>71</v>
      </c>
      <c r="C28" s="98" t="s">
        <v>73</v>
      </c>
      <c r="D28" s="98" t="s">
        <v>79</v>
      </c>
      <c r="E28" s="98" t="s">
        <v>87</v>
      </c>
      <c r="F28" s="98" t="s">
        <v>82</v>
      </c>
      <c r="G28" s="97" t="s">
        <v>175</v>
      </c>
    </row>
    <row r="29" ht="15.75" customHeight="1">
      <c r="A29" s="95" t="s">
        <v>176</v>
      </c>
      <c r="B29" s="98" t="s">
        <v>71</v>
      </c>
      <c r="C29" s="98" t="s">
        <v>83</v>
      </c>
      <c r="D29" s="98" t="s">
        <v>79</v>
      </c>
      <c r="E29" s="98" t="s">
        <v>87</v>
      </c>
      <c r="F29" s="98" t="s">
        <v>82</v>
      </c>
      <c r="G29" s="97" t="s">
        <v>177</v>
      </c>
    </row>
    <row r="30" ht="15.75" customHeight="1">
      <c r="A30" s="95" t="s">
        <v>178</v>
      </c>
      <c r="B30" s="98" t="s">
        <v>71</v>
      </c>
      <c r="C30" s="98" t="s">
        <v>90</v>
      </c>
      <c r="D30" s="98" t="s">
        <v>79</v>
      </c>
      <c r="E30" s="98" t="s">
        <v>87</v>
      </c>
      <c r="F30" s="98" t="s">
        <v>82</v>
      </c>
      <c r="G30" s="97" t="s">
        <v>179</v>
      </c>
    </row>
    <row r="31" ht="15.75" customHeight="1">
      <c r="A31" s="95" t="s">
        <v>180</v>
      </c>
      <c r="B31" s="98" t="s">
        <v>71</v>
      </c>
      <c r="C31" s="98" t="s">
        <v>96</v>
      </c>
      <c r="D31" s="98" t="s">
        <v>79</v>
      </c>
      <c r="E31" s="98" t="s">
        <v>87</v>
      </c>
      <c r="F31" s="98" t="s">
        <v>82</v>
      </c>
      <c r="G31" s="97" t="s">
        <v>181</v>
      </c>
    </row>
    <row r="32" ht="15.75" customHeight="1">
      <c r="A32" s="95" t="s">
        <v>182</v>
      </c>
      <c r="B32" s="98" t="s">
        <v>71</v>
      </c>
      <c r="C32" s="98" t="s">
        <v>106</v>
      </c>
      <c r="D32" s="98" t="s">
        <v>79</v>
      </c>
      <c r="E32" s="98" t="s">
        <v>87</v>
      </c>
      <c r="F32" s="98" t="s">
        <v>82</v>
      </c>
      <c r="G32" s="97" t="s">
        <v>183</v>
      </c>
    </row>
    <row r="33" ht="15.75" customHeight="1">
      <c r="A33" s="95" t="s">
        <v>184</v>
      </c>
      <c r="B33" s="98" t="s">
        <v>71</v>
      </c>
      <c r="C33" s="98" t="s">
        <v>108</v>
      </c>
      <c r="D33" s="98" t="s">
        <v>79</v>
      </c>
      <c r="E33" s="98" t="s">
        <v>87</v>
      </c>
      <c r="F33" s="98" t="s">
        <v>82</v>
      </c>
      <c r="G33" s="97" t="s">
        <v>185</v>
      </c>
    </row>
    <row r="34" ht="15.75" customHeight="1">
      <c r="A34" s="95" t="s">
        <v>186</v>
      </c>
      <c r="B34" s="98" t="s">
        <v>71</v>
      </c>
      <c r="C34" s="98" t="s">
        <v>73</v>
      </c>
      <c r="D34" s="98" t="s">
        <v>85</v>
      </c>
      <c r="E34" s="98" t="s">
        <v>87</v>
      </c>
      <c r="F34" s="98" t="s">
        <v>82</v>
      </c>
      <c r="G34" s="97" t="s">
        <v>187</v>
      </c>
    </row>
    <row r="35" ht="15.75" customHeight="1">
      <c r="A35" s="95" t="s">
        <v>188</v>
      </c>
      <c r="B35" s="98" t="s">
        <v>71</v>
      </c>
      <c r="C35" s="98" t="s">
        <v>83</v>
      </c>
      <c r="D35" s="98" t="s">
        <v>85</v>
      </c>
      <c r="E35" s="98" t="s">
        <v>87</v>
      </c>
      <c r="F35" s="98" t="s">
        <v>82</v>
      </c>
      <c r="G35" s="97" t="s">
        <v>189</v>
      </c>
    </row>
    <row r="36" ht="15.75" customHeight="1">
      <c r="A36" s="95" t="s">
        <v>190</v>
      </c>
      <c r="B36" s="98" t="s">
        <v>71</v>
      </c>
      <c r="C36" s="98" t="s">
        <v>90</v>
      </c>
      <c r="D36" s="98" t="s">
        <v>85</v>
      </c>
      <c r="E36" s="98" t="s">
        <v>87</v>
      </c>
      <c r="F36" s="98" t="s">
        <v>82</v>
      </c>
      <c r="G36" s="97" t="s">
        <v>191</v>
      </c>
    </row>
    <row r="37" ht="15.75" customHeight="1">
      <c r="A37" s="95" t="s">
        <v>192</v>
      </c>
      <c r="B37" s="98" t="s">
        <v>71</v>
      </c>
      <c r="C37" s="98" t="s">
        <v>96</v>
      </c>
      <c r="D37" s="98" t="s">
        <v>85</v>
      </c>
      <c r="E37" s="98" t="s">
        <v>87</v>
      </c>
      <c r="F37" s="98" t="s">
        <v>82</v>
      </c>
      <c r="G37" s="97" t="s">
        <v>193</v>
      </c>
    </row>
    <row r="38" ht="15.75" customHeight="1">
      <c r="A38" s="95" t="s">
        <v>194</v>
      </c>
      <c r="B38" s="98" t="s">
        <v>71</v>
      </c>
      <c r="C38" s="98" t="s">
        <v>106</v>
      </c>
      <c r="D38" s="98" t="s">
        <v>85</v>
      </c>
      <c r="E38" s="98" t="s">
        <v>87</v>
      </c>
      <c r="F38" s="98" t="s">
        <v>82</v>
      </c>
      <c r="G38" s="97" t="s">
        <v>195</v>
      </c>
    </row>
    <row r="39" ht="15.75" customHeight="1">
      <c r="A39" s="95" t="s">
        <v>196</v>
      </c>
      <c r="B39" s="98" t="s">
        <v>71</v>
      </c>
      <c r="C39" s="98" t="s">
        <v>108</v>
      </c>
      <c r="D39" s="98" t="s">
        <v>85</v>
      </c>
      <c r="E39" s="98" t="s">
        <v>87</v>
      </c>
      <c r="F39" s="98" t="s">
        <v>82</v>
      </c>
      <c r="G39" s="97" t="s">
        <v>197</v>
      </c>
    </row>
    <row r="40" ht="15.75" customHeight="1">
      <c r="A40" s="95" t="s">
        <v>198</v>
      </c>
      <c r="B40" s="98" t="s">
        <v>71</v>
      </c>
      <c r="C40" s="98" t="s">
        <v>73</v>
      </c>
      <c r="D40" s="98" t="s">
        <v>79</v>
      </c>
      <c r="E40" s="98" t="s">
        <v>80</v>
      </c>
      <c r="F40" s="98" t="s">
        <v>89</v>
      </c>
      <c r="G40" s="97" t="s">
        <v>199</v>
      </c>
    </row>
    <row r="41" ht="15.75" customHeight="1">
      <c r="A41" s="95" t="s">
        <v>200</v>
      </c>
      <c r="B41" s="98" t="s">
        <v>71</v>
      </c>
      <c r="C41" s="98" t="s">
        <v>83</v>
      </c>
      <c r="D41" s="98" t="s">
        <v>79</v>
      </c>
      <c r="E41" s="98" t="s">
        <v>80</v>
      </c>
      <c r="F41" s="98" t="s">
        <v>89</v>
      </c>
      <c r="G41" s="97" t="s">
        <v>201</v>
      </c>
    </row>
    <row r="42" ht="15.75" customHeight="1">
      <c r="A42" s="95" t="s">
        <v>202</v>
      </c>
      <c r="B42" s="98" t="s">
        <v>71</v>
      </c>
      <c r="C42" s="98" t="s">
        <v>90</v>
      </c>
      <c r="D42" s="98" t="s">
        <v>79</v>
      </c>
      <c r="E42" s="98" t="s">
        <v>80</v>
      </c>
      <c r="F42" s="98" t="s">
        <v>89</v>
      </c>
      <c r="G42" s="97" t="s">
        <v>203</v>
      </c>
    </row>
    <row r="43" ht="15.75" customHeight="1">
      <c r="A43" s="95" t="s">
        <v>204</v>
      </c>
      <c r="B43" s="98" t="s">
        <v>71</v>
      </c>
      <c r="C43" s="98" t="s">
        <v>96</v>
      </c>
      <c r="D43" s="98" t="s">
        <v>79</v>
      </c>
      <c r="E43" s="98" t="s">
        <v>80</v>
      </c>
      <c r="F43" s="98" t="s">
        <v>89</v>
      </c>
      <c r="G43" s="97" t="s">
        <v>205</v>
      </c>
    </row>
    <row r="44">
      <c r="A44" s="95" t="s">
        <v>206</v>
      </c>
      <c r="B44" s="99" t="s">
        <v>71</v>
      </c>
      <c r="C44" s="99" t="s">
        <v>106</v>
      </c>
      <c r="D44" s="99" t="s">
        <v>79</v>
      </c>
      <c r="E44" s="99" t="s">
        <v>80</v>
      </c>
      <c r="F44" s="99" t="s">
        <v>89</v>
      </c>
      <c r="G44" s="100" t="s">
        <v>207</v>
      </c>
    </row>
    <row r="45">
      <c r="A45" s="95" t="s">
        <v>208</v>
      </c>
      <c r="B45" s="99" t="s">
        <v>71</v>
      </c>
      <c r="C45" s="99" t="s">
        <v>108</v>
      </c>
      <c r="D45" s="99" t="s">
        <v>79</v>
      </c>
      <c r="E45" s="99" t="s">
        <v>80</v>
      </c>
      <c r="F45" s="99" t="s">
        <v>89</v>
      </c>
      <c r="G45" s="100" t="s">
        <v>209</v>
      </c>
    </row>
    <row r="46">
      <c r="A46" s="95" t="s">
        <v>210</v>
      </c>
      <c r="B46" s="99" t="s">
        <v>71</v>
      </c>
      <c r="C46" s="99" t="s">
        <v>73</v>
      </c>
      <c r="D46" s="99" t="s">
        <v>85</v>
      </c>
      <c r="E46" s="99" t="s">
        <v>80</v>
      </c>
      <c r="F46" s="99" t="s">
        <v>89</v>
      </c>
      <c r="G46" s="100" t="s">
        <v>211</v>
      </c>
    </row>
    <row r="47">
      <c r="A47" s="95" t="s">
        <v>212</v>
      </c>
      <c r="B47" s="99" t="s">
        <v>71</v>
      </c>
      <c r="C47" s="99" t="s">
        <v>83</v>
      </c>
      <c r="D47" s="99" t="s">
        <v>85</v>
      </c>
      <c r="E47" s="99" t="s">
        <v>80</v>
      </c>
      <c r="F47" s="99" t="s">
        <v>89</v>
      </c>
      <c r="G47" s="100" t="s">
        <v>213</v>
      </c>
    </row>
    <row r="48">
      <c r="A48" s="95" t="s">
        <v>214</v>
      </c>
      <c r="B48" s="99" t="s">
        <v>71</v>
      </c>
      <c r="C48" s="99" t="s">
        <v>90</v>
      </c>
      <c r="D48" s="99" t="s">
        <v>85</v>
      </c>
      <c r="E48" s="99" t="s">
        <v>80</v>
      </c>
      <c r="F48" s="99" t="s">
        <v>89</v>
      </c>
      <c r="G48" s="100" t="s">
        <v>215</v>
      </c>
    </row>
    <row r="49">
      <c r="A49" s="95" t="s">
        <v>216</v>
      </c>
      <c r="B49" s="99" t="s">
        <v>71</v>
      </c>
      <c r="C49" s="99" t="s">
        <v>96</v>
      </c>
      <c r="D49" s="99" t="s">
        <v>85</v>
      </c>
      <c r="E49" s="99" t="s">
        <v>80</v>
      </c>
      <c r="F49" s="99" t="s">
        <v>89</v>
      </c>
      <c r="G49" s="100" t="s">
        <v>217</v>
      </c>
    </row>
    <row r="50">
      <c r="A50" s="95" t="s">
        <v>218</v>
      </c>
      <c r="B50" s="99" t="s">
        <v>71</v>
      </c>
      <c r="C50" s="99" t="s">
        <v>106</v>
      </c>
      <c r="D50" s="99" t="s">
        <v>85</v>
      </c>
      <c r="E50" s="99" t="s">
        <v>80</v>
      </c>
      <c r="F50" s="99" t="s">
        <v>89</v>
      </c>
      <c r="G50" s="100" t="s">
        <v>219</v>
      </c>
    </row>
    <row r="51">
      <c r="A51" s="95" t="s">
        <v>220</v>
      </c>
      <c r="B51" s="99" t="s">
        <v>71</v>
      </c>
      <c r="C51" s="99" t="s">
        <v>108</v>
      </c>
      <c r="D51" s="99" t="s">
        <v>85</v>
      </c>
      <c r="E51" s="99" t="s">
        <v>80</v>
      </c>
      <c r="F51" s="99" t="s">
        <v>89</v>
      </c>
      <c r="G51" s="100" t="s">
        <v>221</v>
      </c>
    </row>
    <row r="52">
      <c r="A52" s="95" t="s">
        <v>222</v>
      </c>
      <c r="B52" s="99" t="s">
        <v>71</v>
      </c>
      <c r="C52" s="99" t="s">
        <v>73</v>
      </c>
      <c r="D52" s="99" t="s">
        <v>92</v>
      </c>
      <c r="E52" s="99" t="s">
        <v>80</v>
      </c>
      <c r="F52" s="99" t="s">
        <v>89</v>
      </c>
      <c r="G52" s="100" t="s">
        <v>223</v>
      </c>
    </row>
    <row r="53">
      <c r="A53" s="95" t="s">
        <v>224</v>
      </c>
      <c r="B53" s="99" t="s">
        <v>71</v>
      </c>
      <c r="C53" s="99" t="s">
        <v>83</v>
      </c>
      <c r="D53" s="99" t="s">
        <v>92</v>
      </c>
      <c r="E53" s="99" t="s">
        <v>80</v>
      </c>
      <c r="F53" s="99" t="s">
        <v>89</v>
      </c>
      <c r="G53" s="100" t="s">
        <v>225</v>
      </c>
    </row>
    <row r="54">
      <c r="A54" s="95" t="s">
        <v>226</v>
      </c>
      <c r="B54" s="99" t="s">
        <v>71</v>
      </c>
      <c r="C54" s="99" t="s">
        <v>90</v>
      </c>
      <c r="D54" s="99" t="s">
        <v>92</v>
      </c>
      <c r="E54" s="99" t="s">
        <v>80</v>
      </c>
      <c r="F54" s="99" t="s">
        <v>89</v>
      </c>
      <c r="G54" s="100" t="s">
        <v>227</v>
      </c>
    </row>
    <row r="55">
      <c r="A55" s="95" t="s">
        <v>228</v>
      </c>
      <c r="B55" s="99" t="s">
        <v>71</v>
      </c>
      <c r="C55" s="99" t="s">
        <v>96</v>
      </c>
      <c r="D55" s="99" t="s">
        <v>92</v>
      </c>
      <c r="E55" s="99" t="s">
        <v>80</v>
      </c>
      <c r="F55" s="99" t="s">
        <v>89</v>
      </c>
      <c r="G55" s="100" t="s">
        <v>229</v>
      </c>
    </row>
    <row r="56">
      <c r="A56" s="95" t="s">
        <v>230</v>
      </c>
      <c r="B56" s="99" t="s">
        <v>71</v>
      </c>
      <c r="C56" s="99" t="s">
        <v>106</v>
      </c>
      <c r="D56" s="99" t="s">
        <v>92</v>
      </c>
      <c r="E56" s="99" t="s">
        <v>80</v>
      </c>
      <c r="F56" s="99" t="s">
        <v>89</v>
      </c>
      <c r="G56" s="100" t="s">
        <v>231</v>
      </c>
    </row>
    <row r="57">
      <c r="A57" s="95" t="s">
        <v>232</v>
      </c>
      <c r="B57" s="99" t="s">
        <v>71</v>
      </c>
      <c r="C57" s="99" t="s">
        <v>108</v>
      </c>
      <c r="D57" s="99" t="s">
        <v>92</v>
      </c>
      <c r="E57" s="99" t="s">
        <v>80</v>
      </c>
      <c r="F57" s="99" t="s">
        <v>89</v>
      </c>
      <c r="G57" s="100" t="s">
        <v>233</v>
      </c>
    </row>
    <row r="58">
      <c r="A58" s="95" t="s">
        <v>234</v>
      </c>
      <c r="B58" s="99" t="s">
        <v>71</v>
      </c>
      <c r="C58" s="99" t="s">
        <v>73</v>
      </c>
      <c r="D58" s="99" t="s">
        <v>98</v>
      </c>
      <c r="E58" s="99" t="s">
        <v>80</v>
      </c>
      <c r="F58" s="99" t="s">
        <v>89</v>
      </c>
      <c r="G58" s="100" t="s">
        <v>235</v>
      </c>
    </row>
    <row r="59">
      <c r="A59" s="95" t="s">
        <v>236</v>
      </c>
      <c r="B59" s="99" t="s">
        <v>71</v>
      </c>
      <c r="C59" s="99" t="s">
        <v>83</v>
      </c>
      <c r="D59" s="99" t="s">
        <v>98</v>
      </c>
      <c r="E59" s="99" t="s">
        <v>80</v>
      </c>
      <c r="F59" s="99" t="s">
        <v>89</v>
      </c>
      <c r="G59" s="100" t="s">
        <v>237</v>
      </c>
    </row>
    <row r="60">
      <c r="A60" s="95" t="s">
        <v>238</v>
      </c>
      <c r="B60" s="99" t="s">
        <v>71</v>
      </c>
      <c r="C60" s="99" t="s">
        <v>90</v>
      </c>
      <c r="D60" s="99" t="s">
        <v>98</v>
      </c>
      <c r="E60" s="99" t="s">
        <v>80</v>
      </c>
      <c r="F60" s="99" t="s">
        <v>89</v>
      </c>
      <c r="G60" s="100" t="s">
        <v>239</v>
      </c>
    </row>
    <row r="61">
      <c r="A61" s="95" t="s">
        <v>240</v>
      </c>
      <c r="B61" s="99" t="s">
        <v>71</v>
      </c>
      <c r="C61" s="99" t="s">
        <v>96</v>
      </c>
      <c r="D61" s="99" t="s">
        <v>98</v>
      </c>
      <c r="E61" s="99" t="s">
        <v>80</v>
      </c>
      <c r="F61" s="99" t="s">
        <v>89</v>
      </c>
      <c r="G61" s="100" t="s">
        <v>241</v>
      </c>
    </row>
    <row r="62">
      <c r="A62" s="95" t="s">
        <v>242</v>
      </c>
      <c r="B62" s="99" t="s">
        <v>71</v>
      </c>
      <c r="C62" s="99" t="s">
        <v>106</v>
      </c>
      <c r="D62" s="99" t="s">
        <v>98</v>
      </c>
      <c r="E62" s="99" t="s">
        <v>80</v>
      </c>
      <c r="F62" s="99" t="s">
        <v>89</v>
      </c>
      <c r="G62" s="100" t="s">
        <v>243</v>
      </c>
    </row>
    <row r="63">
      <c r="A63" s="95" t="s">
        <v>244</v>
      </c>
      <c r="B63" s="99" t="s">
        <v>71</v>
      </c>
      <c r="C63" s="99" t="s">
        <v>108</v>
      </c>
      <c r="D63" s="99" t="s">
        <v>98</v>
      </c>
      <c r="E63" s="99" t="s">
        <v>80</v>
      </c>
      <c r="F63" s="99" t="s">
        <v>89</v>
      </c>
      <c r="G63" s="100" t="s">
        <v>245</v>
      </c>
    </row>
    <row r="64">
      <c r="A64" s="95" t="s">
        <v>246</v>
      </c>
      <c r="B64" s="99" t="s">
        <v>71</v>
      </c>
      <c r="C64" s="99" t="s">
        <v>73</v>
      </c>
      <c r="D64" s="99" t="s">
        <v>79</v>
      </c>
      <c r="E64" s="99" t="s">
        <v>87</v>
      </c>
      <c r="F64" s="99" t="s">
        <v>89</v>
      </c>
      <c r="G64" s="100" t="s">
        <v>247</v>
      </c>
    </row>
    <row r="65">
      <c r="A65" s="95" t="s">
        <v>248</v>
      </c>
      <c r="B65" s="99" t="s">
        <v>71</v>
      </c>
      <c r="C65" s="99" t="s">
        <v>83</v>
      </c>
      <c r="D65" s="99" t="s">
        <v>79</v>
      </c>
      <c r="E65" s="99" t="s">
        <v>87</v>
      </c>
      <c r="F65" s="99" t="s">
        <v>89</v>
      </c>
      <c r="G65" s="100" t="s">
        <v>249</v>
      </c>
    </row>
    <row r="66">
      <c r="A66" s="95" t="s">
        <v>250</v>
      </c>
      <c r="B66" s="99" t="s">
        <v>71</v>
      </c>
      <c r="C66" s="99" t="s">
        <v>90</v>
      </c>
      <c r="D66" s="99" t="s">
        <v>79</v>
      </c>
      <c r="E66" s="99" t="s">
        <v>87</v>
      </c>
      <c r="F66" s="99" t="s">
        <v>89</v>
      </c>
      <c r="G66" s="100" t="s">
        <v>251</v>
      </c>
    </row>
    <row r="67">
      <c r="A67" s="95" t="s">
        <v>252</v>
      </c>
      <c r="B67" s="99" t="s">
        <v>71</v>
      </c>
      <c r="C67" s="99" t="s">
        <v>96</v>
      </c>
      <c r="D67" s="99" t="s">
        <v>79</v>
      </c>
      <c r="E67" s="99" t="s">
        <v>87</v>
      </c>
      <c r="F67" s="99" t="s">
        <v>89</v>
      </c>
      <c r="G67" s="100" t="s">
        <v>253</v>
      </c>
    </row>
    <row r="68">
      <c r="A68" s="95" t="s">
        <v>254</v>
      </c>
      <c r="B68" s="99" t="s">
        <v>71</v>
      </c>
      <c r="C68" s="99" t="s">
        <v>106</v>
      </c>
      <c r="D68" s="99" t="s">
        <v>79</v>
      </c>
      <c r="E68" s="99" t="s">
        <v>87</v>
      </c>
      <c r="F68" s="99" t="s">
        <v>89</v>
      </c>
      <c r="G68" s="100" t="s">
        <v>255</v>
      </c>
    </row>
    <row r="69">
      <c r="A69" s="95" t="s">
        <v>256</v>
      </c>
      <c r="B69" s="99" t="s">
        <v>71</v>
      </c>
      <c r="C69" s="99" t="s">
        <v>108</v>
      </c>
      <c r="D69" s="99" t="s">
        <v>79</v>
      </c>
      <c r="E69" s="99" t="s">
        <v>87</v>
      </c>
      <c r="F69" s="99" t="s">
        <v>89</v>
      </c>
      <c r="G69" s="100" t="s">
        <v>257</v>
      </c>
    </row>
    <row r="70">
      <c r="A70" s="95" t="s">
        <v>258</v>
      </c>
      <c r="B70" s="99" t="s">
        <v>71</v>
      </c>
      <c r="C70" s="99" t="s">
        <v>73</v>
      </c>
      <c r="D70" s="99" t="s">
        <v>85</v>
      </c>
      <c r="E70" s="99" t="s">
        <v>87</v>
      </c>
      <c r="F70" s="99" t="s">
        <v>89</v>
      </c>
      <c r="G70" s="100" t="s">
        <v>259</v>
      </c>
    </row>
    <row r="71">
      <c r="A71" s="95" t="s">
        <v>260</v>
      </c>
      <c r="B71" s="99" t="s">
        <v>71</v>
      </c>
      <c r="C71" s="99" t="s">
        <v>83</v>
      </c>
      <c r="D71" s="99" t="s">
        <v>85</v>
      </c>
      <c r="E71" s="99" t="s">
        <v>87</v>
      </c>
      <c r="F71" s="99" t="s">
        <v>89</v>
      </c>
      <c r="G71" s="100" t="s">
        <v>261</v>
      </c>
    </row>
    <row r="72">
      <c r="A72" s="95" t="s">
        <v>262</v>
      </c>
      <c r="B72" s="99" t="s">
        <v>71</v>
      </c>
      <c r="C72" s="99" t="s">
        <v>90</v>
      </c>
      <c r="D72" s="99" t="s">
        <v>85</v>
      </c>
      <c r="E72" s="99" t="s">
        <v>87</v>
      </c>
      <c r="F72" s="99" t="s">
        <v>89</v>
      </c>
      <c r="G72" s="100" t="s">
        <v>263</v>
      </c>
    </row>
    <row r="73">
      <c r="A73" s="95" t="s">
        <v>264</v>
      </c>
      <c r="B73" s="99" t="s">
        <v>71</v>
      </c>
      <c r="C73" s="99" t="s">
        <v>96</v>
      </c>
      <c r="D73" s="99" t="s">
        <v>85</v>
      </c>
      <c r="E73" s="99" t="s">
        <v>87</v>
      </c>
      <c r="F73" s="99" t="s">
        <v>89</v>
      </c>
      <c r="G73" s="100" t="s">
        <v>265</v>
      </c>
    </row>
    <row r="74">
      <c r="A74" s="95" t="s">
        <v>266</v>
      </c>
      <c r="B74" s="99" t="s">
        <v>71</v>
      </c>
      <c r="C74" s="99" t="s">
        <v>106</v>
      </c>
      <c r="D74" s="99" t="s">
        <v>85</v>
      </c>
      <c r="E74" s="99" t="s">
        <v>87</v>
      </c>
      <c r="F74" s="99" t="s">
        <v>89</v>
      </c>
      <c r="G74" s="100" t="s">
        <v>267</v>
      </c>
    </row>
    <row r="75">
      <c r="A75" s="95" t="s">
        <v>268</v>
      </c>
      <c r="B75" s="99" t="s">
        <v>71</v>
      </c>
      <c r="C75" s="99" t="s">
        <v>108</v>
      </c>
      <c r="D75" s="99" t="s">
        <v>85</v>
      </c>
      <c r="E75" s="99" t="s">
        <v>87</v>
      </c>
      <c r="F75" s="99" t="s">
        <v>89</v>
      </c>
      <c r="G75" s="100" t="s">
        <v>269</v>
      </c>
    </row>
    <row r="76">
      <c r="A76" s="95" t="s">
        <v>270</v>
      </c>
      <c r="B76" s="99" t="s">
        <v>71</v>
      </c>
      <c r="C76" s="99" t="s">
        <v>73</v>
      </c>
      <c r="D76" s="99" t="s">
        <v>79</v>
      </c>
      <c r="E76" s="99" t="s">
        <v>80</v>
      </c>
      <c r="F76" s="99" t="s">
        <v>95</v>
      </c>
      <c r="G76" s="100" t="s">
        <v>271</v>
      </c>
    </row>
    <row r="77">
      <c r="A77" s="95" t="s">
        <v>272</v>
      </c>
      <c r="B77" s="99" t="s">
        <v>71</v>
      </c>
      <c r="C77" s="99" t="s">
        <v>83</v>
      </c>
      <c r="D77" s="99" t="s">
        <v>79</v>
      </c>
      <c r="E77" s="99" t="s">
        <v>80</v>
      </c>
      <c r="F77" s="99" t="s">
        <v>95</v>
      </c>
      <c r="G77" s="100" t="s">
        <v>273</v>
      </c>
    </row>
    <row r="78">
      <c r="A78" s="95" t="s">
        <v>274</v>
      </c>
      <c r="B78" s="99" t="s">
        <v>71</v>
      </c>
      <c r="C78" s="99" t="s">
        <v>90</v>
      </c>
      <c r="D78" s="99" t="s">
        <v>79</v>
      </c>
      <c r="E78" s="99" t="s">
        <v>80</v>
      </c>
      <c r="F78" s="99" t="s">
        <v>95</v>
      </c>
      <c r="G78" s="100" t="s">
        <v>275</v>
      </c>
    </row>
    <row r="79">
      <c r="A79" s="95" t="s">
        <v>276</v>
      </c>
      <c r="B79" s="99" t="s">
        <v>71</v>
      </c>
      <c r="C79" s="99" t="s">
        <v>96</v>
      </c>
      <c r="D79" s="99" t="s">
        <v>79</v>
      </c>
      <c r="E79" s="99" t="s">
        <v>80</v>
      </c>
      <c r="F79" s="99" t="s">
        <v>95</v>
      </c>
      <c r="G79" s="100" t="s">
        <v>277</v>
      </c>
    </row>
    <row r="80">
      <c r="A80" s="95" t="s">
        <v>278</v>
      </c>
      <c r="B80" s="99" t="s">
        <v>71</v>
      </c>
      <c r="C80" s="99" t="s">
        <v>106</v>
      </c>
      <c r="D80" s="99" t="s">
        <v>79</v>
      </c>
      <c r="E80" s="99" t="s">
        <v>80</v>
      </c>
      <c r="F80" s="99" t="s">
        <v>95</v>
      </c>
      <c r="G80" s="100" t="s">
        <v>279</v>
      </c>
    </row>
    <row r="81">
      <c r="A81" s="95" t="s">
        <v>280</v>
      </c>
      <c r="B81" s="99" t="s">
        <v>71</v>
      </c>
      <c r="C81" s="99" t="s">
        <v>108</v>
      </c>
      <c r="D81" s="99" t="s">
        <v>79</v>
      </c>
      <c r="E81" s="99" t="s">
        <v>80</v>
      </c>
      <c r="F81" s="99" t="s">
        <v>95</v>
      </c>
      <c r="G81" s="100" t="s">
        <v>281</v>
      </c>
    </row>
    <row r="82">
      <c r="A82" s="95" t="s">
        <v>282</v>
      </c>
      <c r="B82" s="99" t="s">
        <v>71</v>
      </c>
      <c r="C82" s="99" t="s">
        <v>73</v>
      </c>
      <c r="D82" s="99" t="s">
        <v>85</v>
      </c>
      <c r="E82" s="99" t="s">
        <v>80</v>
      </c>
      <c r="F82" s="99" t="s">
        <v>95</v>
      </c>
      <c r="G82" s="100" t="s">
        <v>283</v>
      </c>
    </row>
    <row r="83">
      <c r="A83" s="95" t="s">
        <v>284</v>
      </c>
      <c r="B83" s="99" t="s">
        <v>71</v>
      </c>
      <c r="C83" s="99" t="s">
        <v>83</v>
      </c>
      <c r="D83" s="99" t="s">
        <v>85</v>
      </c>
      <c r="E83" s="99" t="s">
        <v>80</v>
      </c>
      <c r="F83" s="99" t="s">
        <v>95</v>
      </c>
      <c r="G83" s="100" t="s">
        <v>285</v>
      </c>
    </row>
    <row r="84">
      <c r="A84" s="95" t="s">
        <v>286</v>
      </c>
      <c r="B84" s="99" t="s">
        <v>71</v>
      </c>
      <c r="C84" s="99" t="s">
        <v>90</v>
      </c>
      <c r="D84" s="99" t="s">
        <v>85</v>
      </c>
      <c r="E84" s="99" t="s">
        <v>80</v>
      </c>
      <c r="F84" s="99" t="s">
        <v>95</v>
      </c>
      <c r="G84" s="100" t="s">
        <v>287</v>
      </c>
    </row>
    <row r="85">
      <c r="A85" s="95" t="s">
        <v>288</v>
      </c>
      <c r="B85" s="99" t="s">
        <v>71</v>
      </c>
      <c r="C85" s="99" t="s">
        <v>96</v>
      </c>
      <c r="D85" s="99" t="s">
        <v>85</v>
      </c>
      <c r="E85" s="99" t="s">
        <v>80</v>
      </c>
      <c r="F85" s="99" t="s">
        <v>95</v>
      </c>
      <c r="G85" s="100" t="s">
        <v>289</v>
      </c>
    </row>
    <row r="86">
      <c r="A86" s="95" t="s">
        <v>290</v>
      </c>
      <c r="B86" s="99" t="s">
        <v>71</v>
      </c>
      <c r="C86" s="99" t="s">
        <v>106</v>
      </c>
      <c r="D86" s="99" t="s">
        <v>85</v>
      </c>
      <c r="E86" s="99" t="s">
        <v>80</v>
      </c>
      <c r="F86" s="99" t="s">
        <v>95</v>
      </c>
      <c r="G86" s="100" t="s">
        <v>291</v>
      </c>
    </row>
    <row r="87">
      <c r="A87" s="95" t="s">
        <v>292</v>
      </c>
      <c r="B87" s="99" t="s">
        <v>71</v>
      </c>
      <c r="C87" s="99" t="s">
        <v>108</v>
      </c>
      <c r="D87" s="99" t="s">
        <v>85</v>
      </c>
      <c r="E87" s="99" t="s">
        <v>80</v>
      </c>
      <c r="F87" s="99" t="s">
        <v>95</v>
      </c>
      <c r="G87" s="100" t="s">
        <v>293</v>
      </c>
    </row>
    <row r="88">
      <c r="A88" s="95" t="s">
        <v>294</v>
      </c>
      <c r="B88" s="99" t="s">
        <v>71</v>
      </c>
      <c r="C88" s="99" t="s">
        <v>73</v>
      </c>
      <c r="D88" s="99" t="s">
        <v>92</v>
      </c>
      <c r="E88" s="99" t="s">
        <v>80</v>
      </c>
      <c r="F88" s="99" t="s">
        <v>95</v>
      </c>
      <c r="G88" s="100" t="s">
        <v>295</v>
      </c>
    </row>
    <row r="89">
      <c r="A89" s="95" t="s">
        <v>296</v>
      </c>
      <c r="B89" s="99" t="s">
        <v>71</v>
      </c>
      <c r="C89" s="99" t="s">
        <v>83</v>
      </c>
      <c r="D89" s="99" t="s">
        <v>92</v>
      </c>
      <c r="E89" s="99" t="s">
        <v>80</v>
      </c>
      <c r="F89" s="99" t="s">
        <v>95</v>
      </c>
      <c r="G89" s="100" t="s">
        <v>297</v>
      </c>
    </row>
    <row r="90">
      <c r="A90" s="95" t="s">
        <v>298</v>
      </c>
      <c r="B90" s="99" t="s">
        <v>71</v>
      </c>
      <c r="C90" s="99" t="s">
        <v>90</v>
      </c>
      <c r="D90" s="99" t="s">
        <v>92</v>
      </c>
      <c r="E90" s="99" t="s">
        <v>80</v>
      </c>
      <c r="F90" s="99" t="s">
        <v>95</v>
      </c>
      <c r="G90" s="100" t="s">
        <v>299</v>
      </c>
    </row>
    <row r="91">
      <c r="A91" s="95" t="s">
        <v>300</v>
      </c>
      <c r="B91" s="99" t="s">
        <v>71</v>
      </c>
      <c r="C91" s="99" t="s">
        <v>96</v>
      </c>
      <c r="D91" s="99" t="s">
        <v>92</v>
      </c>
      <c r="E91" s="99" t="s">
        <v>80</v>
      </c>
      <c r="F91" s="99" t="s">
        <v>95</v>
      </c>
      <c r="G91" s="100" t="s">
        <v>301</v>
      </c>
    </row>
    <row r="92">
      <c r="A92" s="95" t="s">
        <v>302</v>
      </c>
      <c r="B92" s="99" t="s">
        <v>71</v>
      </c>
      <c r="C92" s="99" t="s">
        <v>106</v>
      </c>
      <c r="D92" s="99" t="s">
        <v>92</v>
      </c>
      <c r="E92" s="99" t="s">
        <v>80</v>
      </c>
      <c r="F92" s="99" t="s">
        <v>95</v>
      </c>
      <c r="G92" s="100" t="s">
        <v>303</v>
      </c>
    </row>
    <row r="93">
      <c r="A93" s="95" t="s">
        <v>304</v>
      </c>
      <c r="B93" s="99" t="s">
        <v>71</v>
      </c>
      <c r="C93" s="99" t="s">
        <v>108</v>
      </c>
      <c r="D93" s="99" t="s">
        <v>92</v>
      </c>
      <c r="E93" s="99" t="s">
        <v>80</v>
      </c>
      <c r="F93" s="99" t="s">
        <v>95</v>
      </c>
      <c r="G93" s="100" t="s">
        <v>305</v>
      </c>
    </row>
    <row r="94">
      <c r="A94" s="95" t="s">
        <v>306</v>
      </c>
      <c r="B94" s="99" t="s">
        <v>71</v>
      </c>
      <c r="C94" s="99" t="s">
        <v>73</v>
      </c>
      <c r="D94" s="99" t="s">
        <v>98</v>
      </c>
      <c r="E94" s="99" t="s">
        <v>80</v>
      </c>
      <c r="F94" s="99" t="s">
        <v>95</v>
      </c>
      <c r="G94" s="100" t="s">
        <v>307</v>
      </c>
    </row>
    <row r="95">
      <c r="A95" s="95" t="s">
        <v>308</v>
      </c>
      <c r="B95" s="99" t="s">
        <v>71</v>
      </c>
      <c r="C95" s="99" t="s">
        <v>83</v>
      </c>
      <c r="D95" s="99" t="s">
        <v>98</v>
      </c>
      <c r="E95" s="99" t="s">
        <v>80</v>
      </c>
      <c r="F95" s="99" t="s">
        <v>95</v>
      </c>
      <c r="G95" s="100" t="s">
        <v>309</v>
      </c>
    </row>
    <row r="96">
      <c r="A96" s="95" t="s">
        <v>310</v>
      </c>
      <c r="B96" s="99" t="s">
        <v>71</v>
      </c>
      <c r="C96" s="99" t="s">
        <v>90</v>
      </c>
      <c r="D96" s="99" t="s">
        <v>98</v>
      </c>
      <c r="E96" s="99" t="s">
        <v>80</v>
      </c>
      <c r="F96" s="99" t="s">
        <v>95</v>
      </c>
      <c r="G96" s="100" t="s">
        <v>311</v>
      </c>
    </row>
    <row r="97">
      <c r="A97" s="95" t="s">
        <v>312</v>
      </c>
      <c r="B97" s="99" t="s">
        <v>71</v>
      </c>
      <c r="C97" s="99" t="s">
        <v>96</v>
      </c>
      <c r="D97" s="99" t="s">
        <v>98</v>
      </c>
      <c r="E97" s="99" t="s">
        <v>80</v>
      </c>
      <c r="F97" s="99" t="s">
        <v>95</v>
      </c>
      <c r="G97" s="100" t="s">
        <v>313</v>
      </c>
    </row>
    <row r="98">
      <c r="A98" s="95" t="s">
        <v>314</v>
      </c>
      <c r="B98" s="99" t="s">
        <v>71</v>
      </c>
      <c r="C98" s="99" t="s">
        <v>106</v>
      </c>
      <c r="D98" s="99" t="s">
        <v>98</v>
      </c>
      <c r="E98" s="99" t="s">
        <v>80</v>
      </c>
      <c r="F98" s="99" t="s">
        <v>95</v>
      </c>
      <c r="G98" s="100" t="s">
        <v>315</v>
      </c>
    </row>
    <row r="99">
      <c r="A99" s="95" t="s">
        <v>316</v>
      </c>
      <c r="B99" s="99" t="s">
        <v>71</v>
      </c>
      <c r="C99" s="99" t="s">
        <v>108</v>
      </c>
      <c r="D99" s="99" t="s">
        <v>98</v>
      </c>
      <c r="E99" s="99" t="s">
        <v>80</v>
      </c>
      <c r="F99" s="99" t="s">
        <v>95</v>
      </c>
      <c r="G99" s="100" t="s">
        <v>317</v>
      </c>
    </row>
    <row r="100">
      <c r="A100" s="95" t="s">
        <v>318</v>
      </c>
      <c r="B100" s="99" t="s">
        <v>71</v>
      </c>
      <c r="C100" s="99" t="s">
        <v>73</v>
      </c>
      <c r="D100" s="99" t="s">
        <v>79</v>
      </c>
      <c r="E100" s="99" t="s">
        <v>87</v>
      </c>
      <c r="F100" s="99" t="s">
        <v>95</v>
      </c>
      <c r="G100" s="100" t="s">
        <v>319</v>
      </c>
    </row>
    <row r="101">
      <c r="A101" s="95" t="s">
        <v>320</v>
      </c>
      <c r="B101" s="99" t="s">
        <v>71</v>
      </c>
      <c r="C101" s="99" t="s">
        <v>83</v>
      </c>
      <c r="D101" s="99" t="s">
        <v>79</v>
      </c>
      <c r="E101" s="99" t="s">
        <v>87</v>
      </c>
      <c r="F101" s="99" t="s">
        <v>95</v>
      </c>
      <c r="G101" s="100" t="s">
        <v>321</v>
      </c>
    </row>
    <row r="102">
      <c r="A102" s="95" t="s">
        <v>322</v>
      </c>
      <c r="B102" s="99" t="s">
        <v>71</v>
      </c>
      <c r="C102" s="99" t="s">
        <v>90</v>
      </c>
      <c r="D102" s="99" t="s">
        <v>79</v>
      </c>
      <c r="E102" s="99" t="s">
        <v>87</v>
      </c>
      <c r="F102" s="99" t="s">
        <v>95</v>
      </c>
      <c r="G102" s="100" t="s">
        <v>323</v>
      </c>
    </row>
    <row r="103">
      <c r="A103" s="95" t="s">
        <v>324</v>
      </c>
      <c r="B103" s="99" t="s">
        <v>71</v>
      </c>
      <c r="C103" s="99" t="s">
        <v>96</v>
      </c>
      <c r="D103" s="99" t="s">
        <v>79</v>
      </c>
      <c r="E103" s="99" t="s">
        <v>87</v>
      </c>
      <c r="F103" s="99" t="s">
        <v>95</v>
      </c>
      <c r="G103" s="100" t="s">
        <v>325</v>
      </c>
    </row>
    <row r="104">
      <c r="A104" s="95" t="s">
        <v>326</v>
      </c>
      <c r="B104" s="99" t="s">
        <v>71</v>
      </c>
      <c r="C104" s="99" t="s">
        <v>106</v>
      </c>
      <c r="D104" s="99" t="s">
        <v>79</v>
      </c>
      <c r="E104" s="99" t="s">
        <v>87</v>
      </c>
      <c r="F104" s="99" t="s">
        <v>95</v>
      </c>
      <c r="G104" s="100" t="s">
        <v>327</v>
      </c>
    </row>
    <row r="105">
      <c r="A105" s="95" t="s">
        <v>328</v>
      </c>
      <c r="B105" s="99" t="s">
        <v>71</v>
      </c>
      <c r="C105" s="99" t="s">
        <v>108</v>
      </c>
      <c r="D105" s="99" t="s">
        <v>79</v>
      </c>
      <c r="E105" s="99" t="s">
        <v>87</v>
      </c>
      <c r="F105" s="99" t="s">
        <v>95</v>
      </c>
      <c r="G105" s="100" t="s">
        <v>329</v>
      </c>
    </row>
    <row r="106">
      <c r="A106" s="95" t="s">
        <v>330</v>
      </c>
      <c r="B106" s="99" t="s">
        <v>71</v>
      </c>
      <c r="C106" s="99" t="s">
        <v>73</v>
      </c>
      <c r="D106" s="99" t="s">
        <v>85</v>
      </c>
      <c r="E106" s="99" t="s">
        <v>87</v>
      </c>
      <c r="F106" s="99" t="s">
        <v>95</v>
      </c>
      <c r="G106" s="100" t="s">
        <v>331</v>
      </c>
    </row>
    <row r="107">
      <c r="A107" s="95" t="s">
        <v>332</v>
      </c>
      <c r="B107" s="99" t="s">
        <v>71</v>
      </c>
      <c r="C107" s="99" t="s">
        <v>83</v>
      </c>
      <c r="D107" s="99" t="s">
        <v>85</v>
      </c>
      <c r="E107" s="99" t="s">
        <v>87</v>
      </c>
      <c r="F107" s="99" t="s">
        <v>95</v>
      </c>
      <c r="G107" s="100" t="s">
        <v>333</v>
      </c>
    </row>
    <row r="108">
      <c r="A108" s="95" t="s">
        <v>334</v>
      </c>
      <c r="B108" s="99" t="s">
        <v>71</v>
      </c>
      <c r="C108" s="99" t="s">
        <v>90</v>
      </c>
      <c r="D108" s="99" t="s">
        <v>85</v>
      </c>
      <c r="E108" s="99" t="s">
        <v>87</v>
      </c>
      <c r="F108" s="99" t="s">
        <v>95</v>
      </c>
      <c r="G108" s="100" t="s">
        <v>335</v>
      </c>
    </row>
    <row r="109">
      <c r="A109" s="95" t="s">
        <v>336</v>
      </c>
      <c r="B109" s="99" t="s">
        <v>71</v>
      </c>
      <c r="C109" s="99" t="s">
        <v>96</v>
      </c>
      <c r="D109" s="99" t="s">
        <v>85</v>
      </c>
      <c r="E109" s="99" t="s">
        <v>87</v>
      </c>
      <c r="F109" s="99" t="s">
        <v>95</v>
      </c>
      <c r="G109" s="100" t="s">
        <v>337</v>
      </c>
    </row>
    <row r="110">
      <c r="A110" s="95" t="s">
        <v>338</v>
      </c>
      <c r="B110" s="99" t="s">
        <v>71</v>
      </c>
      <c r="C110" s="99" t="s">
        <v>106</v>
      </c>
      <c r="D110" s="99" t="s">
        <v>85</v>
      </c>
      <c r="E110" s="99" t="s">
        <v>87</v>
      </c>
      <c r="F110" s="99" t="s">
        <v>95</v>
      </c>
      <c r="G110" s="100" t="s">
        <v>339</v>
      </c>
    </row>
    <row r="111">
      <c r="A111" s="95" t="s">
        <v>340</v>
      </c>
      <c r="B111" s="99" t="s">
        <v>71</v>
      </c>
      <c r="C111" s="99" t="s">
        <v>108</v>
      </c>
      <c r="D111" s="99" t="s">
        <v>85</v>
      </c>
      <c r="E111" s="99" t="s">
        <v>87</v>
      </c>
      <c r="F111" s="99" t="s">
        <v>95</v>
      </c>
      <c r="G111" s="100" t="s">
        <v>341</v>
      </c>
    </row>
  </sheetData>
  <customSheetViews>
    <customSheetView guid="{551C8174-544D-481F-8FBF-1BFD08EC41E6}" filter="1" showAutoFilter="1">
      <autoFilter ref="$A$3:$G$111">
        <filterColumn colId="3">
          <filters>
            <filter val="non-privileged insiders (DerpCorp &amp; Vendors)"/>
            <filter val="privileged insiders (DerpCorp &amp; Vendors)"/>
          </filters>
        </filterColumn>
      </autoFilter>
    </customSheetView>
    <customSheetView guid="{214DD20F-BAAD-4349-A257-80B3C817F09D}" filter="1" showAutoFilter="1">
      <autoFilter ref="$A$3:$G$111"/>
    </customSheetView>
    <customSheetView guid="{77A4BB4D-DF0E-43C6-8EC7-17F8F74427A1}" filter="1" showAutoFilter="1">
      <autoFilter ref="$A$3:$G$111">
        <filterColumn colId="5">
          <filters>
            <filter val="integrity"/>
            <filter val="confidentiality"/>
            <filter val="availability"/>
          </filters>
        </filterColumn>
      </autoFilter>
    </customSheetView>
    <customSheetView guid="{A778E1E8-F969-498D-B04B-5458A64ED480}" filter="1" showAutoFilter="1">
      <autoFilter ref="$A$3:$G$111"/>
    </customSheetView>
    <customSheetView guid="{658D0AE8-F912-4308-9A98-DBE8449B3488}" filter="1" showAutoFilter="1">
      <autoFilter ref="$A$3:$G$111"/>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01"/>
      <c r="B1" s="102"/>
      <c r="C1" s="102"/>
      <c r="D1" s="102"/>
      <c r="E1" s="102"/>
      <c r="F1" s="102"/>
      <c r="G1" s="102"/>
      <c r="H1" s="102"/>
      <c r="I1" s="102"/>
    </row>
    <row r="2" ht="15.75" customHeight="1">
      <c r="A2" s="103" t="s">
        <v>342</v>
      </c>
      <c r="B2" s="104"/>
      <c r="C2" s="104"/>
      <c r="D2" s="104"/>
      <c r="E2" s="104"/>
      <c r="F2" s="104"/>
      <c r="G2" s="104"/>
      <c r="H2" s="104"/>
      <c r="I2" s="105"/>
    </row>
    <row r="3" ht="15.75" customHeight="1">
      <c r="A3" s="104" t="str">
        <f>"Timeframe (years): "&amp;Benefit!B3</f>
        <v>Timeframe (years): 1</v>
      </c>
      <c r="B3" s="104"/>
      <c r="C3" s="104"/>
      <c r="D3" s="104"/>
      <c r="E3" s="104"/>
      <c r="F3" s="104"/>
      <c r="G3" s="104"/>
      <c r="H3" s="104"/>
      <c r="I3" s="105"/>
    </row>
    <row r="4" ht="15.75" customHeight="1">
      <c r="A4" s="106" t="str">
        <f t="array" ref="A4:G113">Scenarios!A2:G113</f>
        <v>Loss Events</v>
      </c>
      <c r="B4" s="104"/>
      <c r="C4" s="104"/>
      <c r="D4" s="104"/>
      <c r="E4" s="104"/>
      <c r="F4" s="104"/>
      <c r="G4" s="104"/>
      <c r="H4" s="104"/>
      <c r="I4" s="105" t="s">
        <v>343</v>
      </c>
    </row>
    <row r="5" ht="21.75" customHeight="1">
      <c r="A5" s="107" t="s">
        <v>124</v>
      </c>
      <c r="B5" s="107" t="s">
        <v>62</v>
      </c>
      <c r="C5" s="107" t="s">
        <v>63</v>
      </c>
      <c r="D5" s="107" t="s">
        <v>125</v>
      </c>
      <c r="E5" s="107" t="s">
        <v>66</v>
      </c>
      <c r="F5" s="107" t="s">
        <v>67</v>
      </c>
      <c r="G5" s="107" t="s">
        <v>344</v>
      </c>
      <c r="H5" s="107"/>
      <c r="I5" s="108"/>
    </row>
    <row r="6" ht="15.75" customHeight="1">
      <c r="A6" s="109" t="s">
        <v>126</v>
      </c>
      <c r="B6" s="110" t="s">
        <v>71</v>
      </c>
      <c r="C6" s="110" t="s">
        <v>73</v>
      </c>
      <c r="D6" s="110" t="s">
        <v>79</v>
      </c>
      <c r="E6" s="110" t="s">
        <v>80</v>
      </c>
      <c r="F6" s="110" t="s">
        <v>82</v>
      </c>
      <c r="G6" s="110" t="s">
        <v>127</v>
      </c>
      <c r="H6" s="111"/>
      <c r="I6" s="112"/>
    </row>
    <row r="7" ht="15.75" customHeight="1">
      <c r="A7" s="113" t="s">
        <v>128</v>
      </c>
      <c r="B7" s="114" t="s">
        <v>71</v>
      </c>
      <c r="C7" s="114" t="s">
        <v>83</v>
      </c>
      <c r="D7" s="114" t="s">
        <v>79</v>
      </c>
      <c r="E7" s="114" t="s">
        <v>80</v>
      </c>
      <c r="F7" s="114" t="s">
        <v>82</v>
      </c>
      <c r="G7" s="114" t="s">
        <v>129</v>
      </c>
      <c r="H7" s="115"/>
      <c r="I7" s="116"/>
    </row>
    <row r="8" ht="15.75" customHeight="1">
      <c r="A8" s="113" t="s">
        <v>130</v>
      </c>
      <c r="B8" s="114" t="s">
        <v>71</v>
      </c>
      <c r="C8" s="114" t="s">
        <v>90</v>
      </c>
      <c r="D8" s="114" t="s">
        <v>79</v>
      </c>
      <c r="E8" s="114" t="s">
        <v>80</v>
      </c>
      <c r="F8" s="114" t="s">
        <v>82</v>
      </c>
      <c r="G8" s="114" t="s">
        <v>131</v>
      </c>
      <c r="H8" s="115"/>
      <c r="I8" s="116"/>
    </row>
    <row r="9" ht="15.75" customHeight="1">
      <c r="A9" s="113" t="s">
        <v>132</v>
      </c>
      <c r="B9" s="114" t="s">
        <v>71</v>
      </c>
      <c r="C9" s="114" t="s">
        <v>96</v>
      </c>
      <c r="D9" s="114" t="s">
        <v>79</v>
      </c>
      <c r="E9" s="114" t="s">
        <v>80</v>
      </c>
      <c r="F9" s="114" t="s">
        <v>82</v>
      </c>
      <c r="G9" s="114" t="s">
        <v>133</v>
      </c>
      <c r="H9" s="115"/>
      <c r="I9" s="116"/>
    </row>
    <row r="10" ht="15.75" customHeight="1">
      <c r="A10" s="113" t="s">
        <v>134</v>
      </c>
      <c r="B10" s="114" t="s">
        <v>71</v>
      </c>
      <c r="C10" s="114" t="s">
        <v>106</v>
      </c>
      <c r="D10" s="114" t="s">
        <v>79</v>
      </c>
      <c r="E10" s="114" t="s">
        <v>80</v>
      </c>
      <c r="F10" s="114" t="s">
        <v>82</v>
      </c>
      <c r="G10" s="114" t="s">
        <v>135</v>
      </c>
      <c r="H10" s="115"/>
      <c r="I10" s="116"/>
    </row>
    <row r="11" ht="15.75" customHeight="1">
      <c r="A11" s="113" t="s">
        <v>136</v>
      </c>
      <c r="B11" s="114" t="s">
        <v>71</v>
      </c>
      <c r="C11" s="114" t="s">
        <v>108</v>
      </c>
      <c r="D11" s="114" t="s">
        <v>79</v>
      </c>
      <c r="E11" s="114" t="s">
        <v>80</v>
      </c>
      <c r="F11" s="114" t="s">
        <v>82</v>
      </c>
      <c r="G11" s="114" t="s">
        <v>137</v>
      </c>
      <c r="H11" s="115"/>
      <c r="I11" s="116"/>
    </row>
    <row r="12" ht="15.75" customHeight="1">
      <c r="A12" s="113" t="s">
        <v>138</v>
      </c>
      <c r="B12" s="114" t="s">
        <v>71</v>
      </c>
      <c r="C12" s="114" t="s">
        <v>73</v>
      </c>
      <c r="D12" s="114" t="s">
        <v>85</v>
      </c>
      <c r="E12" s="114" t="s">
        <v>80</v>
      </c>
      <c r="F12" s="114" t="s">
        <v>82</v>
      </c>
      <c r="G12" s="114" t="s">
        <v>139</v>
      </c>
      <c r="H12" s="115"/>
      <c r="I12" s="116"/>
    </row>
    <row r="13" ht="15.75" customHeight="1">
      <c r="A13" s="113" t="s">
        <v>140</v>
      </c>
      <c r="B13" s="114" t="s">
        <v>71</v>
      </c>
      <c r="C13" s="114" t="s">
        <v>83</v>
      </c>
      <c r="D13" s="114" t="s">
        <v>85</v>
      </c>
      <c r="E13" s="114" t="s">
        <v>80</v>
      </c>
      <c r="F13" s="114" t="s">
        <v>82</v>
      </c>
      <c r="G13" s="114" t="s">
        <v>141</v>
      </c>
      <c r="H13" s="115"/>
      <c r="I13" s="116"/>
    </row>
    <row r="14" ht="15.75" customHeight="1">
      <c r="A14" s="113" t="s">
        <v>142</v>
      </c>
      <c r="B14" s="114" t="s">
        <v>71</v>
      </c>
      <c r="C14" s="114" t="s">
        <v>90</v>
      </c>
      <c r="D14" s="114" t="s">
        <v>85</v>
      </c>
      <c r="E14" s="114" t="s">
        <v>80</v>
      </c>
      <c r="F14" s="114" t="s">
        <v>82</v>
      </c>
      <c r="G14" s="114" t="s">
        <v>143</v>
      </c>
      <c r="H14" s="115"/>
      <c r="I14" s="116"/>
    </row>
    <row r="15" ht="15.75" customHeight="1">
      <c r="A15" s="113" t="s">
        <v>144</v>
      </c>
      <c r="B15" s="114" t="s">
        <v>71</v>
      </c>
      <c r="C15" s="114" t="s">
        <v>96</v>
      </c>
      <c r="D15" s="114" t="s">
        <v>85</v>
      </c>
      <c r="E15" s="114" t="s">
        <v>80</v>
      </c>
      <c r="F15" s="114" t="s">
        <v>82</v>
      </c>
      <c r="G15" s="114" t="s">
        <v>145</v>
      </c>
      <c r="H15" s="115"/>
      <c r="I15" s="116"/>
    </row>
    <row r="16" ht="15.75" customHeight="1">
      <c r="A16" s="117" t="s">
        <v>146</v>
      </c>
      <c r="B16" s="120" t="s">
        <v>71</v>
      </c>
      <c r="C16" s="120" t="s">
        <v>106</v>
      </c>
      <c r="D16" s="120" t="s">
        <v>85</v>
      </c>
      <c r="E16" s="120" t="s">
        <v>80</v>
      </c>
      <c r="F16" s="120" t="s">
        <v>82</v>
      </c>
      <c r="G16" s="120" t="s">
        <v>147</v>
      </c>
      <c r="H16" s="120"/>
      <c r="I16" s="122"/>
    </row>
    <row r="17" ht="15.75" customHeight="1">
      <c r="A17" s="117" t="s">
        <v>148</v>
      </c>
      <c r="B17" s="120" t="s">
        <v>71</v>
      </c>
      <c r="C17" s="120" t="s">
        <v>108</v>
      </c>
      <c r="D17" s="120" t="s">
        <v>85</v>
      </c>
      <c r="E17" s="120" t="s">
        <v>80</v>
      </c>
      <c r="F17" s="120" t="s">
        <v>82</v>
      </c>
      <c r="G17" s="120" t="s">
        <v>149</v>
      </c>
      <c r="H17" s="120"/>
      <c r="I17" s="122"/>
    </row>
    <row r="18" ht="15.75" customHeight="1">
      <c r="A18" s="117" t="s">
        <v>150</v>
      </c>
      <c r="B18" s="120" t="s">
        <v>71</v>
      </c>
      <c r="C18" s="120" t="s">
        <v>73</v>
      </c>
      <c r="D18" s="120" t="s">
        <v>92</v>
      </c>
      <c r="E18" s="120" t="s">
        <v>80</v>
      </c>
      <c r="F18" s="120" t="s">
        <v>82</v>
      </c>
      <c r="G18" s="120" t="s">
        <v>151</v>
      </c>
      <c r="H18" s="120"/>
      <c r="I18" s="122"/>
    </row>
    <row r="19" ht="15.75" customHeight="1">
      <c r="A19" s="117" t="s">
        <v>152</v>
      </c>
      <c r="B19" s="120" t="s">
        <v>71</v>
      </c>
      <c r="C19" s="120" t="s">
        <v>83</v>
      </c>
      <c r="D19" s="120" t="s">
        <v>92</v>
      </c>
      <c r="E19" s="120" t="s">
        <v>80</v>
      </c>
      <c r="F19" s="120" t="s">
        <v>82</v>
      </c>
      <c r="G19" s="120" t="s">
        <v>153</v>
      </c>
      <c r="H19" s="120"/>
      <c r="I19" s="122"/>
    </row>
    <row r="20" ht="15.75" customHeight="1">
      <c r="A20" s="117" t="s">
        <v>154</v>
      </c>
      <c r="B20" s="120" t="s">
        <v>71</v>
      </c>
      <c r="C20" s="120" t="s">
        <v>90</v>
      </c>
      <c r="D20" s="120" t="s">
        <v>92</v>
      </c>
      <c r="E20" s="120" t="s">
        <v>80</v>
      </c>
      <c r="F20" s="120" t="s">
        <v>82</v>
      </c>
      <c r="G20" s="120" t="s">
        <v>155</v>
      </c>
      <c r="H20" s="120"/>
      <c r="I20" s="122"/>
    </row>
    <row r="21" ht="15.75" customHeight="1">
      <c r="A21" s="117" t="s">
        <v>156</v>
      </c>
      <c r="B21" s="120" t="s">
        <v>71</v>
      </c>
      <c r="C21" s="120" t="s">
        <v>96</v>
      </c>
      <c r="D21" s="120" t="s">
        <v>92</v>
      </c>
      <c r="E21" s="120" t="s">
        <v>80</v>
      </c>
      <c r="F21" s="120" t="s">
        <v>82</v>
      </c>
      <c r="G21" s="120" t="s">
        <v>157</v>
      </c>
      <c r="H21" s="120"/>
      <c r="I21" s="122"/>
    </row>
    <row r="22" ht="15.75" customHeight="1">
      <c r="A22" s="117" t="s">
        <v>158</v>
      </c>
      <c r="B22" s="120" t="s">
        <v>71</v>
      </c>
      <c r="C22" s="120" t="s">
        <v>106</v>
      </c>
      <c r="D22" s="120" t="s">
        <v>92</v>
      </c>
      <c r="E22" s="120" t="s">
        <v>80</v>
      </c>
      <c r="F22" s="120" t="s">
        <v>82</v>
      </c>
      <c r="G22" s="120" t="s">
        <v>159</v>
      </c>
      <c r="H22" s="120"/>
      <c r="I22" s="122"/>
    </row>
    <row r="23" ht="15.75" customHeight="1">
      <c r="A23" s="117" t="s">
        <v>160</v>
      </c>
      <c r="B23" s="120" t="s">
        <v>71</v>
      </c>
      <c r="C23" s="120" t="s">
        <v>108</v>
      </c>
      <c r="D23" s="120" t="s">
        <v>92</v>
      </c>
      <c r="E23" s="120" t="s">
        <v>80</v>
      </c>
      <c r="F23" s="120" t="s">
        <v>82</v>
      </c>
      <c r="G23" s="120" t="s">
        <v>161</v>
      </c>
      <c r="H23" s="120"/>
      <c r="I23" s="122"/>
    </row>
    <row r="24" ht="15.75" customHeight="1">
      <c r="A24" s="117" t="s">
        <v>162</v>
      </c>
      <c r="B24" s="120" t="s">
        <v>71</v>
      </c>
      <c r="C24" s="120" t="s">
        <v>73</v>
      </c>
      <c r="D24" s="120" t="s">
        <v>98</v>
      </c>
      <c r="E24" s="120" t="s">
        <v>80</v>
      </c>
      <c r="F24" s="120" t="s">
        <v>82</v>
      </c>
      <c r="G24" s="120" t="s">
        <v>163</v>
      </c>
      <c r="H24" s="120"/>
      <c r="I24" s="122"/>
    </row>
    <row r="25" ht="15.75" customHeight="1">
      <c r="A25" s="117" t="s">
        <v>164</v>
      </c>
      <c r="B25" s="120" t="s">
        <v>71</v>
      </c>
      <c r="C25" s="120" t="s">
        <v>83</v>
      </c>
      <c r="D25" s="120" t="s">
        <v>98</v>
      </c>
      <c r="E25" s="120" t="s">
        <v>80</v>
      </c>
      <c r="F25" s="120" t="s">
        <v>82</v>
      </c>
      <c r="G25" s="120" t="s">
        <v>165</v>
      </c>
      <c r="H25" s="120"/>
      <c r="I25" s="122"/>
    </row>
    <row r="26" ht="15.75" customHeight="1">
      <c r="A26" s="117" t="s">
        <v>166</v>
      </c>
      <c r="B26" s="120" t="s">
        <v>71</v>
      </c>
      <c r="C26" s="120" t="s">
        <v>90</v>
      </c>
      <c r="D26" s="120" t="s">
        <v>98</v>
      </c>
      <c r="E26" s="120" t="s">
        <v>80</v>
      </c>
      <c r="F26" s="120" t="s">
        <v>82</v>
      </c>
      <c r="G26" s="120" t="s">
        <v>167</v>
      </c>
      <c r="H26" s="120"/>
      <c r="I26" s="122"/>
    </row>
    <row r="27" ht="15.75" customHeight="1">
      <c r="A27" s="117" t="s">
        <v>168</v>
      </c>
      <c r="B27" s="120" t="s">
        <v>71</v>
      </c>
      <c r="C27" s="120" t="s">
        <v>96</v>
      </c>
      <c r="D27" s="120" t="s">
        <v>98</v>
      </c>
      <c r="E27" s="120" t="s">
        <v>80</v>
      </c>
      <c r="F27" s="120" t="s">
        <v>82</v>
      </c>
      <c r="G27" s="120" t="s">
        <v>169</v>
      </c>
      <c r="H27" s="120"/>
      <c r="I27" s="122"/>
    </row>
    <row r="28" ht="15.75" customHeight="1">
      <c r="A28" s="117" t="s">
        <v>170</v>
      </c>
      <c r="B28" s="120" t="s">
        <v>71</v>
      </c>
      <c r="C28" s="120" t="s">
        <v>106</v>
      </c>
      <c r="D28" s="120" t="s">
        <v>98</v>
      </c>
      <c r="E28" s="120" t="s">
        <v>80</v>
      </c>
      <c r="F28" s="120" t="s">
        <v>82</v>
      </c>
      <c r="G28" s="120" t="s">
        <v>171</v>
      </c>
      <c r="H28" s="120"/>
      <c r="I28" s="122"/>
    </row>
    <row r="29" ht="15.75" customHeight="1">
      <c r="A29" s="117" t="s">
        <v>172</v>
      </c>
      <c r="B29" s="120" t="s">
        <v>71</v>
      </c>
      <c r="C29" s="120" t="s">
        <v>108</v>
      </c>
      <c r="D29" s="120" t="s">
        <v>98</v>
      </c>
      <c r="E29" s="120" t="s">
        <v>80</v>
      </c>
      <c r="F29" s="120" t="s">
        <v>82</v>
      </c>
      <c r="G29" s="120" t="s">
        <v>173</v>
      </c>
      <c r="H29" s="120"/>
      <c r="I29" s="122"/>
    </row>
    <row r="30" ht="15.75" customHeight="1">
      <c r="A30" s="117" t="s">
        <v>174</v>
      </c>
      <c r="B30" s="120" t="s">
        <v>71</v>
      </c>
      <c r="C30" s="120" t="s">
        <v>73</v>
      </c>
      <c r="D30" s="120" t="s">
        <v>79</v>
      </c>
      <c r="E30" s="120" t="s">
        <v>87</v>
      </c>
      <c r="F30" s="120" t="s">
        <v>82</v>
      </c>
      <c r="G30" s="120" t="s">
        <v>175</v>
      </c>
      <c r="H30" s="120"/>
      <c r="I30" s="122"/>
    </row>
    <row r="31" ht="15.75" customHeight="1">
      <c r="A31" s="117" t="s">
        <v>176</v>
      </c>
      <c r="B31" s="120" t="s">
        <v>71</v>
      </c>
      <c r="C31" s="120" t="s">
        <v>83</v>
      </c>
      <c r="D31" s="120" t="s">
        <v>79</v>
      </c>
      <c r="E31" s="120" t="s">
        <v>87</v>
      </c>
      <c r="F31" s="120" t="s">
        <v>82</v>
      </c>
      <c r="G31" s="120" t="s">
        <v>177</v>
      </c>
      <c r="H31" s="120"/>
      <c r="I31" s="122"/>
    </row>
    <row r="32" ht="15.75" customHeight="1">
      <c r="A32" s="117" t="s">
        <v>178</v>
      </c>
      <c r="B32" s="120" t="s">
        <v>71</v>
      </c>
      <c r="C32" s="120" t="s">
        <v>90</v>
      </c>
      <c r="D32" s="120" t="s">
        <v>79</v>
      </c>
      <c r="E32" s="120" t="s">
        <v>87</v>
      </c>
      <c r="F32" s="120" t="s">
        <v>82</v>
      </c>
      <c r="G32" s="120" t="s">
        <v>179</v>
      </c>
      <c r="H32" s="120"/>
      <c r="I32" s="122"/>
    </row>
    <row r="33" ht="15.75" customHeight="1">
      <c r="A33" s="117" t="s">
        <v>180</v>
      </c>
      <c r="B33" s="120" t="s">
        <v>71</v>
      </c>
      <c r="C33" s="120" t="s">
        <v>96</v>
      </c>
      <c r="D33" s="120" t="s">
        <v>79</v>
      </c>
      <c r="E33" s="120" t="s">
        <v>87</v>
      </c>
      <c r="F33" s="120" t="s">
        <v>82</v>
      </c>
      <c r="G33" s="120" t="s">
        <v>181</v>
      </c>
      <c r="H33" s="120"/>
      <c r="I33" s="122"/>
    </row>
    <row r="34" ht="15.75" customHeight="1">
      <c r="A34" s="117" t="s">
        <v>182</v>
      </c>
      <c r="B34" s="120" t="s">
        <v>71</v>
      </c>
      <c r="C34" s="120" t="s">
        <v>106</v>
      </c>
      <c r="D34" s="120" t="s">
        <v>79</v>
      </c>
      <c r="E34" s="120" t="s">
        <v>87</v>
      </c>
      <c r="F34" s="120" t="s">
        <v>82</v>
      </c>
      <c r="G34" s="120" t="s">
        <v>183</v>
      </c>
      <c r="H34" s="120"/>
      <c r="I34" s="122"/>
    </row>
    <row r="35" ht="15.75" customHeight="1">
      <c r="A35" s="117" t="s">
        <v>184</v>
      </c>
      <c r="B35" s="120" t="s">
        <v>71</v>
      </c>
      <c r="C35" s="120" t="s">
        <v>108</v>
      </c>
      <c r="D35" s="120" t="s">
        <v>79</v>
      </c>
      <c r="E35" s="120" t="s">
        <v>87</v>
      </c>
      <c r="F35" s="120" t="s">
        <v>82</v>
      </c>
      <c r="G35" s="120" t="s">
        <v>185</v>
      </c>
      <c r="H35" s="120"/>
      <c r="I35" s="122"/>
    </row>
    <row r="36" ht="15.75" customHeight="1">
      <c r="A36" s="117" t="s">
        <v>186</v>
      </c>
      <c r="B36" s="120" t="s">
        <v>71</v>
      </c>
      <c r="C36" s="120" t="s">
        <v>73</v>
      </c>
      <c r="D36" s="120" t="s">
        <v>85</v>
      </c>
      <c r="E36" s="120" t="s">
        <v>87</v>
      </c>
      <c r="F36" s="120" t="s">
        <v>82</v>
      </c>
      <c r="G36" s="120" t="s">
        <v>187</v>
      </c>
      <c r="H36" s="120"/>
      <c r="I36" s="122"/>
    </row>
    <row r="37" ht="15.75" customHeight="1">
      <c r="A37" s="117" t="s">
        <v>188</v>
      </c>
      <c r="B37" s="120" t="s">
        <v>71</v>
      </c>
      <c r="C37" s="120" t="s">
        <v>83</v>
      </c>
      <c r="D37" s="120" t="s">
        <v>85</v>
      </c>
      <c r="E37" s="120" t="s">
        <v>87</v>
      </c>
      <c r="F37" s="120" t="s">
        <v>82</v>
      </c>
      <c r="G37" s="120" t="s">
        <v>189</v>
      </c>
      <c r="H37" s="120"/>
      <c r="I37" s="122"/>
    </row>
    <row r="38" ht="15.75" customHeight="1">
      <c r="A38" s="117" t="s">
        <v>190</v>
      </c>
      <c r="B38" s="120" t="s">
        <v>71</v>
      </c>
      <c r="C38" s="120" t="s">
        <v>90</v>
      </c>
      <c r="D38" s="120" t="s">
        <v>85</v>
      </c>
      <c r="E38" s="120" t="s">
        <v>87</v>
      </c>
      <c r="F38" s="120" t="s">
        <v>82</v>
      </c>
      <c r="G38" s="120" t="s">
        <v>191</v>
      </c>
      <c r="H38" s="120"/>
      <c r="I38" s="122"/>
    </row>
    <row r="39" ht="15.75" customHeight="1">
      <c r="A39" s="117" t="s">
        <v>192</v>
      </c>
      <c r="B39" s="120" t="s">
        <v>71</v>
      </c>
      <c r="C39" s="120" t="s">
        <v>96</v>
      </c>
      <c r="D39" s="120" t="s">
        <v>85</v>
      </c>
      <c r="E39" s="120" t="s">
        <v>87</v>
      </c>
      <c r="F39" s="120" t="s">
        <v>82</v>
      </c>
      <c r="G39" s="120" t="s">
        <v>193</v>
      </c>
      <c r="H39" s="120"/>
      <c r="I39" s="122"/>
    </row>
    <row r="40" ht="15.75" customHeight="1">
      <c r="A40" s="117" t="s">
        <v>194</v>
      </c>
      <c r="B40" s="120" t="s">
        <v>71</v>
      </c>
      <c r="C40" s="120" t="s">
        <v>106</v>
      </c>
      <c r="D40" s="120" t="s">
        <v>85</v>
      </c>
      <c r="E40" s="120" t="s">
        <v>87</v>
      </c>
      <c r="F40" s="120" t="s">
        <v>82</v>
      </c>
      <c r="G40" s="120" t="s">
        <v>195</v>
      </c>
      <c r="H40" s="120"/>
      <c r="I40" s="122"/>
    </row>
    <row r="41" ht="15.75" customHeight="1">
      <c r="A41" s="117" t="s">
        <v>196</v>
      </c>
      <c r="B41" s="120" t="s">
        <v>71</v>
      </c>
      <c r="C41" s="120" t="s">
        <v>108</v>
      </c>
      <c r="D41" s="120" t="s">
        <v>85</v>
      </c>
      <c r="E41" s="120" t="s">
        <v>87</v>
      </c>
      <c r="F41" s="120" t="s">
        <v>82</v>
      </c>
      <c r="G41" s="120" t="s">
        <v>197</v>
      </c>
      <c r="H41" s="120"/>
      <c r="I41" s="122"/>
    </row>
    <row r="42" ht="15.75" customHeight="1">
      <c r="A42" s="117" t="s">
        <v>198</v>
      </c>
      <c r="B42" s="120" t="s">
        <v>71</v>
      </c>
      <c r="C42" s="120" t="s">
        <v>73</v>
      </c>
      <c r="D42" s="120" t="s">
        <v>79</v>
      </c>
      <c r="E42" s="120" t="s">
        <v>80</v>
      </c>
      <c r="F42" s="120" t="s">
        <v>89</v>
      </c>
      <c r="G42" s="120" t="s">
        <v>199</v>
      </c>
      <c r="H42" s="120"/>
      <c r="I42" s="122"/>
    </row>
    <row r="43" ht="15.75" customHeight="1">
      <c r="A43" s="117" t="s">
        <v>200</v>
      </c>
      <c r="B43" s="120" t="s">
        <v>71</v>
      </c>
      <c r="C43" s="120" t="s">
        <v>83</v>
      </c>
      <c r="D43" s="120" t="s">
        <v>79</v>
      </c>
      <c r="E43" s="120" t="s">
        <v>80</v>
      </c>
      <c r="F43" s="120" t="s">
        <v>89</v>
      </c>
      <c r="G43" s="120" t="s">
        <v>201</v>
      </c>
      <c r="H43" s="120"/>
      <c r="I43" s="122"/>
    </row>
    <row r="44" ht="15.75" customHeight="1">
      <c r="A44" s="117" t="s">
        <v>202</v>
      </c>
      <c r="B44" s="120" t="s">
        <v>71</v>
      </c>
      <c r="C44" s="120" t="s">
        <v>90</v>
      </c>
      <c r="D44" s="120" t="s">
        <v>79</v>
      </c>
      <c r="E44" s="120" t="s">
        <v>80</v>
      </c>
      <c r="F44" s="120" t="s">
        <v>89</v>
      </c>
      <c r="G44" s="120" t="s">
        <v>203</v>
      </c>
      <c r="H44" s="120"/>
      <c r="I44" s="122"/>
    </row>
    <row r="45" ht="15.75" customHeight="1">
      <c r="A45" s="117" t="s">
        <v>204</v>
      </c>
      <c r="B45" s="120" t="s">
        <v>71</v>
      </c>
      <c r="C45" s="120" t="s">
        <v>96</v>
      </c>
      <c r="D45" s="120" t="s">
        <v>79</v>
      </c>
      <c r="E45" s="120" t="s">
        <v>80</v>
      </c>
      <c r="F45" s="120" t="s">
        <v>89</v>
      </c>
      <c r="G45" s="120" t="s">
        <v>205</v>
      </c>
      <c r="H45" s="120"/>
      <c r="I45" s="122"/>
    </row>
    <row r="46" ht="15.75" customHeight="1">
      <c r="A46" s="117" t="s">
        <v>206</v>
      </c>
      <c r="B46" s="120" t="s">
        <v>71</v>
      </c>
      <c r="C46" s="120" t="s">
        <v>106</v>
      </c>
      <c r="D46" s="120" t="s">
        <v>79</v>
      </c>
      <c r="E46" s="120" t="s">
        <v>80</v>
      </c>
      <c r="F46" s="120" t="s">
        <v>89</v>
      </c>
      <c r="G46" s="120" t="s">
        <v>207</v>
      </c>
      <c r="H46" s="120"/>
      <c r="I46" s="122"/>
    </row>
    <row r="47" ht="15.75" customHeight="1">
      <c r="A47" s="117" t="s">
        <v>208</v>
      </c>
      <c r="B47" s="120" t="s">
        <v>71</v>
      </c>
      <c r="C47" s="120" t="s">
        <v>108</v>
      </c>
      <c r="D47" s="120" t="s">
        <v>79</v>
      </c>
      <c r="E47" s="120" t="s">
        <v>80</v>
      </c>
      <c r="F47" s="120" t="s">
        <v>89</v>
      </c>
      <c r="G47" s="120" t="s">
        <v>209</v>
      </c>
      <c r="H47" s="120"/>
      <c r="I47" s="122"/>
    </row>
    <row r="48" ht="15.75" customHeight="1">
      <c r="A48" s="117" t="s">
        <v>210</v>
      </c>
      <c r="B48" s="120" t="s">
        <v>71</v>
      </c>
      <c r="C48" s="120" t="s">
        <v>73</v>
      </c>
      <c r="D48" s="120" t="s">
        <v>85</v>
      </c>
      <c r="E48" s="120" t="s">
        <v>80</v>
      </c>
      <c r="F48" s="120" t="s">
        <v>89</v>
      </c>
      <c r="G48" s="120" t="s">
        <v>211</v>
      </c>
      <c r="H48" s="120"/>
      <c r="I48" s="122"/>
    </row>
    <row r="49" ht="15.75" customHeight="1">
      <c r="A49" s="117" t="s">
        <v>212</v>
      </c>
      <c r="B49" s="120" t="s">
        <v>71</v>
      </c>
      <c r="C49" s="120" t="s">
        <v>83</v>
      </c>
      <c r="D49" s="120" t="s">
        <v>85</v>
      </c>
      <c r="E49" s="120" t="s">
        <v>80</v>
      </c>
      <c r="F49" s="120" t="s">
        <v>89</v>
      </c>
      <c r="G49" s="120" t="s">
        <v>213</v>
      </c>
      <c r="H49" s="120"/>
      <c r="I49" s="122"/>
    </row>
    <row r="50" ht="15.75" customHeight="1">
      <c r="A50" s="117" t="s">
        <v>214</v>
      </c>
      <c r="B50" s="120" t="s">
        <v>71</v>
      </c>
      <c r="C50" s="120" t="s">
        <v>90</v>
      </c>
      <c r="D50" s="120" t="s">
        <v>85</v>
      </c>
      <c r="E50" s="120" t="s">
        <v>80</v>
      </c>
      <c r="F50" s="120" t="s">
        <v>89</v>
      </c>
      <c r="G50" s="120" t="s">
        <v>215</v>
      </c>
      <c r="H50" s="120"/>
      <c r="I50" s="122"/>
    </row>
    <row r="51" ht="15.75" customHeight="1">
      <c r="A51" s="117" t="s">
        <v>216</v>
      </c>
      <c r="B51" s="120" t="s">
        <v>71</v>
      </c>
      <c r="C51" s="120" t="s">
        <v>96</v>
      </c>
      <c r="D51" s="120" t="s">
        <v>85</v>
      </c>
      <c r="E51" s="120" t="s">
        <v>80</v>
      </c>
      <c r="F51" s="120" t="s">
        <v>89</v>
      </c>
      <c r="G51" s="120" t="s">
        <v>217</v>
      </c>
      <c r="H51" s="120"/>
      <c r="I51" s="122"/>
    </row>
    <row r="52" ht="15.75" customHeight="1">
      <c r="A52" s="117" t="s">
        <v>218</v>
      </c>
      <c r="B52" s="120" t="s">
        <v>71</v>
      </c>
      <c r="C52" s="120" t="s">
        <v>106</v>
      </c>
      <c r="D52" s="120" t="s">
        <v>85</v>
      </c>
      <c r="E52" s="120" t="s">
        <v>80</v>
      </c>
      <c r="F52" s="120" t="s">
        <v>89</v>
      </c>
      <c r="G52" s="120" t="s">
        <v>219</v>
      </c>
      <c r="H52" s="120"/>
      <c r="I52" s="122"/>
    </row>
    <row r="53" ht="15.75" customHeight="1">
      <c r="A53" s="117" t="s">
        <v>220</v>
      </c>
      <c r="B53" s="120" t="s">
        <v>71</v>
      </c>
      <c r="C53" s="120" t="s">
        <v>108</v>
      </c>
      <c r="D53" s="120" t="s">
        <v>85</v>
      </c>
      <c r="E53" s="120" t="s">
        <v>80</v>
      </c>
      <c r="F53" s="120" t="s">
        <v>89</v>
      </c>
      <c r="G53" s="120" t="s">
        <v>221</v>
      </c>
      <c r="H53" s="120"/>
      <c r="I53" s="122"/>
    </row>
    <row r="54" ht="15.75" customHeight="1">
      <c r="A54" s="117" t="s">
        <v>222</v>
      </c>
      <c r="B54" s="120" t="s">
        <v>71</v>
      </c>
      <c r="C54" s="120" t="s">
        <v>73</v>
      </c>
      <c r="D54" s="120" t="s">
        <v>92</v>
      </c>
      <c r="E54" s="120" t="s">
        <v>80</v>
      </c>
      <c r="F54" s="120" t="s">
        <v>89</v>
      </c>
      <c r="G54" s="120" t="s">
        <v>223</v>
      </c>
      <c r="H54" s="120"/>
      <c r="I54" s="122"/>
    </row>
    <row r="55" ht="15.75" customHeight="1">
      <c r="A55" s="117" t="s">
        <v>224</v>
      </c>
      <c r="B55" s="120" t="s">
        <v>71</v>
      </c>
      <c r="C55" s="120" t="s">
        <v>83</v>
      </c>
      <c r="D55" s="120" t="s">
        <v>92</v>
      </c>
      <c r="E55" s="120" t="s">
        <v>80</v>
      </c>
      <c r="F55" s="120" t="s">
        <v>89</v>
      </c>
      <c r="G55" s="120" t="s">
        <v>225</v>
      </c>
      <c r="H55" s="120"/>
      <c r="I55" s="122"/>
    </row>
    <row r="56" ht="15.75" customHeight="1">
      <c r="A56" s="117" t="s">
        <v>226</v>
      </c>
      <c r="B56" s="120" t="s">
        <v>71</v>
      </c>
      <c r="C56" s="120" t="s">
        <v>90</v>
      </c>
      <c r="D56" s="120" t="s">
        <v>92</v>
      </c>
      <c r="E56" s="120" t="s">
        <v>80</v>
      </c>
      <c r="F56" s="120" t="s">
        <v>89</v>
      </c>
      <c r="G56" s="120" t="s">
        <v>227</v>
      </c>
      <c r="H56" s="120"/>
      <c r="I56" s="122"/>
    </row>
    <row r="57" ht="15.75" customHeight="1">
      <c r="A57" s="117" t="s">
        <v>228</v>
      </c>
      <c r="B57" s="120" t="s">
        <v>71</v>
      </c>
      <c r="C57" s="120" t="s">
        <v>96</v>
      </c>
      <c r="D57" s="120" t="s">
        <v>92</v>
      </c>
      <c r="E57" s="120" t="s">
        <v>80</v>
      </c>
      <c r="F57" s="120" t="s">
        <v>89</v>
      </c>
      <c r="G57" s="120" t="s">
        <v>229</v>
      </c>
      <c r="H57" s="120"/>
      <c r="I57" s="122"/>
    </row>
    <row r="58" ht="15.75" customHeight="1">
      <c r="A58" s="117" t="s">
        <v>230</v>
      </c>
      <c r="B58" s="120" t="s">
        <v>71</v>
      </c>
      <c r="C58" s="120" t="s">
        <v>106</v>
      </c>
      <c r="D58" s="120" t="s">
        <v>92</v>
      </c>
      <c r="E58" s="120" t="s">
        <v>80</v>
      </c>
      <c r="F58" s="120" t="s">
        <v>89</v>
      </c>
      <c r="G58" s="120" t="s">
        <v>231</v>
      </c>
      <c r="H58" s="120"/>
      <c r="I58" s="122"/>
    </row>
    <row r="59" ht="15.75" customHeight="1">
      <c r="A59" s="117" t="s">
        <v>232</v>
      </c>
      <c r="B59" s="120" t="s">
        <v>71</v>
      </c>
      <c r="C59" s="120" t="s">
        <v>108</v>
      </c>
      <c r="D59" s="120" t="s">
        <v>92</v>
      </c>
      <c r="E59" s="120" t="s">
        <v>80</v>
      </c>
      <c r="F59" s="120" t="s">
        <v>89</v>
      </c>
      <c r="G59" s="120" t="s">
        <v>233</v>
      </c>
      <c r="H59" s="120"/>
      <c r="I59" s="122"/>
    </row>
    <row r="60" ht="15.75" customHeight="1">
      <c r="A60" s="117" t="s">
        <v>234</v>
      </c>
      <c r="B60" s="120" t="s">
        <v>71</v>
      </c>
      <c r="C60" s="120" t="s">
        <v>73</v>
      </c>
      <c r="D60" s="120" t="s">
        <v>98</v>
      </c>
      <c r="E60" s="120" t="s">
        <v>80</v>
      </c>
      <c r="F60" s="120" t="s">
        <v>89</v>
      </c>
      <c r="G60" s="120" t="s">
        <v>235</v>
      </c>
      <c r="H60" s="120"/>
      <c r="I60" s="122"/>
    </row>
    <row r="61" ht="15.75" customHeight="1">
      <c r="A61" s="117" t="s">
        <v>236</v>
      </c>
      <c r="B61" s="120" t="s">
        <v>71</v>
      </c>
      <c r="C61" s="120" t="s">
        <v>83</v>
      </c>
      <c r="D61" s="120" t="s">
        <v>98</v>
      </c>
      <c r="E61" s="120" t="s">
        <v>80</v>
      </c>
      <c r="F61" s="120" t="s">
        <v>89</v>
      </c>
      <c r="G61" s="120" t="s">
        <v>237</v>
      </c>
      <c r="H61" s="120"/>
      <c r="I61" s="122"/>
    </row>
    <row r="62" ht="15.75" customHeight="1">
      <c r="A62" s="117" t="s">
        <v>238</v>
      </c>
      <c r="B62" s="120" t="s">
        <v>71</v>
      </c>
      <c r="C62" s="120" t="s">
        <v>90</v>
      </c>
      <c r="D62" s="120" t="s">
        <v>98</v>
      </c>
      <c r="E62" s="120" t="s">
        <v>80</v>
      </c>
      <c r="F62" s="120" t="s">
        <v>89</v>
      </c>
      <c r="G62" s="120" t="s">
        <v>239</v>
      </c>
      <c r="H62" s="120"/>
      <c r="I62" s="122"/>
    </row>
    <row r="63" ht="15.75" customHeight="1">
      <c r="A63" s="117" t="s">
        <v>240</v>
      </c>
      <c r="B63" s="120" t="s">
        <v>71</v>
      </c>
      <c r="C63" s="120" t="s">
        <v>96</v>
      </c>
      <c r="D63" s="120" t="s">
        <v>98</v>
      </c>
      <c r="E63" s="120" t="s">
        <v>80</v>
      </c>
      <c r="F63" s="120" t="s">
        <v>89</v>
      </c>
      <c r="G63" s="120" t="s">
        <v>241</v>
      </c>
      <c r="H63" s="120"/>
      <c r="I63" s="122"/>
    </row>
    <row r="64" ht="15.75" customHeight="1">
      <c r="A64" s="117" t="s">
        <v>242</v>
      </c>
      <c r="B64" s="120" t="s">
        <v>71</v>
      </c>
      <c r="C64" s="120" t="s">
        <v>106</v>
      </c>
      <c r="D64" s="120" t="s">
        <v>98</v>
      </c>
      <c r="E64" s="120" t="s">
        <v>80</v>
      </c>
      <c r="F64" s="120" t="s">
        <v>89</v>
      </c>
      <c r="G64" s="120" t="s">
        <v>243</v>
      </c>
      <c r="H64" s="120"/>
      <c r="I64" s="122"/>
    </row>
    <row r="65" ht="15.75" customHeight="1">
      <c r="A65" s="117" t="s">
        <v>244</v>
      </c>
      <c r="B65" s="120" t="s">
        <v>71</v>
      </c>
      <c r="C65" s="120" t="s">
        <v>108</v>
      </c>
      <c r="D65" s="120" t="s">
        <v>98</v>
      </c>
      <c r="E65" s="120" t="s">
        <v>80</v>
      </c>
      <c r="F65" s="120" t="s">
        <v>89</v>
      </c>
      <c r="G65" s="120" t="s">
        <v>245</v>
      </c>
      <c r="H65" s="120"/>
      <c r="I65" s="122"/>
    </row>
    <row r="66" ht="15.75" customHeight="1">
      <c r="A66" s="117" t="s">
        <v>246</v>
      </c>
      <c r="B66" s="120" t="s">
        <v>71</v>
      </c>
      <c r="C66" s="120" t="s">
        <v>73</v>
      </c>
      <c r="D66" s="120" t="s">
        <v>79</v>
      </c>
      <c r="E66" s="120" t="s">
        <v>87</v>
      </c>
      <c r="F66" s="120" t="s">
        <v>89</v>
      </c>
      <c r="G66" s="120" t="s">
        <v>247</v>
      </c>
      <c r="H66" s="120"/>
      <c r="I66" s="122"/>
    </row>
    <row r="67" ht="15.75" customHeight="1">
      <c r="A67" s="117" t="s">
        <v>248</v>
      </c>
      <c r="B67" s="120" t="s">
        <v>71</v>
      </c>
      <c r="C67" s="120" t="s">
        <v>83</v>
      </c>
      <c r="D67" s="120" t="s">
        <v>79</v>
      </c>
      <c r="E67" s="120" t="s">
        <v>87</v>
      </c>
      <c r="F67" s="120" t="s">
        <v>89</v>
      </c>
      <c r="G67" s="120" t="s">
        <v>249</v>
      </c>
      <c r="H67" s="120"/>
      <c r="I67" s="122"/>
    </row>
    <row r="68" ht="15.75" customHeight="1">
      <c r="A68" s="117" t="s">
        <v>250</v>
      </c>
      <c r="B68" s="120" t="s">
        <v>71</v>
      </c>
      <c r="C68" s="120" t="s">
        <v>90</v>
      </c>
      <c r="D68" s="120" t="s">
        <v>79</v>
      </c>
      <c r="E68" s="120" t="s">
        <v>87</v>
      </c>
      <c r="F68" s="120" t="s">
        <v>89</v>
      </c>
      <c r="G68" s="120" t="s">
        <v>251</v>
      </c>
      <c r="H68" s="120"/>
      <c r="I68" s="122"/>
    </row>
    <row r="69" ht="15.75" customHeight="1">
      <c r="A69" s="117" t="s">
        <v>252</v>
      </c>
      <c r="B69" s="120" t="s">
        <v>71</v>
      </c>
      <c r="C69" s="120" t="s">
        <v>96</v>
      </c>
      <c r="D69" s="120" t="s">
        <v>79</v>
      </c>
      <c r="E69" s="120" t="s">
        <v>87</v>
      </c>
      <c r="F69" s="120" t="s">
        <v>89</v>
      </c>
      <c r="G69" s="120" t="s">
        <v>253</v>
      </c>
      <c r="H69" s="120"/>
      <c r="I69" s="122"/>
    </row>
    <row r="70" ht="15.75" customHeight="1">
      <c r="A70" s="117" t="s">
        <v>254</v>
      </c>
      <c r="B70" s="120" t="s">
        <v>71</v>
      </c>
      <c r="C70" s="120" t="s">
        <v>106</v>
      </c>
      <c r="D70" s="120" t="s">
        <v>79</v>
      </c>
      <c r="E70" s="120" t="s">
        <v>87</v>
      </c>
      <c r="F70" s="120" t="s">
        <v>89</v>
      </c>
      <c r="G70" s="120" t="s">
        <v>255</v>
      </c>
      <c r="H70" s="120"/>
      <c r="I70" s="122"/>
    </row>
    <row r="71" ht="15.75" customHeight="1">
      <c r="A71" s="117" t="s">
        <v>256</v>
      </c>
      <c r="B71" s="120" t="s">
        <v>71</v>
      </c>
      <c r="C71" s="120" t="s">
        <v>108</v>
      </c>
      <c r="D71" s="120" t="s">
        <v>79</v>
      </c>
      <c r="E71" s="120" t="s">
        <v>87</v>
      </c>
      <c r="F71" s="120" t="s">
        <v>89</v>
      </c>
      <c r="G71" s="120" t="s">
        <v>257</v>
      </c>
      <c r="H71" s="120"/>
      <c r="I71" s="122"/>
    </row>
    <row r="72" ht="15.75" customHeight="1">
      <c r="A72" s="117" t="s">
        <v>258</v>
      </c>
      <c r="B72" s="120" t="s">
        <v>71</v>
      </c>
      <c r="C72" s="120" t="s">
        <v>73</v>
      </c>
      <c r="D72" s="120" t="s">
        <v>85</v>
      </c>
      <c r="E72" s="120" t="s">
        <v>87</v>
      </c>
      <c r="F72" s="120" t="s">
        <v>89</v>
      </c>
      <c r="G72" s="120" t="s">
        <v>259</v>
      </c>
      <c r="H72" s="120"/>
      <c r="I72" s="122"/>
    </row>
    <row r="73" ht="15.75" customHeight="1">
      <c r="A73" s="117" t="s">
        <v>260</v>
      </c>
      <c r="B73" s="120" t="s">
        <v>71</v>
      </c>
      <c r="C73" s="120" t="s">
        <v>83</v>
      </c>
      <c r="D73" s="120" t="s">
        <v>85</v>
      </c>
      <c r="E73" s="120" t="s">
        <v>87</v>
      </c>
      <c r="F73" s="120" t="s">
        <v>89</v>
      </c>
      <c r="G73" s="120" t="s">
        <v>261</v>
      </c>
      <c r="H73" s="120"/>
      <c r="I73" s="122"/>
    </row>
    <row r="74" ht="15.75" customHeight="1">
      <c r="A74" s="117" t="s">
        <v>262</v>
      </c>
      <c r="B74" s="120" t="s">
        <v>71</v>
      </c>
      <c r="C74" s="120" t="s">
        <v>90</v>
      </c>
      <c r="D74" s="120" t="s">
        <v>85</v>
      </c>
      <c r="E74" s="120" t="s">
        <v>87</v>
      </c>
      <c r="F74" s="120" t="s">
        <v>89</v>
      </c>
      <c r="G74" s="120" t="s">
        <v>263</v>
      </c>
      <c r="H74" s="120"/>
      <c r="I74" s="122"/>
    </row>
    <row r="75" ht="15.75" customHeight="1">
      <c r="A75" s="117" t="s">
        <v>264</v>
      </c>
      <c r="B75" s="120" t="s">
        <v>71</v>
      </c>
      <c r="C75" s="120" t="s">
        <v>96</v>
      </c>
      <c r="D75" s="120" t="s">
        <v>85</v>
      </c>
      <c r="E75" s="120" t="s">
        <v>87</v>
      </c>
      <c r="F75" s="120" t="s">
        <v>89</v>
      </c>
      <c r="G75" s="120" t="s">
        <v>265</v>
      </c>
      <c r="H75" s="120"/>
      <c r="I75" s="122"/>
    </row>
    <row r="76" ht="15.75" customHeight="1">
      <c r="A76" s="117" t="s">
        <v>266</v>
      </c>
      <c r="B76" s="120" t="s">
        <v>71</v>
      </c>
      <c r="C76" s="120" t="s">
        <v>106</v>
      </c>
      <c r="D76" s="120" t="s">
        <v>85</v>
      </c>
      <c r="E76" s="120" t="s">
        <v>87</v>
      </c>
      <c r="F76" s="120" t="s">
        <v>89</v>
      </c>
      <c r="G76" s="120" t="s">
        <v>267</v>
      </c>
      <c r="H76" s="120"/>
      <c r="I76" s="122"/>
    </row>
    <row r="77" ht="15.75" customHeight="1">
      <c r="A77" s="117" t="s">
        <v>268</v>
      </c>
      <c r="B77" s="120" t="s">
        <v>71</v>
      </c>
      <c r="C77" s="120" t="s">
        <v>108</v>
      </c>
      <c r="D77" s="120" t="s">
        <v>85</v>
      </c>
      <c r="E77" s="120" t="s">
        <v>87</v>
      </c>
      <c r="F77" s="120" t="s">
        <v>89</v>
      </c>
      <c r="G77" s="120" t="s">
        <v>269</v>
      </c>
      <c r="H77" s="120"/>
      <c r="I77" s="122"/>
    </row>
    <row r="78" ht="15.75" customHeight="1">
      <c r="A78" s="117" t="s">
        <v>270</v>
      </c>
      <c r="B78" s="120" t="s">
        <v>71</v>
      </c>
      <c r="C78" s="120" t="s">
        <v>73</v>
      </c>
      <c r="D78" s="120" t="s">
        <v>79</v>
      </c>
      <c r="E78" s="120" t="s">
        <v>80</v>
      </c>
      <c r="F78" s="120" t="s">
        <v>95</v>
      </c>
      <c r="G78" s="120" t="s">
        <v>271</v>
      </c>
      <c r="H78" s="120"/>
      <c r="I78" s="122"/>
    </row>
    <row r="79" ht="15.75" customHeight="1">
      <c r="A79" s="117" t="s">
        <v>272</v>
      </c>
      <c r="B79" s="120" t="s">
        <v>71</v>
      </c>
      <c r="C79" s="120" t="s">
        <v>83</v>
      </c>
      <c r="D79" s="120" t="s">
        <v>79</v>
      </c>
      <c r="E79" s="120" t="s">
        <v>80</v>
      </c>
      <c r="F79" s="120" t="s">
        <v>95</v>
      </c>
      <c r="G79" s="120" t="s">
        <v>273</v>
      </c>
      <c r="H79" s="120"/>
      <c r="I79" s="122"/>
    </row>
    <row r="80" ht="15.75" customHeight="1">
      <c r="A80" s="117" t="s">
        <v>274</v>
      </c>
      <c r="B80" s="120" t="s">
        <v>71</v>
      </c>
      <c r="C80" s="120" t="s">
        <v>90</v>
      </c>
      <c r="D80" s="120" t="s">
        <v>79</v>
      </c>
      <c r="E80" s="120" t="s">
        <v>80</v>
      </c>
      <c r="F80" s="120" t="s">
        <v>95</v>
      </c>
      <c r="G80" s="120" t="s">
        <v>275</v>
      </c>
      <c r="H80" s="120"/>
      <c r="I80" s="122"/>
    </row>
    <row r="81" ht="15.75" customHeight="1">
      <c r="A81" s="117" t="s">
        <v>276</v>
      </c>
      <c r="B81" s="120" t="s">
        <v>71</v>
      </c>
      <c r="C81" s="120" t="s">
        <v>96</v>
      </c>
      <c r="D81" s="120" t="s">
        <v>79</v>
      </c>
      <c r="E81" s="120" t="s">
        <v>80</v>
      </c>
      <c r="F81" s="120" t="s">
        <v>95</v>
      </c>
      <c r="G81" s="120" t="s">
        <v>277</v>
      </c>
      <c r="H81" s="120"/>
      <c r="I81" s="122"/>
    </row>
    <row r="82" ht="15.75" customHeight="1">
      <c r="A82" s="117" t="s">
        <v>278</v>
      </c>
      <c r="B82" s="120" t="s">
        <v>71</v>
      </c>
      <c r="C82" s="120" t="s">
        <v>106</v>
      </c>
      <c r="D82" s="120" t="s">
        <v>79</v>
      </c>
      <c r="E82" s="120" t="s">
        <v>80</v>
      </c>
      <c r="F82" s="120" t="s">
        <v>95</v>
      </c>
      <c r="G82" s="120" t="s">
        <v>279</v>
      </c>
      <c r="H82" s="120"/>
      <c r="I82" s="122"/>
    </row>
    <row r="83" ht="15.75" customHeight="1">
      <c r="A83" s="117" t="s">
        <v>280</v>
      </c>
      <c r="B83" s="120" t="s">
        <v>71</v>
      </c>
      <c r="C83" s="120" t="s">
        <v>108</v>
      </c>
      <c r="D83" s="120" t="s">
        <v>79</v>
      </c>
      <c r="E83" s="120" t="s">
        <v>80</v>
      </c>
      <c r="F83" s="120" t="s">
        <v>95</v>
      </c>
      <c r="G83" s="120" t="s">
        <v>281</v>
      </c>
      <c r="H83" s="120"/>
      <c r="I83" s="122"/>
    </row>
    <row r="84" ht="15.75" customHeight="1">
      <c r="A84" s="117" t="s">
        <v>282</v>
      </c>
      <c r="B84" s="120" t="s">
        <v>71</v>
      </c>
      <c r="C84" s="120" t="s">
        <v>73</v>
      </c>
      <c r="D84" s="120" t="s">
        <v>85</v>
      </c>
      <c r="E84" s="120" t="s">
        <v>80</v>
      </c>
      <c r="F84" s="120" t="s">
        <v>95</v>
      </c>
      <c r="G84" s="120" t="s">
        <v>283</v>
      </c>
      <c r="H84" s="120"/>
      <c r="I84" s="122"/>
    </row>
    <row r="85" ht="15.75" customHeight="1">
      <c r="A85" s="117" t="s">
        <v>284</v>
      </c>
      <c r="B85" s="120" t="s">
        <v>71</v>
      </c>
      <c r="C85" s="120" t="s">
        <v>83</v>
      </c>
      <c r="D85" s="120" t="s">
        <v>85</v>
      </c>
      <c r="E85" s="120" t="s">
        <v>80</v>
      </c>
      <c r="F85" s="120" t="s">
        <v>95</v>
      </c>
      <c r="G85" s="120" t="s">
        <v>285</v>
      </c>
      <c r="H85" s="120"/>
      <c r="I85" s="122"/>
    </row>
    <row r="86" ht="15.75" customHeight="1">
      <c r="A86" s="117" t="s">
        <v>286</v>
      </c>
      <c r="B86" s="120" t="s">
        <v>71</v>
      </c>
      <c r="C86" s="120" t="s">
        <v>90</v>
      </c>
      <c r="D86" s="120" t="s">
        <v>85</v>
      </c>
      <c r="E86" s="120" t="s">
        <v>80</v>
      </c>
      <c r="F86" s="120" t="s">
        <v>95</v>
      </c>
      <c r="G86" s="120" t="s">
        <v>287</v>
      </c>
      <c r="H86" s="120"/>
      <c r="I86" s="122"/>
    </row>
    <row r="87" ht="15.75" customHeight="1">
      <c r="A87" s="117" t="s">
        <v>288</v>
      </c>
      <c r="B87" s="120" t="s">
        <v>71</v>
      </c>
      <c r="C87" s="120" t="s">
        <v>96</v>
      </c>
      <c r="D87" s="120" t="s">
        <v>85</v>
      </c>
      <c r="E87" s="120" t="s">
        <v>80</v>
      </c>
      <c r="F87" s="120" t="s">
        <v>95</v>
      </c>
      <c r="G87" s="120" t="s">
        <v>289</v>
      </c>
      <c r="H87" s="120"/>
      <c r="I87" s="122"/>
    </row>
    <row r="88" ht="15.75" customHeight="1">
      <c r="A88" s="117" t="s">
        <v>290</v>
      </c>
      <c r="B88" s="120" t="s">
        <v>71</v>
      </c>
      <c r="C88" s="120" t="s">
        <v>106</v>
      </c>
      <c r="D88" s="120" t="s">
        <v>85</v>
      </c>
      <c r="E88" s="120" t="s">
        <v>80</v>
      </c>
      <c r="F88" s="120" t="s">
        <v>95</v>
      </c>
      <c r="G88" s="120" t="s">
        <v>291</v>
      </c>
      <c r="H88" s="120"/>
      <c r="I88" s="122"/>
    </row>
    <row r="89" ht="15.75" customHeight="1">
      <c r="A89" s="117" t="s">
        <v>292</v>
      </c>
      <c r="B89" s="120" t="s">
        <v>71</v>
      </c>
      <c r="C89" s="120" t="s">
        <v>108</v>
      </c>
      <c r="D89" s="120" t="s">
        <v>85</v>
      </c>
      <c r="E89" s="120" t="s">
        <v>80</v>
      </c>
      <c r="F89" s="120" t="s">
        <v>95</v>
      </c>
      <c r="G89" s="120" t="s">
        <v>293</v>
      </c>
      <c r="H89" s="120"/>
      <c r="I89" s="122"/>
    </row>
    <row r="90" ht="15.75" customHeight="1">
      <c r="A90" s="117" t="s">
        <v>294</v>
      </c>
      <c r="B90" s="120" t="s">
        <v>71</v>
      </c>
      <c r="C90" s="120" t="s">
        <v>73</v>
      </c>
      <c r="D90" s="120" t="s">
        <v>92</v>
      </c>
      <c r="E90" s="120" t="s">
        <v>80</v>
      </c>
      <c r="F90" s="120" t="s">
        <v>95</v>
      </c>
      <c r="G90" s="120" t="s">
        <v>295</v>
      </c>
      <c r="H90" s="120"/>
      <c r="I90" s="122"/>
    </row>
    <row r="91" ht="15.75" customHeight="1">
      <c r="A91" s="117" t="s">
        <v>296</v>
      </c>
      <c r="B91" s="120" t="s">
        <v>71</v>
      </c>
      <c r="C91" s="120" t="s">
        <v>83</v>
      </c>
      <c r="D91" s="120" t="s">
        <v>92</v>
      </c>
      <c r="E91" s="120" t="s">
        <v>80</v>
      </c>
      <c r="F91" s="120" t="s">
        <v>95</v>
      </c>
      <c r="G91" s="120" t="s">
        <v>297</v>
      </c>
      <c r="H91" s="120"/>
      <c r="I91" s="122"/>
    </row>
    <row r="92" ht="15.75" customHeight="1">
      <c r="A92" s="117" t="s">
        <v>298</v>
      </c>
      <c r="B92" s="120" t="s">
        <v>71</v>
      </c>
      <c r="C92" s="120" t="s">
        <v>90</v>
      </c>
      <c r="D92" s="120" t="s">
        <v>92</v>
      </c>
      <c r="E92" s="120" t="s">
        <v>80</v>
      </c>
      <c r="F92" s="120" t="s">
        <v>95</v>
      </c>
      <c r="G92" s="120" t="s">
        <v>299</v>
      </c>
      <c r="H92" s="120"/>
      <c r="I92" s="122"/>
    </row>
    <row r="93" ht="15.75" customHeight="1">
      <c r="A93" s="117" t="s">
        <v>300</v>
      </c>
      <c r="B93" s="120" t="s">
        <v>71</v>
      </c>
      <c r="C93" s="120" t="s">
        <v>96</v>
      </c>
      <c r="D93" s="120" t="s">
        <v>92</v>
      </c>
      <c r="E93" s="120" t="s">
        <v>80</v>
      </c>
      <c r="F93" s="120" t="s">
        <v>95</v>
      </c>
      <c r="G93" s="120" t="s">
        <v>301</v>
      </c>
      <c r="H93" s="120"/>
      <c r="I93" s="122"/>
    </row>
    <row r="94" ht="15.75" customHeight="1">
      <c r="A94" s="117" t="s">
        <v>302</v>
      </c>
      <c r="B94" s="120" t="s">
        <v>71</v>
      </c>
      <c r="C94" s="120" t="s">
        <v>106</v>
      </c>
      <c r="D94" s="120" t="s">
        <v>92</v>
      </c>
      <c r="E94" s="120" t="s">
        <v>80</v>
      </c>
      <c r="F94" s="120" t="s">
        <v>95</v>
      </c>
      <c r="G94" s="120" t="s">
        <v>303</v>
      </c>
      <c r="H94" s="120"/>
      <c r="I94" s="122"/>
    </row>
    <row r="95" ht="15.75" customHeight="1">
      <c r="A95" s="117" t="s">
        <v>304</v>
      </c>
      <c r="B95" s="120" t="s">
        <v>71</v>
      </c>
      <c r="C95" s="120" t="s">
        <v>108</v>
      </c>
      <c r="D95" s="120" t="s">
        <v>92</v>
      </c>
      <c r="E95" s="120" t="s">
        <v>80</v>
      </c>
      <c r="F95" s="120" t="s">
        <v>95</v>
      </c>
      <c r="G95" s="120" t="s">
        <v>305</v>
      </c>
      <c r="H95" s="120"/>
      <c r="I95" s="122"/>
    </row>
    <row r="96" ht="15.75" customHeight="1">
      <c r="A96" s="117" t="s">
        <v>306</v>
      </c>
      <c r="B96" s="120" t="s">
        <v>71</v>
      </c>
      <c r="C96" s="120" t="s">
        <v>73</v>
      </c>
      <c r="D96" s="120" t="s">
        <v>98</v>
      </c>
      <c r="E96" s="120" t="s">
        <v>80</v>
      </c>
      <c r="F96" s="120" t="s">
        <v>95</v>
      </c>
      <c r="G96" s="120" t="s">
        <v>307</v>
      </c>
      <c r="H96" s="120"/>
      <c r="I96" s="122"/>
    </row>
    <row r="97" ht="15.75" customHeight="1">
      <c r="A97" s="117" t="s">
        <v>308</v>
      </c>
      <c r="B97" s="120" t="s">
        <v>71</v>
      </c>
      <c r="C97" s="120" t="s">
        <v>83</v>
      </c>
      <c r="D97" s="120" t="s">
        <v>98</v>
      </c>
      <c r="E97" s="120" t="s">
        <v>80</v>
      </c>
      <c r="F97" s="120" t="s">
        <v>95</v>
      </c>
      <c r="G97" s="120" t="s">
        <v>309</v>
      </c>
      <c r="H97" s="120"/>
      <c r="I97" s="122"/>
    </row>
    <row r="98" ht="15.75" customHeight="1">
      <c r="A98" s="117" t="s">
        <v>310</v>
      </c>
      <c r="B98" s="120" t="s">
        <v>71</v>
      </c>
      <c r="C98" s="120" t="s">
        <v>90</v>
      </c>
      <c r="D98" s="120" t="s">
        <v>98</v>
      </c>
      <c r="E98" s="120" t="s">
        <v>80</v>
      </c>
      <c r="F98" s="120" t="s">
        <v>95</v>
      </c>
      <c r="G98" s="120" t="s">
        <v>311</v>
      </c>
      <c r="H98" s="120"/>
      <c r="I98" s="122"/>
    </row>
    <row r="99" ht="15.75" customHeight="1">
      <c r="A99" s="117" t="s">
        <v>312</v>
      </c>
      <c r="B99" s="120" t="s">
        <v>71</v>
      </c>
      <c r="C99" s="120" t="s">
        <v>96</v>
      </c>
      <c r="D99" s="120" t="s">
        <v>98</v>
      </c>
      <c r="E99" s="120" t="s">
        <v>80</v>
      </c>
      <c r="F99" s="120" t="s">
        <v>95</v>
      </c>
      <c r="G99" s="120" t="s">
        <v>313</v>
      </c>
      <c r="H99" s="120"/>
      <c r="I99" s="122"/>
    </row>
    <row r="100" ht="15.75" customHeight="1">
      <c r="A100" s="117" t="s">
        <v>314</v>
      </c>
      <c r="B100" s="120" t="s">
        <v>71</v>
      </c>
      <c r="C100" s="120" t="s">
        <v>106</v>
      </c>
      <c r="D100" s="120" t="s">
        <v>98</v>
      </c>
      <c r="E100" s="120" t="s">
        <v>80</v>
      </c>
      <c r="F100" s="120" t="s">
        <v>95</v>
      </c>
      <c r="G100" s="120" t="s">
        <v>315</v>
      </c>
      <c r="H100" s="120"/>
      <c r="I100" s="122"/>
    </row>
    <row r="101" ht="15.75" customHeight="1">
      <c r="A101" s="117" t="s">
        <v>316</v>
      </c>
      <c r="B101" s="120" t="s">
        <v>71</v>
      </c>
      <c r="C101" s="120" t="s">
        <v>108</v>
      </c>
      <c r="D101" s="120" t="s">
        <v>98</v>
      </c>
      <c r="E101" s="120" t="s">
        <v>80</v>
      </c>
      <c r="F101" s="120" t="s">
        <v>95</v>
      </c>
      <c r="G101" s="120" t="s">
        <v>317</v>
      </c>
      <c r="H101" s="120"/>
      <c r="I101" s="122"/>
    </row>
    <row r="102" ht="15.75" customHeight="1">
      <c r="A102" s="117" t="s">
        <v>318</v>
      </c>
      <c r="B102" s="120" t="s">
        <v>71</v>
      </c>
      <c r="C102" s="120" t="s">
        <v>73</v>
      </c>
      <c r="D102" s="120" t="s">
        <v>79</v>
      </c>
      <c r="E102" s="120" t="s">
        <v>87</v>
      </c>
      <c r="F102" s="120" t="s">
        <v>95</v>
      </c>
      <c r="G102" s="120" t="s">
        <v>319</v>
      </c>
      <c r="H102" s="120"/>
      <c r="I102" s="122"/>
    </row>
    <row r="103" ht="15.75" customHeight="1">
      <c r="A103" s="117" t="s">
        <v>320</v>
      </c>
      <c r="B103" s="120" t="s">
        <v>71</v>
      </c>
      <c r="C103" s="120" t="s">
        <v>83</v>
      </c>
      <c r="D103" s="120" t="s">
        <v>79</v>
      </c>
      <c r="E103" s="120" t="s">
        <v>87</v>
      </c>
      <c r="F103" s="120" t="s">
        <v>95</v>
      </c>
      <c r="G103" s="120" t="s">
        <v>321</v>
      </c>
      <c r="H103" s="120"/>
      <c r="I103" s="122"/>
    </row>
    <row r="104" ht="15.75" customHeight="1">
      <c r="A104" s="117" t="s">
        <v>322</v>
      </c>
      <c r="B104" s="120" t="s">
        <v>71</v>
      </c>
      <c r="C104" s="120" t="s">
        <v>90</v>
      </c>
      <c r="D104" s="120" t="s">
        <v>79</v>
      </c>
      <c r="E104" s="120" t="s">
        <v>87</v>
      </c>
      <c r="F104" s="120" t="s">
        <v>95</v>
      </c>
      <c r="G104" s="120" t="s">
        <v>323</v>
      </c>
      <c r="H104" s="120"/>
      <c r="I104" s="122"/>
    </row>
    <row r="105" ht="15.75" customHeight="1">
      <c r="A105" s="117" t="s">
        <v>324</v>
      </c>
      <c r="B105" s="120" t="s">
        <v>71</v>
      </c>
      <c r="C105" s="120" t="s">
        <v>96</v>
      </c>
      <c r="D105" s="120" t="s">
        <v>79</v>
      </c>
      <c r="E105" s="120" t="s">
        <v>87</v>
      </c>
      <c r="F105" s="120" t="s">
        <v>95</v>
      </c>
      <c r="G105" s="120" t="s">
        <v>325</v>
      </c>
      <c r="H105" s="120"/>
      <c r="I105" s="122"/>
    </row>
    <row r="106" ht="15.75" customHeight="1">
      <c r="A106" s="117" t="s">
        <v>326</v>
      </c>
      <c r="B106" s="120" t="s">
        <v>71</v>
      </c>
      <c r="C106" s="120" t="s">
        <v>106</v>
      </c>
      <c r="D106" s="120" t="s">
        <v>79</v>
      </c>
      <c r="E106" s="120" t="s">
        <v>87</v>
      </c>
      <c r="F106" s="120" t="s">
        <v>95</v>
      </c>
      <c r="G106" s="120" t="s">
        <v>327</v>
      </c>
      <c r="H106" s="120"/>
      <c r="I106" s="122"/>
    </row>
    <row r="107" ht="15.75" customHeight="1">
      <c r="A107" s="117" t="s">
        <v>328</v>
      </c>
      <c r="B107" s="120" t="s">
        <v>71</v>
      </c>
      <c r="C107" s="120" t="s">
        <v>108</v>
      </c>
      <c r="D107" s="120" t="s">
        <v>79</v>
      </c>
      <c r="E107" s="120" t="s">
        <v>87</v>
      </c>
      <c r="F107" s="120" t="s">
        <v>95</v>
      </c>
      <c r="G107" s="120" t="s">
        <v>329</v>
      </c>
      <c r="H107" s="120"/>
      <c r="I107" s="122"/>
    </row>
    <row r="108" ht="15.75" customHeight="1">
      <c r="A108" s="117" t="s">
        <v>330</v>
      </c>
      <c r="B108" s="120" t="s">
        <v>71</v>
      </c>
      <c r="C108" s="120" t="s">
        <v>73</v>
      </c>
      <c r="D108" s="120" t="s">
        <v>85</v>
      </c>
      <c r="E108" s="120" t="s">
        <v>87</v>
      </c>
      <c r="F108" s="120" t="s">
        <v>95</v>
      </c>
      <c r="G108" s="120" t="s">
        <v>331</v>
      </c>
      <c r="H108" s="120"/>
      <c r="I108" s="122"/>
    </row>
    <row r="109" ht="15.75" customHeight="1">
      <c r="A109" s="117" t="s">
        <v>332</v>
      </c>
      <c r="B109" s="120" t="s">
        <v>71</v>
      </c>
      <c r="C109" s="120" t="s">
        <v>83</v>
      </c>
      <c r="D109" s="120" t="s">
        <v>85</v>
      </c>
      <c r="E109" s="120" t="s">
        <v>87</v>
      </c>
      <c r="F109" s="120" t="s">
        <v>95</v>
      </c>
      <c r="G109" s="120" t="s">
        <v>333</v>
      </c>
      <c r="H109" s="120"/>
      <c r="I109" s="122"/>
    </row>
    <row r="110" ht="15.75" customHeight="1">
      <c r="A110" s="117" t="s">
        <v>334</v>
      </c>
      <c r="B110" s="120" t="s">
        <v>71</v>
      </c>
      <c r="C110" s="120" t="s">
        <v>90</v>
      </c>
      <c r="D110" s="120" t="s">
        <v>85</v>
      </c>
      <c r="E110" s="120" t="s">
        <v>87</v>
      </c>
      <c r="F110" s="120" t="s">
        <v>95</v>
      </c>
      <c r="G110" s="120" t="s">
        <v>335</v>
      </c>
      <c r="H110" s="120"/>
      <c r="I110" s="122"/>
    </row>
    <row r="111" ht="15.75" customHeight="1">
      <c r="A111" s="117" t="s">
        <v>336</v>
      </c>
      <c r="B111" s="120" t="s">
        <v>71</v>
      </c>
      <c r="C111" s="120" t="s">
        <v>96</v>
      </c>
      <c r="D111" s="120" t="s">
        <v>85</v>
      </c>
      <c r="E111" s="120" t="s">
        <v>87</v>
      </c>
      <c r="F111" s="120" t="s">
        <v>95</v>
      </c>
      <c r="G111" s="120" t="s">
        <v>337</v>
      </c>
      <c r="H111" s="120"/>
      <c r="I111" s="122"/>
    </row>
    <row r="112" ht="15.75" customHeight="1">
      <c r="A112" s="117" t="s">
        <v>338</v>
      </c>
      <c r="B112" s="120" t="s">
        <v>71</v>
      </c>
      <c r="C112" s="120" t="s">
        <v>106</v>
      </c>
      <c r="D112" s="120" t="s">
        <v>85</v>
      </c>
      <c r="E112" s="120" t="s">
        <v>87</v>
      </c>
      <c r="F112" s="120" t="s">
        <v>95</v>
      </c>
      <c r="G112" s="120" t="s">
        <v>339</v>
      </c>
      <c r="H112" s="120"/>
      <c r="I112" s="122"/>
    </row>
    <row r="113" ht="15.75" customHeight="1">
      <c r="A113" s="117" t="s">
        <v>340</v>
      </c>
      <c r="B113" s="120" t="s">
        <v>71</v>
      </c>
      <c r="C113" s="120" t="s">
        <v>108</v>
      </c>
      <c r="D113" s="120" t="s">
        <v>85</v>
      </c>
      <c r="E113" s="120" t="s">
        <v>87</v>
      </c>
      <c r="F113" s="120" t="s">
        <v>95</v>
      </c>
      <c r="G113" s="120" t="s">
        <v>341</v>
      </c>
      <c r="H113" s="120"/>
      <c r="I113" s="122"/>
    </row>
  </sheetData>
  <customSheetViews>
    <customSheetView guid="{77A4BB4D-DF0E-43C6-8EC7-17F8F74427A1}" filter="1" showAutoFilter="1">
      <autoFilter ref="$A$5:$I$15"/>
    </customSheetView>
    <customSheetView guid="{658D0AE8-F912-4308-9A98-DBE8449B3488}" filter="1" showAutoFilter="1">
      <autoFilter ref="$A$5:$I$15">
        <filterColumn colId="3">
          <filters>
            <filter val="non-privileged insiders (DerpCorp &amp; Vendo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18"/>
      <c r="B1" s="119"/>
      <c r="C1" s="119"/>
      <c r="D1" s="119"/>
      <c r="E1" s="119"/>
      <c r="F1" s="119"/>
      <c r="G1" s="119"/>
      <c r="H1" s="119"/>
      <c r="I1" s="121"/>
      <c r="J1" s="121"/>
      <c r="K1" s="121"/>
      <c r="L1" s="121"/>
      <c r="M1" s="121"/>
    </row>
    <row r="2" ht="15.75" customHeight="1">
      <c r="A2" s="123" t="s">
        <v>345</v>
      </c>
      <c r="B2" s="124"/>
      <c r="C2" s="124"/>
      <c r="D2" s="124"/>
      <c r="E2" s="124"/>
      <c r="F2" s="124"/>
      <c r="G2" s="124"/>
      <c r="H2" s="104"/>
      <c r="I2" s="125" t="str">
        <f>A2</f>
        <v>Plan B</v>
      </c>
      <c r="J2" s="126"/>
      <c r="K2" s="126"/>
      <c r="L2" s="126"/>
      <c r="M2" s="126"/>
    </row>
    <row r="3" ht="15.75" customHeight="1">
      <c r="A3" s="124" t="str">
        <f>"Timeframe (years): "&amp;Benefit!B3</f>
        <v>Timeframe (years): 1</v>
      </c>
      <c r="B3" s="124"/>
      <c r="C3" s="124"/>
      <c r="D3" s="124"/>
      <c r="E3" s="124"/>
      <c r="F3" s="124"/>
      <c r="G3" s="124"/>
      <c r="H3" s="104"/>
      <c r="I3" s="125"/>
      <c r="J3" s="126"/>
      <c r="K3" s="126"/>
      <c r="L3" s="126"/>
      <c r="M3" s="126"/>
    </row>
    <row r="4" ht="15.75" customHeight="1">
      <c r="A4" s="127" t="str">
        <f t="array" ref="A4:G113">Scenarios!A2:G113</f>
        <v>Loss Events</v>
      </c>
      <c r="B4" s="124"/>
      <c r="C4" s="124"/>
      <c r="D4" s="124"/>
      <c r="E4" s="124"/>
      <c r="F4" s="124"/>
      <c r="G4" s="124"/>
      <c r="H4" s="104"/>
      <c r="I4" s="125" t="s">
        <v>343</v>
      </c>
      <c r="J4" s="126"/>
      <c r="K4" s="126"/>
      <c r="L4" s="126"/>
      <c r="M4" s="126"/>
    </row>
    <row r="5" ht="53.25" customHeight="1">
      <c r="A5" s="128" t="s">
        <v>124</v>
      </c>
      <c r="B5" s="128" t="s">
        <v>62</v>
      </c>
      <c r="C5" s="128" t="s">
        <v>63</v>
      </c>
      <c r="D5" s="128" t="s">
        <v>125</v>
      </c>
      <c r="E5" s="128" t="s">
        <v>66</v>
      </c>
      <c r="F5" s="128" t="s">
        <v>67</v>
      </c>
      <c r="G5" s="128" t="s">
        <v>344</v>
      </c>
      <c r="H5" s="107"/>
      <c r="I5" s="129" t="s">
        <v>346</v>
      </c>
      <c r="J5" s="130" t="s">
        <v>347</v>
      </c>
      <c r="K5" s="130" t="s">
        <v>348</v>
      </c>
      <c r="L5" s="130" t="s">
        <v>349</v>
      </c>
      <c r="M5" s="130" t="s">
        <v>350</v>
      </c>
    </row>
    <row r="6" ht="15.75" customHeight="1">
      <c r="A6" s="131" t="s">
        <v>126</v>
      </c>
      <c r="B6" s="132" t="s">
        <v>71</v>
      </c>
      <c r="C6" s="132" t="s">
        <v>73</v>
      </c>
      <c r="D6" s="132" t="s">
        <v>79</v>
      </c>
      <c r="E6" s="132" t="s">
        <v>80</v>
      </c>
      <c r="F6" s="132" t="s">
        <v>82</v>
      </c>
      <c r="G6" s="132" t="s">
        <v>127</v>
      </c>
      <c r="H6" s="133"/>
      <c r="I6" s="134" t="b">
        <v>0</v>
      </c>
      <c r="J6" s="135" t="b">
        <v>1</v>
      </c>
      <c r="K6" s="135" t="b">
        <v>1</v>
      </c>
      <c r="L6" s="135" t="b">
        <v>1</v>
      </c>
      <c r="M6" s="135" t="b">
        <v>1</v>
      </c>
    </row>
    <row r="7" ht="15.75" customHeight="1">
      <c r="A7" s="131" t="s">
        <v>128</v>
      </c>
      <c r="B7" s="136" t="s">
        <v>71</v>
      </c>
      <c r="C7" s="136" t="s">
        <v>83</v>
      </c>
      <c r="D7" s="136" t="s">
        <v>79</v>
      </c>
      <c r="E7" s="136" t="s">
        <v>80</v>
      </c>
      <c r="F7" s="136" t="s">
        <v>82</v>
      </c>
      <c r="G7" s="136" t="s">
        <v>129</v>
      </c>
      <c r="H7" s="137"/>
      <c r="I7" s="134" t="b">
        <v>0</v>
      </c>
      <c r="J7" s="135" t="b">
        <v>1</v>
      </c>
      <c r="K7" s="135" t="b">
        <v>1</v>
      </c>
      <c r="L7" s="135" t="b">
        <v>1</v>
      </c>
      <c r="M7" s="135" t="b">
        <v>1</v>
      </c>
    </row>
    <row r="8" ht="15.75" customHeight="1">
      <c r="A8" s="131" t="s">
        <v>130</v>
      </c>
      <c r="B8" s="136" t="s">
        <v>71</v>
      </c>
      <c r="C8" s="136" t="s">
        <v>90</v>
      </c>
      <c r="D8" s="136" t="s">
        <v>79</v>
      </c>
      <c r="E8" s="136" t="s">
        <v>80</v>
      </c>
      <c r="F8" s="136" t="s">
        <v>82</v>
      </c>
      <c r="G8" s="136" t="s">
        <v>131</v>
      </c>
      <c r="H8" s="137"/>
      <c r="I8" s="134" t="b">
        <v>0</v>
      </c>
      <c r="J8" s="135" t="b">
        <v>1</v>
      </c>
      <c r="K8" s="135" t="b">
        <v>1</v>
      </c>
      <c r="L8" s="135" t="b">
        <v>1</v>
      </c>
      <c r="M8" s="135" t="b">
        <v>1</v>
      </c>
    </row>
    <row r="9" ht="15.75" customHeight="1">
      <c r="A9" s="131" t="s">
        <v>132</v>
      </c>
      <c r="B9" s="136" t="s">
        <v>71</v>
      </c>
      <c r="C9" s="136" t="s">
        <v>96</v>
      </c>
      <c r="D9" s="136" t="s">
        <v>79</v>
      </c>
      <c r="E9" s="136" t="s">
        <v>80</v>
      </c>
      <c r="F9" s="136" t="s">
        <v>82</v>
      </c>
      <c r="G9" s="136" t="s">
        <v>133</v>
      </c>
      <c r="H9" s="137"/>
      <c r="I9" s="134" t="b">
        <v>0</v>
      </c>
      <c r="J9" s="135" t="b">
        <v>1</v>
      </c>
      <c r="K9" s="135" t="b">
        <v>1</v>
      </c>
      <c r="L9" s="135" t="b">
        <v>1</v>
      </c>
      <c r="M9" s="135" t="b">
        <v>1</v>
      </c>
    </row>
    <row r="10" ht="15.75" customHeight="1">
      <c r="A10" s="131" t="s">
        <v>134</v>
      </c>
      <c r="B10" s="136" t="s">
        <v>71</v>
      </c>
      <c r="C10" s="136" t="s">
        <v>106</v>
      </c>
      <c r="D10" s="136" t="s">
        <v>79</v>
      </c>
      <c r="E10" s="136" t="s">
        <v>80</v>
      </c>
      <c r="F10" s="136" t="s">
        <v>82</v>
      </c>
      <c r="G10" s="136" t="s">
        <v>135</v>
      </c>
      <c r="H10" s="137"/>
      <c r="I10" s="134" t="b">
        <v>0</v>
      </c>
      <c r="J10" s="135" t="b">
        <v>1</v>
      </c>
      <c r="K10" s="135" t="b">
        <v>1</v>
      </c>
      <c r="L10" s="135" t="b">
        <v>1</v>
      </c>
      <c r="M10" s="135" t="b">
        <v>1</v>
      </c>
    </row>
    <row r="11" ht="15.75" customHeight="1">
      <c r="A11" s="131" t="s">
        <v>136</v>
      </c>
      <c r="B11" s="136" t="s">
        <v>71</v>
      </c>
      <c r="C11" s="136" t="s">
        <v>108</v>
      </c>
      <c r="D11" s="136" t="s">
        <v>79</v>
      </c>
      <c r="E11" s="136" t="s">
        <v>80</v>
      </c>
      <c r="F11" s="136" t="s">
        <v>82</v>
      </c>
      <c r="G11" s="136" t="s">
        <v>137</v>
      </c>
      <c r="H11" s="137"/>
      <c r="I11" s="134" t="b">
        <v>0</v>
      </c>
      <c r="J11" s="135" t="b">
        <v>1</v>
      </c>
      <c r="K11" s="135" t="b">
        <v>1</v>
      </c>
      <c r="L11" s="135" t="b">
        <v>1</v>
      </c>
      <c r="M11" s="135" t="b">
        <v>1</v>
      </c>
    </row>
    <row r="12" ht="15.75" customHeight="1">
      <c r="A12" s="131" t="s">
        <v>138</v>
      </c>
      <c r="B12" s="136" t="s">
        <v>71</v>
      </c>
      <c r="C12" s="136" t="s">
        <v>73</v>
      </c>
      <c r="D12" s="136" t="s">
        <v>85</v>
      </c>
      <c r="E12" s="136" t="s">
        <v>80</v>
      </c>
      <c r="F12" s="136" t="s">
        <v>82</v>
      </c>
      <c r="G12" s="136" t="s">
        <v>139</v>
      </c>
      <c r="H12" s="137"/>
      <c r="I12" s="134" t="b">
        <v>0</v>
      </c>
      <c r="J12" s="135" t="b">
        <v>1</v>
      </c>
      <c r="K12" s="135" t="b">
        <v>1</v>
      </c>
      <c r="L12" s="135" t="b">
        <v>1</v>
      </c>
      <c r="M12" s="135" t="b">
        <v>1</v>
      </c>
    </row>
    <row r="13" ht="15.75" customHeight="1">
      <c r="A13" s="131" t="s">
        <v>140</v>
      </c>
      <c r="B13" s="136" t="s">
        <v>71</v>
      </c>
      <c r="C13" s="136" t="s">
        <v>83</v>
      </c>
      <c r="D13" s="136" t="s">
        <v>85</v>
      </c>
      <c r="E13" s="136" t="s">
        <v>80</v>
      </c>
      <c r="F13" s="136" t="s">
        <v>82</v>
      </c>
      <c r="G13" s="136" t="s">
        <v>141</v>
      </c>
      <c r="H13" s="137"/>
      <c r="I13" s="134" t="b">
        <v>0</v>
      </c>
      <c r="J13" s="135" t="b">
        <v>1</v>
      </c>
      <c r="K13" s="135" t="b">
        <v>1</v>
      </c>
      <c r="L13" s="135" t="b">
        <v>1</v>
      </c>
      <c r="M13" s="135" t="b">
        <v>1</v>
      </c>
    </row>
    <row r="14" ht="15.75" customHeight="1">
      <c r="A14" s="131" t="s">
        <v>142</v>
      </c>
      <c r="B14" s="136" t="s">
        <v>71</v>
      </c>
      <c r="C14" s="136" t="s">
        <v>90</v>
      </c>
      <c r="D14" s="136" t="s">
        <v>85</v>
      </c>
      <c r="E14" s="136" t="s">
        <v>80</v>
      </c>
      <c r="F14" s="136" t="s">
        <v>82</v>
      </c>
      <c r="G14" s="136" t="s">
        <v>143</v>
      </c>
      <c r="H14" s="137"/>
      <c r="I14" s="134" t="b">
        <v>0</v>
      </c>
      <c r="J14" s="135" t="b">
        <v>1</v>
      </c>
      <c r="K14" s="135" t="b">
        <v>1</v>
      </c>
      <c r="L14" s="135" t="b">
        <v>1</v>
      </c>
      <c r="M14" s="135" t="b">
        <v>1</v>
      </c>
    </row>
    <row r="15" ht="15.75" customHeight="1">
      <c r="A15" s="131" t="s">
        <v>144</v>
      </c>
      <c r="B15" s="136" t="s">
        <v>71</v>
      </c>
      <c r="C15" s="136" t="s">
        <v>96</v>
      </c>
      <c r="D15" s="136" t="s">
        <v>85</v>
      </c>
      <c r="E15" s="136" t="s">
        <v>80</v>
      </c>
      <c r="F15" s="136" t="s">
        <v>82</v>
      </c>
      <c r="G15" s="136" t="s">
        <v>145</v>
      </c>
      <c r="H15" s="137"/>
      <c r="I15" s="134" t="b">
        <v>0</v>
      </c>
      <c r="J15" s="135" t="b">
        <v>1</v>
      </c>
      <c r="K15" s="135" t="b">
        <v>1</v>
      </c>
      <c r="L15" s="135" t="b">
        <v>1</v>
      </c>
      <c r="M15" s="135" t="b">
        <v>1</v>
      </c>
    </row>
    <row r="16" ht="15.75" customHeight="1">
      <c r="A16" s="131" t="s">
        <v>146</v>
      </c>
      <c r="B16" s="138" t="s">
        <v>71</v>
      </c>
      <c r="C16" s="138" t="s">
        <v>106</v>
      </c>
      <c r="D16" s="138" t="s">
        <v>85</v>
      </c>
      <c r="E16" s="138" t="s">
        <v>80</v>
      </c>
      <c r="F16" s="138" t="s">
        <v>82</v>
      </c>
      <c r="G16" s="138" t="s">
        <v>147</v>
      </c>
      <c r="H16" s="139"/>
      <c r="I16" s="134" t="b">
        <v>0</v>
      </c>
      <c r="J16" s="135" t="b">
        <v>1</v>
      </c>
      <c r="K16" s="135" t="b">
        <v>1</v>
      </c>
      <c r="L16" s="135" t="b">
        <v>1</v>
      </c>
      <c r="M16" s="135" t="b">
        <v>1</v>
      </c>
    </row>
    <row r="17" ht="15.75" customHeight="1">
      <c r="A17" s="131" t="s">
        <v>148</v>
      </c>
      <c r="B17" s="138" t="s">
        <v>71</v>
      </c>
      <c r="C17" s="138" t="s">
        <v>108</v>
      </c>
      <c r="D17" s="138" t="s">
        <v>85</v>
      </c>
      <c r="E17" s="138" t="s">
        <v>80</v>
      </c>
      <c r="F17" s="138" t="s">
        <v>82</v>
      </c>
      <c r="G17" s="138" t="s">
        <v>149</v>
      </c>
      <c r="H17" s="139"/>
      <c r="I17" s="134" t="b">
        <v>0</v>
      </c>
      <c r="J17" s="135" t="b">
        <v>1</v>
      </c>
      <c r="K17" s="135" t="b">
        <v>1</v>
      </c>
      <c r="L17" s="135" t="b">
        <v>1</v>
      </c>
      <c r="M17" s="135" t="b">
        <v>1</v>
      </c>
    </row>
    <row r="18" ht="15.75" customHeight="1">
      <c r="A18" s="131" t="s">
        <v>150</v>
      </c>
      <c r="B18" s="138" t="s">
        <v>71</v>
      </c>
      <c r="C18" s="138" t="s">
        <v>73</v>
      </c>
      <c r="D18" s="138" t="s">
        <v>92</v>
      </c>
      <c r="E18" s="138" t="s">
        <v>80</v>
      </c>
      <c r="F18" s="138" t="s">
        <v>82</v>
      </c>
      <c r="G18" s="138" t="s">
        <v>151</v>
      </c>
      <c r="H18" s="139"/>
      <c r="I18" s="134" t="b">
        <v>0</v>
      </c>
      <c r="J18" s="135" t="b">
        <v>1</v>
      </c>
      <c r="K18" s="135" t="b">
        <v>1</v>
      </c>
      <c r="L18" s="135" t="b">
        <v>1</v>
      </c>
      <c r="M18" s="135" t="b">
        <v>1</v>
      </c>
    </row>
    <row r="19" ht="15.75" customHeight="1">
      <c r="A19" s="131" t="s">
        <v>152</v>
      </c>
      <c r="B19" s="138" t="s">
        <v>71</v>
      </c>
      <c r="C19" s="138" t="s">
        <v>83</v>
      </c>
      <c r="D19" s="138" t="s">
        <v>92</v>
      </c>
      <c r="E19" s="138" t="s">
        <v>80</v>
      </c>
      <c r="F19" s="138" t="s">
        <v>82</v>
      </c>
      <c r="G19" s="138" t="s">
        <v>153</v>
      </c>
      <c r="H19" s="139"/>
      <c r="I19" s="134" t="b">
        <v>0</v>
      </c>
      <c r="J19" s="135" t="b">
        <v>1</v>
      </c>
      <c r="K19" s="135" t="b">
        <v>1</v>
      </c>
      <c r="L19" s="135" t="b">
        <v>1</v>
      </c>
      <c r="M19" s="135" t="b">
        <v>1</v>
      </c>
    </row>
    <row r="20" ht="15.75" customHeight="1">
      <c r="A20" s="131" t="s">
        <v>154</v>
      </c>
      <c r="B20" s="138" t="s">
        <v>71</v>
      </c>
      <c r="C20" s="138" t="s">
        <v>90</v>
      </c>
      <c r="D20" s="138" t="s">
        <v>92</v>
      </c>
      <c r="E20" s="138" t="s">
        <v>80</v>
      </c>
      <c r="F20" s="138" t="s">
        <v>82</v>
      </c>
      <c r="G20" s="138" t="s">
        <v>155</v>
      </c>
      <c r="H20" s="139"/>
      <c r="I20" s="134" t="b">
        <v>0</v>
      </c>
      <c r="J20" s="135" t="b">
        <v>1</v>
      </c>
      <c r="K20" s="135" t="b">
        <v>1</v>
      </c>
      <c r="L20" s="135" t="b">
        <v>1</v>
      </c>
      <c r="M20" s="135" t="b">
        <v>1</v>
      </c>
    </row>
    <row r="21" ht="15.75" customHeight="1">
      <c r="A21" s="131" t="s">
        <v>156</v>
      </c>
      <c r="B21" s="138" t="s">
        <v>71</v>
      </c>
      <c r="C21" s="138" t="s">
        <v>96</v>
      </c>
      <c r="D21" s="138" t="s">
        <v>92</v>
      </c>
      <c r="E21" s="138" t="s">
        <v>80</v>
      </c>
      <c r="F21" s="138" t="s">
        <v>82</v>
      </c>
      <c r="G21" s="138" t="s">
        <v>157</v>
      </c>
      <c r="H21" s="139"/>
      <c r="I21" s="134" t="b">
        <v>0</v>
      </c>
      <c r="J21" s="135" t="b">
        <v>1</v>
      </c>
      <c r="K21" s="135" t="b">
        <v>1</v>
      </c>
      <c r="L21" s="135" t="b">
        <v>1</v>
      </c>
      <c r="M21" s="135" t="b">
        <v>1</v>
      </c>
    </row>
    <row r="22" ht="15.75" customHeight="1">
      <c r="A22" s="131" t="s">
        <v>158</v>
      </c>
      <c r="B22" s="138" t="s">
        <v>71</v>
      </c>
      <c r="C22" s="138" t="s">
        <v>106</v>
      </c>
      <c r="D22" s="138" t="s">
        <v>92</v>
      </c>
      <c r="E22" s="138" t="s">
        <v>80</v>
      </c>
      <c r="F22" s="138" t="s">
        <v>82</v>
      </c>
      <c r="G22" s="138" t="s">
        <v>159</v>
      </c>
      <c r="H22" s="139"/>
      <c r="I22" s="134" t="b">
        <v>0</v>
      </c>
      <c r="J22" s="135" t="b">
        <v>1</v>
      </c>
      <c r="K22" s="135" t="b">
        <v>1</v>
      </c>
      <c r="L22" s="135" t="b">
        <v>1</v>
      </c>
      <c r="M22" s="135" t="b">
        <v>1</v>
      </c>
    </row>
    <row r="23" ht="15.75" customHeight="1">
      <c r="A23" s="131" t="s">
        <v>160</v>
      </c>
      <c r="B23" s="138" t="s">
        <v>71</v>
      </c>
      <c r="C23" s="138" t="s">
        <v>108</v>
      </c>
      <c r="D23" s="138" t="s">
        <v>92</v>
      </c>
      <c r="E23" s="138" t="s">
        <v>80</v>
      </c>
      <c r="F23" s="138" t="s">
        <v>82</v>
      </c>
      <c r="G23" s="138" t="s">
        <v>161</v>
      </c>
      <c r="H23" s="139"/>
      <c r="I23" s="134" t="b">
        <v>0</v>
      </c>
      <c r="J23" s="135" t="b">
        <v>1</v>
      </c>
      <c r="K23" s="135" t="b">
        <v>1</v>
      </c>
      <c r="L23" s="135" t="b">
        <v>1</v>
      </c>
      <c r="M23" s="135" t="b">
        <v>1</v>
      </c>
    </row>
    <row r="24" ht="15.75" customHeight="1">
      <c r="A24" s="131" t="s">
        <v>162</v>
      </c>
      <c r="B24" s="138" t="s">
        <v>71</v>
      </c>
      <c r="C24" s="138" t="s">
        <v>73</v>
      </c>
      <c r="D24" s="138" t="s">
        <v>98</v>
      </c>
      <c r="E24" s="138" t="s">
        <v>80</v>
      </c>
      <c r="F24" s="138" t="s">
        <v>82</v>
      </c>
      <c r="G24" s="138" t="s">
        <v>163</v>
      </c>
      <c r="H24" s="139"/>
      <c r="I24" s="134" t="b">
        <v>0</v>
      </c>
      <c r="J24" s="135" t="b">
        <v>1</v>
      </c>
      <c r="K24" s="135" t="b">
        <v>1</v>
      </c>
      <c r="L24" s="135" t="b">
        <v>1</v>
      </c>
      <c r="M24" s="135" t="b">
        <v>1</v>
      </c>
    </row>
    <row r="25" ht="15.75" customHeight="1">
      <c r="A25" s="131" t="s">
        <v>164</v>
      </c>
      <c r="B25" s="138" t="s">
        <v>71</v>
      </c>
      <c r="C25" s="138" t="s">
        <v>83</v>
      </c>
      <c r="D25" s="138" t="s">
        <v>98</v>
      </c>
      <c r="E25" s="138" t="s">
        <v>80</v>
      </c>
      <c r="F25" s="138" t="s">
        <v>82</v>
      </c>
      <c r="G25" s="138" t="s">
        <v>165</v>
      </c>
      <c r="H25" s="139"/>
      <c r="I25" s="134" t="b">
        <v>0</v>
      </c>
      <c r="J25" s="135" t="b">
        <v>1</v>
      </c>
      <c r="K25" s="135" t="b">
        <v>1</v>
      </c>
      <c r="L25" s="135" t="b">
        <v>1</v>
      </c>
      <c r="M25" s="135" t="b">
        <v>1</v>
      </c>
    </row>
    <row r="26" ht="15.75" customHeight="1">
      <c r="A26" s="131" t="s">
        <v>166</v>
      </c>
      <c r="B26" s="138" t="s">
        <v>71</v>
      </c>
      <c r="C26" s="138" t="s">
        <v>90</v>
      </c>
      <c r="D26" s="138" t="s">
        <v>98</v>
      </c>
      <c r="E26" s="138" t="s">
        <v>80</v>
      </c>
      <c r="F26" s="138" t="s">
        <v>82</v>
      </c>
      <c r="G26" s="138" t="s">
        <v>167</v>
      </c>
      <c r="H26" s="139"/>
      <c r="I26" s="134" t="b">
        <v>0</v>
      </c>
      <c r="J26" s="135" t="b">
        <v>1</v>
      </c>
      <c r="K26" s="135" t="b">
        <v>1</v>
      </c>
      <c r="L26" s="135" t="b">
        <v>1</v>
      </c>
      <c r="M26" s="135" t="b">
        <v>1</v>
      </c>
    </row>
    <row r="27" ht="15.75" customHeight="1">
      <c r="A27" s="131" t="s">
        <v>168</v>
      </c>
      <c r="B27" s="138" t="s">
        <v>71</v>
      </c>
      <c r="C27" s="138" t="s">
        <v>96</v>
      </c>
      <c r="D27" s="138" t="s">
        <v>98</v>
      </c>
      <c r="E27" s="138" t="s">
        <v>80</v>
      </c>
      <c r="F27" s="138" t="s">
        <v>82</v>
      </c>
      <c r="G27" s="138" t="s">
        <v>169</v>
      </c>
      <c r="H27" s="139"/>
      <c r="I27" s="134" t="b">
        <v>0</v>
      </c>
      <c r="J27" s="135" t="b">
        <v>1</v>
      </c>
      <c r="K27" s="135" t="b">
        <v>1</v>
      </c>
      <c r="L27" s="135" t="b">
        <v>1</v>
      </c>
      <c r="M27" s="135" t="b">
        <v>1</v>
      </c>
    </row>
    <row r="28" ht="15.75" customHeight="1">
      <c r="A28" s="131" t="s">
        <v>170</v>
      </c>
      <c r="B28" s="138" t="s">
        <v>71</v>
      </c>
      <c r="C28" s="138" t="s">
        <v>106</v>
      </c>
      <c r="D28" s="138" t="s">
        <v>98</v>
      </c>
      <c r="E28" s="138" t="s">
        <v>80</v>
      </c>
      <c r="F28" s="138" t="s">
        <v>82</v>
      </c>
      <c r="G28" s="138" t="s">
        <v>171</v>
      </c>
      <c r="H28" s="139"/>
      <c r="I28" s="134" t="b">
        <v>0</v>
      </c>
      <c r="J28" s="135" t="b">
        <v>1</v>
      </c>
      <c r="K28" s="135" t="b">
        <v>1</v>
      </c>
      <c r="L28" s="135" t="b">
        <v>1</v>
      </c>
      <c r="M28" s="135" t="b">
        <v>1</v>
      </c>
    </row>
    <row r="29" ht="15.75" customHeight="1">
      <c r="A29" s="131" t="s">
        <v>172</v>
      </c>
      <c r="B29" s="138" t="s">
        <v>71</v>
      </c>
      <c r="C29" s="138" t="s">
        <v>108</v>
      </c>
      <c r="D29" s="138" t="s">
        <v>98</v>
      </c>
      <c r="E29" s="138" t="s">
        <v>80</v>
      </c>
      <c r="F29" s="138" t="s">
        <v>82</v>
      </c>
      <c r="G29" s="138" t="s">
        <v>173</v>
      </c>
      <c r="H29" s="139"/>
      <c r="I29" s="134" t="b">
        <v>0</v>
      </c>
      <c r="J29" s="135" t="b">
        <v>1</v>
      </c>
      <c r="K29" s="135" t="b">
        <v>1</v>
      </c>
      <c r="L29" s="135" t="b">
        <v>1</v>
      </c>
      <c r="M29" s="135" t="b">
        <v>1</v>
      </c>
    </row>
    <row r="30" ht="15.75" customHeight="1">
      <c r="A30" s="131" t="s">
        <v>174</v>
      </c>
      <c r="B30" s="138" t="s">
        <v>71</v>
      </c>
      <c r="C30" s="138" t="s">
        <v>73</v>
      </c>
      <c r="D30" s="138" t="s">
        <v>79</v>
      </c>
      <c r="E30" s="138" t="s">
        <v>87</v>
      </c>
      <c r="F30" s="138" t="s">
        <v>82</v>
      </c>
      <c r="G30" s="138" t="s">
        <v>175</v>
      </c>
      <c r="H30" s="139"/>
      <c r="I30" s="134" t="b">
        <v>0</v>
      </c>
      <c r="J30" s="135" t="b">
        <v>1</v>
      </c>
      <c r="K30" s="135" t="b">
        <v>1</v>
      </c>
      <c r="L30" s="135" t="b">
        <v>1</v>
      </c>
      <c r="M30" s="135" t="b">
        <v>1</v>
      </c>
    </row>
    <row r="31" ht="15.75" customHeight="1">
      <c r="A31" s="131" t="s">
        <v>176</v>
      </c>
      <c r="B31" s="138" t="s">
        <v>71</v>
      </c>
      <c r="C31" s="138" t="s">
        <v>83</v>
      </c>
      <c r="D31" s="138" t="s">
        <v>79</v>
      </c>
      <c r="E31" s="138" t="s">
        <v>87</v>
      </c>
      <c r="F31" s="138" t="s">
        <v>82</v>
      </c>
      <c r="G31" s="138" t="s">
        <v>177</v>
      </c>
      <c r="H31" s="139"/>
      <c r="I31" s="134" t="b">
        <v>0</v>
      </c>
      <c r="J31" s="135" t="b">
        <v>1</v>
      </c>
      <c r="K31" s="135" t="b">
        <v>1</v>
      </c>
      <c r="L31" s="135" t="b">
        <v>1</v>
      </c>
      <c r="M31" s="135" t="b">
        <v>1</v>
      </c>
    </row>
    <row r="32" ht="15.75" customHeight="1">
      <c r="A32" s="131" t="s">
        <v>178</v>
      </c>
      <c r="B32" s="138" t="s">
        <v>71</v>
      </c>
      <c r="C32" s="138" t="s">
        <v>90</v>
      </c>
      <c r="D32" s="138" t="s">
        <v>79</v>
      </c>
      <c r="E32" s="138" t="s">
        <v>87</v>
      </c>
      <c r="F32" s="138" t="s">
        <v>82</v>
      </c>
      <c r="G32" s="138" t="s">
        <v>179</v>
      </c>
      <c r="H32" s="139"/>
      <c r="I32" s="134" t="b">
        <v>0</v>
      </c>
      <c r="J32" s="135" t="b">
        <v>1</v>
      </c>
      <c r="K32" s="135" t="b">
        <v>1</v>
      </c>
      <c r="L32" s="135" t="b">
        <v>1</v>
      </c>
      <c r="M32" s="135" t="b">
        <v>1</v>
      </c>
    </row>
    <row r="33" ht="15.75" customHeight="1">
      <c r="A33" s="131" t="s">
        <v>180</v>
      </c>
      <c r="B33" s="138" t="s">
        <v>71</v>
      </c>
      <c r="C33" s="138" t="s">
        <v>96</v>
      </c>
      <c r="D33" s="138" t="s">
        <v>79</v>
      </c>
      <c r="E33" s="138" t="s">
        <v>87</v>
      </c>
      <c r="F33" s="138" t="s">
        <v>82</v>
      </c>
      <c r="G33" s="138" t="s">
        <v>181</v>
      </c>
      <c r="H33" s="139"/>
      <c r="I33" s="134" t="b">
        <v>0</v>
      </c>
      <c r="J33" s="135" t="b">
        <v>1</v>
      </c>
      <c r="K33" s="135" t="b">
        <v>1</v>
      </c>
      <c r="L33" s="135" t="b">
        <v>1</v>
      </c>
      <c r="M33" s="135" t="b">
        <v>1</v>
      </c>
    </row>
    <row r="34" ht="15.75" customHeight="1">
      <c r="A34" s="131" t="s">
        <v>182</v>
      </c>
      <c r="B34" s="138" t="s">
        <v>71</v>
      </c>
      <c r="C34" s="138" t="s">
        <v>106</v>
      </c>
      <c r="D34" s="138" t="s">
        <v>79</v>
      </c>
      <c r="E34" s="138" t="s">
        <v>87</v>
      </c>
      <c r="F34" s="138" t="s">
        <v>82</v>
      </c>
      <c r="G34" s="138" t="s">
        <v>183</v>
      </c>
      <c r="H34" s="139"/>
      <c r="I34" s="134" t="b">
        <v>0</v>
      </c>
      <c r="J34" s="135" t="b">
        <v>1</v>
      </c>
      <c r="K34" s="135" t="b">
        <v>1</v>
      </c>
      <c r="L34" s="135" t="b">
        <v>1</v>
      </c>
      <c r="M34" s="135" t="b">
        <v>1</v>
      </c>
    </row>
    <row r="35" ht="15.75" customHeight="1">
      <c r="A35" s="131" t="s">
        <v>184</v>
      </c>
      <c r="B35" s="138" t="s">
        <v>71</v>
      </c>
      <c r="C35" s="138" t="s">
        <v>108</v>
      </c>
      <c r="D35" s="138" t="s">
        <v>79</v>
      </c>
      <c r="E35" s="138" t="s">
        <v>87</v>
      </c>
      <c r="F35" s="138" t="s">
        <v>82</v>
      </c>
      <c r="G35" s="138" t="s">
        <v>185</v>
      </c>
      <c r="H35" s="139"/>
      <c r="I35" s="134" t="b">
        <v>0</v>
      </c>
      <c r="J35" s="135" t="b">
        <v>1</v>
      </c>
      <c r="K35" s="135" t="b">
        <v>1</v>
      </c>
      <c r="L35" s="135" t="b">
        <v>1</v>
      </c>
      <c r="M35" s="135" t="b">
        <v>1</v>
      </c>
    </row>
    <row r="36" ht="15.75" customHeight="1">
      <c r="A36" s="131" t="s">
        <v>186</v>
      </c>
      <c r="B36" s="138" t="s">
        <v>71</v>
      </c>
      <c r="C36" s="138" t="s">
        <v>73</v>
      </c>
      <c r="D36" s="138" t="s">
        <v>85</v>
      </c>
      <c r="E36" s="138" t="s">
        <v>87</v>
      </c>
      <c r="F36" s="138" t="s">
        <v>82</v>
      </c>
      <c r="G36" s="138" t="s">
        <v>187</v>
      </c>
      <c r="H36" s="139"/>
      <c r="I36" s="147" t="b">
        <v>1</v>
      </c>
      <c r="J36" s="149" t="b">
        <v>1</v>
      </c>
      <c r="K36" s="150"/>
      <c r="L36" s="135" t="b">
        <v>1</v>
      </c>
      <c r="M36" s="149"/>
    </row>
    <row r="37" ht="15.75" customHeight="1">
      <c r="A37" s="131" t="s">
        <v>188</v>
      </c>
      <c r="B37" s="138" t="s">
        <v>71</v>
      </c>
      <c r="C37" s="138" t="s">
        <v>83</v>
      </c>
      <c r="D37" s="138" t="s">
        <v>85</v>
      </c>
      <c r="E37" s="138" t="s">
        <v>87</v>
      </c>
      <c r="F37" s="138" t="s">
        <v>82</v>
      </c>
      <c r="G37" s="138" t="s">
        <v>189</v>
      </c>
      <c r="H37" s="139"/>
      <c r="I37" s="147" t="b">
        <v>1</v>
      </c>
      <c r="J37" s="149" t="b">
        <v>1</v>
      </c>
      <c r="K37" s="150"/>
      <c r="L37" s="135" t="b">
        <v>1</v>
      </c>
      <c r="M37" s="149"/>
    </row>
    <row r="38" ht="15.75" customHeight="1">
      <c r="A38" s="131" t="s">
        <v>190</v>
      </c>
      <c r="B38" s="138" t="s">
        <v>71</v>
      </c>
      <c r="C38" s="138" t="s">
        <v>90</v>
      </c>
      <c r="D38" s="138" t="s">
        <v>85</v>
      </c>
      <c r="E38" s="138" t="s">
        <v>87</v>
      </c>
      <c r="F38" s="138" t="s">
        <v>82</v>
      </c>
      <c r="G38" s="138" t="s">
        <v>191</v>
      </c>
      <c r="H38" s="139"/>
      <c r="I38" s="147" t="b">
        <v>1</v>
      </c>
      <c r="J38" s="149" t="b">
        <v>1</v>
      </c>
      <c r="K38" s="150"/>
      <c r="L38" s="135" t="b">
        <v>1</v>
      </c>
      <c r="M38" s="149"/>
    </row>
    <row r="39" ht="15.75" customHeight="1">
      <c r="A39" s="131" t="s">
        <v>192</v>
      </c>
      <c r="B39" s="138" t="s">
        <v>71</v>
      </c>
      <c r="C39" s="138" t="s">
        <v>96</v>
      </c>
      <c r="D39" s="138" t="s">
        <v>85</v>
      </c>
      <c r="E39" s="138" t="s">
        <v>87</v>
      </c>
      <c r="F39" s="138" t="s">
        <v>82</v>
      </c>
      <c r="G39" s="138" t="s">
        <v>193</v>
      </c>
      <c r="H39" s="139"/>
      <c r="I39" s="147" t="b">
        <v>1</v>
      </c>
      <c r="J39" s="149" t="b">
        <v>1</v>
      </c>
      <c r="K39" s="150"/>
      <c r="L39" s="135" t="b">
        <v>1</v>
      </c>
      <c r="M39" s="149"/>
    </row>
    <row r="40" ht="15.75" customHeight="1">
      <c r="A40" s="131" t="s">
        <v>194</v>
      </c>
      <c r="B40" s="138" t="s">
        <v>71</v>
      </c>
      <c r="C40" s="138" t="s">
        <v>106</v>
      </c>
      <c r="D40" s="138" t="s">
        <v>85</v>
      </c>
      <c r="E40" s="138" t="s">
        <v>87</v>
      </c>
      <c r="F40" s="138" t="s">
        <v>82</v>
      </c>
      <c r="G40" s="138" t="s">
        <v>195</v>
      </c>
      <c r="H40" s="139"/>
      <c r="I40" s="147" t="b">
        <v>1</v>
      </c>
      <c r="J40" s="149" t="b">
        <v>1</v>
      </c>
      <c r="K40" s="150"/>
      <c r="L40" s="135" t="b">
        <v>1</v>
      </c>
      <c r="M40" s="149"/>
    </row>
    <row r="41" ht="15.75" customHeight="1">
      <c r="A41" s="131" t="s">
        <v>196</v>
      </c>
      <c r="B41" s="138" t="s">
        <v>71</v>
      </c>
      <c r="C41" s="138" t="s">
        <v>108</v>
      </c>
      <c r="D41" s="138" t="s">
        <v>85</v>
      </c>
      <c r="E41" s="138" t="s">
        <v>87</v>
      </c>
      <c r="F41" s="138" t="s">
        <v>82</v>
      </c>
      <c r="G41" s="138" t="s">
        <v>197</v>
      </c>
      <c r="H41" s="139"/>
      <c r="I41" s="147" t="b">
        <v>1</v>
      </c>
      <c r="J41" s="149" t="b">
        <v>1</v>
      </c>
      <c r="K41" s="150"/>
      <c r="L41" s="135" t="b">
        <v>1</v>
      </c>
      <c r="M41" s="149"/>
    </row>
    <row r="42" ht="15.75" customHeight="1">
      <c r="A42" s="131" t="s">
        <v>198</v>
      </c>
      <c r="B42" s="138" t="s">
        <v>71</v>
      </c>
      <c r="C42" s="138" t="s">
        <v>73</v>
      </c>
      <c r="D42" s="138" t="s">
        <v>79</v>
      </c>
      <c r="E42" s="138" t="s">
        <v>80</v>
      </c>
      <c r="F42" s="138" t="s">
        <v>89</v>
      </c>
      <c r="G42" s="138" t="s">
        <v>199</v>
      </c>
      <c r="H42" s="139"/>
      <c r="I42" s="147" t="b">
        <v>1</v>
      </c>
      <c r="J42" s="149" t="b">
        <v>1</v>
      </c>
      <c r="K42" s="150"/>
      <c r="L42" s="135" t="b">
        <v>1</v>
      </c>
      <c r="M42" s="149"/>
    </row>
    <row r="43" ht="15.75" customHeight="1">
      <c r="A43" s="131" t="s">
        <v>200</v>
      </c>
      <c r="B43" s="138" t="s">
        <v>71</v>
      </c>
      <c r="C43" s="138" t="s">
        <v>83</v>
      </c>
      <c r="D43" s="138" t="s">
        <v>79</v>
      </c>
      <c r="E43" s="138" t="s">
        <v>80</v>
      </c>
      <c r="F43" s="138" t="s">
        <v>89</v>
      </c>
      <c r="G43" s="138" t="s">
        <v>201</v>
      </c>
      <c r="H43" s="139"/>
      <c r="I43" s="147" t="b">
        <v>1</v>
      </c>
      <c r="J43" s="149" t="b">
        <v>1</v>
      </c>
      <c r="K43" s="150"/>
      <c r="L43" s="135" t="b">
        <v>1</v>
      </c>
      <c r="M43" s="149"/>
    </row>
    <row r="44" ht="15.75" customHeight="1">
      <c r="A44" s="131" t="s">
        <v>202</v>
      </c>
      <c r="B44" s="138" t="s">
        <v>71</v>
      </c>
      <c r="C44" s="138" t="s">
        <v>90</v>
      </c>
      <c r="D44" s="138" t="s">
        <v>79</v>
      </c>
      <c r="E44" s="138" t="s">
        <v>80</v>
      </c>
      <c r="F44" s="138" t="s">
        <v>89</v>
      </c>
      <c r="G44" s="138" t="s">
        <v>203</v>
      </c>
      <c r="H44" s="139"/>
      <c r="I44" s="147" t="b">
        <v>1</v>
      </c>
      <c r="J44" s="149" t="b">
        <v>1</v>
      </c>
      <c r="K44" s="150"/>
      <c r="L44" s="135" t="b">
        <v>1</v>
      </c>
      <c r="M44" s="149"/>
    </row>
    <row r="45" ht="15.75" customHeight="1">
      <c r="A45" s="131" t="s">
        <v>204</v>
      </c>
      <c r="B45" s="138" t="s">
        <v>71</v>
      </c>
      <c r="C45" s="138" t="s">
        <v>96</v>
      </c>
      <c r="D45" s="138" t="s">
        <v>79</v>
      </c>
      <c r="E45" s="138" t="s">
        <v>80</v>
      </c>
      <c r="F45" s="138" t="s">
        <v>89</v>
      </c>
      <c r="G45" s="138" t="s">
        <v>205</v>
      </c>
      <c r="H45" s="139"/>
      <c r="I45" s="147" t="b">
        <v>1</v>
      </c>
      <c r="J45" s="149" t="b">
        <v>1</v>
      </c>
      <c r="K45" s="150"/>
      <c r="L45" s="135" t="b">
        <v>1</v>
      </c>
      <c r="M45" s="149"/>
    </row>
    <row r="46" ht="15.75" customHeight="1">
      <c r="A46" s="131" t="s">
        <v>206</v>
      </c>
      <c r="B46" s="138" t="s">
        <v>71</v>
      </c>
      <c r="C46" s="138" t="s">
        <v>106</v>
      </c>
      <c r="D46" s="138" t="s">
        <v>79</v>
      </c>
      <c r="E46" s="138" t="s">
        <v>80</v>
      </c>
      <c r="F46" s="138" t="s">
        <v>89</v>
      </c>
      <c r="G46" s="138" t="s">
        <v>207</v>
      </c>
      <c r="H46" s="139"/>
      <c r="I46" s="147" t="b">
        <v>1</v>
      </c>
      <c r="J46" s="149" t="b">
        <v>1</v>
      </c>
      <c r="K46" s="150"/>
      <c r="L46" s="135" t="b">
        <v>1</v>
      </c>
      <c r="M46" s="149"/>
    </row>
    <row r="47" ht="15.75" customHeight="1">
      <c r="A47" s="131" t="s">
        <v>208</v>
      </c>
      <c r="B47" s="138" t="s">
        <v>71</v>
      </c>
      <c r="C47" s="138" t="s">
        <v>108</v>
      </c>
      <c r="D47" s="138" t="s">
        <v>79</v>
      </c>
      <c r="E47" s="138" t="s">
        <v>80</v>
      </c>
      <c r="F47" s="138" t="s">
        <v>89</v>
      </c>
      <c r="G47" s="138" t="s">
        <v>209</v>
      </c>
      <c r="H47" s="139"/>
      <c r="I47" s="147" t="b">
        <v>1</v>
      </c>
      <c r="J47" s="149" t="b">
        <v>1</v>
      </c>
      <c r="K47" s="150"/>
      <c r="L47" s="135" t="b">
        <v>1</v>
      </c>
      <c r="M47" s="149"/>
    </row>
    <row r="48" ht="15.75" customHeight="1">
      <c r="A48" s="131" t="s">
        <v>210</v>
      </c>
      <c r="B48" s="138" t="s">
        <v>71</v>
      </c>
      <c r="C48" s="138" t="s">
        <v>73</v>
      </c>
      <c r="D48" s="138" t="s">
        <v>85</v>
      </c>
      <c r="E48" s="138" t="s">
        <v>80</v>
      </c>
      <c r="F48" s="138" t="s">
        <v>89</v>
      </c>
      <c r="G48" s="138" t="s">
        <v>211</v>
      </c>
      <c r="H48" s="139"/>
      <c r="I48" s="147" t="b">
        <v>1</v>
      </c>
      <c r="J48" s="149" t="b">
        <v>1</v>
      </c>
      <c r="K48" s="150"/>
      <c r="L48" s="135" t="b">
        <v>1</v>
      </c>
      <c r="M48" s="149"/>
    </row>
    <row r="49" ht="15.75" customHeight="1">
      <c r="A49" s="131" t="s">
        <v>212</v>
      </c>
      <c r="B49" s="138" t="s">
        <v>71</v>
      </c>
      <c r="C49" s="138" t="s">
        <v>83</v>
      </c>
      <c r="D49" s="138" t="s">
        <v>85</v>
      </c>
      <c r="E49" s="138" t="s">
        <v>80</v>
      </c>
      <c r="F49" s="138" t="s">
        <v>89</v>
      </c>
      <c r="G49" s="138" t="s">
        <v>213</v>
      </c>
      <c r="H49" s="139"/>
      <c r="I49" s="147" t="b">
        <v>1</v>
      </c>
      <c r="J49" s="149" t="b">
        <v>1</v>
      </c>
      <c r="K49" s="150"/>
      <c r="L49" s="135" t="b">
        <v>1</v>
      </c>
      <c r="M49" s="149"/>
    </row>
    <row r="50" ht="15.75" customHeight="1">
      <c r="A50" s="131" t="s">
        <v>214</v>
      </c>
      <c r="B50" s="138" t="s">
        <v>71</v>
      </c>
      <c r="C50" s="138" t="s">
        <v>90</v>
      </c>
      <c r="D50" s="138" t="s">
        <v>85</v>
      </c>
      <c r="E50" s="138" t="s">
        <v>80</v>
      </c>
      <c r="F50" s="138" t="s">
        <v>89</v>
      </c>
      <c r="G50" s="138" t="s">
        <v>215</v>
      </c>
      <c r="H50" s="139"/>
      <c r="I50" s="147" t="b">
        <v>1</v>
      </c>
      <c r="J50" s="149" t="b">
        <v>1</v>
      </c>
      <c r="K50" s="150"/>
      <c r="L50" s="135" t="b">
        <v>1</v>
      </c>
      <c r="M50" s="149"/>
    </row>
    <row r="51" ht="15.75" customHeight="1">
      <c r="A51" s="131" t="s">
        <v>216</v>
      </c>
      <c r="B51" s="138" t="s">
        <v>71</v>
      </c>
      <c r="C51" s="138" t="s">
        <v>96</v>
      </c>
      <c r="D51" s="138" t="s">
        <v>85</v>
      </c>
      <c r="E51" s="138" t="s">
        <v>80</v>
      </c>
      <c r="F51" s="138" t="s">
        <v>89</v>
      </c>
      <c r="G51" s="138" t="s">
        <v>217</v>
      </c>
      <c r="H51" s="139"/>
      <c r="I51" s="147" t="b">
        <v>1</v>
      </c>
      <c r="J51" s="149" t="b">
        <v>1</v>
      </c>
      <c r="K51" s="150"/>
      <c r="L51" s="135" t="b">
        <v>1</v>
      </c>
      <c r="M51" s="149"/>
    </row>
    <row r="52" ht="15.75" customHeight="1">
      <c r="A52" s="131" t="s">
        <v>218</v>
      </c>
      <c r="B52" s="138" t="s">
        <v>71</v>
      </c>
      <c r="C52" s="138" t="s">
        <v>106</v>
      </c>
      <c r="D52" s="138" t="s">
        <v>85</v>
      </c>
      <c r="E52" s="138" t="s">
        <v>80</v>
      </c>
      <c r="F52" s="138" t="s">
        <v>89</v>
      </c>
      <c r="G52" s="138" t="s">
        <v>219</v>
      </c>
      <c r="H52" s="139"/>
      <c r="I52" s="147" t="b">
        <v>1</v>
      </c>
      <c r="J52" s="149" t="b">
        <v>1</v>
      </c>
      <c r="K52" s="150"/>
      <c r="L52" s="135" t="b">
        <v>1</v>
      </c>
      <c r="M52" s="149"/>
    </row>
    <row r="53" ht="15.75" customHeight="1">
      <c r="A53" s="131" t="s">
        <v>220</v>
      </c>
      <c r="B53" s="138" t="s">
        <v>71</v>
      </c>
      <c r="C53" s="138" t="s">
        <v>108</v>
      </c>
      <c r="D53" s="138" t="s">
        <v>85</v>
      </c>
      <c r="E53" s="138" t="s">
        <v>80</v>
      </c>
      <c r="F53" s="138" t="s">
        <v>89</v>
      </c>
      <c r="G53" s="138" t="s">
        <v>221</v>
      </c>
      <c r="H53" s="139"/>
      <c r="I53" s="147" t="b">
        <v>1</v>
      </c>
      <c r="J53" s="149" t="b">
        <v>1</v>
      </c>
      <c r="K53" s="150"/>
      <c r="L53" s="135" t="b">
        <v>1</v>
      </c>
      <c r="M53" s="149"/>
    </row>
    <row r="54" ht="15.75" customHeight="1">
      <c r="A54" s="131" t="s">
        <v>222</v>
      </c>
      <c r="B54" s="138" t="s">
        <v>71</v>
      </c>
      <c r="C54" s="138" t="s">
        <v>73</v>
      </c>
      <c r="D54" s="138" t="s">
        <v>92</v>
      </c>
      <c r="E54" s="138" t="s">
        <v>80</v>
      </c>
      <c r="F54" s="138" t="s">
        <v>89</v>
      </c>
      <c r="G54" s="138" t="s">
        <v>223</v>
      </c>
      <c r="H54" s="139"/>
      <c r="I54" s="147" t="b">
        <v>1</v>
      </c>
      <c r="J54" s="149" t="b">
        <v>1</v>
      </c>
      <c r="K54" s="150"/>
      <c r="L54" s="135" t="b">
        <v>1</v>
      </c>
      <c r="M54" s="149"/>
    </row>
    <row r="55" ht="15.75" customHeight="1">
      <c r="A55" s="131" t="s">
        <v>224</v>
      </c>
      <c r="B55" s="138" t="s">
        <v>71</v>
      </c>
      <c r="C55" s="138" t="s">
        <v>83</v>
      </c>
      <c r="D55" s="138" t="s">
        <v>92</v>
      </c>
      <c r="E55" s="138" t="s">
        <v>80</v>
      </c>
      <c r="F55" s="138" t="s">
        <v>89</v>
      </c>
      <c r="G55" s="138" t="s">
        <v>225</v>
      </c>
      <c r="H55" s="139"/>
      <c r="I55" s="147" t="b">
        <v>1</v>
      </c>
      <c r="J55" s="149" t="b">
        <v>1</v>
      </c>
      <c r="K55" s="150"/>
      <c r="L55" s="135" t="b">
        <v>1</v>
      </c>
      <c r="M55" s="149"/>
    </row>
    <row r="56" ht="15.75" customHeight="1">
      <c r="A56" s="131" t="s">
        <v>226</v>
      </c>
      <c r="B56" s="138" t="s">
        <v>71</v>
      </c>
      <c r="C56" s="138" t="s">
        <v>90</v>
      </c>
      <c r="D56" s="138" t="s">
        <v>92</v>
      </c>
      <c r="E56" s="138" t="s">
        <v>80</v>
      </c>
      <c r="F56" s="138" t="s">
        <v>89</v>
      </c>
      <c r="G56" s="138" t="s">
        <v>227</v>
      </c>
      <c r="H56" s="139"/>
      <c r="I56" s="147" t="b">
        <v>1</v>
      </c>
      <c r="J56" s="149" t="b">
        <v>1</v>
      </c>
      <c r="K56" s="150"/>
      <c r="L56" s="135" t="b">
        <v>1</v>
      </c>
      <c r="M56" s="149"/>
    </row>
    <row r="57" ht="15.75" customHeight="1">
      <c r="A57" s="131" t="s">
        <v>228</v>
      </c>
      <c r="B57" s="138" t="s">
        <v>71</v>
      </c>
      <c r="C57" s="138" t="s">
        <v>96</v>
      </c>
      <c r="D57" s="138" t="s">
        <v>92</v>
      </c>
      <c r="E57" s="138" t="s">
        <v>80</v>
      </c>
      <c r="F57" s="138" t="s">
        <v>89</v>
      </c>
      <c r="G57" s="138" t="s">
        <v>229</v>
      </c>
      <c r="H57" s="139"/>
      <c r="I57" s="147" t="b">
        <v>1</v>
      </c>
      <c r="J57" s="149" t="b">
        <v>1</v>
      </c>
      <c r="K57" s="150"/>
      <c r="L57" s="135" t="b">
        <v>1</v>
      </c>
      <c r="M57" s="149"/>
    </row>
    <row r="58" ht="15.75" customHeight="1">
      <c r="A58" s="131" t="s">
        <v>230</v>
      </c>
      <c r="B58" s="138" t="s">
        <v>71</v>
      </c>
      <c r="C58" s="138" t="s">
        <v>106</v>
      </c>
      <c r="D58" s="138" t="s">
        <v>92</v>
      </c>
      <c r="E58" s="138" t="s">
        <v>80</v>
      </c>
      <c r="F58" s="138" t="s">
        <v>89</v>
      </c>
      <c r="G58" s="138" t="s">
        <v>231</v>
      </c>
      <c r="H58" s="139"/>
      <c r="I58" s="147" t="b">
        <v>1</v>
      </c>
      <c r="J58" s="149" t="b">
        <v>1</v>
      </c>
      <c r="K58" s="150"/>
      <c r="L58" s="135" t="b">
        <v>1</v>
      </c>
      <c r="M58" s="149"/>
    </row>
    <row r="59" ht="15.75" customHeight="1">
      <c r="A59" s="131" t="s">
        <v>232</v>
      </c>
      <c r="B59" s="138" t="s">
        <v>71</v>
      </c>
      <c r="C59" s="138" t="s">
        <v>108</v>
      </c>
      <c r="D59" s="138" t="s">
        <v>92</v>
      </c>
      <c r="E59" s="138" t="s">
        <v>80</v>
      </c>
      <c r="F59" s="138" t="s">
        <v>89</v>
      </c>
      <c r="G59" s="138" t="s">
        <v>233</v>
      </c>
      <c r="H59" s="139"/>
      <c r="I59" s="147" t="b">
        <v>1</v>
      </c>
      <c r="J59" s="149" t="b">
        <v>1</v>
      </c>
      <c r="K59" s="150"/>
      <c r="L59" s="135" t="b">
        <v>1</v>
      </c>
      <c r="M59" s="149"/>
    </row>
    <row r="60" ht="15.75" customHeight="1">
      <c r="A60" s="131" t="s">
        <v>234</v>
      </c>
      <c r="B60" s="138" t="s">
        <v>71</v>
      </c>
      <c r="C60" s="138" t="s">
        <v>73</v>
      </c>
      <c r="D60" s="138" t="s">
        <v>98</v>
      </c>
      <c r="E60" s="138" t="s">
        <v>80</v>
      </c>
      <c r="F60" s="138" t="s">
        <v>89</v>
      </c>
      <c r="G60" s="138" t="s">
        <v>235</v>
      </c>
      <c r="H60" s="139"/>
      <c r="I60" s="147" t="b">
        <v>1</v>
      </c>
      <c r="J60" s="149" t="b">
        <v>1</v>
      </c>
      <c r="K60" s="150"/>
      <c r="L60" s="135" t="b">
        <v>1</v>
      </c>
      <c r="M60" s="149"/>
    </row>
    <row r="61" ht="15.75" customHeight="1">
      <c r="A61" s="131" t="s">
        <v>236</v>
      </c>
      <c r="B61" s="138" t="s">
        <v>71</v>
      </c>
      <c r="C61" s="138" t="s">
        <v>83</v>
      </c>
      <c r="D61" s="138" t="s">
        <v>98</v>
      </c>
      <c r="E61" s="138" t="s">
        <v>80</v>
      </c>
      <c r="F61" s="138" t="s">
        <v>89</v>
      </c>
      <c r="G61" s="138" t="s">
        <v>237</v>
      </c>
      <c r="H61" s="139"/>
      <c r="I61" s="147" t="b">
        <v>1</v>
      </c>
      <c r="J61" s="149" t="b">
        <v>1</v>
      </c>
      <c r="K61" s="150"/>
      <c r="L61" s="135" t="b">
        <v>1</v>
      </c>
      <c r="M61" s="149"/>
    </row>
    <row r="62" ht="15.75" customHeight="1">
      <c r="A62" s="131" t="s">
        <v>238</v>
      </c>
      <c r="B62" s="138" t="s">
        <v>71</v>
      </c>
      <c r="C62" s="138" t="s">
        <v>90</v>
      </c>
      <c r="D62" s="138" t="s">
        <v>98</v>
      </c>
      <c r="E62" s="138" t="s">
        <v>80</v>
      </c>
      <c r="F62" s="138" t="s">
        <v>89</v>
      </c>
      <c r="G62" s="138" t="s">
        <v>239</v>
      </c>
      <c r="H62" s="139"/>
      <c r="I62" s="147" t="b">
        <v>1</v>
      </c>
      <c r="J62" s="149" t="b">
        <v>1</v>
      </c>
      <c r="K62" s="150"/>
      <c r="L62" s="135" t="b">
        <v>1</v>
      </c>
      <c r="M62" s="149"/>
    </row>
    <row r="63" ht="15.75" customHeight="1">
      <c r="A63" s="131" t="s">
        <v>240</v>
      </c>
      <c r="B63" s="138" t="s">
        <v>71</v>
      </c>
      <c r="C63" s="138" t="s">
        <v>96</v>
      </c>
      <c r="D63" s="138" t="s">
        <v>98</v>
      </c>
      <c r="E63" s="138" t="s">
        <v>80</v>
      </c>
      <c r="F63" s="138" t="s">
        <v>89</v>
      </c>
      <c r="G63" s="138" t="s">
        <v>241</v>
      </c>
      <c r="H63" s="139"/>
      <c r="I63" s="147" t="b">
        <v>1</v>
      </c>
      <c r="J63" s="149" t="b">
        <v>1</v>
      </c>
      <c r="K63" s="150"/>
      <c r="L63" s="135" t="b">
        <v>1</v>
      </c>
      <c r="M63" s="149"/>
    </row>
    <row r="64" ht="15.75" customHeight="1">
      <c r="A64" s="131" t="s">
        <v>242</v>
      </c>
      <c r="B64" s="138" t="s">
        <v>71</v>
      </c>
      <c r="C64" s="138" t="s">
        <v>106</v>
      </c>
      <c r="D64" s="138" t="s">
        <v>98</v>
      </c>
      <c r="E64" s="138" t="s">
        <v>80</v>
      </c>
      <c r="F64" s="138" t="s">
        <v>89</v>
      </c>
      <c r="G64" s="138" t="s">
        <v>243</v>
      </c>
      <c r="H64" s="139"/>
      <c r="I64" s="147" t="b">
        <v>1</v>
      </c>
      <c r="J64" s="149" t="b">
        <v>1</v>
      </c>
      <c r="K64" s="150"/>
      <c r="L64" s="135" t="b">
        <v>1</v>
      </c>
      <c r="M64" s="149"/>
    </row>
    <row r="65" ht="15.75" customHeight="1">
      <c r="A65" s="131" t="s">
        <v>244</v>
      </c>
      <c r="B65" s="138" t="s">
        <v>71</v>
      </c>
      <c r="C65" s="138" t="s">
        <v>108</v>
      </c>
      <c r="D65" s="138" t="s">
        <v>98</v>
      </c>
      <c r="E65" s="138" t="s">
        <v>80</v>
      </c>
      <c r="F65" s="138" t="s">
        <v>89</v>
      </c>
      <c r="G65" s="138" t="s">
        <v>245</v>
      </c>
      <c r="H65" s="139"/>
      <c r="I65" s="147" t="b">
        <v>1</v>
      </c>
      <c r="J65" s="149" t="b">
        <v>1</v>
      </c>
      <c r="K65" s="150"/>
      <c r="L65" s="135" t="b">
        <v>1</v>
      </c>
      <c r="M65" s="149"/>
    </row>
    <row r="66" ht="15.75" customHeight="1">
      <c r="A66" s="131" t="s">
        <v>246</v>
      </c>
      <c r="B66" s="138" t="s">
        <v>71</v>
      </c>
      <c r="C66" s="138" t="s">
        <v>73</v>
      </c>
      <c r="D66" s="138" t="s">
        <v>79</v>
      </c>
      <c r="E66" s="138" t="s">
        <v>87</v>
      </c>
      <c r="F66" s="138" t="s">
        <v>89</v>
      </c>
      <c r="G66" s="138" t="s">
        <v>247</v>
      </c>
      <c r="H66" s="139"/>
      <c r="I66" s="147"/>
      <c r="J66" s="149"/>
      <c r="K66" s="150"/>
      <c r="L66" s="135" t="b">
        <v>1</v>
      </c>
      <c r="M66" s="149" t="b">
        <v>0</v>
      </c>
    </row>
    <row r="67" ht="15.75" customHeight="1">
      <c r="A67" s="131" t="s">
        <v>248</v>
      </c>
      <c r="B67" s="138" t="s">
        <v>71</v>
      </c>
      <c r="C67" s="138" t="s">
        <v>83</v>
      </c>
      <c r="D67" s="138" t="s">
        <v>79</v>
      </c>
      <c r="E67" s="138" t="s">
        <v>87</v>
      </c>
      <c r="F67" s="138" t="s">
        <v>89</v>
      </c>
      <c r="G67" s="138" t="s">
        <v>249</v>
      </c>
      <c r="H67" s="139"/>
      <c r="I67" s="147"/>
      <c r="J67" s="149"/>
      <c r="K67" s="150"/>
      <c r="L67" s="135" t="b">
        <v>1</v>
      </c>
      <c r="M67" s="149"/>
    </row>
    <row r="68" ht="15.75" customHeight="1">
      <c r="A68" s="131" t="s">
        <v>250</v>
      </c>
      <c r="B68" s="138" t="s">
        <v>71</v>
      </c>
      <c r="C68" s="138" t="s">
        <v>90</v>
      </c>
      <c r="D68" s="138" t="s">
        <v>79</v>
      </c>
      <c r="E68" s="138" t="s">
        <v>87</v>
      </c>
      <c r="F68" s="138" t="s">
        <v>89</v>
      </c>
      <c r="G68" s="138" t="s">
        <v>251</v>
      </c>
      <c r="H68" s="139"/>
      <c r="I68" s="147"/>
      <c r="J68" s="149"/>
      <c r="K68" s="150"/>
      <c r="L68" s="135" t="b">
        <v>1</v>
      </c>
      <c r="M68" s="149"/>
    </row>
    <row r="69" ht="15.75" customHeight="1">
      <c r="A69" s="131" t="s">
        <v>252</v>
      </c>
      <c r="B69" s="138" t="s">
        <v>71</v>
      </c>
      <c r="C69" s="138" t="s">
        <v>96</v>
      </c>
      <c r="D69" s="138" t="s">
        <v>79</v>
      </c>
      <c r="E69" s="138" t="s">
        <v>87</v>
      </c>
      <c r="F69" s="138" t="s">
        <v>89</v>
      </c>
      <c r="G69" s="138" t="s">
        <v>253</v>
      </c>
      <c r="H69" s="139"/>
      <c r="I69" s="147"/>
      <c r="J69" s="149"/>
      <c r="K69" s="150"/>
      <c r="L69" s="135" t="b">
        <v>1</v>
      </c>
      <c r="M69" s="149"/>
    </row>
    <row r="70" ht="15.75" customHeight="1">
      <c r="A70" s="131" t="s">
        <v>254</v>
      </c>
      <c r="B70" s="138" t="s">
        <v>71</v>
      </c>
      <c r="C70" s="138" t="s">
        <v>106</v>
      </c>
      <c r="D70" s="138" t="s">
        <v>79</v>
      </c>
      <c r="E70" s="138" t="s">
        <v>87</v>
      </c>
      <c r="F70" s="138" t="s">
        <v>89</v>
      </c>
      <c r="G70" s="138" t="s">
        <v>255</v>
      </c>
      <c r="H70" s="139"/>
      <c r="I70" s="147"/>
      <c r="J70" s="149"/>
      <c r="K70" s="150"/>
      <c r="L70" s="135" t="b">
        <v>1</v>
      </c>
      <c r="M70" s="149"/>
    </row>
    <row r="71" ht="15.75" customHeight="1">
      <c r="A71" s="131" t="s">
        <v>256</v>
      </c>
      <c r="B71" s="138" t="s">
        <v>71</v>
      </c>
      <c r="C71" s="138" t="s">
        <v>108</v>
      </c>
      <c r="D71" s="138" t="s">
        <v>79</v>
      </c>
      <c r="E71" s="138" t="s">
        <v>87</v>
      </c>
      <c r="F71" s="138" t="s">
        <v>89</v>
      </c>
      <c r="G71" s="138" t="s">
        <v>257</v>
      </c>
      <c r="H71" s="139"/>
      <c r="I71" s="147"/>
      <c r="J71" s="149"/>
      <c r="K71" s="150"/>
      <c r="L71" s="135" t="b">
        <v>1</v>
      </c>
      <c r="M71" s="149"/>
    </row>
    <row r="72" ht="15.75" customHeight="1">
      <c r="A72" s="131" t="s">
        <v>258</v>
      </c>
      <c r="B72" s="138" t="s">
        <v>71</v>
      </c>
      <c r="C72" s="138" t="s">
        <v>73</v>
      </c>
      <c r="D72" s="138" t="s">
        <v>85</v>
      </c>
      <c r="E72" s="138" t="s">
        <v>87</v>
      </c>
      <c r="F72" s="138" t="s">
        <v>89</v>
      </c>
      <c r="G72" s="138" t="s">
        <v>259</v>
      </c>
      <c r="H72" s="139"/>
      <c r="I72" s="147"/>
      <c r="J72" s="149"/>
      <c r="K72" s="150"/>
      <c r="L72" s="135" t="b">
        <v>1</v>
      </c>
      <c r="M72" s="149"/>
    </row>
    <row r="73" ht="15.75" customHeight="1">
      <c r="A73" s="131" t="s">
        <v>260</v>
      </c>
      <c r="B73" s="138" t="s">
        <v>71</v>
      </c>
      <c r="C73" s="138" t="s">
        <v>83</v>
      </c>
      <c r="D73" s="138" t="s">
        <v>85</v>
      </c>
      <c r="E73" s="138" t="s">
        <v>87</v>
      </c>
      <c r="F73" s="138" t="s">
        <v>89</v>
      </c>
      <c r="G73" s="138" t="s">
        <v>261</v>
      </c>
      <c r="H73" s="139"/>
      <c r="I73" s="147"/>
      <c r="J73" s="149"/>
      <c r="K73" s="150"/>
      <c r="L73" s="135" t="b">
        <v>1</v>
      </c>
      <c r="M73" s="149"/>
    </row>
    <row r="74" ht="15.75" customHeight="1">
      <c r="A74" s="131" t="s">
        <v>262</v>
      </c>
      <c r="B74" s="138" t="s">
        <v>71</v>
      </c>
      <c r="C74" s="138" t="s">
        <v>90</v>
      </c>
      <c r="D74" s="138" t="s">
        <v>85</v>
      </c>
      <c r="E74" s="138" t="s">
        <v>87</v>
      </c>
      <c r="F74" s="138" t="s">
        <v>89</v>
      </c>
      <c r="G74" s="138" t="s">
        <v>263</v>
      </c>
      <c r="H74" s="139"/>
      <c r="I74" s="147"/>
      <c r="J74" s="149"/>
      <c r="K74" s="150"/>
      <c r="L74" s="135" t="b">
        <v>1</v>
      </c>
      <c r="M74" s="149"/>
    </row>
    <row r="75" ht="15.75" customHeight="1">
      <c r="A75" s="131" t="s">
        <v>264</v>
      </c>
      <c r="B75" s="138" t="s">
        <v>71</v>
      </c>
      <c r="C75" s="138" t="s">
        <v>96</v>
      </c>
      <c r="D75" s="138" t="s">
        <v>85</v>
      </c>
      <c r="E75" s="138" t="s">
        <v>87</v>
      </c>
      <c r="F75" s="138" t="s">
        <v>89</v>
      </c>
      <c r="G75" s="138" t="s">
        <v>265</v>
      </c>
      <c r="H75" s="139"/>
      <c r="I75" s="147"/>
      <c r="J75" s="149"/>
      <c r="K75" s="150"/>
      <c r="L75" s="135" t="b">
        <v>1</v>
      </c>
      <c r="M75" s="149"/>
    </row>
    <row r="76" ht="15.75" customHeight="1">
      <c r="A76" s="131" t="s">
        <v>266</v>
      </c>
      <c r="B76" s="138" t="s">
        <v>71</v>
      </c>
      <c r="C76" s="138" t="s">
        <v>106</v>
      </c>
      <c r="D76" s="138" t="s">
        <v>85</v>
      </c>
      <c r="E76" s="138" t="s">
        <v>87</v>
      </c>
      <c r="F76" s="138" t="s">
        <v>89</v>
      </c>
      <c r="G76" s="138" t="s">
        <v>267</v>
      </c>
      <c r="H76" s="139"/>
      <c r="I76" s="147"/>
      <c r="J76" s="149"/>
      <c r="K76" s="150"/>
      <c r="L76" s="135" t="b">
        <v>1</v>
      </c>
      <c r="M76" s="149"/>
    </row>
    <row r="77" ht="15.75" customHeight="1">
      <c r="A77" s="131" t="s">
        <v>268</v>
      </c>
      <c r="B77" s="138" t="s">
        <v>71</v>
      </c>
      <c r="C77" s="138" t="s">
        <v>108</v>
      </c>
      <c r="D77" s="138" t="s">
        <v>85</v>
      </c>
      <c r="E77" s="138" t="s">
        <v>87</v>
      </c>
      <c r="F77" s="138" t="s">
        <v>89</v>
      </c>
      <c r="G77" s="138" t="s">
        <v>269</v>
      </c>
      <c r="H77" s="139"/>
      <c r="I77" s="147"/>
      <c r="J77" s="149"/>
      <c r="K77" s="150"/>
      <c r="L77" s="135" t="b">
        <v>1</v>
      </c>
      <c r="M77" s="149"/>
    </row>
    <row r="78" ht="15.75" customHeight="1">
      <c r="A78" s="131" t="s">
        <v>270</v>
      </c>
      <c r="B78" s="138" t="s">
        <v>71</v>
      </c>
      <c r="C78" s="138" t="s">
        <v>73</v>
      </c>
      <c r="D78" s="138" t="s">
        <v>79</v>
      </c>
      <c r="E78" s="138" t="s">
        <v>80</v>
      </c>
      <c r="F78" s="138" t="s">
        <v>95</v>
      </c>
      <c r="G78" s="138" t="s">
        <v>271</v>
      </c>
      <c r="H78" s="139"/>
      <c r="I78" s="147"/>
      <c r="J78" s="149"/>
      <c r="K78" s="150"/>
      <c r="L78" s="135" t="b">
        <v>1</v>
      </c>
      <c r="M78" s="149"/>
    </row>
    <row r="79" ht="15.75" customHeight="1">
      <c r="A79" s="131" t="s">
        <v>272</v>
      </c>
      <c r="B79" s="138" t="s">
        <v>71</v>
      </c>
      <c r="C79" s="138" t="s">
        <v>83</v>
      </c>
      <c r="D79" s="138" t="s">
        <v>79</v>
      </c>
      <c r="E79" s="138" t="s">
        <v>80</v>
      </c>
      <c r="F79" s="138" t="s">
        <v>95</v>
      </c>
      <c r="G79" s="138" t="s">
        <v>273</v>
      </c>
      <c r="H79" s="139"/>
      <c r="I79" s="147"/>
      <c r="J79" s="149"/>
      <c r="K79" s="150"/>
      <c r="L79" s="135" t="b">
        <v>1</v>
      </c>
      <c r="M79" s="149"/>
    </row>
    <row r="80" ht="15.75" customHeight="1">
      <c r="A80" s="131" t="s">
        <v>274</v>
      </c>
      <c r="B80" s="138" t="s">
        <v>71</v>
      </c>
      <c r="C80" s="138" t="s">
        <v>90</v>
      </c>
      <c r="D80" s="138" t="s">
        <v>79</v>
      </c>
      <c r="E80" s="138" t="s">
        <v>80</v>
      </c>
      <c r="F80" s="138" t="s">
        <v>95</v>
      </c>
      <c r="G80" s="138" t="s">
        <v>275</v>
      </c>
      <c r="H80" s="139"/>
      <c r="I80" s="147"/>
      <c r="J80" s="149"/>
      <c r="K80" s="150"/>
      <c r="L80" s="135" t="b">
        <v>1</v>
      </c>
      <c r="M80" s="149"/>
    </row>
    <row r="81" ht="15.75" customHeight="1">
      <c r="A81" s="131" t="s">
        <v>276</v>
      </c>
      <c r="B81" s="138" t="s">
        <v>71</v>
      </c>
      <c r="C81" s="138" t="s">
        <v>96</v>
      </c>
      <c r="D81" s="138" t="s">
        <v>79</v>
      </c>
      <c r="E81" s="138" t="s">
        <v>80</v>
      </c>
      <c r="F81" s="138" t="s">
        <v>95</v>
      </c>
      <c r="G81" s="138" t="s">
        <v>277</v>
      </c>
      <c r="H81" s="139"/>
      <c r="I81" s="147"/>
      <c r="J81" s="149"/>
      <c r="K81" s="150"/>
      <c r="L81" s="135" t="b">
        <v>1</v>
      </c>
      <c r="M81" s="149"/>
    </row>
    <row r="82" ht="15.75" customHeight="1">
      <c r="A82" s="131" t="s">
        <v>278</v>
      </c>
      <c r="B82" s="138" t="s">
        <v>71</v>
      </c>
      <c r="C82" s="138" t="s">
        <v>106</v>
      </c>
      <c r="D82" s="138" t="s">
        <v>79</v>
      </c>
      <c r="E82" s="138" t="s">
        <v>80</v>
      </c>
      <c r="F82" s="138" t="s">
        <v>95</v>
      </c>
      <c r="G82" s="138" t="s">
        <v>279</v>
      </c>
      <c r="H82" s="139"/>
      <c r="I82" s="147"/>
      <c r="J82" s="149"/>
      <c r="K82" s="150"/>
      <c r="L82" s="135" t="b">
        <v>1</v>
      </c>
      <c r="M82" s="149"/>
    </row>
    <row r="83" ht="15.75" customHeight="1">
      <c r="A83" s="131" t="s">
        <v>280</v>
      </c>
      <c r="B83" s="138" t="s">
        <v>71</v>
      </c>
      <c r="C83" s="138" t="s">
        <v>108</v>
      </c>
      <c r="D83" s="138" t="s">
        <v>79</v>
      </c>
      <c r="E83" s="138" t="s">
        <v>80</v>
      </c>
      <c r="F83" s="138" t="s">
        <v>95</v>
      </c>
      <c r="G83" s="138" t="s">
        <v>281</v>
      </c>
      <c r="H83" s="139"/>
      <c r="I83" s="147"/>
      <c r="J83" s="149"/>
      <c r="K83" s="150"/>
      <c r="L83" s="135" t="b">
        <v>1</v>
      </c>
      <c r="M83" s="149"/>
    </row>
    <row r="84" ht="15.75" customHeight="1">
      <c r="A84" s="131" t="s">
        <v>282</v>
      </c>
      <c r="B84" s="138" t="s">
        <v>71</v>
      </c>
      <c r="C84" s="138" t="s">
        <v>73</v>
      </c>
      <c r="D84" s="138" t="s">
        <v>85</v>
      </c>
      <c r="E84" s="138" t="s">
        <v>80</v>
      </c>
      <c r="F84" s="138" t="s">
        <v>95</v>
      </c>
      <c r="G84" s="138" t="s">
        <v>283</v>
      </c>
      <c r="H84" s="139"/>
      <c r="I84" s="147"/>
      <c r="J84" s="149"/>
      <c r="K84" s="150"/>
      <c r="L84" s="135" t="b">
        <v>1</v>
      </c>
      <c r="M84" s="149"/>
    </row>
    <row r="85" ht="15.75" customHeight="1">
      <c r="A85" s="131" t="s">
        <v>284</v>
      </c>
      <c r="B85" s="138" t="s">
        <v>71</v>
      </c>
      <c r="C85" s="138" t="s">
        <v>83</v>
      </c>
      <c r="D85" s="138" t="s">
        <v>85</v>
      </c>
      <c r="E85" s="138" t="s">
        <v>80</v>
      </c>
      <c r="F85" s="138" t="s">
        <v>95</v>
      </c>
      <c r="G85" s="138" t="s">
        <v>285</v>
      </c>
      <c r="H85" s="139"/>
      <c r="I85" s="147"/>
      <c r="J85" s="149"/>
      <c r="K85" s="150"/>
      <c r="L85" s="135" t="b">
        <v>1</v>
      </c>
      <c r="M85" s="149"/>
    </row>
    <row r="86" ht="15.75" customHeight="1">
      <c r="A86" s="131" t="s">
        <v>286</v>
      </c>
      <c r="B86" s="138" t="s">
        <v>71</v>
      </c>
      <c r="C86" s="138" t="s">
        <v>90</v>
      </c>
      <c r="D86" s="138" t="s">
        <v>85</v>
      </c>
      <c r="E86" s="138" t="s">
        <v>80</v>
      </c>
      <c r="F86" s="138" t="s">
        <v>95</v>
      </c>
      <c r="G86" s="138" t="s">
        <v>287</v>
      </c>
      <c r="H86" s="139"/>
      <c r="I86" s="147"/>
      <c r="J86" s="149"/>
      <c r="K86" s="150"/>
      <c r="L86" s="135" t="b">
        <v>1</v>
      </c>
      <c r="M86" s="149"/>
    </row>
    <row r="87" ht="15.75" customHeight="1">
      <c r="A87" s="131" t="s">
        <v>288</v>
      </c>
      <c r="B87" s="138" t="s">
        <v>71</v>
      </c>
      <c r="C87" s="138" t="s">
        <v>96</v>
      </c>
      <c r="D87" s="138" t="s">
        <v>85</v>
      </c>
      <c r="E87" s="138" t="s">
        <v>80</v>
      </c>
      <c r="F87" s="138" t="s">
        <v>95</v>
      </c>
      <c r="G87" s="138" t="s">
        <v>289</v>
      </c>
      <c r="H87" s="139"/>
      <c r="I87" s="147"/>
      <c r="J87" s="149"/>
      <c r="K87" s="150"/>
      <c r="L87" s="135" t="b">
        <v>1</v>
      </c>
      <c r="M87" s="149"/>
    </row>
    <row r="88" ht="15.75" customHeight="1">
      <c r="A88" s="131" t="s">
        <v>290</v>
      </c>
      <c r="B88" s="138" t="s">
        <v>71</v>
      </c>
      <c r="C88" s="138" t="s">
        <v>106</v>
      </c>
      <c r="D88" s="138" t="s">
        <v>85</v>
      </c>
      <c r="E88" s="138" t="s">
        <v>80</v>
      </c>
      <c r="F88" s="138" t="s">
        <v>95</v>
      </c>
      <c r="G88" s="138" t="s">
        <v>291</v>
      </c>
      <c r="H88" s="139"/>
      <c r="I88" s="147"/>
      <c r="J88" s="149"/>
      <c r="K88" s="150"/>
      <c r="L88" s="135" t="b">
        <v>1</v>
      </c>
      <c r="M88" s="149"/>
    </row>
    <row r="89" ht="15.75" customHeight="1">
      <c r="A89" s="131" t="s">
        <v>292</v>
      </c>
      <c r="B89" s="138" t="s">
        <v>71</v>
      </c>
      <c r="C89" s="138" t="s">
        <v>108</v>
      </c>
      <c r="D89" s="138" t="s">
        <v>85</v>
      </c>
      <c r="E89" s="138" t="s">
        <v>80</v>
      </c>
      <c r="F89" s="138" t="s">
        <v>95</v>
      </c>
      <c r="G89" s="138" t="s">
        <v>293</v>
      </c>
      <c r="H89" s="139"/>
      <c r="I89" s="147"/>
      <c r="J89" s="149"/>
      <c r="K89" s="150"/>
      <c r="L89" s="135" t="b">
        <v>1</v>
      </c>
      <c r="M89" s="149"/>
    </row>
    <row r="90" ht="15.75" customHeight="1">
      <c r="A90" s="131" t="s">
        <v>294</v>
      </c>
      <c r="B90" s="138" t="s">
        <v>71</v>
      </c>
      <c r="C90" s="138" t="s">
        <v>73</v>
      </c>
      <c r="D90" s="138" t="s">
        <v>92</v>
      </c>
      <c r="E90" s="138" t="s">
        <v>80</v>
      </c>
      <c r="F90" s="138" t="s">
        <v>95</v>
      </c>
      <c r="G90" s="138" t="s">
        <v>295</v>
      </c>
      <c r="H90" s="139"/>
      <c r="I90" s="147"/>
      <c r="J90" s="149"/>
      <c r="K90" s="150"/>
      <c r="L90" s="135" t="b">
        <v>1</v>
      </c>
      <c r="M90" s="149"/>
    </row>
    <row r="91" ht="15.75" customHeight="1">
      <c r="A91" s="131" t="s">
        <v>296</v>
      </c>
      <c r="B91" s="138" t="s">
        <v>71</v>
      </c>
      <c r="C91" s="138" t="s">
        <v>83</v>
      </c>
      <c r="D91" s="138" t="s">
        <v>92</v>
      </c>
      <c r="E91" s="138" t="s">
        <v>80</v>
      </c>
      <c r="F91" s="138" t="s">
        <v>95</v>
      </c>
      <c r="G91" s="138" t="s">
        <v>297</v>
      </c>
      <c r="H91" s="139"/>
      <c r="I91" s="147"/>
      <c r="J91" s="149"/>
      <c r="K91" s="150"/>
      <c r="L91" s="135" t="b">
        <v>1</v>
      </c>
      <c r="M91" s="149"/>
    </row>
    <row r="92" ht="15.75" customHeight="1">
      <c r="A92" s="131" t="s">
        <v>298</v>
      </c>
      <c r="B92" s="138" t="s">
        <v>71</v>
      </c>
      <c r="C92" s="138" t="s">
        <v>90</v>
      </c>
      <c r="D92" s="138" t="s">
        <v>92</v>
      </c>
      <c r="E92" s="138" t="s">
        <v>80</v>
      </c>
      <c r="F92" s="138" t="s">
        <v>95</v>
      </c>
      <c r="G92" s="138" t="s">
        <v>299</v>
      </c>
      <c r="H92" s="139"/>
      <c r="I92" s="147"/>
      <c r="J92" s="149"/>
      <c r="K92" s="150"/>
      <c r="L92" s="135" t="b">
        <v>1</v>
      </c>
      <c r="M92" s="149"/>
    </row>
    <row r="93" ht="15.75" customHeight="1">
      <c r="A93" s="131" t="s">
        <v>300</v>
      </c>
      <c r="B93" s="138" t="s">
        <v>71</v>
      </c>
      <c r="C93" s="138" t="s">
        <v>96</v>
      </c>
      <c r="D93" s="138" t="s">
        <v>92</v>
      </c>
      <c r="E93" s="138" t="s">
        <v>80</v>
      </c>
      <c r="F93" s="138" t="s">
        <v>95</v>
      </c>
      <c r="G93" s="138" t="s">
        <v>301</v>
      </c>
      <c r="H93" s="139"/>
      <c r="I93" s="147"/>
      <c r="J93" s="149"/>
      <c r="K93" s="150"/>
      <c r="L93" s="135" t="b">
        <v>1</v>
      </c>
      <c r="M93" s="149"/>
    </row>
    <row r="94" ht="15.75" customHeight="1">
      <c r="A94" s="131" t="s">
        <v>302</v>
      </c>
      <c r="B94" s="138" t="s">
        <v>71</v>
      </c>
      <c r="C94" s="138" t="s">
        <v>106</v>
      </c>
      <c r="D94" s="138" t="s">
        <v>92</v>
      </c>
      <c r="E94" s="138" t="s">
        <v>80</v>
      </c>
      <c r="F94" s="138" t="s">
        <v>95</v>
      </c>
      <c r="G94" s="138" t="s">
        <v>303</v>
      </c>
      <c r="H94" s="139"/>
      <c r="I94" s="147"/>
      <c r="J94" s="149"/>
      <c r="K94" s="150"/>
      <c r="L94" s="135" t="b">
        <v>1</v>
      </c>
      <c r="M94" s="149"/>
    </row>
    <row r="95" ht="15.75" customHeight="1">
      <c r="A95" s="131" t="s">
        <v>304</v>
      </c>
      <c r="B95" s="138" t="s">
        <v>71</v>
      </c>
      <c r="C95" s="138" t="s">
        <v>108</v>
      </c>
      <c r="D95" s="138" t="s">
        <v>92</v>
      </c>
      <c r="E95" s="138" t="s">
        <v>80</v>
      </c>
      <c r="F95" s="138" t="s">
        <v>95</v>
      </c>
      <c r="G95" s="138" t="s">
        <v>305</v>
      </c>
      <c r="H95" s="139"/>
      <c r="I95" s="147"/>
      <c r="J95" s="149"/>
      <c r="K95" s="150"/>
      <c r="L95" s="135" t="b">
        <v>1</v>
      </c>
      <c r="M95" s="149"/>
    </row>
    <row r="96" ht="15.75" customHeight="1">
      <c r="A96" s="131" t="s">
        <v>306</v>
      </c>
      <c r="B96" s="138" t="s">
        <v>71</v>
      </c>
      <c r="C96" s="138" t="s">
        <v>73</v>
      </c>
      <c r="D96" s="138" t="s">
        <v>98</v>
      </c>
      <c r="E96" s="138" t="s">
        <v>80</v>
      </c>
      <c r="F96" s="138" t="s">
        <v>95</v>
      </c>
      <c r="G96" s="138" t="s">
        <v>307</v>
      </c>
      <c r="H96" s="139"/>
      <c r="I96" s="147"/>
      <c r="J96" s="149" t="b">
        <v>1</v>
      </c>
      <c r="K96" s="150" t="b">
        <v>1</v>
      </c>
      <c r="L96" s="135"/>
      <c r="M96" s="149" t="b">
        <v>1</v>
      </c>
    </row>
    <row r="97" ht="15.75" customHeight="1">
      <c r="A97" s="131" t="s">
        <v>308</v>
      </c>
      <c r="B97" s="138" t="s">
        <v>71</v>
      </c>
      <c r="C97" s="138" t="s">
        <v>83</v>
      </c>
      <c r="D97" s="138" t="s">
        <v>98</v>
      </c>
      <c r="E97" s="138" t="s">
        <v>80</v>
      </c>
      <c r="F97" s="138" t="s">
        <v>95</v>
      </c>
      <c r="G97" s="138" t="s">
        <v>309</v>
      </c>
      <c r="H97" s="139"/>
      <c r="I97" s="147"/>
      <c r="J97" s="149" t="b">
        <v>1</v>
      </c>
      <c r="K97" s="150" t="b">
        <v>1</v>
      </c>
      <c r="L97" s="135"/>
      <c r="M97" s="149" t="b">
        <v>1</v>
      </c>
    </row>
    <row r="98" ht="15.75" customHeight="1">
      <c r="A98" s="131" t="s">
        <v>310</v>
      </c>
      <c r="B98" s="138" t="s">
        <v>71</v>
      </c>
      <c r="C98" s="138" t="s">
        <v>90</v>
      </c>
      <c r="D98" s="138" t="s">
        <v>98</v>
      </c>
      <c r="E98" s="138" t="s">
        <v>80</v>
      </c>
      <c r="F98" s="138" t="s">
        <v>95</v>
      </c>
      <c r="G98" s="138" t="s">
        <v>311</v>
      </c>
      <c r="H98" s="139"/>
      <c r="I98" s="147"/>
      <c r="J98" s="149" t="b">
        <v>1</v>
      </c>
      <c r="K98" s="150" t="b">
        <v>1</v>
      </c>
      <c r="L98" s="135"/>
      <c r="M98" s="149" t="b">
        <v>1</v>
      </c>
    </row>
    <row r="99" ht="15.75" customHeight="1">
      <c r="A99" s="131" t="s">
        <v>312</v>
      </c>
      <c r="B99" s="138" t="s">
        <v>71</v>
      </c>
      <c r="C99" s="138" t="s">
        <v>96</v>
      </c>
      <c r="D99" s="138" t="s">
        <v>98</v>
      </c>
      <c r="E99" s="138" t="s">
        <v>80</v>
      </c>
      <c r="F99" s="138" t="s">
        <v>95</v>
      </c>
      <c r="G99" s="138" t="s">
        <v>313</v>
      </c>
      <c r="H99" s="139"/>
      <c r="I99" s="147"/>
      <c r="J99" s="149" t="b">
        <v>1</v>
      </c>
      <c r="K99" s="150" t="b">
        <v>1</v>
      </c>
      <c r="L99" s="135"/>
      <c r="M99" s="149" t="b">
        <v>1</v>
      </c>
    </row>
    <row r="100" ht="15.75" customHeight="1">
      <c r="A100" s="131" t="s">
        <v>314</v>
      </c>
      <c r="B100" s="138" t="s">
        <v>71</v>
      </c>
      <c r="C100" s="138" t="s">
        <v>106</v>
      </c>
      <c r="D100" s="138" t="s">
        <v>98</v>
      </c>
      <c r="E100" s="138" t="s">
        <v>80</v>
      </c>
      <c r="F100" s="138" t="s">
        <v>95</v>
      </c>
      <c r="G100" s="138" t="s">
        <v>315</v>
      </c>
      <c r="H100" s="139"/>
      <c r="I100" s="147"/>
      <c r="J100" s="149" t="b">
        <v>1</v>
      </c>
      <c r="K100" s="150" t="b">
        <v>1</v>
      </c>
      <c r="L100" s="135"/>
      <c r="M100" s="149" t="b">
        <v>1</v>
      </c>
    </row>
    <row r="101" ht="15.75" customHeight="1">
      <c r="A101" s="131" t="s">
        <v>316</v>
      </c>
      <c r="B101" s="138" t="s">
        <v>71</v>
      </c>
      <c r="C101" s="138" t="s">
        <v>108</v>
      </c>
      <c r="D101" s="138" t="s">
        <v>98</v>
      </c>
      <c r="E101" s="138" t="s">
        <v>80</v>
      </c>
      <c r="F101" s="138" t="s">
        <v>95</v>
      </c>
      <c r="G101" s="138" t="s">
        <v>317</v>
      </c>
      <c r="H101" s="139"/>
      <c r="I101" s="147"/>
      <c r="J101" s="149" t="b">
        <v>1</v>
      </c>
      <c r="K101" s="150" t="b">
        <v>1</v>
      </c>
      <c r="L101" s="135"/>
      <c r="M101" s="149" t="b">
        <v>1</v>
      </c>
    </row>
    <row r="102" ht="15.75" customHeight="1">
      <c r="A102" s="131" t="s">
        <v>318</v>
      </c>
      <c r="B102" s="138" t="s">
        <v>71</v>
      </c>
      <c r="C102" s="138" t="s">
        <v>73</v>
      </c>
      <c r="D102" s="138" t="s">
        <v>79</v>
      </c>
      <c r="E102" s="138" t="s">
        <v>87</v>
      </c>
      <c r="F102" s="138" t="s">
        <v>95</v>
      </c>
      <c r="G102" s="138" t="s">
        <v>319</v>
      </c>
      <c r="H102" s="139"/>
      <c r="I102" s="147"/>
      <c r="J102" s="149" t="b">
        <v>1</v>
      </c>
      <c r="K102" s="150" t="b">
        <v>1</v>
      </c>
      <c r="L102" s="135"/>
      <c r="M102" s="149" t="b">
        <v>1</v>
      </c>
    </row>
    <row r="103" ht="15.75" customHeight="1">
      <c r="A103" s="131" t="s">
        <v>320</v>
      </c>
      <c r="B103" s="138" t="s">
        <v>71</v>
      </c>
      <c r="C103" s="138" t="s">
        <v>83</v>
      </c>
      <c r="D103" s="138" t="s">
        <v>79</v>
      </c>
      <c r="E103" s="138" t="s">
        <v>87</v>
      </c>
      <c r="F103" s="138" t="s">
        <v>95</v>
      </c>
      <c r="G103" s="138" t="s">
        <v>321</v>
      </c>
      <c r="H103" s="139"/>
      <c r="I103" s="147"/>
      <c r="J103" s="149" t="b">
        <v>1</v>
      </c>
      <c r="K103" s="150" t="b">
        <v>1</v>
      </c>
      <c r="L103" s="135"/>
      <c r="M103" s="149" t="b">
        <v>1</v>
      </c>
    </row>
    <row r="104" ht="15.75" customHeight="1">
      <c r="A104" s="131" t="s">
        <v>322</v>
      </c>
      <c r="B104" s="138" t="s">
        <v>71</v>
      </c>
      <c r="C104" s="138" t="s">
        <v>90</v>
      </c>
      <c r="D104" s="138" t="s">
        <v>79</v>
      </c>
      <c r="E104" s="138" t="s">
        <v>87</v>
      </c>
      <c r="F104" s="138" t="s">
        <v>95</v>
      </c>
      <c r="G104" s="138" t="s">
        <v>323</v>
      </c>
      <c r="H104" s="139"/>
      <c r="I104" s="147"/>
      <c r="J104" s="149" t="b">
        <v>1</v>
      </c>
      <c r="K104" s="150" t="b">
        <v>1</v>
      </c>
      <c r="L104" s="135"/>
      <c r="M104" s="149" t="b">
        <v>1</v>
      </c>
    </row>
    <row r="105" ht="15.75" customHeight="1">
      <c r="A105" s="131" t="s">
        <v>324</v>
      </c>
      <c r="B105" s="138" t="s">
        <v>71</v>
      </c>
      <c r="C105" s="138" t="s">
        <v>96</v>
      </c>
      <c r="D105" s="138" t="s">
        <v>79</v>
      </c>
      <c r="E105" s="138" t="s">
        <v>87</v>
      </c>
      <c r="F105" s="138" t="s">
        <v>95</v>
      </c>
      <c r="G105" s="138" t="s">
        <v>325</v>
      </c>
      <c r="H105" s="139"/>
      <c r="I105" s="147"/>
      <c r="J105" s="149" t="b">
        <v>1</v>
      </c>
      <c r="K105" s="150" t="b">
        <v>1</v>
      </c>
      <c r="L105" s="135"/>
      <c r="M105" s="149" t="b">
        <v>1</v>
      </c>
    </row>
    <row r="106" ht="15.75" customHeight="1">
      <c r="A106" s="131" t="s">
        <v>326</v>
      </c>
      <c r="B106" s="138" t="s">
        <v>71</v>
      </c>
      <c r="C106" s="138" t="s">
        <v>106</v>
      </c>
      <c r="D106" s="138" t="s">
        <v>79</v>
      </c>
      <c r="E106" s="138" t="s">
        <v>87</v>
      </c>
      <c r="F106" s="138" t="s">
        <v>95</v>
      </c>
      <c r="G106" s="138" t="s">
        <v>327</v>
      </c>
      <c r="H106" s="139"/>
      <c r="I106" s="147"/>
      <c r="J106" s="149" t="b">
        <v>1</v>
      </c>
      <c r="K106" s="150" t="b">
        <v>1</v>
      </c>
      <c r="L106" s="135"/>
      <c r="M106" s="149" t="b">
        <v>1</v>
      </c>
    </row>
    <row r="107" ht="15.75" customHeight="1">
      <c r="A107" s="131" t="s">
        <v>328</v>
      </c>
      <c r="B107" s="138" t="s">
        <v>71</v>
      </c>
      <c r="C107" s="138" t="s">
        <v>108</v>
      </c>
      <c r="D107" s="138" t="s">
        <v>79</v>
      </c>
      <c r="E107" s="138" t="s">
        <v>87</v>
      </c>
      <c r="F107" s="138" t="s">
        <v>95</v>
      </c>
      <c r="G107" s="138" t="s">
        <v>329</v>
      </c>
      <c r="H107" s="139"/>
      <c r="I107" s="147"/>
      <c r="J107" s="149" t="b">
        <v>1</v>
      </c>
      <c r="K107" s="150" t="b">
        <v>1</v>
      </c>
      <c r="L107" s="135"/>
      <c r="M107" s="149" t="b">
        <v>1</v>
      </c>
    </row>
    <row r="108" ht="15.75" customHeight="1">
      <c r="A108" s="131" t="s">
        <v>330</v>
      </c>
      <c r="B108" s="138" t="s">
        <v>71</v>
      </c>
      <c r="C108" s="138" t="s">
        <v>73</v>
      </c>
      <c r="D108" s="138" t="s">
        <v>85</v>
      </c>
      <c r="E108" s="138" t="s">
        <v>87</v>
      </c>
      <c r="F108" s="138" t="s">
        <v>95</v>
      </c>
      <c r="G108" s="138" t="s">
        <v>331</v>
      </c>
      <c r="H108" s="139"/>
      <c r="I108" s="147"/>
      <c r="J108" s="149" t="b">
        <v>1</v>
      </c>
      <c r="K108" s="150" t="b">
        <v>1</v>
      </c>
      <c r="L108" s="135"/>
      <c r="M108" s="149" t="b">
        <v>1</v>
      </c>
    </row>
    <row r="109" ht="15.75" customHeight="1">
      <c r="A109" s="131" t="s">
        <v>332</v>
      </c>
      <c r="B109" s="138" t="s">
        <v>71</v>
      </c>
      <c r="C109" s="138" t="s">
        <v>83</v>
      </c>
      <c r="D109" s="138" t="s">
        <v>85</v>
      </c>
      <c r="E109" s="138" t="s">
        <v>87</v>
      </c>
      <c r="F109" s="138" t="s">
        <v>95</v>
      </c>
      <c r="G109" s="138" t="s">
        <v>333</v>
      </c>
      <c r="H109" s="139"/>
      <c r="I109" s="147"/>
      <c r="J109" s="149" t="b">
        <v>1</v>
      </c>
      <c r="K109" s="150" t="b">
        <v>1</v>
      </c>
      <c r="L109" s="135"/>
      <c r="M109" s="149" t="b">
        <v>1</v>
      </c>
    </row>
    <row r="110" ht="15.75" customHeight="1">
      <c r="A110" s="131" t="s">
        <v>334</v>
      </c>
      <c r="B110" s="138" t="s">
        <v>71</v>
      </c>
      <c r="C110" s="138" t="s">
        <v>90</v>
      </c>
      <c r="D110" s="138" t="s">
        <v>85</v>
      </c>
      <c r="E110" s="138" t="s">
        <v>87</v>
      </c>
      <c r="F110" s="138" t="s">
        <v>95</v>
      </c>
      <c r="G110" s="138" t="s">
        <v>335</v>
      </c>
      <c r="H110" s="139"/>
      <c r="I110" s="147"/>
      <c r="J110" s="149" t="b">
        <v>1</v>
      </c>
      <c r="K110" s="150" t="b">
        <v>1</v>
      </c>
      <c r="L110" s="135"/>
      <c r="M110" s="149" t="b">
        <v>1</v>
      </c>
    </row>
    <row r="111" ht="15.75" customHeight="1">
      <c r="A111" s="131" t="s">
        <v>336</v>
      </c>
      <c r="B111" s="138" t="s">
        <v>71</v>
      </c>
      <c r="C111" s="138" t="s">
        <v>96</v>
      </c>
      <c r="D111" s="138" t="s">
        <v>85</v>
      </c>
      <c r="E111" s="138" t="s">
        <v>87</v>
      </c>
      <c r="F111" s="138" t="s">
        <v>95</v>
      </c>
      <c r="G111" s="138" t="s">
        <v>337</v>
      </c>
      <c r="H111" s="139"/>
      <c r="I111" s="147"/>
      <c r="J111" s="149" t="b">
        <v>1</v>
      </c>
      <c r="K111" s="150" t="b">
        <v>1</v>
      </c>
      <c r="L111" s="135"/>
      <c r="M111" s="149" t="b">
        <v>1</v>
      </c>
    </row>
    <row r="112" ht="15.75" customHeight="1">
      <c r="A112" s="131" t="s">
        <v>338</v>
      </c>
      <c r="B112" s="138" t="s">
        <v>71</v>
      </c>
      <c r="C112" s="138" t="s">
        <v>106</v>
      </c>
      <c r="D112" s="138" t="s">
        <v>85</v>
      </c>
      <c r="E112" s="138" t="s">
        <v>87</v>
      </c>
      <c r="F112" s="138" t="s">
        <v>95</v>
      </c>
      <c r="G112" s="138" t="s">
        <v>339</v>
      </c>
      <c r="H112" s="139"/>
      <c r="I112" s="147"/>
      <c r="J112" s="149" t="b">
        <v>1</v>
      </c>
      <c r="K112" s="150" t="b">
        <v>1</v>
      </c>
      <c r="L112" s="135"/>
      <c r="M112" s="149" t="b">
        <v>1</v>
      </c>
    </row>
    <row r="113" ht="15.75" customHeight="1">
      <c r="A113" s="131" t="s">
        <v>340</v>
      </c>
      <c r="B113" s="138" t="s">
        <v>71</v>
      </c>
      <c r="C113" s="138" t="s">
        <v>108</v>
      </c>
      <c r="D113" s="138" t="s">
        <v>85</v>
      </c>
      <c r="E113" s="138" t="s">
        <v>87</v>
      </c>
      <c r="F113" s="138" t="s">
        <v>95</v>
      </c>
      <c r="G113" s="138" t="s">
        <v>341</v>
      </c>
      <c r="H113" s="139"/>
      <c r="I113" s="147"/>
      <c r="J113" s="149" t="b">
        <v>1</v>
      </c>
      <c r="K113" s="150" t="b">
        <v>1</v>
      </c>
      <c r="L113" s="135"/>
      <c r="M113" s="149" t="b">
        <v>1</v>
      </c>
    </row>
  </sheetData>
  <customSheetViews>
    <customSheetView guid="{551C8174-544D-481F-8FBF-1BFD08EC41E6}" filter="1" showAutoFilter="1">
      <autoFilter ref="$A$5:$M$15">
        <filterColumn colId="2">
          <filters>
            <filter val="Backup Database Instance"/>
            <filter val="PhD's Laptop"/>
            <filter val="Statistician's Laptop"/>
            <filter val="Director's Laptop"/>
            <filter val="R Studio Server"/>
            <filter val="NIH Dataset Database Instance"/>
          </filters>
        </filterColumn>
      </autoFilter>
    </customSheetView>
    <customSheetView guid="{D56BEDC7-613B-465A-BA25-D8702EFFBD88}" filter="1" showAutoFilter="1">
      <autoFilter ref="$A$5:$M$15"/>
    </customSheetView>
    <customSheetView guid="{77A4BB4D-DF0E-43C6-8EC7-17F8F74427A1}" filter="1" showAutoFilter="1">
      <autoFilter ref="$A$5:$M$15">
        <filterColumn colId="2">
          <filters>
            <filter val="Backup Database Instance"/>
            <filter val="PhD's Laptop"/>
            <filter val="Statistician's Laptop"/>
            <filter val="Director's Laptop"/>
            <filter val="R Studio Server"/>
            <filter val="NIH Dataset Database Instance"/>
          </filters>
        </filterColumn>
      </autoFilter>
    </customSheetView>
    <customSheetView guid="{658D0AE8-F912-4308-9A98-DBE8449B3488}" filter="1" showAutoFilter="1">
      <autoFilter ref="$A$5:$M$15">
        <filterColumn colId="3">
          <filters>
            <filter val="non-privileged insiders (DerpCorp &amp; Vendo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40"/>
      <c r="B1" s="141"/>
      <c r="C1" s="141"/>
      <c r="D1" s="141"/>
      <c r="E1" s="141"/>
      <c r="F1" s="141"/>
      <c r="G1" s="141"/>
      <c r="H1" s="141"/>
      <c r="I1" s="142"/>
      <c r="J1" s="142"/>
      <c r="K1" s="142"/>
      <c r="L1" s="142"/>
      <c r="M1" s="142"/>
      <c r="N1" s="142"/>
      <c r="O1" s="142"/>
      <c r="P1" s="142"/>
      <c r="Q1" s="142"/>
      <c r="R1" s="142"/>
      <c r="S1" s="142"/>
    </row>
    <row r="2" ht="15.75" customHeight="1">
      <c r="A2" s="103" t="s">
        <v>351</v>
      </c>
      <c r="B2" s="104"/>
      <c r="C2" s="104"/>
      <c r="D2" s="104"/>
      <c r="E2" s="104"/>
      <c r="F2" s="104"/>
      <c r="G2" s="104"/>
      <c r="H2" s="104"/>
      <c r="I2" s="143"/>
      <c r="J2" s="144"/>
      <c r="K2" s="144"/>
      <c r="L2" s="144"/>
      <c r="M2" s="144"/>
      <c r="N2" s="144"/>
      <c r="O2" s="144"/>
      <c r="P2" s="144"/>
      <c r="Q2" s="144"/>
      <c r="R2" s="144"/>
      <c r="S2" s="144"/>
    </row>
    <row r="3" ht="15.75" customHeight="1">
      <c r="A3" s="104" t="str">
        <f>"Timeframe (years): "&amp;Benefit!B3</f>
        <v>Timeframe (years): 1</v>
      </c>
      <c r="B3" s="104"/>
      <c r="C3" s="104"/>
      <c r="D3" s="104"/>
      <c r="E3" s="104"/>
      <c r="F3" s="104"/>
      <c r="G3" s="104"/>
      <c r="H3" s="104"/>
      <c r="I3" s="125"/>
      <c r="J3" s="126"/>
      <c r="K3" s="126"/>
      <c r="L3" s="126"/>
      <c r="M3" s="126"/>
      <c r="N3" s="126"/>
      <c r="O3" s="126"/>
      <c r="P3" s="126"/>
      <c r="Q3" s="126"/>
      <c r="R3" s="126"/>
      <c r="S3" s="126"/>
    </row>
    <row r="4" ht="15.75" customHeight="1">
      <c r="A4" s="106" t="str">
        <f t="array" ref="A4:G113">Scenarios!A2:G113</f>
        <v>Loss Events</v>
      </c>
      <c r="B4" s="104"/>
      <c r="C4" s="104"/>
      <c r="D4" s="104"/>
      <c r="E4" s="104"/>
      <c r="F4" s="104"/>
      <c r="G4" s="104"/>
      <c r="H4" s="104"/>
      <c r="I4" s="125" t="s">
        <v>343</v>
      </c>
      <c r="J4" s="126"/>
      <c r="K4" s="126"/>
      <c r="L4" s="126"/>
      <c r="M4" s="126"/>
      <c r="N4" s="126"/>
      <c r="O4" s="126"/>
      <c r="P4" s="126"/>
      <c r="Q4" s="126"/>
      <c r="R4" s="126"/>
      <c r="S4" s="126"/>
    </row>
    <row r="5" ht="39.75" customHeight="1">
      <c r="A5" s="107" t="s">
        <v>124</v>
      </c>
      <c r="B5" s="107" t="s">
        <v>62</v>
      </c>
      <c r="C5" s="107" t="s">
        <v>63</v>
      </c>
      <c r="D5" s="107" t="s">
        <v>125</v>
      </c>
      <c r="E5" s="107" t="s">
        <v>66</v>
      </c>
      <c r="F5" s="107" t="s">
        <v>67</v>
      </c>
      <c r="G5" s="107" t="s">
        <v>344</v>
      </c>
      <c r="H5" s="107"/>
      <c r="I5" s="129" t="s">
        <v>352</v>
      </c>
      <c r="J5" s="130" t="s">
        <v>353</v>
      </c>
      <c r="K5" s="130" t="s">
        <v>354</v>
      </c>
      <c r="L5" s="130" t="s">
        <v>355</v>
      </c>
      <c r="M5" s="130" t="s">
        <v>356</v>
      </c>
      <c r="N5" s="130" t="s">
        <v>357</v>
      </c>
      <c r="O5" s="130" t="s">
        <v>358</v>
      </c>
      <c r="P5" s="130" t="s">
        <v>359</v>
      </c>
      <c r="Q5" s="130" t="s">
        <v>348</v>
      </c>
      <c r="R5" s="130" t="s">
        <v>349</v>
      </c>
      <c r="S5" s="145" t="s">
        <v>350</v>
      </c>
    </row>
    <row r="6" ht="15.75" customHeight="1">
      <c r="A6" s="117" t="s">
        <v>126</v>
      </c>
      <c r="B6" s="146" t="s">
        <v>71</v>
      </c>
      <c r="C6" s="146" t="s">
        <v>73</v>
      </c>
      <c r="D6" s="146" t="s">
        <v>79</v>
      </c>
      <c r="E6" s="146" t="s">
        <v>80</v>
      </c>
      <c r="F6" s="146" t="s">
        <v>82</v>
      </c>
      <c r="G6" s="146" t="s">
        <v>127</v>
      </c>
      <c r="H6" s="133"/>
      <c r="I6" s="148" t="b">
        <v>0</v>
      </c>
      <c r="J6" s="135" t="b">
        <v>1</v>
      </c>
      <c r="K6" s="135" t="b">
        <v>0</v>
      </c>
      <c r="L6" s="135" t="b">
        <v>1</v>
      </c>
      <c r="M6" s="135" t="b">
        <v>1</v>
      </c>
      <c r="N6" s="135" t="b">
        <v>1</v>
      </c>
      <c r="O6" s="135" t="b">
        <v>1</v>
      </c>
      <c r="P6" s="135" t="b">
        <v>1</v>
      </c>
      <c r="Q6" s="135" t="b">
        <v>1</v>
      </c>
      <c r="R6" s="135" t="b">
        <v>1</v>
      </c>
      <c r="S6" s="135" t="b">
        <v>1</v>
      </c>
    </row>
    <row r="7" ht="15.75" customHeight="1">
      <c r="A7" s="117" t="s">
        <v>128</v>
      </c>
      <c r="B7" s="151" t="s">
        <v>71</v>
      </c>
      <c r="C7" s="151" t="s">
        <v>83</v>
      </c>
      <c r="D7" s="151" t="s">
        <v>79</v>
      </c>
      <c r="E7" s="151" t="s">
        <v>80</v>
      </c>
      <c r="F7" s="151" t="s">
        <v>82</v>
      </c>
      <c r="G7" s="151" t="s">
        <v>129</v>
      </c>
      <c r="H7" s="137"/>
      <c r="I7" s="148" t="b">
        <v>0</v>
      </c>
      <c r="J7" s="135" t="b">
        <v>1</v>
      </c>
      <c r="K7" s="135" t="b">
        <v>1</v>
      </c>
      <c r="L7" s="135" t="b">
        <v>1</v>
      </c>
      <c r="M7" s="135" t="b">
        <v>1</v>
      </c>
      <c r="N7" s="135" t="b">
        <v>1</v>
      </c>
      <c r="O7" s="135" t="b">
        <v>1</v>
      </c>
      <c r="P7" s="135" t="b">
        <v>1</v>
      </c>
      <c r="Q7" s="135" t="b">
        <v>1</v>
      </c>
      <c r="R7" s="135" t="b">
        <v>1</v>
      </c>
      <c r="S7" s="135" t="b">
        <v>1</v>
      </c>
    </row>
    <row r="8" ht="15.75" customHeight="1">
      <c r="A8" s="117" t="s">
        <v>130</v>
      </c>
      <c r="B8" s="151" t="s">
        <v>71</v>
      </c>
      <c r="C8" s="151" t="s">
        <v>90</v>
      </c>
      <c r="D8" s="151" t="s">
        <v>79</v>
      </c>
      <c r="E8" s="151" t="s">
        <v>80</v>
      </c>
      <c r="F8" s="151" t="s">
        <v>82</v>
      </c>
      <c r="G8" s="151" t="s">
        <v>131</v>
      </c>
      <c r="H8" s="137"/>
      <c r="I8" s="148" t="b">
        <v>0</v>
      </c>
      <c r="J8" s="135" t="b">
        <v>1</v>
      </c>
      <c r="K8" s="135" t="b">
        <v>1</v>
      </c>
      <c r="L8" s="135" t="b">
        <v>1</v>
      </c>
      <c r="M8" s="135" t="b">
        <v>1</v>
      </c>
      <c r="N8" s="135" t="b">
        <v>1</v>
      </c>
      <c r="O8" s="135" t="b">
        <v>1</v>
      </c>
      <c r="P8" s="135" t="b">
        <v>1</v>
      </c>
      <c r="Q8" s="135" t="b">
        <v>1</v>
      </c>
      <c r="R8" s="135" t="b">
        <v>1</v>
      </c>
      <c r="S8" s="135" t="b">
        <v>1</v>
      </c>
    </row>
    <row r="9" ht="15.75" customHeight="1">
      <c r="A9" s="117" t="s">
        <v>132</v>
      </c>
      <c r="B9" s="151" t="s">
        <v>71</v>
      </c>
      <c r="C9" s="151" t="s">
        <v>96</v>
      </c>
      <c r="D9" s="151" t="s">
        <v>79</v>
      </c>
      <c r="E9" s="151" t="s">
        <v>80</v>
      </c>
      <c r="F9" s="151" t="s">
        <v>82</v>
      </c>
      <c r="G9" s="151" t="s">
        <v>133</v>
      </c>
      <c r="H9" s="137"/>
      <c r="I9" s="148" t="b">
        <v>0</v>
      </c>
      <c r="J9" s="135" t="b">
        <v>1</v>
      </c>
      <c r="K9" s="135" t="b">
        <v>1</v>
      </c>
      <c r="L9" s="135" t="b">
        <v>1</v>
      </c>
      <c r="M9" s="135" t="b">
        <v>1</v>
      </c>
      <c r="N9" s="135" t="b">
        <v>1</v>
      </c>
      <c r="O9" s="135" t="b">
        <v>1</v>
      </c>
      <c r="P9" s="135" t="b">
        <v>1</v>
      </c>
      <c r="Q9" s="135" t="b">
        <v>1</v>
      </c>
      <c r="R9" s="135" t="b">
        <v>1</v>
      </c>
      <c r="S9" s="135" t="b">
        <v>1</v>
      </c>
    </row>
    <row r="10" ht="15.75" customHeight="1">
      <c r="A10" s="117" t="s">
        <v>134</v>
      </c>
      <c r="B10" s="151" t="s">
        <v>71</v>
      </c>
      <c r="C10" s="151" t="s">
        <v>106</v>
      </c>
      <c r="D10" s="151" t="s">
        <v>79</v>
      </c>
      <c r="E10" s="151" t="s">
        <v>80</v>
      </c>
      <c r="F10" s="151" t="s">
        <v>82</v>
      </c>
      <c r="G10" s="151" t="s">
        <v>135</v>
      </c>
      <c r="H10" s="137"/>
      <c r="I10" s="148" t="b">
        <v>0</v>
      </c>
      <c r="J10" s="135" t="b">
        <v>1</v>
      </c>
      <c r="K10" s="135" t="b">
        <v>1</v>
      </c>
      <c r="L10" s="135" t="b">
        <v>1</v>
      </c>
      <c r="M10" s="135" t="b">
        <v>1</v>
      </c>
      <c r="N10" s="135" t="b">
        <v>1</v>
      </c>
      <c r="O10" s="135" t="b">
        <v>1</v>
      </c>
      <c r="P10" s="135" t="b">
        <v>1</v>
      </c>
      <c r="Q10" s="135" t="b">
        <v>1</v>
      </c>
      <c r="R10" s="135" t="b">
        <v>1</v>
      </c>
      <c r="S10" s="135" t="b">
        <v>1</v>
      </c>
    </row>
    <row r="11" ht="15.75" customHeight="1">
      <c r="A11" s="117" t="s">
        <v>136</v>
      </c>
      <c r="B11" s="151" t="s">
        <v>71</v>
      </c>
      <c r="C11" s="151" t="s">
        <v>108</v>
      </c>
      <c r="D11" s="151" t="s">
        <v>79</v>
      </c>
      <c r="E11" s="151" t="s">
        <v>80</v>
      </c>
      <c r="F11" s="151" t="s">
        <v>82</v>
      </c>
      <c r="G11" s="151" t="s">
        <v>137</v>
      </c>
      <c r="H11" s="137"/>
      <c r="I11" s="148" t="b">
        <v>0</v>
      </c>
      <c r="J11" s="135" t="b">
        <v>1</v>
      </c>
      <c r="K11" s="135" t="b">
        <v>1</v>
      </c>
      <c r="L11" s="135" t="b">
        <v>1</v>
      </c>
      <c r="M11" s="135" t="b">
        <v>1</v>
      </c>
      <c r="N11" s="135" t="b">
        <v>1</v>
      </c>
      <c r="O11" s="135" t="b">
        <v>1</v>
      </c>
      <c r="P11" s="135" t="b">
        <v>1</v>
      </c>
      <c r="Q11" s="135" t="b">
        <v>1</v>
      </c>
      <c r="R11" s="135" t="b">
        <v>1</v>
      </c>
      <c r="S11" s="135" t="b">
        <v>1</v>
      </c>
    </row>
    <row r="12" ht="15.75" customHeight="1">
      <c r="A12" s="117" t="s">
        <v>138</v>
      </c>
      <c r="B12" s="151" t="s">
        <v>71</v>
      </c>
      <c r="C12" s="151" t="s">
        <v>73</v>
      </c>
      <c r="D12" s="151" t="s">
        <v>85</v>
      </c>
      <c r="E12" s="151" t="s">
        <v>80</v>
      </c>
      <c r="F12" s="151" t="s">
        <v>82</v>
      </c>
      <c r="G12" s="151" t="s">
        <v>139</v>
      </c>
      <c r="H12" s="137"/>
      <c r="I12" s="148" t="b">
        <v>0</v>
      </c>
      <c r="J12" s="135" t="b">
        <v>1</v>
      </c>
      <c r="K12" s="135" t="b">
        <v>0</v>
      </c>
      <c r="L12" s="135" t="b">
        <v>1</v>
      </c>
      <c r="M12" s="135" t="b">
        <v>1</v>
      </c>
      <c r="N12" s="135" t="b">
        <v>1</v>
      </c>
      <c r="O12" s="135" t="b">
        <v>1</v>
      </c>
      <c r="P12" s="135" t="b">
        <v>1</v>
      </c>
      <c r="Q12" s="135" t="b">
        <v>1</v>
      </c>
      <c r="R12" s="135" t="b">
        <v>1</v>
      </c>
      <c r="S12" s="135" t="b">
        <v>1</v>
      </c>
    </row>
    <row r="13" ht="15.75" customHeight="1">
      <c r="A13" s="117" t="s">
        <v>140</v>
      </c>
      <c r="B13" s="151" t="s">
        <v>71</v>
      </c>
      <c r="C13" s="151" t="s">
        <v>83</v>
      </c>
      <c r="D13" s="151" t="s">
        <v>85</v>
      </c>
      <c r="E13" s="151" t="s">
        <v>80</v>
      </c>
      <c r="F13" s="151" t="s">
        <v>82</v>
      </c>
      <c r="G13" s="151" t="s">
        <v>141</v>
      </c>
      <c r="H13" s="137"/>
      <c r="I13" s="148" t="b">
        <v>0</v>
      </c>
      <c r="J13" s="135" t="b">
        <v>1</v>
      </c>
      <c r="K13" s="135" t="b">
        <v>1</v>
      </c>
      <c r="L13" s="135" t="b">
        <v>1</v>
      </c>
      <c r="M13" s="135" t="b">
        <v>1</v>
      </c>
      <c r="N13" s="135" t="b">
        <v>1</v>
      </c>
      <c r="O13" s="135" t="b">
        <v>1</v>
      </c>
      <c r="P13" s="135" t="b">
        <v>1</v>
      </c>
      <c r="Q13" s="135" t="b">
        <v>1</v>
      </c>
      <c r="R13" s="135" t="b">
        <v>1</v>
      </c>
      <c r="S13" s="135" t="b">
        <v>1</v>
      </c>
    </row>
    <row r="14" ht="15.75" customHeight="1">
      <c r="A14" s="117" t="s">
        <v>142</v>
      </c>
      <c r="B14" s="151" t="s">
        <v>71</v>
      </c>
      <c r="C14" s="151" t="s">
        <v>90</v>
      </c>
      <c r="D14" s="151" t="s">
        <v>85</v>
      </c>
      <c r="E14" s="151" t="s">
        <v>80</v>
      </c>
      <c r="F14" s="151" t="s">
        <v>82</v>
      </c>
      <c r="G14" s="151" t="s">
        <v>143</v>
      </c>
      <c r="H14" s="137"/>
      <c r="I14" s="148" t="b">
        <v>0</v>
      </c>
      <c r="J14" s="135" t="b">
        <v>1</v>
      </c>
      <c r="K14" s="135" t="b">
        <v>0</v>
      </c>
      <c r="L14" s="135" t="b">
        <v>1</v>
      </c>
      <c r="M14" s="135" t="b">
        <v>1</v>
      </c>
      <c r="N14" s="135" t="b">
        <v>1</v>
      </c>
      <c r="O14" s="135" t="b">
        <v>1</v>
      </c>
      <c r="P14" s="135" t="b">
        <v>1</v>
      </c>
      <c r="Q14" s="135" t="b">
        <v>1</v>
      </c>
      <c r="R14" s="135" t="b">
        <v>1</v>
      </c>
      <c r="S14" s="135" t="b">
        <v>1</v>
      </c>
    </row>
    <row r="15" ht="15.75" customHeight="1">
      <c r="A15" s="117" t="s">
        <v>144</v>
      </c>
      <c r="B15" s="151" t="s">
        <v>71</v>
      </c>
      <c r="C15" s="151" t="s">
        <v>96</v>
      </c>
      <c r="D15" s="151" t="s">
        <v>85</v>
      </c>
      <c r="E15" s="151" t="s">
        <v>80</v>
      </c>
      <c r="F15" s="151" t="s">
        <v>82</v>
      </c>
      <c r="G15" s="151" t="s">
        <v>145</v>
      </c>
      <c r="H15" s="137"/>
      <c r="I15" s="148" t="b">
        <v>0</v>
      </c>
      <c r="J15" s="135" t="b">
        <v>1</v>
      </c>
      <c r="K15" s="135" t="b">
        <v>0</v>
      </c>
      <c r="L15" s="135" t="b">
        <v>1</v>
      </c>
      <c r="M15" s="135" t="b">
        <v>1</v>
      </c>
      <c r="N15" s="135" t="b">
        <v>1</v>
      </c>
      <c r="O15" s="135" t="b">
        <v>1</v>
      </c>
      <c r="P15" s="135" t="b">
        <v>1</v>
      </c>
      <c r="Q15" s="135" t="b">
        <v>1</v>
      </c>
      <c r="R15" s="135" t="b">
        <v>1</v>
      </c>
      <c r="S15" s="135" t="b">
        <v>1</v>
      </c>
    </row>
    <row r="16" ht="15.75" customHeight="1">
      <c r="A16" s="117" t="s">
        <v>146</v>
      </c>
      <c r="B16" s="139" t="s">
        <v>71</v>
      </c>
      <c r="C16" s="139" t="s">
        <v>106</v>
      </c>
      <c r="D16" s="139" t="s">
        <v>85</v>
      </c>
      <c r="E16" s="139" t="s">
        <v>80</v>
      </c>
      <c r="F16" s="139" t="s">
        <v>82</v>
      </c>
      <c r="G16" s="139" t="s">
        <v>147</v>
      </c>
      <c r="H16" s="139"/>
      <c r="I16" s="148" t="b">
        <v>1</v>
      </c>
      <c r="J16" s="135" t="b">
        <v>1</v>
      </c>
      <c r="K16" s="135" t="b">
        <v>0</v>
      </c>
      <c r="L16" s="135" t="b">
        <v>1</v>
      </c>
      <c r="M16" s="135" t="b">
        <v>1</v>
      </c>
      <c r="N16" s="135" t="b">
        <v>1</v>
      </c>
      <c r="O16" s="135" t="b">
        <v>1</v>
      </c>
      <c r="P16" s="135" t="b">
        <v>1</v>
      </c>
      <c r="Q16" s="135" t="b">
        <v>1</v>
      </c>
      <c r="R16" s="135" t="b">
        <v>1</v>
      </c>
      <c r="S16" s="135" t="b">
        <v>1</v>
      </c>
    </row>
    <row r="17" ht="15.75" customHeight="1">
      <c r="A17" s="117" t="s">
        <v>148</v>
      </c>
      <c r="B17" s="139" t="s">
        <v>71</v>
      </c>
      <c r="C17" s="139" t="s">
        <v>108</v>
      </c>
      <c r="D17" s="139" t="s">
        <v>85</v>
      </c>
      <c r="E17" s="139" t="s">
        <v>80</v>
      </c>
      <c r="F17" s="139" t="s">
        <v>82</v>
      </c>
      <c r="G17" s="139" t="s">
        <v>149</v>
      </c>
      <c r="H17" s="139"/>
      <c r="I17" s="148" t="b">
        <v>1</v>
      </c>
      <c r="J17" s="135" t="b">
        <v>1</v>
      </c>
      <c r="K17" s="135" t="b">
        <v>1</v>
      </c>
      <c r="L17" s="135" t="b">
        <v>1</v>
      </c>
      <c r="M17" s="135" t="b">
        <v>1</v>
      </c>
      <c r="N17" s="135" t="b">
        <v>1</v>
      </c>
      <c r="O17" s="135" t="b">
        <v>1</v>
      </c>
      <c r="P17" s="135" t="b">
        <v>1</v>
      </c>
      <c r="Q17" s="135" t="b">
        <v>1</v>
      </c>
      <c r="R17" s="135" t="b">
        <v>1</v>
      </c>
      <c r="S17" s="135" t="b">
        <v>1</v>
      </c>
    </row>
    <row r="18" ht="15.75" customHeight="1">
      <c r="A18" s="117" t="s">
        <v>150</v>
      </c>
      <c r="B18" s="139" t="s">
        <v>71</v>
      </c>
      <c r="C18" s="139" t="s">
        <v>73</v>
      </c>
      <c r="D18" s="139" t="s">
        <v>92</v>
      </c>
      <c r="E18" s="139" t="s">
        <v>80</v>
      </c>
      <c r="F18" s="139" t="s">
        <v>82</v>
      </c>
      <c r="G18" s="139" t="s">
        <v>151</v>
      </c>
      <c r="H18" s="139"/>
      <c r="I18" s="148" t="b">
        <v>1</v>
      </c>
      <c r="J18" s="135" t="b">
        <v>1</v>
      </c>
      <c r="K18" s="135" t="b">
        <v>1</v>
      </c>
      <c r="L18" s="135" t="b">
        <v>1</v>
      </c>
      <c r="M18" s="135" t="b">
        <v>1</v>
      </c>
      <c r="N18" s="135" t="b">
        <v>1</v>
      </c>
      <c r="O18" s="135" t="b">
        <v>1</v>
      </c>
      <c r="P18" s="135" t="b">
        <v>1</v>
      </c>
      <c r="Q18" s="135" t="b">
        <v>1</v>
      </c>
      <c r="R18" s="135" t="b">
        <v>1</v>
      </c>
      <c r="S18" s="135" t="b">
        <v>1</v>
      </c>
    </row>
    <row r="19" ht="15.75" customHeight="1">
      <c r="A19" s="117" t="s">
        <v>152</v>
      </c>
      <c r="B19" s="139" t="s">
        <v>71</v>
      </c>
      <c r="C19" s="139" t="s">
        <v>83</v>
      </c>
      <c r="D19" s="139" t="s">
        <v>92</v>
      </c>
      <c r="E19" s="139" t="s">
        <v>80</v>
      </c>
      <c r="F19" s="139" t="s">
        <v>82</v>
      </c>
      <c r="G19" s="139" t="s">
        <v>153</v>
      </c>
      <c r="H19" s="139"/>
      <c r="I19" s="148" t="b">
        <v>1</v>
      </c>
      <c r="J19" s="135" t="b">
        <v>1</v>
      </c>
      <c r="K19" s="135" t="b">
        <v>1</v>
      </c>
      <c r="L19" s="135" t="b">
        <v>1</v>
      </c>
      <c r="M19" s="135" t="b">
        <v>1</v>
      </c>
      <c r="N19" s="135" t="b">
        <v>1</v>
      </c>
      <c r="O19" s="135" t="b">
        <v>1</v>
      </c>
      <c r="P19" s="135" t="b">
        <v>1</v>
      </c>
      <c r="Q19" s="135" t="b">
        <v>1</v>
      </c>
      <c r="R19" s="135" t="b">
        <v>1</v>
      </c>
      <c r="S19" s="135" t="b">
        <v>1</v>
      </c>
    </row>
    <row r="20" ht="15.75" customHeight="1">
      <c r="A20" s="117" t="s">
        <v>154</v>
      </c>
      <c r="B20" s="139" t="s">
        <v>71</v>
      </c>
      <c r="C20" s="139" t="s">
        <v>90</v>
      </c>
      <c r="D20" s="139" t="s">
        <v>92</v>
      </c>
      <c r="E20" s="139" t="s">
        <v>80</v>
      </c>
      <c r="F20" s="139" t="s">
        <v>82</v>
      </c>
      <c r="G20" s="139" t="s">
        <v>155</v>
      </c>
      <c r="H20" s="139"/>
      <c r="I20" s="148" t="b">
        <v>1</v>
      </c>
      <c r="J20" s="135" t="b">
        <v>1</v>
      </c>
      <c r="K20" s="135" t="b">
        <v>1</v>
      </c>
      <c r="L20" s="135" t="b">
        <v>1</v>
      </c>
      <c r="M20" s="135" t="b">
        <v>1</v>
      </c>
      <c r="N20" s="135" t="b">
        <v>1</v>
      </c>
      <c r="O20" s="135" t="b">
        <v>1</v>
      </c>
      <c r="P20" s="135" t="b">
        <v>1</v>
      </c>
      <c r="Q20" s="135" t="b">
        <v>1</v>
      </c>
      <c r="R20" s="135" t="b">
        <v>1</v>
      </c>
      <c r="S20" s="135" t="b">
        <v>1</v>
      </c>
    </row>
    <row r="21" ht="15.75" customHeight="1">
      <c r="A21" s="117" t="s">
        <v>156</v>
      </c>
      <c r="B21" s="139" t="s">
        <v>71</v>
      </c>
      <c r="C21" s="139" t="s">
        <v>96</v>
      </c>
      <c r="D21" s="139" t="s">
        <v>92</v>
      </c>
      <c r="E21" s="139" t="s">
        <v>80</v>
      </c>
      <c r="F21" s="139" t="s">
        <v>82</v>
      </c>
      <c r="G21" s="139" t="s">
        <v>157</v>
      </c>
      <c r="H21" s="139"/>
      <c r="I21" s="148" t="b">
        <v>1</v>
      </c>
      <c r="J21" s="135" t="b">
        <v>1</v>
      </c>
      <c r="K21" s="135" t="b">
        <v>1</v>
      </c>
      <c r="L21" s="135" t="b">
        <v>1</v>
      </c>
      <c r="M21" s="135" t="b">
        <v>1</v>
      </c>
      <c r="N21" s="135" t="b">
        <v>1</v>
      </c>
      <c r="O21" s="135" t="b">
        <v>1</v>
      </c>
      <c r="P21" s="135" t="b">
        <v>1</v>
      </c>
      <c r="Q21" s="135" t="b">
        <v>1</v>
      </c>
      <c r="R21" s="135" t="b">
        <v>1</v>
      </c>
      <c r="S21" s="135" t="b">
        <v>1</v>
      </c>
    </row>
    <row r="22" ht="15.75" customHeight="1">
      <c r="A22" s="117" t="s">
        <v>158</v>
      </c>
      <c r="B22" s="139" t="s">
        <v>71</v>
      </c>
      <c r="C22" s="139" t="s">
        <v>106</v>
      </c>
      <c r="D22" s="139" t="s">
        <v>92</v>
      </c>
      <c r="E22" s="139" t="s">
        <v>80</v>
      </c>
      <c r="F22" s="139" t="s">
        <v>82</v>
      </c>
      <c r="G22" s="139" t="s">
        <v>159</v>
      </c>
      <c r="H22" s="139"/>
      <c r="I22" s="148" t="b">
        <v>1</v>
      </c>
      <c r="J22" s="135" t="b">
        <v>1</v>
      </c>
      <c r="K22" s="135" t="b">
        <v>0</v>
      </c>
      <c r="L22" s="135" t="b">
        <v>1</v>
      </c>
      <c r="M22" s="135" t="b">
        <v>1</v>
      </c>
      <c r="N22" s="135" t="b">
        <v>1</v>
      </c>
      <c r="O22" s="135" t="b">
        <v>1</v>
      </c>
      <c r="P22" s="135" t="b">
        <v>1</v>
      </c>
      <c r="Q22" s="135" t="b">
        <v>1</v>
      </c>
      <c r="R22" s="135" t="b">
        <v>1</v>
      </c>
      <c r="S22" s="135" t="b">
        <v>1</v>
      </c>
    </row>
    <row r="23" ht="15.75" customHeight="1">
      <c r="A23" s="117" t="s">
        <v>160</v>
      </c>
      <c r="B23" s="139" t="s">
        <v>71</v>
      </c>
      <c r="C23" s="139" t="s">
        <v>108</v>
      </c>
      <c r="D23" s="139" t="s">
        <v>92</v>
      </c>
      <c r="E23" s="139" t="s">
        <v>80</v>
      </c>
      <c r="F23" s="139" t="s">
        <v>82</v>
      </c>
      <c r="G23" s="139" t="s">
        <v>161</v>
      </c>
      <c r="H23" s="139"/>
      <c r="I23" s="148" t="b">
        <v>1</v>
      </c>
      <c r="J23" s="135" t="b">
        <v>1</v>
      </c>
      <c r="K23" s="135" t="b">
        <v>1</v>
      </c>
      <c r="L23" s="135" t="b">
        <v>1</v>
      </c>
      <c r="M23" s="135" t="b">
        <v>1</v>
      </c>
      <c r="N23" s="135" t="b">
        <v>1</v>
      </c>
      <c r="O23" s="135" t="b">
        <v>1</v>
      </c>
      <c r="P23" s="135" t="b">
        <v>1</v>
      </c>
      <c r="Q23" s="135" t="b">
        <v>1</v>
      </c>
      <c r="R23" s="135" t="b">
        <v>1</v>
      </c>
      <c r="S23" s="135" t="b">
        <v>1</v>
      </c>
    </row>
    <row r="24" ht="15.75" customHeight="1">
      <c r="A24" s="117" t="s">
        <v>162</v>
      </c>
      <c r="B24" s="139" t="s">
        <v>71</v>
      </c>
      <c r="C24" s="139" t="s">
        <v>73</v>
      </c>
      <c r="D24" s="139" t="s">
        <v>98</v>
      </c>
      <c r="E24" s="139" t="s">
        <v>80</v>
      </c>
      <c r="F24" s="139" t="s">
        <v>82</v>
      </c>
      <c r="G24" s="139" t="s">
        <v>163</v>
      </c>
      <c r="H24" s="139"/>
      <c r="I24" s="148" t="b">
        <v>1</v>
      </c>
      <c r="J24" s="135" t="b">
        <v>1</v>
      </c>
      <c r="K24" s="135" t="b">
        <v>0</v>
      </c>
      <c r="L24" s="135" t="b">
        <v>1</v>
      </c>
      <c r="M24" s="135" t="b">
        <v>1</v>
      </c>
      <c r="N24" s="135" t="b">
        <v>1</v>
      </c>
      <c r="O24" s="135" t="b">
        <v>1</v>
      </c>
      <c r="P24" s="135" t="b">
        <v>1</v>
      </c>
      <c r="Q24" s="135" t="b">
        <v>1</v>
      </c>
      <c r="R24" s="135" t="b">
        <v>1</v>
      </c>
      <c r="S24" s="135" t="b">
        <v>1</v>
      </c>
    </row>
    <row r="25" ht="15.75" customHeight="1">
      <c r="A25" s="117" t="s">
        <v>164</v>
      </c>
      <c r="B25" s="139" t="s">
        <v>71</v>
      </c>
      <c r="C25" s="139" t="s">
        <v>83</v>
      </c>
      <c r="D25" s="139" t="s">
        <v>98</v>
      </c>
      <c r="E25" s="139" t="s">
        <v>80</v>
      </c>
      <c r="F25" s="139" t="s">
        <v>82</v>
      </c>
      <c r="G25" s="139" t="s">
        <v>165</v>
      </c>
      <c r="H25" s="139"/>
      <c r="I25" s="148" t="b">
        <v>1</v>
      </c>
      <c r="J25" s="135" t="b">
        <v>1</v>
      </c>
      <c r="K25" s="135" t="b">
        <v>0</v>
      </c>
      <c r="L25" s="135" t="b">
        <v>1</v>
      </c>
      <c r="M25" s="135" t="b">
        <v>1</v>
      </c>
      <c r="N25" s="135" t="b">
        <v>1</v>
      </c>
      <c r="O25" s="135" t="b">
        <v>1</v>
      </c>
      <c r="P25" s="135" t="b">
        <v>1</v>
      </c>
      <c r="Q25" s="135" t="b">
        <v>1</v>
      </c>
      <c r="R25" s="135" t="b">
        <v>1</v>
      </c>
      <c r="S25" s="135" t="b">
        <v>1</v>
      </c>
    </row>
    <row r="26" ht="15.75" customHeight="1">
      <c r="A26" s="117" t="s">
        <v>166</v>
      </c>
      <c r="B26" s="139" t="s">
        <v>71</v>
      </c>
      <c r="C26" s="139" t="s">
        <v>90</v>
      </c>
      <c r="D26" s="139" t="s">
        <v>98</v>
      </c>
      <c r="E26" s="139" t="s">
        <v>80</v>
      </c>
      <c r="F26" s="139" t="s">
        <v>82</v>
      </c>
      <c r="G26" s="139" t="s">
        <v>167</v>
      </c>
      <c r="H26" s="139"/>
      <c r="I26" s="148" t="b">
        <v>1</v>
      </c>
      <c r="J26" s="135" t="b">
        <v>1</v>
      </c>
      <c r="K26" s="135" t="b">
        <v>0</v>
      </c>
      <c r="L26" s="135" t="b">
        <v>1</v>
      </c>
      <c r="M26" s="135" t="b">
        <v>1</v>
      </c>
      <c r="N26" s="135" t="b">
        <v>1</v>
      </c>
      <c r="O26" s="135" t="b">
        <v>1</v>
      </c>
      <c r="P26" s="135" t="b">
        <v>1</v>
      </c>
      <c r="Q26" s="135" t="b">
        <v>1</v>
      </c>
      <c r="R26" s="135" t="b">
        <v>1</v>
      </c>
      <c r="S26" s="135" t="b">
        <v>1</v>
      </c>
    </row>
    <row r="27" ht="15.75" customHeight="1">
      <c r="A27" s="117" t="s">
        <v>168</v>
      </c>
      <c r="B27" s="139" t="s">
        <v>71</v>
      </c>
      <c r="C27" s="139" t="s">
        <v>96</v>
      </c>
      <c r="D27" s="139" t="s">
        <v>98</v>
      </c>
      <c r="E27" s="139" t="s">
        <v>80</v>
      </c>
      <c r="F27" s="139" t="s">
        <v>82</v>
      </c>
      <c r="G27" s="139" t="s">
        <v>169</v>
      </c>
      <c r="H27" s="139"/>
      <c r="I27" s="148" t="b">
        <v>1</v>
      </c>
      <c r="J27" s="135" t="b">
        <v>1</v>
      </c>
      <c r="K27" s="135" t="b">
        <v>1</v>
      </c>
      <c r="L27" s="135" t="b">
        <v>1</v>
      </c>
      <c r="M27" s="135" t="b">
        <v>1</v>
      </c>
      <c r="N27" s="135" t="b">
        <v>1</v>
      </c>
      <c r="O27" s="135" t="b">
        <v>1</v>
      </c>
      <c r="P27" s="135" t="b">
        <v>1</v>
      </c>
      <c r="Q27" s="135" t="b">
        <v>1</v>
      </c>
      <c r="R27" s="135" t="b">
        <v>1</v>
      </c>
      <c r="S27" s="135" t="b">
        <v>1</v>
      </c>
    </row>
    <row r="28" ht="15.75" customHeight="1">
      <c r="A28" s="117" t="s">
        <v>170</v>
      </c>
      <c r="B28" s="139" t="s">
        <v>71</v>
      </c>
      <c r="C28" s="139" t="s">
        <v>106</v>
      </c>
      <c r="D28" s="139" t="s">
        <v>98</v>
      </c>
      <c r="E28" s="139" t="s">
        <v>80</v>
      </c>
      <c r="F28" s="139" t="s">
        <v>82</v>
      </c>
      <c r="G28" s="139" t="s">
        <v>171</v>
      </c>
      <c r="H28" s="139"/>
      <c r="I28" s="148" t="b">
        <v>1</v>
      </c>
      <c r="J28" s="135" t="b">
        <v>1</v>
      </c>
      <c r="K28" s="135" t="b">
        <v>1</v>
      </c>
      <c r="L28" s="135" t="b">
        <v>1</v>
      </c>
      <c r="M28" s="135" t="b">
        <v>1</v>
      </c>
      <c r="N28" s="135" t="b">
        <v>1</v>
      </c>
      <c r="O28" s="135" t="b">
        <v>1</v>
      </c>
      <c r="P28" s="135" t="b">
        <v>1</v>
      </c>
      <c r="Q28" s="135" t="b">
        <v>1</v>
      </c>
      <c r="R28" s="135" t="b">
        <v>1</v>
      </c>
      <c r="S28" s="135" t="b">
        <v>1</v>
      </c>
    </row>
    <row r="29" ht="15.75" customHeight="1">
      <c r="A29" s="117" t="s">
        <v>172</v>
      </c>
      <c r="B29" s="139" t="s">
        <v>71</v>
      </c>
      <c r="C29" s="139" t="s">
        <v>108</v>
      </c>
      <c r="D29" s="139" t="s">
        <v>98</v>
      </c>
      <c r="E29" s="139" t="s">
        <v>80</v>
      </c>
      <c r="F29" s="139" t="s">
        <v>82</v>
      </c>
      <c r="G29" s="139" t="s">
        <v>173</v>
      </c>
      <c r="H29" s="139"/>
      <c r="I29" s="148" t="b">
        <v>1</v>
      </c>
      <c r="J29" s="135" t="b">
        <v>1</v>
      </c>
      <c r="K29" s="135" t="b">
        <v>1</v>
      </c>
      <c r="L29" s="135" t="b">
        <v>1</v>
      </c>
      <c r="M29" s="135" t="b">
        <v>1</v>
      </c>
      <c r="N29" s="135" t="b">
        <v>1</v>
      </c>
      <c r="O29" s="135" t="b">
        <v>1</v>
      </c>
      <c r="P29" s="135" t="b">
        <v>1</v>
      </c>
      <c r="Q29" s="135" t="b">
        <v>1</v>
      </c>
      <c r="R29" s="135" t="b">
        <v>1</v>
      </c>
      <c r="S29" s="135" t="b">
        <v>1</v>
      </c>
    </row>
    <row r="30" ht="15.75" customHeight="1">
      <c r="A30" s="117" t="s">
        <v>174</v>
      </c>
      <c r="B30" s="139" t="s">
        <v>71</v>
      </c>
      <c r="C30" s="139" t="s">
        <v>73</v>
      </c>
      <c r="D30" s="139" t="s">
        <v>79</v>
      </c>
      <c r="E30" s="139" t="s">
        <v>87</v>
      </c>
      <c r="F30" s="139" t="s">
        <v>82</v>
      </c>
      <c r="G30" s="139" t="s">
        <v>175</v>
      </c>
      <c r="H30" s="139"/>
      <c r="I30" s="148" t="b">
        <v>1</v>
      </c>
      <c r="J30" s="135" t="b">
        <v>1</v>
      </c>
      <c r="K30" s="135" t="b">
        <v>1</v>
      </c>
      <c r="L30" s="135" t="b">
        <v>1</v>
      </c>
      <c r="M30" s="135" t="b">
        <v>1</v>
      </c>
      <c r="N30" s="135" t="b">
        <v>1</v>
      </c>
      <c r="O30" s="135" t="b">
        <v>1</v>
      </c>
      <c r="P30" s="135" t="b">
        <v>1</v>
      </c>
      <c r="Q30" s="135" t="b">
        <v>1</v>
      </c>
      <c r="R30" s="135" t="b">
        <v>1</v>
      </c>
      <c r="S30" s="135" t="b">
        <v>1</v>
      </c>
    </row>
    <row r="31" ht="15.75" customHeight="1">
      <c r="A31" s="117" t="s">
        <v>176</v>
      </c>
      <c r="B31" s="139" t="s">
        <v>71</v>
      </c>
      <c r="C31" s="139" t="s">
        <v>83</v>
      </c>
      <c r="D31" s="139" t="s">
        <v>79</v>
      </c>
      <c r="E31" s="139" t="s">
        <v>87</v>
      </c>
      <c r="F31" s="139" t="s">
        <v>82</v>
      </c>
      <c r="G31" s="139" t="s">
        <v>177</v>
      </c>
      <c r="H31" s="139"/>
      <c r="I31" s="148" t="b">
        <v>1</v>
      </c>
      <c r="J31" s="135" t="b">
        <v>1</v>
      </c>
      <c r="K31" s="135" t="b">
        <v>1</v>
      </c>
      <c r="L31" s="135" t="b">
        <v>1</v>
      </c>
      <c r="M31" s="135" t="b">
        <v>1</v>
      </c>
      <c r="N31" s="135" t="b">
        <v>1</v>
      </c>
      <c r="O31" s="135" t="b">
        <v>1</v>
      </c>
      <c r="P31" s="135" t="b">
        <v>1</v>
      </c>
      <c r="Q31" s="135" t="b">
        <v>1</v>
      </c>
      <c r="R31" s="135" t="b">
        <v>1</v>
      </c>
      <c r="S31" s="135" t="b">
        <v>1</v>
      </c>
    </row>
    <row r="32" ht="15.75" customHeight="1">
      <c r="A32" s="117" t="s">
        <v>178</v>
      </c>
      <c r="B32" s="139" t="s">
        <v>71</v>
      </c>
      <c r="C32" s="139" t="s">
        <v>90</v>
      </c>
      <c r="D32" s="139" t="s">
        <v>79</v>
      </c>
      <c r="E32" s="139" t="s">
        <v>87</v>
      </c>
      <c r="F32" s="139" t="s">
        <v>82</v>
      </c>
      <c r="G32" s="139" t="s">
        <v>179</v>
      </c>
      <c r="H32" s="139"/>
      <c r="I32" s="148" t="b">
        <v>1</v>
      </c>
      <c r="J32" s="135" t="b">
        <v>1</v>
      </c>
      <c r="K32" s="135" t="b">
        <v>0</v>
      </c>
      <c r="L32" s="135" t="b">
        <v>1</v>
      </c>
      <c r="M32" s="135" t="b">
        <v>1</v>
      </c>
      <c r="N32" s="135" t="b">
        <v>1</v>
      </c>
      <c r="O32" s="135" t="b">
        <v>1</v>
      </c>
      <c r="P32" s="135" t="b">
        <v>1</v>
      </c>
      <c r="Q32" s="135" t="b">
        <v>1</v>
      </c>
      <c r="R32" s="135" t="b">
        <v>1</v>
      </c>
      <c r="S32" s="135" t="b">
        <v>1</v>
      </c>
    </row>
    <row r="33" ht="15.75" customHeight="1">
      <c r="A33" s="117" t="s">
        <v>180</v>
      </c>
      <c r="B33" s="139" t="s">
        <v>71</v>
      </c>
      <c r="C33" s="139" t="s">
        <v>96</v>
      </c>
      <c r="D33" s="139" t="s">
        <v>79</v>
      </c>
      <c r="E33" s="139" t="s">
        <v>87</v>
      </c>
      <c r="F33" s="139" t="s">
        <v>82</v>
      </c>
      <c r="G33" s="139" t="s">
        <v>181</v>
      </c>
      <c r="H33" s="139"/>
      <c r="I33" s="148" t="b">
        <v>1</v>
      </c>
      <c r="J33" s="135" t="b">
        <v>1</v>
      </c>
      <c r="K33" s="135" t="b">
        <v>1</v>
      </c>
      <c r="L33" s="135" t="b">
        <v>1</v>
      </c>
      <c r="M33" s="135" t="b">
        <v>1</v>
      </c>
      <c r="N33" s="135" t="b">
        <v>1</v>
      </c>
      <c r="O33" s="135" t="b">
        <v>1</v>
      </c>
      <c r="P33" s="135" t="b">
        <v>1</v>
      </c>
      <c r="Q33" s="135" t="b">
        <v>1</v>
      </c>
      <c r="R33" s="135" t="b">
        <v>1</v>
      </c>
      <c r="S33" s="135" t="b">
        <v>1</v>
      </c>
    </row>
    <row r="34" ht="15.75" customHeight="1">
      <c r="A34" s="117" t="s">
        <v>182</v>
      </c>
      <c r="B34" s="139" t="s">
        <v>71</v>
      </c>
      <c r="C34" s="139" t="s">
        <v>106</v>
      </c>
      <c r="D34" s="139" t="s">
        <v>79</v>
      </c>
      <c r="E34" s="139" t="s">
        <v>87</v>
      </c>
      <c r="F34" s="139" t="s">
        <v>82</v>
      </c>
      <c r="G34" s="139" t="s">
        <v>183</v>
      </c>
      <c r="H34" s="139"/>
      <c r="I34" s="148" t="b">
        <v>1</v>
      </c>
      <c r="J34" s="135" t="b">
        <v>1</v>
      </c>
      <c r="K34" s="135" t="b">
        <v>0</v>
      </c>
      <c r="L34" s="135" t="b">
        <v>1</v>
      </c>
      <c r="M34" s="135" t="b">
        <v>1</v>
      </c>
      <c r="N34" s="135" t="b">
        <v>1</v>
      </c>
      <c r="O34" s="135" t="b">
        <v>1</v>
      </c>
      <c r="P34" s="135" t="b">
        <v>1</v>
      </c>
      <c r="Q34" s="135" t="b">
        <v>1</v>
      </c>
      <c r="R34" s="135" t="b">
        <v>1</v>
      </c>
      <c r="S34" s="135" t="b">
        <v>1</v>
      </c>
    </row>
    <row r="35" ht="15.75" customHeight="1">
      <c r="A35" s="117" t="s">
        <v>184</v>
      </c>
      <c r="B35" s="139" t="s">
        <v>71</v>
      </c>
      <c r="C35" s="139" t="s">
        <v>108</v>
      </c>
      <c r="D35" s="139" t="s">
        <v>79</v>
      </c>
      <c r="E35" s="139" t="s">
        <v>87</v>
      </c>
      <c r="F35" s="139" t="s">
        <v>82</v>
      </c>
      <c r="G35" s="139" t="s">
        <v>185</v>
      </c>
      <c r="H35" s="139"/>
      <c r="I35" s="148" t="b">
        <v>1</v>
      </c>
      <c r="J35" s="135" t="b">
        <v>1</v>
      </c>
      <c r="K35" s="135" t="b">
        <v>0</v>
      </c>
      <c r="L35" s="135" t="b">
        <v>1</v>
      </c>
      <c r="M35" s="135" t="b">
        <v>1</v>
      </c>
      <c r="N35" s="135" t="b">
        <v>1</v>
      </c>
      <c r="O35" s="135" t="b">
        <v>1</v>
      </c>
      <c r="P35" s="135" t="b">
        <v>1</v>
      </c>
      <c r="Q35" s="135" t="b">
        <v>1</v>
      </c>
      <c r="R35" s="135" t="b">
        <v>1</v>
      </c>
      <c r="S35" s="135" t="b">
        <v>1</v>
      </c>
    </row>
    <row r="36" ht="15.75" customHeight="1">
      <c r="A36" s="117" t="s">
        <v>186</v>
      </c>
      <c r="B36" s="139" t="s">
        <v>71</v>
      </c>
      <c r="C36" s="139" t="s">
        <v>73</v>
      </c>
      <c r="D36" s="139" t="s">
        <v>85</v>
      </c>
      <c r="E36" s="139" t="s">
        <v>87</v>
      </c>
      <c r="F36" s="139" t="s">
        <v>82</v>
      </c>
      <c r="G36" s="139" t="s">
        <v>187</v>
      </c>
      <c r="H36" s="139"/>
      <c r="I36" s="148" t="b">
        <v>1</v>
      </c>
      <c r="J36" s="135" t="b">
        <v>1</v>
      </c>
      <c r="K36" s="135"/>
      <c r="L36" s="135" t="b">
        <v>1</v>
      </c>
      <c r="M36" s="135" t="b">
        <v>1</v>
      </c>
      <c r="N36" s="135" t="b">
        <v>1</v>
      </c>
      <c r="O36" s="135" t="b">
        <v>1</v>
      </c>
      <c r="P36" s="135" t="b">
        <v>1</v>
      </c>
      <c r="Q36" s="135"/>
      <c r="R36" s="135" t="b">
        <v>1</v>
      </c>
      <c r="S36" s="135"/>
    </row>
    <row r="37" ht="15.75" customHeight="1">
      <c r="A37" s="117" t="s">
        <v>188</v>
      </c>
      <c r="B37" s="139" t="s">
        <v>71</v>
      </c>
      <c r="C37" s="139" t="s">
        <v>83</v>
      </c>
      <c r="D37" s="139" t="s">
        <v>85</v>
      </c>
      <c r="E37" s="139" t="s">
        <v>87</v>
      </c>
      <c r="F37" s="139" t="s">
        <v>82</v>
      </c>
      <c r="G37" s="139" t="s">
        <v>189</v>
      </c>
      <c r="H37" s="139"/>
      <c r="I37" s="148" t="b">
        <v>1</v>
      </c>
      <c r="J37" s="135" t="b">
        <v>1</v>
      </c>
      <c r="K37" s="135" t="b">
        <v>1</v>
      </c>
      <c r="L37" s="135" t="b">
        <v>1</v>
      </c>
      <c r="M37" s="135" t="b">
        <v>1</v>
      </c>
      <c r="N37" s="135" t="b">
        <v>1</v>
      </c>
      <c r="O37" s="135" t="b">
        <v>1</v>
      </c>
      <c r="P37" s="135" t="b">
        <v>1</v>
      </c>
      <c r="Q37" s="135"/>
      <c r="R37" s="135" t="b">
        <v>1</v>
      </c>
      <c r="S37" s="135"/>
    </row>
    <row r="38" ht="15.75" customHeight="1">
      <c r="A38" s="117" t="s">
        <v>190</v>
      </c>
      <c r="B38" s="139" t="s">
        <v>71</v>
      </c>
      <c r="C38" s="139" t="s">
        <v>90</v>
      </c>
      <c r="D38" s="139" t="s">
        <v>85</v>
      </c>
      <c r="E38" s="139" t="s">
        <v>87</v>
      </c>
      <c r="F38" s="139" t="s">
        <v>82</v>
      </c>
      <c r="G38" s="139" t="s">
        <v>191</v>
      </c>
      <c r="H38" s="139"/>
      <c r="I38" s="148" t="b">
        <v>1</v>
      </c>
      <c r="J38" s="135" t="b">
        <v>1</v>
      </c>
      <c r="K38" s="135" t="b">
        <v>1</v>
      </c>
      <c r="L38" s="135" t="b">
        <v>1</v>
      </c>
      <c r="M38" s="135" t="b">
        <v>1</v>
      </c>
      <c r="N38" s="135" t="b">
        <v>1</v>
      </c>
      <c r="O38" s="135" t="b">
        <v>1</v>
      </c>
      <c r="P38" s="135" t="b">
        <v>1</v>
      </c>
      <c r="Q38" s="135"/>
      <c r="R38" s="135" t="b">
        <v>1</v>
      </c>
      <c r="S38" s="135"/>
    </row>
    <row r="39" ht="15.75" customHeight="1">
      <c r="A39" s="117" t="s">
        <v>192</v>
      </c>
      <c r="B39" s="139" t="s">
        <v>71</v>
      </c>
      <c r="C39" s="139" t="s">
        <v>96</v>
      </c>
      <c r="D39" s="139" t="s">
        <v>85</v>
      </c>
      <c r="E39" s="139" t="s">
        <v>87</v>
      </c>
      <c r="F39" s="139" t="s">
        <v>82</v>
      </c>
      <c r="G39" s="139" t="s">
        <v>193</v>
      </c>
      <c r="H39" s="139"/>
      <c r="I39" s="148" t="b">
        <v>1</v>
      </c>
      <c r="J39" s="135" t="b">
        <v>1</v>
      </c>
      <c r="K39" s="135" t="b">
        <v>1</v>
      </c>
      <c r="L39" s="135" t="b">
        <v>1</v>
      </c>
      <c r="M39" s="135" t="b">
        <v>1</v>
      </c>
      <c r="N39" s="135" t="b">
        <v>1</v>
      </c>
      <c r="O39" s="135" t="b">
        <v>1</v>
      </c>
      <c r="P39" s="135" t="b">
        <v>1</v>
      </c>
      <c r="Q39" s="135"/>
      <c r="R39" s="135" t="b">
        <v>1</v>
      </c>
      <c r="S39" s="135"/>
    </row>
    <row r="40" ht="15.75" customHeight="1">
      <c r="A40" s="117" t="s">
        <v>194</v>
      </c>
      <c r="B40" s="139" t="s">
        <v>71</v>
      </c>
      <c r="C40" s="139" t="s">
        <v>106</v>
      </c>
      <c r="D40" s="139" t="s">
        <v>85</v>
      </c>
      <c r="E40" s="139" t="s">
        <v>87</v>
      </c>
      <c r="F40" s="139" t="s">
        <v>82</v>
      </c>
      <c r="G40" s="139" t="s">
        <v>195</v>
      </c>
      <c r="H40" s="139"/>
      <c r="I40" s="148" t="b">
        <v>1</v>
      </c>
      <c r="J40" s="135" t="b">
        <v>1</v>
      </c>
      <c r="K40" s="135" t="b">
        <v>1</v>
      </c>
      <c r="L40" s="135" t="b">
        <v>1</v>
      </c>
      <c r="M40" s="135" t="b">
        <v>1</v>
      </c>
      <c r="N40" s="135" t="b">
        <v>1</v>
      </c>
      <c r="O40" s="135" t="b">
        <v>1</v>
      </c>
      <c r="P40" s="135" t="b">
        <v>1</v>
      </c>
      <c r="Q40" s="135"/>
      <c r="R40" s="135" t="b">
        <v>1</v>
      </c>
      <c r="S40" s="135"/>
    </row>
    <row r="41" ht="15.75" customHeight="1">
      <c r="A41" s="117" t="s">
        <v>196</v>
      </c>
      <c r="B41" s="139" t="s">
        <v>71</v>
      </c>
      <c r="C41" s="139" t="s">
        <v>108</v>
      </c>
      <c r="D41" s="139" t="s">
        <v>85</v>
      </c>
      <c r="E41" s="139" t="s">
        <v>87</v>
      </c>
      <c r="F41" s="139" t="s">
        <v>82</v>
      </c>
      <c r="G41" s="139" t="s">
        <v>197</v>
      </c>
      <c r="H41" s="139"/>
      <c r="I41" s="148" t="b">
        <v>1</v>
      </c>
      <c r="J41" s="135" t="b">
        <v>1</v>
      </c>
      <c r="K41" s="135" t="b">
        <v>1</v>
      </c>
      <c r="L41" s="135" t="b">
        <v>1</v>
      </c>
      <c r="M41" s="135" t="b">
        <v>1</v>
      </c>
      <c r="N41" s="135" t="b">
        <v>1</v>
      </c>
      <c r="O41" s="135" t="b">
        <v>1</v>
      </c>
      <c r="P41" s="135" t="b">
        <v>1</v>
      </c>
      <c r="Q41" s="135"/>
      <c r="R41" s="135" t="b">
        <v>1</v>
      </c>
      <c r="S41" s="135"/>
    </row>
    <row r="42" ht="15.75" customHeight="1">
      <c r="A42" s="117" t="s">
        <v>198</v>
      </c>
      <c r="B42" s="139" t="s">
        <v>71</v>
      </c>
      <c r="C42" s="139" t="s">
        <v>73</v>
      </c>
      <c r="D42" s="139" t="s">
        <v>79</v>
      </c>
      <c r="E42" s="139" t="s">
        <v>80</v>
      </c>
      <c r="F42" s="139" t="s">
        <v>89</v>
      </c>
      <c r="G42" s="139" t="s">
        <v>199</v>
      </c>
      <c r="H42" s="139"/>
      <c r="I42" s="148" t="b">
        <v>1</v>
      </c>
      <c r="J42" s="135" t="b">
        <v>1</v>
      </c>
      <c r="K42" s="135"/>
      <c r="L42" s="135" t="b">
        <v>1</v>
      </c>
      <c r="M42" s="135" t="b">
        <v>1</v>
      </c>
      <c r="N42" s="135" t="b">
        <v>1</v>
      </c>
      <c r="O42" s="135" t="b">
        <v>1</v>
      </c>
      <c r="P42" s="135" t="b">
        <v>1</v>
      </c>
      <c r="Q42" s="135"/>
      <c r="R42" s="135" t="b">
        <v>1</v>
      </c>
      <c r="S42" s="135"/>
    </row>
    <row r="43" ht="15.75" customHeight="1">
      <c r="A43" s="117" t="s">
        <v>200</v>
      </c>
      <c r="B43" s="139" t="s">
        <v>71</v>
      </c>
      <c r="C43" s="139" t="s">
        <v>83</v>
      </c>
      <c r="D43" s="139" t="s">
        <v>79</v>
      </c>
      <c r="E43" s="139" t="s">
        <v>80</v>
      </c>
      <c r="F43" s="139" t="s">
        <v>89</v>
      </c>
      <c r="G43" s="139" t="s">
        <v>201</v>
      </c>
      <c r="H43" s="139"/>
      <c r="I43" s="148" t="b">
        <v>1</v>
      </c>
      <c r="J43" s="135" t="b">
        <v>1</v>
      </c>
      <c r="K43" s="135" t="b">
        <v>1</v>
      </c>
      <c r="L43" s="135" t="b">
        <v>1</v>
      </c>
      <c r="M43" s="135" t="b">
        <v>1</v>
      </c>
      <c r="N43" s="135" t="b">
        <v>1</v>
      </c>
      <c r="O43" s="135" t="b">
        <v>1</v>
      </c>
      <c r="P43" s="135" t="b">
        <v>1</v>
      </c>
      <c r="Q43" s="135"/>
      <c r="R43" s="135" t="b">
        <v>1</v>
      </c>
      <c r="S43" s="135"/>
    </row>
    <row r="44" ht="15.75" customHeight="1">
      <c r="A44" s="117" t="s">
        <v>202</v>
      </c>
      <c r="B44" s="139" t="s">
        <v>71</v>
      </c>
      <c r="C44" s="139" t="s">
        <v>90</v>
      </c>
      <c r="D44" s="139" t="s">
        <v>79</v>
      </c>
      <c r="E44" s="139" t="s">
        <v>80</v>
      </c>
      <c r="F44" s="139" t="s">
        <v>89</v>
      </c>
      <c r="G44" s="139" t="s">
        <v>203</v>
      </c>
      <c r="H44" s="139"/>
      <c r="I44" s="148" t="b">
        <v>1</v>
      </c>
      <c r="J44" s="135" t="b">
        <v>1</v>
      </c>
      <c r="K44" s="135"/>
      <c r="L44" s="135" t="b">
        <v>1</v>
      </c>
      <c r="M44" s="135" t="b">
        <v>1</v>
      </c>
      <c r="N44" s="135" t="b">
        <v>1</v>
      </c>
      <c r="O44" s="135" t="b">
        <v>1</v>
      </c>
      <c r="P44" s="135" t="b">
        <v>1</v>
      </c>
      <c r="Q44" s="135"/>
      <c r="R44" s="135" t="b">
        <v>1</v>
      </c>
      <c r="S44" s="135"/>
    </row>
    <row r="45" ht="15.75" customHeight="1">
      <c r="A45" s="117" t="s">
        <v>204</v>
      </c>
      <c r="B45" s="139" t="s">
        <v>71</v>
      </c>
      <c r="C45" s="139" t="s">
        <v>96</v>
      </c>
      <c r="D45" s="139" t="s">
        <v>79</v>
      </c>
      <c r="E45" s="139" t="s">
        <v>80</v>
      </c>
      <c r="F45" s="139" t="s">
        <v>89</v>
      </c>
      <c r="G45" s="139" t="s">
        <v>205</v>
      </c>
      <c r="H45" s="139"/>
      <c r="I45" s="148" t="b">
        <v>1</v>
      </c>
      <c r="J45" s="135" t="b">
        <v>1</v>
      </c>
      <c r="K45" s="135"/>
      <c r="L45" s="135" t="b">
        <v>1</v>
      </c>
      <c r="M45" s="135" t="b">
        <v>1</v>
      </c>
      <c r="N45" s="135" t="b">
        <v>1</v>
      </c>
      <c r="O45" s="135" t="b">
        <v>1</v>
      </c>
      <c r="P45" s="135" t="b">
        <v>1</v>
      </c>
      <c r="Q45" s="135"/>
      <c r="R45" s="135" t="b">
        <v>1</v>
      </c>
      <c r="S45" s="135"/>
    </row>
    <row r="46" ht="15.75" customHeight="1">
      <c r="A46" s="117" t="s">
        <v>206</v>
      </c>
      <c r="B46" s="139" t="s">
        <v>71</v>
      </c>
      <c r="C46" s="139" t="s">
        <v>106</v>
      </c>
      <c r="D46" s="139" t="s">
        <v>79</v>
      </c>
      <c r="E46" s="139" t="s">
        <v>80</v>
      </c>
      <c r="F46" s="139" t="s">
        <v>89</v>
      </c>
      <c r="G46" s="139" t="s">
        <v>207</v>
      </c>
      <c r="H46" s="139"/>
      <c r="I46" s="148" t="b">
        <v>1</v>
      </c>
      <c r="J46" s="135" t="b">
        <v>1</v>
      </c>
      <c r="K46" s="135"/>
      <c r="L46" s="135" t="b">
        <v>1</v>
      </c>
      <c r="M46" s="135" t="b">
        <v>1</v>
      </c>
      <c r="N46" s="135" t="b">
        <v>1</v>
      </c>
      <c r="O46" s="135" t="b">
        <v>1</v>
      </c>
      <c r="P46" s="135" t="b">
        <v>1</v>
      </c>
      <c r="Q46" s="135"/>
      <c r="R46" s="135" t="b">
        <v>1</v>
      </c>
      <c r="S46" s="135"/>
    </row>
    <row r="47" ht="15.75" customHeight="1">
      <c r="A47" s="117" t="s">
        <v>208</v>
      </c>
      <c r="B47" s="139" t="s">
        <v>71</v>
      </c>
      <c r="C47" s="139" t="s">
        <v>108</v>
      </c>
      <c r="D47" s="139" t="s">
        <v>79</v>
      </c>
      <c r="E47" s="139" t="s">
        <v>80</v>
      </c>
      <c r="F47" s="139" t="s">
        <v>89</v>
      </c>
      <c r="G47" s="139" t="s">
        <v>209</v>
      </c>
      <c r="H47" s="139"/>
      <c r="I47" s="148" t="b">
        <v>1</v>
      </c>
      <c r="J47" s="135" t="b">
        <v>1</v>
      </c>
      <c r="K47" s="135" t="b">
        <v>1</v>
      </c>
      <c r="L47" s="135" t="b">
        <v>1</v>
      </c>
      <c r="M47" s="135" t="b">
        <v>1</v>
      </c>
      <c r="N47" s="135" t="b">
        <v>1</v>
      </c>
      <c r="O47" s="135" t="b">
        <v>1</v>
      </c>
      <c r="P47" s="135" t="b">
        <v>1</v>
      </c>
      <c r="Q47" s="135"/>
      <c r="R47" s="135" t="b">
        <v>1</v>
      </c>
      <c r="S47" s="135"/>
    </row>
    <row r="48" ht="15.75" customHeight="1">
      <c r="A48" s="117" t="s">
        <v>210</v>
      </c>
      <c r="B48" s="139" t="s">
        <v>71</v>
      </c>
      <c r="C48" s="139" t="s">
        <v>73</v>
      </c>
      <c r="D48" s="139" t="s">
        <v>85</v>
      </c>
      <c r="E48" s="139" t="s">
        <v>80</v>
      </c>
      <c r="F48" s="139" t="s">
        <v>89</v>
      </c>
      <c r="G48" s="139" t="s">
        <v>211</v>
      </c>
      <c r="H48" s="139"/>
      <c r="I48" s="148" t="b">
        <v>1</v>
      </c>
      <c r="J48" s="135" t="b">
        <v>1</v>
      </c>
      <c r="K48" s="135" t="b">
        <v>1</v>
      </c>
      <c r="L48" s="135" t="b">
        <v>1</v>
      </c>
      <c r="M48" s="135" t="b">
        <v>1</v>
      </c>
      <c r="N48" s="135" t="b">
        <v>1</v>
      </c>
      <c r="O48" s="135" t="b">
        <v>1</v>
      </c>
      <c r="P48" s="135" t="b">
        <v>1</v>
      </c>
      <c r="Q48" s="135"/>
      <c r="R48" s="135" t="b">
        <v>1</v>
      </c>
      <c r="S48" s="135"/>
    </row>
    <row r="49" ht="15.75" customHeight="1">
      <c r="A49" s="117" t="s">
        <v>212</v>
      </c>
      <c r="B49" s="139" t="s">
        <v>71</v>
      </c>
      <c r="C49" s="139" t="s">
        <v>83</v>
      </c>
      <c r="D49" s="139" t="s">
        <v>85</v>
      </c>
      <c r="E49" s="139" t="s">
        <v>80</v>
      </c>
      <c r="F49" s="139" t="s">
        <v>89</v>
      </c>
      <c r="G49" s="139" t="s">
        <v>213</v>
      </c>
      <c r="H49" s="139"/>
      <c r="I49" s="148" t="b">
        <v>1</v>
      </c>
      <c r="J49" s="135" t="b">
        <v>1</v>
      </c>
      <c r="K49" s="135" t="b">
        <v>1</v>
      </c>
      <c r="L49" s="135" t="b">
        <v>1</v>
      </c>
      <c r="M49" s="135" t="b">
        <v>1</v>
      </c>
      <c r="N49" s="135" t="b">
        <v>1</v>
      </c>
      <c r="O49" s="135" t="b">
        <v>1</v>
      </c>
      <c r="P49" s="135" t="b">
        <v>1</v>
      </c>
      <c r="Q49" s="135"/>
      <c r="R49" s="135" t="b">
        <v>1</v>
      </c>
      <c r="S49" s="135"/>
    </row>
    <row r="50" ht="15.75" customHeight="1">
      <c r="A50" s="117" t="s">
        <v>214</v>
      </c>
      <c r="B50" s="139" t="s">
        <v>71</v>
      </c>
      <c r="C50" s="139" t="s">
        <v>90</v>
      </c>
      <c r="D50" s="139" t="s">
        <v>85</v>
      </c>
      <c r="E50" s="139" t="s">
        <v>80</v>
      </c>
      <c r="F50" s="139" t="s">
        <v>89</v>
      </c>
      <c r="G50" s="139" t="s">
        <v>215</v>
      </c>
      <c r="H50" s="139"/>
      <c r="I50" s="148" t="b">
        <v>1</v>
      </c>
      <c r="J50" s="135" t="b">
        <v>1</v>
      </c>
      <c r="K50" s="135" t="b">
        <v>1</v>
      </c>
      <c r="L50" s="135" t="b">
        <v>1</v>
      </c>
      <c r="M50" s="135" t="b">
        <v>1</v>
      </c>
      <c r="N50" s="135" t="b">
        <v>1</v>
      </c>
      <c r="O50" s="135" t="b">
        <v>1</v>
      </c>
      <c r="P50" s="135" t="b">
        <v>1</v>
      </c>
      <c r="Q50" s="135"/>
      <c r="R50" s="135" t="b">
        <v>1</v>
      </c>
      <c r="S50" s="135"/>
    </row>
    <row r="51" ht="15.75" customHeight="1">
      <c r="A51" s="117" t="s">
        <v>216</v>
      </c>
      <c r="B51" s="139" t="s">
        <v>71</v>
      </c>
      <c r="C51" s="139" t="s">
        <v>96</v>
      </c>
      <c r="D51" s="139" t="s">
        <v>85</v>
      </c>
      <c r="E51" s="139" t="s">
        <v>80</v>
      </c>
      <c r="F51" s="139" t="s">
        <v>89</v>
      </c>
      <c r="G51" s="139" t="s">
        <v>217</v>
      </c>
      <c r="H51" s="139"/>
      <c r="I51" s="148" t="b">
        <v>1</v>
      </c>
      <c r="J51" s="135" t="b">
        <v>1</v>
      </c>
      <c r="K51" s="135" t="b">
        <v>1</v>
      </c>
      <c r="L51" s="135" t="b">
        <v>1</v>
      </c>
      <c r="M51" s="135" t="b">
        <v>1</v>
      </c>
      <c r="N51" s="135" t="b">
        <v>1</v>
      </c>
      <c r="O51" s="135" t="b">
        <v>1</v>
      </c>
      <c r="P51" s="135" t="b">
        <v>1</v>
      </c>
      <c r="Q51" s="135"/>
      <c r="R51" s="135" t="b">
        <v>1</v>
      </c>
      <c r="S51" s="135"/>
    </row>
    <row r="52" ht="15.75" customHeight="1">
      <c r="A52" s="117" t="s">
        <v>218</v>
      </c>
      <c r="B52" s="139" t="s">
        <v>71</v>
      </c>
      <c r="C52" s="139" t="s">
        <v>106</v>
      </c>
      <c r="D52" s="139" t="s">
        <v>85</v>
      </c>
      <c r="E52" s="139" t="s">
        <v>80</v>
      </c>
      <c r="F52" s="139" t="s">
        <v>89</v>
      </c>
      <c r="G52" s="139" t="s">
        <v>219</v>
      </c>
      <c r="H52" s="139"/>
      <c r="I52" s="148" t="b">
        <v>1</v>
      </c>
      <c r="J52" s="135" t="b">
        <v>1</v>
      </c>
      <c r="K52" s="135"/>
      <c r="L52" s="135" t="b">
        <v>1</v>
      </c>
      <c r="M52" s="135" t="b">
        <v>1</v>
      </c>
      <c r="N52" s="135" t="b">
        <v>1</v>
      </c>
      <c r="O52" s="135" t="b">
        <v>1</v>
      </c>
      <c r="P52" s="135" t="b">
        <v>1</v>
      </c>
      <c r="Q52" s="135"/>
      <c r="R52" s="135" t="b">
        <v>1</v>
      </c>
      <c r="S52" s="135"/>
    </row>
    <row r="53" ht="15.75" customHeight="1">
      <c r="A53" s="117" t="s">
        <v>220</v>
      </c>
      <c r="B53" s="139" t="s">
        <v>71</v>
      </c>
      <c r="C53" s="139" t="s">
        <v>108</v>
      </c>
      <c r="D53" s="139" t="s">
        <v>85</v>
      </c>
      <c r="E53" s="139" t="s">
        <v>80</v>
      </c>
      <c r="F53" s="139" t="s">
        <v>89</v>
      </c>
      <c r="G53" s="139" t="s">
        <v>221</v>
      </c>
      <c r="H53" s="139"/>
      <c r="I53" s="148" t="b">
        <v>1</v>
      </c>
      <c r="J53" s="135" t="b">
        <v>1</v>
      </c>
      <c r="K53" s="135" t="b">
        <v>1</v>
      </c>
      <c r="L53" s="135" t="b">
        <v>1</v>
      </c>
      <c r="M53" s="135" t="b">
        <v>1</v>
      </c>
      <c r="N53" s="135" t="b">
        <v>1</v>
      </c>
      <c r="O53" s="135" t="b">
        <v>1</v>
      </c>
      <c r="P53" s="135" t="b">
        <v>1</v>
      </c>
      <c r="Q53" s="135"/>
      <c r="R53" s="135" t="b">
        <v>1</v>
      </c>
      <c r="S53" s="135"/>
    </row>
    <row r="54" ht="15.75" customHeight="1">
      <c r="A54" s="117" t="s">
        <v>222</v>
      </c>
      <c r="B54" s="139" t="s">
        <v>71</v>
      </c>
      <c r="C54" s="139" t="s">
        <v>73</v>
      </c>
      <c r="D54" s="139" t="s">
        <v>92</v>
      </c>
      <c r="E54" s="139" t="s">
        <v>80</v>
      </c>
      <c r="F54" s="139" t="s">
        <v>89</v>
      </c>
      <c r="G54" s="139" t="s">
        <v>223</v>
      </c>
      <c r="H54" s="139"/>
      <c r="I54" s="148" t="b">
        <v>1</v>
      </c>
      <c r="J54" s="135" t="b">
        <v>1</v>
      </c>
      <c r="K54" s="135"/>
      <c r="L54" s="135" t="b">
        <v>1</v>
      </c>
      <c r="M54" s="135" t="b">
        <v>1</v>
      </c>
      <c r="N54" s="135" t="b">
        <v>1</v>
      </c>
      <c r="O54" s="135" t="b">
        <v>1</v>
      </c>
      <c r="P54" s="135" t="b">
        <v>1</v>
      </c>
      <c r="Q54" s="135"/>
      <c r="R54" s="135" t="b">
        <v>1</v>
      </c>
      <c r="S54" s="135"/>
    </row>
    <row r="55" ht="15.75" customHeight="1">
      <c r="A55" s="117" t="s">
        <v>224</v>
      </c>
      <c r="B55" s="139" t="s">
        <v>71</v>
      </c>
      <c r="C55" s="139" t="s">
        <v>83</v>
      </c>
      <c r="D55" s="139" t="s">
        <v>92</v>
      </c>
      <c r="E55" s="139" t="s">
        <v>80</v>
      </c>
      <c r="F55" s="139" t="s">
        <v>89</v>
      </c>
      <c r="G55" s="139" t="s">
        <v>225</v>
      </c>
      <c r="H55" s="139"/>
      <c r="I55" s="148" t="b">
        <v>1</v>
      </c>
      <c r="J55" s="135" t="b">
        <v>1</v>
      </c>
      <c r="K55" s="135"/>
      <c r="L55" s="135" t="b">
        <v>1</v>
      </c>
      <c r="M55" s="135" t="b">
        <v>1</v>
      </c>
      <c r="N55" s="135" t="b">
        <v>1</v>
      </c>
      <c r="O55" s="135" t="b">
        <v>1</v>
      </c>
      <c r="P55" s="135" t="b">
        <v>1</v>
      </c>
      <c r="Q55" s="135"/>
      <c r="R55" s="135" t="b">
        <v>1</v>
      </c>
      <c r="S55" s="135"/>
    </row>
    <row r="56" ht="15.75" customHeight="1">
      <c r="A56" s="117" t="s">
        <v>226</v>
      </c>
      <c r="B56" s="139" t="s">
        <v>71</v>
      </c>
      <c r="C56" s="139" t="s">
        <v>90</v>
      </c>
      <c r="D56" s="139" t="s">
        <v>92</v>
      </c>
      <c r="E56" s="139" t="s">
        <v>80</v>
      </c>
      <c r="F56" s="139" t="s">
        <v>89</v>
      </c>
      <c r="G56" s="139" t="s">
        <v>227</v>
      </c>
      <c r="H56" s="139"/>
      <c r="I56" s="148" t="b">
        <v>1</v>
      </c>
      <c r="J56" s="135" t="b">
        <v>1</v>
      </c>
      <c r="K56" s="135"/>
      <c r="L56" s="135" t="b">
        <v>1</v>
      </c>
      <c r="M56" s="135" t="b">
        <v>1</v>
      </c>
      <c r="N56" s="135" t="b">
        <v>1</v>
      </c>
      <c r="O56" s="135" t="b">
        <v>1</v>
      </c>
      <c r="P56" s="135" t="b">
        <v>1</v>
      </c>
      <c r="Q56" s="135"/>
      <c r="R56" s="135" t="b">
        <v>1</v>
      </c>
      <c r="S56" s="135"/>
    </row>
    <row r="57" ht="15.75" customHeight="1">
      <c r="A57" s="117" t="s">
        <v>228</v>
      </c>
      <c r="B57" s="139" t="s">
        <v>71</v>
      </c>
      <c r="C57" s="139" t="s">
        <v>96</v>
      </c>
      <c r="D57" s="139" t="s">
        <v>92</v>
      </c>
      <c r="E57" s="139" t="s">
        <v>80</v>
      </c>
      <c r="F57" s="139" t="s">
        <v>89</v>
      </c>
      <c r="G57" s="139" t="s">
        <v>229</v>
      </c>
      <c r="H57" s="139"/>
      <c r="I57" s="148" t="b">
        <v>1</v>
      </c>
      <c r="J57" s="135" t="b">
        <v>1</v>
      </c>
      <c r="K57" s="135" t="b">
        <v>1</v>
      </c>
      <c r="L57" s="135" t="b">
        <v>1</v>
      </c>
      <c r="M57" s="135" t="b">
        <v>1</v>
      </c>
      <c r="N57" s="135" t="b">
        <v>1</v>
      </c>
      <c r="O57" s="135" t="b">
        <v>1</v>
      </c>
      <c r="P57" s="135" t="b">
        <v>1</v>
      </c>
      <c r="Q57" s="135"/>
      <c r="R57" s="135" t="b">
        <v>1</v>
      </c>
      <c r="S57" s="135"/>
    </row>
    <row r="58" ht="15.75" customHeight="1">
      <c r="A58" s="117" t="s">
        <v>230</v>
      </c>
      <c r="B58" s="139" t="s">
        <v>71</v>
      </c>
      <c r="C58" s="139" t="s">
        <v>106</v>
      </c>
      <c r="D58" s="139" t="s">
        <v>92</v>
      </c>
      <c r="E58" s="139" t="s">
        <v>80</v>
      </c>
      <c r="F58" s="139" t="s">
        <v>89</v>
      </c>
      <c r="G58" s="139" t="s">
        <v>231</v>
      </c>
      <c r="H58" s="139"/>
      <c r="I58" s="148" t="b">
        <v>1</v>
      </c>
      <c r="J58" s="135" t="b">
        <v>1</v>
      </c>
      <c r="K58" s="135" t="b">
        <v>1</v>
      </c>
      <c r="L58" s="135" t="b">
        <v>1</v>
      </c>
      <c r="M58" s="135" t="b">
        <v>1</v>
      </c>
      <c r="N58" s="135" t="b">
        <v>1</v>
      </c>
      <c r="O58" s="135" t="b">
        <v>1</v>
      </c>
      <c r="P58" s="135" t="b">
        <v>1</v>
      </c>
      <c r="Q58" s="135"/>
      <c r="R58" s="135" t="b">
        <v>1</v>
      </c>
      <c r="S58" s="135"/>
    </row>
    <row r="59" ht="15.75" customHeight="1">
      <c r="A59" s="117" t="s">
        <v>232</v>
      </c>
      <c r="B59" s="139" t="s">
        <v>71</v>
      </c>
      <c r="C59" s="139" t="s">
        <v>108</v>
      </c>
      <c r="D59" s="139" t="s">
        <v>92</v>
      </c>
      <c r="E59" s="139" t="s">
        <v>80</v>
      </c>
      <c r="F59" s="139" t="s">
        <v>89</v>
      </c>
      <c r="G59" s="139" t="s">
        <v>233</v>
      </c>
      <c r="H59" s="139"/>
      <c r="I59" s="148" t="b">
        <v>1</v>
      </c>
      <c r="J59" s="135" t="b">
        <v>1</v>
      </c>
      <c r="K59" s="135" t="b">
        <v>1</v>
      </c>
      <c r="L59" s="135" t="b">
        <v>1</v>
      </c>
      <c r="M59" s="135" t="b">
        <v>1</v>
      </c>
      <c r="N59" s="135" t="b">
        <v>1</v>
      </c>
      <c r="O59" s="135" t="b">
        <v>1</v>
      </c>
      <c r="P59" s="135" t="b">
        <v>1</v>
      </c>
      <c r="Q59" s="135"/>
      <c r="R59" s="135" t="b">
        <v>1</v>
      </c>
      <c r="S59" s="135"/>
    </row>
    <row r="60" ht="15.75" customHeight="1">
      <c r="A60" s="117" t="s">
        <v>234</v>
      </c>
      <c r="B60" s="139" t="s">
        <v>71</v>
      </c>
      <c r="C60" s="139" t="s">
        <v>73</v>
      </c>
      <c r="D60" s="139" t="s">
        <v>98</v>
      </c>
      <c r="E60" s="139" t="s">
        <v>80</v>
      </c>
      <c r="F60" s="139" t="s">
        <v>89</v>
      </c>
      <c r="G60" s="139" t="s">
        <v>235</v>
      </c>
      <c r="H60" s="139"/>
      <c r="I60" s="148" t="b">
        <v>1</v>
      </c>
      <c r="J60" s="135" t="b">
        <v>1</v>
      </c>
      <c r="K60" s="135" t="b">
        <v>1</v>
      </c>
      <c r="L60" s="135" t="b">
        <v>1</v>
      </c>
      <c r="M60" s="135" t="b">
        <v>1</v>
      </c>
      <c r="N60" s="135" t="b">
        <v>1</v>
      </c>
      <c r="O60" s="135" t="b">
        <v>1</v>
      </c>
      <c r="P60" s="135" t="b">
        <v>1</v>
      </c>
      <c r="Q60" s="135"/>
      <c r="R60" s="135" t="b">
        <v>1</v>
      </c>
      <c r="S60" s="135"/>
    </row>
    <row r="61" ht="15.75" customHeight="1">
      <c r="A61" s="117" t="s">
        <v>236</v>
      </c>
      <c r="B61" s="139" t="s">
        <v>71</v>
      </c>
      <c r="C61" s="139" t="s">
        <v>83</v>
      </c>
      <c r="D61" s="139" t="s">
        <v>98</v>
      </c>
      <c r="E61" s="139" t="s">
        <v>80</v>
      </c>
      <c r="F61" s="139" t="s">
        <v>89</v>
      </c>
      <c r="G61" s="139" t="s">
        <v>237</v>
      </c>
      <c r="H61" s="139"/>
      <c r="I61" s="148" t="b">
        <v>1</v>
      </c>
      <c r="J61" s="135" t="b">
        <v>1</v>
      </c>
      <c r="K61" s="135" t="b">
        <v>1</v>
      </c>
      <c r="L61" s="135" t="b">
        <v>1</v>
      </c>
      <c r="M61" s="135" t="b">
        <v>1</v>
      </c>
      <c r="N61" s="135" t="b">
        <v>1</v>
      </c>
      <c r="O61" s="135" t="b">
        <v>1</v>
      </c>
      <c r="P61" s="135" t="b">
        <v>1</v>
      </c>
      <c r="Q61" s="135"/>
      <c r="R61" s="135" t="b">
        <v>1</v>
      </c>
      <c r="S61" s="135"/>
    </row>
    <row r="62" ht="15.75" customHeight="1">
      <c r="A62" s="117" t="s">
        <v>238</v>
      </c>
      <c r="B62" s="139" t="s">
        <v>71</v>
      </c>
      <c r="C62" s="139" t="s">
        <v>90</v>
      </c>
      <c r="D62" s="139" t="s">
        <v>98</v>
      </c>
      <c r="E62" s="139" t="s">
        <v>80</v>
      </c>
      <c r="F62" s="139" t="s">
        <v>89</v>
      </c>
      <c r="G62" s="139" t="s">
        <v>239</v>
      </c>
      <c r="H62" s="139"/>
      <c r="I62" s="148" t="b">
        <v>1</v>
      </c>
      <c r="J62" s="135" t="b">
        <v>1</v>
      </c>
      <c r="K62" s="135"/>
      <c r="L62" s="135" t="b">
        <v>1</v>
      </c>
      <c r="M62" s="135" t="b">
        <v>1</v>
      </c>
      <c r="N62" s="135" t="b">
        <v>1</v>
      </c>
      <c r="O62" s="135" t="b">
        <v>1</v>
      </c>
      <c r="P62" s="135" t="b">
        <v>1</v>
      </c>
      <c r="Q62" s="135"/>
      <c r="R62" s="135" t="b">
        <v>1</v>
      </c>
      <c r="S62" s="135"/>
    </row>
    <row r="63" ht="15.75" customHeight="1">
      <c r="A63" s="117" t="s">
        <v>240</v>
      </c>
      <c r="B63" s="139" t="s">
        <v>71</v>
      </c>
      <c r="C63" s="139" t="s">
        <v>96</v>
      </c>
      <c r="D63" s="139" t="s">
        <v>98</v>
      </c>
      <c r="E63" s="139" t="s">
        <v>80</v>
      </c>
      <c r="F63" s="139" t="s">
        <v>89</v>
      </c>
      <c r="G63" s="139" t="s">
        <v>241</v>
      </c>
      <c r="H63" s="139"/>
      <c r="I63" s="148" t="b">
        <v>1</v>
      </c>
      <c r="J63" s="135" t="b">
        <v>1</v>
      </c>
      <c r="K63" s="135" t="b">
        <v>1</v>
      </c>
      <c r="L63" s="135" t="b">
        <v>1</v>
      </c>
      <c r="M63" s="135" t="b">
        <v>1</v>
      </c>
      <c r="N63" s="135" t="b">
        <v>1</v>
      </c>
      <c r="O63" s="135" t="b">
        <v>1</v>
      </c>
      <c r="P63" s="135" t="b">
        <v>1</v>
      </c>
      <c r="Q63" s="135"/>
      <c r="R63" s="135" t="b">
        <v>1</v>
      </c>
      <c r="S63" s="135"/>
    </row>
    <row r="64" ht="15.75" customHeight="1">
      <c r="A64" s="117" t="s">
        <v>242</v>
      </c>
      <c r="B64" s="139" t="s">
        <v>71</v>
      </c>
      <c r="C64" s="139" t="s">
        <v>106</v>
      </c>
      <c r="D64" s="139" t="s">
        <v>98</v>
      </c>
      <c r="E64" s="139" t="s">
        <v>80</v>
      </c>
      <c r="F64" s="139" t="s">
        <v>89</v>
      </c>
      <c r="G64" s="139" t="s">
        <v>243</v>
      </c>
      <c r="H64" s="139"/>
      <c r="I64" s="148" t="b">
        <v>1</v>
      </c>
      <c r="J64" s="135" t="b">
        <v>1</v>
      </c>
      <c r="K64" s="135"/>
      <c r="L64" s="135" t="b">
        <v>1</v>
      </c>
      <c r="M64" s="135" t="b">
        <v>1</v>
      </c>
      <c r="N64" s="135" t="b">
        <v>1</v>
      </c>
      <c r="O64" s="135" t="b">
        <v>1</v>
      </c>
      <c r="P64" s="135" t="b">
        <v>1</v>
      </c>
      <c r="Q64" s="135"/>
      <c r="R64" s="135" t="b">
        <v>1</v>
      </c>
      <c r="S64" s="135"/>
    </row>
    <row r="65" ht="15.75" customHeight="1">
      <c r="A65" s="117" t="s">
        <v>244</v>
      </c>
      <c r="B65" s="139" t="s">
        <v>71</v>
      </c>
      <c r="C65" s="139" t="s">
        <v>108</v>
      </c>
      <c r="D65" s="139" t="s">
        <v>98</v>
      </c>
      <c r="E65" s="139" t="s">
        <v>80</v>
      </c>
      <c r="F65" s="139" t="s">
        <v>89</v>
      </c>
      <c r="G65" s="139" t="s">
        <v>245</v>
      </c>
      <c r="H65" s="139"/>
      <c r="I65" s="148" t="b">
        <v>1</v>
      </c>
      <c r="J65" s="135" t="b">
        <v>1</v>
      </c>
      <c r="K65" s="135"/>
      <c r="L65" s="135" t="b">
        <v>1</v>
      </c>
      <c r="M65" s="135" t="b">
        <v>1</v>
      </c>
      <c r="N65" s="135" t="b">
        <v>1</v>
      </c>
      <c r="O65" s="135" t="b">
        <v>1</v>
      </c>
      <c r="P65" s="135" t="b">
        <v>1</v>
      </c>
      <c r="Q65" s="135"/>
      <c r="R65" s="135" t="b">
        <v>1</v>
      </c>
      <c r="S65" s="135"/>
    </row>
    <row r="66" ht="15.75" customHeight="1">
      <c r="A66" s="117" t="s">
        <v>246</v>
      </c>
      <c r="B66" s="139" t="s">
        <v>71</v>
      </c>
      <c r="C66" s="139" t="s">
        <v>73</v>
      </c>
      <c r="D66" s="139" t="s">
        <v>79</v>
      </c>
      <c r="E66" s="139" t="s">
        <v>87</v>
      </c>
      <c r="F66" s="139" t="s">
        <v>89</v>
      </c>
      <c r="G66" s="139" t="s">
        <v>247</v>
      </c>
      <c r="H66" s="139"/>
      <c r="I66" s="148"/>
      <c r="J66" s="135" t="b">
        <v>1</v>
      </c>
      <c r="K66" s="135"/>
      <c r="L66" s="135" t="b">
        <v>1</v>
      </c>
      <c r="M66" s="135" t="b">
        <v>1</v>
      </c>
      <c r="N66" s="135"/>
      <c r="O66" s="135" t="b">
        <v>1</v>
      </c>
      <c r="P66" s="135" t="b">
        <v>1</v>
      </c>
      <c r="Q66" s="135"/>
      <c r="R66" s="135" t="b">
        <v>1</v>
      </c>
      <c r="S66" s="135" t="b">
        <v>0</v>
      </c>
    </row>
    <row r="67" ht="15.75" customHeight="1">
      <c r="A67" s="117" t="s">
        <v>248</v>
      </c>
      <c r="B67" s="139" t="s">
        <v>71</v>
      </c>
      <c r="C67" s="139" t="s">
        <v>83</v>
      </c>
      <c r="D67" s="139" t="s">
        <v>79</v>
      </c>
      <c r="E67" s="139" t="s">
        <v>87</v>
      </c>
      <c r="F67" s="139" t="s">
        <v>89</v>
      </c>
      <c r="G67" s="139" t="s">
        <v>249</v>
      </c>
      <c r="H67" s="139"/>
      <c r="I67" s="148"/>
      <c r="J67" s="135" t="b">
        <v>1</v>
      </c>
      <c r="K67" s="135" t="b">
        <v>1</v>
      </c>
      <c r="L67" s="135" t="b">
        <v>1</v>
      </c>
      <c r="M67" s="135" t="b">
        <v>1</v>
      </c>
      <c r="N67" s="135"/>
      <c r="O67" s="135" t="b">
        <v>1</v>
      </c>
      <c r="P67" s="135" t="b">
        <v>1</v>
      </c>
      <c r="Q67" s="135"/>
      <c r="R67" s="135" t="b">
        <v>1</v>
      </c>
      <c r="S67" s="135"/>
    </row>
    <row r="68" ht="15.75" customHeight="1">
      <c r="A68" s="117" t="s">
        <v>250</v>
      </c>
      <c r="B68" s="139" t="s">
        <v>71</v>
      </c>
      <c r="C68" s="139" t="s">
        <v>90</v>
      </c>
      <c r="D68" s="139" t="s">
        <v>79</v>
      </c>
      <c r="E68" s="139" t="s">
        <v>87</v>
      </c>
      <c r="F68" s="139" t="s">
        <v>89</v>
      </c>
      <c r="G68" s="139" t="s">
        <v>251</v>
      </c>
      <c r="H68" s="139"/>
      <c r="I68" s="148"/>
      <c r="J68" s="135" t="b">
        <v>1</v>
      </c>
      <c r="K68" s="135" t="b">
        <v>1</v>
      </c>
      <c r="L68" s="135" t="b">
        <v>1</v>
      </c>
      <c r="M68" s="135" t="b">
        <v>1</v>
      </c>
      <c r="N68" s="135"/>
      <c r="O68" s="135" t="b">
        <v>1</v>
      </c>
      <c r="P68" s="135" t="b">
        <v>1</v>
      </c>
      <c r="Q68" s="135"/>
      <c r="R68" s="135" t="b">
        <v>1</v>
      </c>
      <c r="S68" s="135"/>
    </row>
    <row r="69" ht="15.75" customHeight="1">
      <c r="A69" s="117" t="s">
        <v>252</v>
      </c>
      <c r="B69" s="139" t="s">
        <v>71</v>
      </c>
      <c r="C69" s="139" t="s">
        <v>96</v>
      </c>
      <c r="D69" s="139" t="s">
        <v>79</v>
      </c>
      <c r="E69" s="139" t="s">
        <v>87</v>
      </c>
      <c r="F69" s="139" t="s">
        <v>89</v>
      </c>
      <c r="G69" s="139" t="s">
        <v>253</v>
      </c>
      <c r="H69" s="139"/>
      <c r="I69" s="148"/>
      <c r="J69" s="135" t="b">
        <v>1</v>
      </c>
      <c r="K69" s="135" t="b">
        <v>1</v>
      </c>
      <c r="L69" s="135" t="b">
        <v>1</v>
      </c>
      <c r="M69" s="135" t="b">
        <v>1</v>
      </c>
      <c r="N69" s="135"/>
      <c r="O69" s="135" t="b">
        <v>1</v>
      </c>
      <c r="P69" s="135" t="b">
        <v>1</v>
      </c>
      <c r="Q69" s="135"/>
      <c r="R69" s="135" t="b">
        <v>1</v>
      </c>
      <c r="S69" s="135"/>
    </row>
    <row r="70" ht="15.75" customHeight="1">
      <c r="A70" s="117" t="s">
        <v>254</v>
      </c>
      <c r="B70" s="139" t="s">
        <v>71</v>
      </c>
      <c r="C70" s="139" t="s">
        <v>106</v>
      </c>
      <c r="D70" s="139" t="s">
        <v>79</v>
      </c>
      <c r="E70" s="139" t="s">
        <v>87</v>
      </c>
      <c r="F70" s="139" t="s">
        <v>89</v>
      </c>
      <c r="G70" s="139" t="s">
        <v>255</v>
      </c>
      <c r="H70" s="139"/>
      <c r="I70" s="148"/>
      <c r="J70" s="135" t="b">
        <v>1</v>
      </c>
      <c r="K70" s="135" t="b">
        <v>1</v>
      </c>
      <c r="L70" s="135" t="b">
        <v>1</v>
      </c>
      <c r="M70" s="135" t="b">
        <v>1</v>
      </c>
      <c r="N70" s="135"/>
      <c r="O70" s="135" t="b">
        <v>1</v>
      </c>
      <c r="P70" s="135" t="b">
        <v>1</v>
      </c>
      <c r="Q70" s="135"/>
      <c r="R70" s="135" t="b">
        <v>1</v>
      </c>
      <c r="S70" s="135"/>
    </row>
    <row r="71" ht="15.75" customHeight="1">
      <c r="A71" s="117" t="s">
        <v>256</v>
      </c>
      <c r="B71" s="139" t="s">
        <v>71</v>
      </c>
      <c r="C71" s="139" t="s">
        <v>108</v>
      </c>
      <c r="D71" s="139" t="s">
        <v>79</v>
      </c>
      <c r="E71" s="139" t="s">
        <v>87</v>
      </c>
      <c r="F71" s="139" t="s">
        <v>89</v>
      </c>
      <c r="G71" s="139" t="s">
        <v>257</v>
      </c>
      <c r="H71" s="139"/>
      <c r="I71" s="148"/>
      <c r="J71" s="135" t="b">
        <v>1</v>
      </c>
      <c r="K71" s="135" t="b">
        <v>1</v>
      </c>
      <c r="L71" s="135" t="b">
        <v>1</v>
      </c>
      <c r="M71" s="135" t="b">
        <v>1</v>
      </c>
      <c r="N71" s="135"/>
      <c r="O71" s="135" t="b">
        <v>1</v>
      </c>
      <c r="P71" s="135" t="b">
        <v>1</v>
      </c>
      <c r="Q71" s="135"/>
      <c r="R71" s="135" t="b">
        <v>1</v>
      </c>
      <c r="S71" s="135"/>
    </row>
    <row r="72" ht="15.75" customHeight="1">
      <c r="A72" s="117" t="s">
        <v>258</v>
      </c>
      <c r="B72" s="139" t="s">
        <v>71</v>
      </c>
      <c r="C72" s="139" t="s">
        <v>73</v>
      </c>
      <c r="D72" s="139" t="s">
        <v>85</v>
      </c>
      <c r="E72" s="139" t="s">
        <v>87</v>
      </c>
      <c r="F72" s="139" t="s">
        <v>89</v>
      </c>
      <c r="G72" s="139" t="s">
        <v>259</v>
      </c>
      <c r="H72" s="139"/>
      <c r="I72" s="148"/>
      <c r="J72" s="135" t="b">
        <v>1</v>
      </c>
      <c r="K72" s="135"/>
      <c r="L72" s="135" t="b">
        <v>1</v>
      </c>
      <c r="M72" s="135" t="b">
        <v>1</v>
      </c>
      <c r="N72" s="135"/>
      <c r="O72" s="135" t="b">
        <v>1</v>
      </c>
      <c r="P72" s="135" t="b">
        <v>1</v>
      </c>
      <c r="Q72" s="135"/>
      <c r="R72" s="135" t="b">
        <v>1</v>
      </c>
      <c r="S72" s="135"/>
    </row>
    <row r="73" ht="15.75" customHeight="1">
      <c r="A73" s="117" t="s">
        <v>260</v>
      </c>
      <c r="B73" s="139" t="s">
        <v>71</v>
      </c>
      <c r="C73" s="139" t="s">
        <v>83</v>
      </c>
      <c r="D73" s="139" t="s">
        <v>85</v>
      </c>
      <c r="E73" s="139" t="s">
        <v>87</v>
      </c>
      <c r="F73" s="139" t="s">
        <v>89</v>
      </c>
      <c r="G73" s="139" t="s">
        <v>261</v>
      </c>
      <c r="H73" s="139"/>
      <c r="I73" s="148"/>
      <c r="J73" s="135" t="b">
        <v>1</v>
      </c>
      <c r="K73" s="135" t="b">
        <v>1</v>
      </c>
      <c r="L73" s="135" t="b">
        <v>1</v>
      </c>
      <c r="M73" s="135" t="b">
        <v>1</v>
      </c>
      <c r="N73" s="135"/>
      <c r="O73" s="135" t="b">
        <v>1</v>
      </c>
      <c r="P73" s="135" t="b">
        <v>1</v>
      </c>
      <c r="Q73" s="135"/>
      <c r="R73" s="135" t="b">
        <v>1</v>
      </c>
      <c r="S73" s="135"/>
    </row>
    <row r="74" ht="15.75" customHeight="1">
      <c r="A74" s="117" t="s">
        <v>262</v>
      </c>
      <c r="B74" s="139" t="s">
        <v>71</v>
      </c>
      <c r="C74" s="139" t="s">
        <v>90</v>
      </c>
      <c r="D74" s="139" t="s">
        <v>85</v>
      </c>
      <c r="E74" s="139" t="s">
        <v>87</v>
      </c>
      <c r="F74" s="139" t="s">
        <v>89</v>
      </c>
      <c r="G74" s="139" t="s">
        <v>263</v>
      </c>
      <c r="H74" s="139"/>
      <c r="I74" s="148"/>
      <c r="J74" s="135" t="b">
        <v>1</v>
      </c>
      <c r="K74" s="135"/>
      <c r="L74" s="135" t="b">
        <v>1</v>
      </c>
      <c r="M74" s="135" t="b">
        <v>1</v>
      </c>
      <c r="N74" s="135"/>
      <c r="O74" s="135" t="b">
        <v>1</v>
      </c>
      <c r="P74" s="135" t="b">
        <v>1</v>
      </c>
      <c r="Q74" s="135"/>
      <c r="R74" s="135" t="b">
        <v>1</v>
      </c>
      <c r="S74" s="135"/>
    </row>
    <row r="75" ht="15.75" customHeight="1">
      <c r="A75" s="117" t="s">
        <v>264</v>
      </c>
      <c r="B75" s="139" t="s">
        <v>71</v>
      </c>
      <c r="C75" s="139" t="s">
        <v>96</v>
      </c>
      <c r="D75" s="139" t="s">
        <v>85</v>
      </c>
      <c r="E75" s="139" t="s">
        <v>87</v>
      </c>
      <c r="F75" s="139" t="s">
        <v>89</v>
      </c>
      <c r="G75" s="139" t="s">
        <v>265</v>
      </c>
      <c r="H75" s="139"/>
      <c r="I75" s="148"/>
      <c r="J75" s="135" t="b">
        <v>1</v>
      </c>
      <c r="K75" s="135"/>
      <c r="L75" s="135" t="b">
        <v>1</v>
      </c>
      <c r="M75" s="135" t="b">
        <v>1</v>
      </c>
      <c r="N75" s="135"/>
      <c r="O75" s="135" t="b">
        <v>1</v>
      </c>
      <c r="P75" s="135" t="b">
        <v>1</v>
      </c>
      <c r="Q75" s="135"/>
      <c r="R75" s="135" t="b">
        <v>1</v>
      </c>
      <c r="S75" s="135"/>
    </row>
    <row r="76" ht="15.75" customHeight="1">
      <c r="A76" s="117" t="s">
        <v>266</v>
      </c>
      <c r="B76" s="139" t="s">
        <v>71</v>
      </c>
      <c r="C76" s="139" t="s">
        <v>106</v>
      </c>
      <c r="D76" s="139" t="s">
        <v>85</v>
      </c>
      <c r="E76" s="139" t="s">
        <v>87</v>
      </c>
      <c r="F76" s="139" t="s">
        <v>89</v>
      </c>
      <c r="G76" s="139" t="s">
        <v>267</v>
      </c>
      <c r="H76" s="139"/>
      <c r="I76" s="148"/>
      <c r="J76" s="135" t="b">
        <v>1</v>
      </c>
      <c r="K76" s="135"/>
      <c r="L76" s="135" t="b">
        <v>1</v>
      </c>
      <c r="M76" s="135" t="b">
        <v>1</v>
      </c>
      <c r="N76" s="135"/>
      <c r="O76" s="135" t="b">
        <v>1</v>
      </c>
      <c r="P76" s="135" t="b">
        <v>1</v>
      </c>
      <c r="Q76" s="135"/>
      <c r="R76" s="135" t="b">
        <v>1</v>
      </c>
      <c r="S76" s="135"/>
    </row>
    <row r="77" ht="15.75" customHeight="1">
      <c r="A77" s="117" t="s">
        <v>268</v>
      </c>
      <c r="B77" s="139" t="s">
        <v>71</v>
      </c>
      <c r="C77" s="139" t="s">
        <v>108</v>
      </c>
      <c r="D77" s="139" t="s">
        <v>85</v>
      </c>
      <c r="E77" s="139" t="s">
        <v>87</v>
      </c>
      <c r="F77" s="139" t="s">
        <v>89</v>
      </c>
      <c r="G77" s="139" t="s">
        <v>269</v>
      </c>
      <c r="H77" s="139"/>
      <c r="I77" s="148"/>
      <c r="J77" s="135" t="b">
        <v>1</v>
      </c>
      <c r="K77" s="135" t="b">
        <v>1</v>
      </c>
      <c r="L77" s="135" t="b">
        <v>1</v>
      </c>
      <c r="M77" s="135" t="b">
        <v>1</v>
      </c>
      <c r="N77" s="135"/>
      <c r="O77" s="135" t="b">
        <v>1</v>
      </c>
      <c r="P77" s="135" t="b">
        <v>1</v>
      </c>
      <c r="Q77" s="135"/>
      <c r="R77" s="135" t="b">
        <v>1</v>
      </c>
      <c r="S77" s="135"/>
    </row>
    <row r="78" ht="15.75" customHeight="1">
      <c r="A78" s="117" t="s">
        <v>270</v>
      </c>
      <c r="B78" s="139" t="s">
        <v>71</v>
      </c>
      <c r="C78" s="139" t="s">
        <v>73</v>
      </c>
      <c r="D78" s="139" t="s">
        <v>79</v>
      </c>
      <c r="E78" s="139" t="s">
        <v>80</v>
      </c>
      <c r="F78" s="139" t="s">
        <v>95</v>
      </c>
      <c r="G78" s="139" t="s">
        <v>271</v>
      </c>
      <c r="H78" s="139"/>
      <c r="I78" s="148"/>
      <c r="J78" s="135" t="b">
        <v>1</v>
      </c>
      <c r="K78" s="135" t="b">
        <v>1</v>
      </c>
      <c r="L78" s="135" t="b">
        <v>1</v>
      </c>
      <c r="M78" s="135" t="b">
        <v>1</v>
      </c>
      <c r="N78" s="135"/>
      <c r="O78" s="135" t="b">
        <v>1</v>
      </c>
      <c r="P78" s="135" t="b">
        <v>1</v>
      </c>
      <c r="Q78" s="135"/>
      <c r="R78" s="135" t="b">
        <v>1</v>
      </c>
      <c r="S78" s="135"/>
    </row>
    <row r="79" ht="15.75" customHeight="1">
      <c r="A79" s="117" t="s">
        <v>272</v>
      </c>
      <c r="B79" s="139" t="s">
        <v>71</v>
      </c>
      <c r="C79" s="139" t="s">
        <v>83</v>
      </c>
      <c r="D79" s="139" t="s">
        <v>79</v>
      </c>
      <c r="E79" s="139" t="s">
        <v>80</v>
      </c>
      <c r="F79" s="139" t="s">
        <v>95</v>
      </c>
      <c r="G79" s="139" t="s">
        <v>273</v>
      </c>
      <c r="H79" s="139"/>
      <c r="I79" s="148"/>
      <c r="J79" s="135" t="b">
        <v>1</v>
      </c>
      <c r="K79" s="135" t="b">
        <v>1</v>
      </c>
      <c r="L79" s="135" t="b">
        <v>1</v>
      </c>
      <c r="M79" s="135" t="b">
        <v>1</v>
      </c>
      <c r="N79" s="135"/>
      <c r="O79" s="135" t="b">
        <v>1</v>
      </c>
      <c r="P79" s="135" t="b">
        <v>1</v>
      </c>
      <c r="Q79" s="135"/>
      <c r="R79" s="135" t="b">
        <v>1</v>
      </c>
      <c r="S79" s="135"/>
    </row>
    <row r="80" ht="15.75" customHeight="1">
      <c r="A80" s="117" t="s">
        <v>274</v>
      </c>
      <c r="B80" s="139" t="s">
        <v>71</v>
      </c>
      <c r="C80" s="139" t="s">
        <v>90</v>
      </c>
      <c r="D80" s="139" t="s">
        <v>79</v>
      </c>
      <c r="E80" s="139" t="s">
        <v>80</v>
      </c>
      <c r="F80" s="139" t="s">
        <v>95</v>
      </c>
      <c r="G80" s="139" t="s">
        <v>275</v>
      </c>
      <c r="H80" s="139"/>
      <c r="I80" s="148"/>
      <c r="J80" s="135" t="b">
        <v>1</v>
      </c>
      <c r="K80" s="135" t="b">
        <v>1</v>
      </c>
      <c r="L80" s="135" t="b">
        <v>1</v>
      </c>
      <c r="M80" s="135" t="b">
        <v>1</v>
      </c>
      <c r="N80" s="135"/>
      <c r="O80" s="135" t="b">
        <v>1</v>
      </c>
      <c r="P80" s="135" t="b">
        <v>1</v>
      </c>
      <c r="Q80" s="135"/>
      <c r="R80" s="135" t="b">
        <v>1</v>
      </c>
      <c r="S80" s="135"/>
    </row>
    <row r="81" ht="15.75" customHeight="1">
      <c r="A81" s="117" t="s">
        <v>276</v>
      </c>
      <c r="B81" s="139" t="s">
        <v>71</v>
      </c>
      <c r="C81" s="139" t="s">
        <v>96</v>
      </c>
      <c r="D81" s="139" t="s">
        <v>79</v>
      </c>
      <c r="E81" s="139" t="s">
        <v>80</v>
      </c>
      <c r="F81" s="139" t="s">
        <v>95</v>
      </c>
      <c r="G81" s="139" t="s">
        <v>277</v>
      </c>
      <c r="H81" s="139"/>
      <c r="I81" s="148"/>
      <c r="J81" s="135" t="b">
        <v>1</v>
      </c>
      <c r="K81" s="135" t="b">
        <v>1</v>
      </c>
      <c r="L81" s="135" t="b">
        <v>1</v>
      </c>
      <c r="M81" s="135" t="b">
        <v>1</v>
      </c>
      <c r="N81" s="135"/>
      <c r="O81" s="135" t="b">
        <v>1</v>
      </c>
      <c r="P81" s="135" t="b">
        <v>1</v>
      </c>
      <c r="Q81" s="135"/>
      <c r="R81" s="135" t="b">
        <v>1</v>
      </c>
      <c r="S81" s="135"/>
    </row>
    <row r="82" ht="15.75" customHeight="1">
      <c r="A82" s="117" t="s">
        <v>278</v>
      </c>
      <c r="B82" s="139" t="s">
        <v>71</v>
      </c>
      <c r="C82" s="139" t="s">
        <v>106</v>
      </c>
      <c r="D82" s="139" t="s">
        <v>79</v>
      </c>
      <c r="E82" s="139" t="s">
        <v>80</v>
      </c>
      <c r="F82" s="139" t="s">
        <v>95</v>
      </c>
      <c r="G82" s="139" t="s">
        <v>279</v>
      </c>
      <c r="H82" s="139"/>
      <c r="I82" s="148"/>
      <c r="J82" s="135" t="b">
        <v>1</v>
      </c>
      <c r="K82" s="135"/>
      <c r="L82" s="135" t="b">
        <v>1</v>
      </c>
      <c r="M82" s="135" t="b">
        <v>1</v>
      </c>
      <c r="N82" s="135"/>
      <c r="O82" s="135" t="b">
        <v>1</v>
      </c>
      <c r="P82" s="135" t="b">
        <v>1</v>
      </c>
      <c r="Q82" s="135"/>
      <c r="R82" s="135" t="b">
        <v>1</v>
      </c>
      <c r="S82" s="135"/>
    </row>
    <row r="83" ht="15.75" customHeight="1">
      <c r="A83" s="117" t="s">
        <v>280</v>
      </c>
      <c r="B83" s="139" t="s">
        <v>71</v>
      </c>
      <c r="C83" s="139" t="s">
        <v>108</v>
      </c>
      <c r="D83" s="139" t="s">
        <v>79</v>
      </c>
      <c r="E83" s="139" t="s">
        <v>80</v>
      </c>
      <c r="F83" s="139" t="s">
        <v>95</v>
      </c>
      <c r="G83" s="139" t="s">
        <v>281</v>
      </c>
      <c r="H83" s="139"/>
      <c r="I83" s="148"/>
      <c r="J83" s="135" t="b">
        <v>1</v>
      </c>
      <c r="K83" s="135" t="b">
        <v>1</v>
      </c>
      <c r="L83" s="135" t="b">
        <v>1</v>
      </c>
      <c r="M83" s="135" t="b">
        <v>1</v>
      </c>
      <c r="N83" s="135"/>
      <c r="O83" s="135" t="b">
        <v>1</v>
      </c>
      <c r="P83" s="135" t="b">
        <v>1</v>
      </c>
      <c r="Q83" s="135"/>
      <c r="R83" s="135" t="b">
        <v>1</v>
      </c>
      <c r="S83" s="135"/>
    </row>
    <row r="84" ht="15.75" customHeight="1">
      <c r="A84" s="117" t="s">
        <v>282</v>
      </c>
      <c r="B84" s="139" t="s">
        <v>71</v>
      </c>
      <c r="C84" s="139" t="s">
        <v>73</v>
      </c>
      <c r="D84" s="139" t="s">
        <v>85</v>
      </c>
      <c r="E84" s="139" t="s">
        <v>80</v>
      </c>
      <c r="F84" s="139" t="s">
        <v>95</v>
      </c>
      <c r="G84" s="139" t="s">
        <v>283</v>
      </c>
      <c r="H84" s="139"/>
      <c r="I84" s="148"/>
      <c r="J84" s="135" t="b">
        <v>1</v>
      </c>
      <c r="K84" s="135"/>
      <c r="L84" s="135" t="b">
        <v>1</v>
      </c>
      <c r="M84" s="135" t="b">
        <v>1</v>
      </c>
      <c r="N84" s="135"/>
      <c r="O84" s="135" t="b">
        <v>1</v>
      </c>
      <c r="P84" s="135" t="b">
        <v>1</v>
      </c>
      <c r="Q84" s="135"/>
      <c r="R84" s="135" t="b">
        <v>1</v>
      </c>
      <c r="S84" s="135"/>
    </row>
    <row r="85" ht="15.75" customHeight="1">
      <c r="A85" s="117" t="s">
        <v>284</v>
      </c>
      <c r="B85" s="139" t="s">
        <v>71</v>
      </c>
      <c r="C85" s="139" t="s">
        <v>83</v>
      </c>
      <c r="D85" s="139" t="s">
        <v>85</v>
      </c>
      <c r="E85" s="139" t="s">
        <v>80</v>
      </c>
      <c r="F85" s="139" t="s">
        <v>95</v>
      </c>
      <c r="G85" s="139" t="s">
        <v>285</v>
      </c>
      <c r="H85" s="139"/>
      <c r="I85" s="148"/>
      <c r="J85" s="135" t="b">
        <v>1</v>
      </c>
      <c r="K85" s="135"/>
      <c r="L85" s="135" t="b">
        <v>1</v>
      </c>
      <c r="M85" s="135" t="b">
        <v>1</v>
      </c>
      <c r="N85" s="135"/>
      <c r="O85" s="135" t="b">
        <v>1</v>
      </c>
      <c r="P85" s="135" t="b">
        <v>1</v>
      </c>
      <c r="Q85" s="135"/>
      <c r="R85" s="135" t="b">
        <v>1</v>
      </c>
      <c r="S85" s="135"/>
    </row>
    <row r="86" ht="15.75" customHeight="1">
      <c r="A86" s="117" t="s">
        <v>286</v>
      </c>
      <c r="B86" s="139" t="s">
        <v>71</v>
      </c>
      <c r="C86" s="139" t="s">
        <v>90</v>
      </c>
      <c r="D86" s="139" t="s">
        <v>85</v>
      </c>
      <c r="E86" s="139" t="s">
        <v>80</v>
      </c>
      <c r="F86" s="139" t="s">
        <v>95</v>
      </c>
      <c r="G86" s="139" t="s">
        <v>287</v>
      </c>
      <c r="H86" s="139"/>
      <c r="I86" s="148"/>
      <c r="J86" s="135" t="b">
        <v>1</v>
      </c>
      <c r="K86" s="135"/>
      <c r="L86" s="135" t="b">
        <v>1</v>
      </c>
      <c r="M86" s="135" t="b">
        <v>1</v>
      </c>
      <c r="N86" s="135"/>
      <c r="O86" s="135" t="b">
        <v>1</v>
      </c>
      <c r="P86" s="135" t="b">
        <v>1</v>
      </c>
      <c r="Q86" s="135"/>
      <c r="R86" s="135" t="b">
        <v>1</v>
      </c>
      <c r="S86" s="135"/>
    </row>
    <row r="87" ht="15.75" customHeight="1">
      <c r="A87" s="117" t="s">
        <v>288</v>
      </c>
      <c r="B87" s="139" t="s">
        <v>71</v>
      </c>
      <c r="C87" s="139" t="s">
        <v>96</v>
      </c>
      <c r="D87" s="139" t="s">
        <v>85</v>
      </c>
      <c r="E87" s="139" t="s">
        <v>80</v>
      </c>
      <c r="F87" s="139" t="s">
        <v>95</v>
      </c>
      <c r="G87" s="139" t="s">
        <v>289</v>
      </c>
      <c r="H87" s="139"/>
      <c r="I87" s="148"/>
      <c r="J87" s="135" t="b">
        <v>1</v>
      </c>
      <c r="K87" s="135" t="b">
        <v>1</v>
      </c>
      <c r="L87" s="135" t="b">
        <v>1</v>
      </c>
      <c r="M87" s="135" t="b">
        <v>1</v>
      </c>
      <c r="N87" s="135"/>
      <c r="O87" s="135" t="b">
        <v>1</v>
      </c>
      <c r="P87" s="135" t="b">
        <v>1</v>
      </c>
      <c r="Q87" s="135"/>
      <c r="R87" s="135" t="b">
        <v>1</v>
      </c>
      <c r="S87" s="135"/>
    </row>
    <row r="88" ht="15.75" customHeight="1">
      <c r="A88" s="117" t="s">
        <v>290</v>
      </c>
      <c r="B88" s="139" t="s">
        <v>71</v>
      </c>
      <c r="C88" s="139" t="s">
        <v>106</v>
      </c>
      <c r="D88" s="139" t="s">
        <v>85</v>
      </c>
      <c r="E88" s="139" t="s">
        <v>80</v>
      </c>
      <c r="F88" s="139" t="s">
        <v>95</v>
      </c>
      <c r="G88" s="139" t="s">
        <v>291</v>
      </c>
      <c r="H88" s="139"/>
      <c r="I88" s="148"/>
      <c r="J88" s="135" t="b">
        <v>1</v>
      </c>
      <c r="K88" s="135" t="b">
        <v>1</v>
      </c>
      <c r="L88" s="135" t="b">
        <v>1</v>
      </c>
      <c r="M88" s="135" t="b">
        <v>1</v>
      </c>
      <c r="N88" s="135"/>
      <c r="O88" s="135" t="b">
        <v>1</v>
      </c>
      <c r="P88" s="135" t="b">
        <v>1</v>
      </c>
      <c r="Q88" s="135"/>
      <c r="R88" s="135" t="b">
        <v>1</v>
      </c>
      <c r="S88" s="135"/>
    </row>
    <row r="89" ht="15.75" customHeight="1">
      <c r="A89" s="117" t="s">
        <v>292</v>
      </c>
      <c r="B89" s="139" t="s">
        <v>71</v>
      </c>
      <c r="C89" s="139" t="s">
        <v>108</v>
      </c>
      <c r="D89" s="139" t="s">
        <v>85</v>
      </c>
      <c r="E89" s="139" t="s">
        <v>80</v>
      </c>
      <c r="F89" s="139" t="s">
        <v>95</v>
      </c>
      <c r="G89" s="139" t="s">
        <v>293</v>
      </c>
      <c r="H89" s="139"/>
      <c r="I89" s="148"/>
      <c r="J89" s="135" t="b">
        <v>1</v>
      </c>
      <c r="K89" s="135" t="b">
        <v>1</v>
      </c>
      <c r="L89" s="135" t="b">
        <v>1</v>
      </c>
      <c r="M89" s="135" t="b">
        <v>1</v>
      </c>
      <c r="N89" s="135"/>
      <c r="O89" s="135" t="b">
        <v>1</v>
      </c>
      <c r="P89" s="135" t="b">
        <v>1</v>
      </c>
      <c r="Q89" s="135"/>
      <c r="R89" s="135" t="b">
        <v>1</v>
      </c>
      <c r="S89" s="135"/>
    </row>
    <row r="90" ht="15.75" customHeight="1">
      <c r="A90" s="117" t="s">
        <v>294</v>
      </c>
      <c r="B90" s="139" t="s">
        <v>71</v>
      </c>
      <c r="C90" s="139" t="s">
        <v>73</v>
      </c>
      <c r="D90" s="139" t="s">
        <v>92</v>
      </c>
      <c r="E90" s="139" t="s">
        <v>80</v>
      </c>
      <c r="F90" s="139" t="s">
        <v>95</v>
      </c>
      <c r="G90" s="139" t="s">
        <v>295</v>
      </c>
      <c r="H90" s="139"/>
      <c r="I90" s="148"/>
      <c r="J90" s="135" t="b">
        <v>1</v>
      </c>
      <c r="K90" s="135" t="b">
        <v>1</v>
      </c>
      <c r="L90" s="135" t="b">
        <v>1</v>
      </c>
      <c r="M90" s="135" t="b">
        <v>1</v>
      </c>
      <c r="N90" s="135"/>
      <c r="O90" s="135" t="b">
        <v>1</v>
      </c>
      <c r="P90" s="135" t="b">
        <v>1</v>
      </c>
      <c r="Q90" s="135"/>
      <c r="R90" s="135" t="b">
        <v>1</v>
      </c>
      <c r="S90" s="135"/>
    </row>
    <row r="91" ht="15.75" customHeight="1">
      <c r="A91" s="117" t="s">
        <v>296</v>
      </c>
      <c r="B91" s="139" t="s">
        <v>71</v>
      </c>
      <c r="C91" s="139" t="s">
        <v>83</v>
      </c>
      <c r="D91" s="139" t="s">
        <v>92</v>
      </c>
      <c r="E91" s="139" t="s">
        <v>80</v>
      </c>
      <c r="F91" s="139" t="s">
        <v>95</v>
      </c>
      <c r="G91" s="139" t="s">
        <v>297</v>
      </c>
      <c r="H91" s="139"/>
      <c r="I91" s="148"/>
      <c r="J91" s="135" t="b">
        <v>1</v>
      </c>
      <c r="K91" s="135" t="b">
        <v>1</v>
      </c>
      <c r="L91" s="135" t="b">
        <v>1</v>
      </c>
      <c r="M91" s="135" t="b">
        <v>1</v>
      </c>
      <c r="N91" s="135"/>
      <c r="O91" s="135" t="b">
        <v>1</v>
      </c>
      <c r="P91" s="135" t="b">
        <v>1</v>
      </c>
      <c r="Q91" s="135"/>
      <c r="R91" s="135" t="b">
        <v>1</v>
      </c>
      <c r="S91" s="135"/>
    </row>
    <row r="92" ht="15.75" customHeight="1">
      <c r="A92" s="117" t="s">
        <v>298</v>
      </c>
      <c r="B92" s="139" t="s">
        <v>71</v>
      </c>
      <c r="C92" s="139" t="s">
        <v>90</v>
      </c>
      <c r="D92" s="139" t="s">
        <v>92</v>
      </c>
      <c r="E92" s="139" t="s">
        <v>80</v>
      </c>
      <c r="F92" s="139" t="s">
        <v>95</v>
      </c>
      <c r="G92" s="139" t="s">
        <v>299</v>
      </c>
      <c r="H92" s="139"/>
      <c r="I92" s="148"/>
      <c r="J92" s="135" t="b">
        <v>1</v>
      </c>
      <c r="K92" s="135"/>
      <c r="L92" s="135" t="b">
        <v>1</v>
      </c>
      <c r="M92" s="135" t="b">
        <v>1</v>
      </c>
      <c r="N92" s="135"/>
      <c r="O92" s="135" t="b">
        <v>1</v>
      </c>
      <c r="P92" s="135" t="b">
        <v>1</v>
      </c>
      <c r="Q92" s="135"/>
      <c r="R92" s="135" t="b">
        <v>1</v>
      </c>
      <c r="S92" s="135"/>
    </row>
    <row r="93" ht="15.75" customHeight="1">
      <c r="A93" s="117" t="s">
        <v>300</v>
      </c>
      <c r="B93" s="139" t="s">
        <v>71</v>
      </c>
      <c r="C93" s="139" t="s">
        <v>96</v>
      </c>
      <c r="D93" s="139" t="s">
        <v>92</v>
      </c>
      <c r="E93" s="139" t="s">
        <v>80</v>
      </c>
      <c r="F93" s="139" t="s">
        <v>95</v>
      </c>
      <c r="G93" s="139" t="s">
        <v>301</v>
      </c>
      <c r="H93" s="139"/>
      <c r="I93" s="148"/>
      <c r="J93" s="135" t="b">
        <v>1</v>
      </c>
      <c r="K93" s="135" t="b">
        <v>1</v>
      </c>
      <c r="L93" s="135" t="b">
        <v>1</v>
      </c>
      <c r="M93" s="135" t="b">
        <v>1</v>
      </c>
      <c r="N93" s="135"/>
      <c r="O93" s="135" t="b">
        <v>1</v>
      </c>
      <c r="P93" s="135" t="b">
        <v>1</v>
      </c>
      <c r="Q93" s="135"/>
      <c r="R93" s="135" t="b">
        <v>1</v>
      </c>
      <c r="S93" s="135"/>
    </row>
    <row r="94" ht="15.75" customHeight="1">
      <c r="A94" s="117" t="s">
        <v>302</v>
      </c>
      <c r="B94" s="139" t="s">
        <v>71</v>
      </c>
      <c r="C94" s="139" t="s">
        <v>106</v>
      </c>
      <c r="D94" s="139" t="s">
        <v>92</v>
      </c>
      <c r="E94" s="139" t="s">
        <v>80</v>
      </c>
      <c r="F94" s="139" t="s">
        <v>95</v>
      </c>
      <c r="G94" s="139" t="s">
        <v>303</v>
      </c>
      <c r="H94" s="139"/>
      <c r="I94" s="148"/>
      <c r="J94" s="135" t="b">
        <v>1</v>
      </c>
      <c r="K94" s="135"/>
      <c r="L94" s="135" t="b">
        <v>1</v>
      </c>
      <c r="M94" s="135" t="b">
        <v>1</v>
      </c>
      <c r="N94" s="135"/>
      <c r="O94" s="135" t="b">
        <v>1</v>
      </c>
      <c r="P94" s="135" t="b">
        <v>1</v>
      </c>
      <c r="Q94" s="135"/>
      <c r="R94" s="135" t="b">
        <v>1</v>
      </c>
      <c r="S94" s="135"/>
    </row>
    <row r="95" ht="15.75" customHeight="1">
      <c r="A95" s="117" t="s">
        <v>304</v>
      </c>
      <c r="B95" s="139" t="s">
        <v>71</v>
      </c>
      <c r="C95" s="139" t="s">
        <v>108</v>
      </c>
      <c r="D95" s="139" t="s">
        <v>92</v>
      </c>
      <c r="E95" s="139" t="s">
        <v>80</v>
      </c>
      <c r="F95" s="139" t="s">
        <v>95</v>
      </c>
      <c r="G95" s="139" t="s">
        <v>305</v>
      </c>
      <c r="H95" s="139"/>
      <c r="I95" s="148"/>
      <c r="J95" s="135" t="b">
        <v>1</v>
      </c>
      <c r="K95" s="135"/>
      <c r="L95" s="135" t="b">
        <v>1</v>
      </c>
      <c r="M95" s="135" t="b">
        <v>1</v>
      </c>
      <c r="N95" s="135"/>
      <c r="O95" s="135" t="b">
        <v>1</v>
      </c>
      <c r="P95" s="135" t="b">
        <v>1</v>
      </c>
      <c r="Q95" s="135"/>
      <c r="R95" s="135" t="b">
        <v>1</v>
      </c>
      <c r="S95" s="135"/>
    </row>
    <row r="96" ht="15.75" customHeight="1">
      <c r="A96" s="117" t="s">
        <v>306</v>
      </c>
      <c r="B96" s="139" t="s">
        <v>71</v>
      </c>
      <c r="C96" s="139" t="s">
        <v>73</v>
      </c>
      <c r="D96" s="139" t="s">
        <v>98</v>
      </c>
      <c r="E96" s="139" t="s">
        <v>80</v>
      </c>
      <c r="F96" s="139" t="s">
        <v>95</v>
      </c>
      <c r="G96" s="139" t="s">
        <v>307</v>
      </c>
      <c r="H96" s="139"/>
      <c r="I96" s="148"/>
      <c r="J96" s="135" t="b">
        <v>1</v>
      </c>
      <c r="K96" s="135"/>
      <c r="L96" s="135"/>
      <c r="M96" s="135"/>
      <c r="N96" s="135" t="b">
        <v>1</v>
      </c>
      <c r="O96" s="135"/>
      <c r="P96" s="135" t="b">
        <v>1</v>
      </c>
      <c r="Q96" s="135" t="b">
        <v>1</v>
      </c>
      <c r="R96" s="135"/>
      <c r="S96" s="135" t="b">
        <v>1</v>
      </c>
    </row>
    <row r="97" ht="15.75" customHeight="1">
      <c r="A97" s="117" t="s">
        <v>308</v>
      </c>
      <c r="B97" s="139" t="s">
        <v>71</v>
      </c>
      <c r="C97" s="139" t="s">
        <v>83</v>
      </c>
      <c r="D97" s="139" t="s">
        <v>98</v>
      </c>
      <c r="E97" s="139" t="s">
        <v>80</v>
      </c>
      <c r="F97" s="139" t="s">
        <v>95</v>
      </c>
      <c r="G97" s="139" t="s">
        <v>309</v>
      </c>
      <c r="H97" s="139"/>
      <c r="I97" s="148"/>
      <c r="J97" s="135" t="b">
        <v>1</v>
      </c>
      <c r="K97" s="135" t="b">
        <v>1</v>
      </c>
      <c r="L97" s="135"/>
      <c r="M97" s="135"/>
      <c r="N97" s="135" t="b">
        <v>1</v>
      </c>
      <c r="O97" s="135"/>
      <c r="P97" s="135" t="b">
        <v>1</v>
      </c>
      <c r="Q97" s="135" t="b">
        <v>1</v>
      </c>
      <c r="R97" s="135"/>
      <c r="S97" s="135" t="b">
        <v>1</v>
      </c>
    </row>
    <row r="98" ht="15.75" customHeight="1">
      <c r="A98" s="117" t="s">
        <v>310</v>
      </c>
      <c r="B98" s="139" t="s">
        <v>71</v>
      </c>
      <c r="C98" s="139" t="s">
        <v>90</v>
      </c>
      <c r="D98" s="139" t="s">
        <v>98</v>
      </c>
      <c r="E98" s="139" t="s">
        <v>80</v>
      </c>
      <c r="F98" s="139" t="s">
        <v>95</v>
      </c>
      <c r="G98" s="139" t="s">
        <v>311</v>
      </c>
      <c r="H98" s="139"/>
      <c r="I98" s="148"/>
      <c r="J98" s="135" t="b">
        <v>1</v>
      </c>
      <c r="K98" s="135" t="b">
        <v>1</v>
      </c>
      <c r="L98" s="135"/>
      <c r="M98" s="135"/>
      <c r="N98" s="135" t="b">
        <v>1</v>
      </c>
      <c r="O98" s="135"/>
      <c r="P98" s="135" t="b">
        <v>1</v>
      </c>
      <c r="Q98" s="135" t="b">
        <v>1</v>
      </c>
      <c r="R98" s="135"/>
      <c r="S98" s="135" t="b">
        <v>1</v>
      </c>
    </row>
    <row r="99" ht="15.75" customHeight="1">
      <c r="A99" s="117" t="s">
        <v>312</v>
      </c>
      <c r="B99" s="139" t="s">
        <v>71</v>
      </c>
      <c r="C99" s="139" t="s">
        <v>96</v>
      </c>
      <c r="D99" s="139" t="s">
        <v>98</v>
      </c>
      <c r="E99" s="139" t="s">
        <v>80</v>
      </c>
      <c r="F99" s="139" t="s">
        <v>95</v>
      </c>
      <c r="G99" s="139" t="s">
        <v>313</v>
      </c>
      <c r="H99" s="139"/>
      <c r="I99" s="148"/>
      <c r="J99" s="135" t="b">
        <v>1</v>
      </c>
      <c r="K99" s="135" t="b">
        <v>1</v>
      </c>
      <c r="L99" s="135"/>
      <c r="M99" s="135"/>
      <c r="N99" s="135" t="b">
        <v>1</v>
      </c>
      <c r="O99" s="135"/>
      <c r="P99" s="135" t="b">
        <v>1</v>
      </c>
      <c r="Q99" s="135" t="b">
        <v>1</v>
      </c>
      <c r="R99" s="135"/>
      <c r="S99" s="135" t="b">
        <v>1</v>
      </c>
    </row>
    <row r="100" ht="15.75" customHeight="1">
      <c r="A100" s="117" t="s">
        <v>314</v>
      </c>
      <c r="B100" s="139" t="s">
        <v>71</v>
      </c>
      <c r="C100" s="139" t="s">
        <v>106</v>
      </c>
      <c r="D100" s="139" t="s">
        <v>98</v>
      </c>
      <c r="E100" s="139" t="s">
        <v>80</v>
      </c>
      <c r="F100" s="139" t="s">
        <v>95</v>
      </c>
      <c r="G100" s="139" t="s">
        <v>315</v>
      </c>
      <c r="H100" s="139"/>
      <c r="I100" s="148"/>
      <c r="J100" s="135" t="b">
        <v>1</v>
      </c>
      <c r="K100" s="135" t="b">
        <v>1</v>
      </c>
      <c r="L100" s="135"/>
      <c r="M100" s="135"/>
      <c r="N100" s="135" t="b">
        <v>1</v>
      </c>
      <c r="O100" s="135"/>
      <c r="P100" s="135" t="b">
        <v>1</v>
      </c>
      <c r="Q100" s="135" t="b">
        <v>1</v>
      </c>
      <c r="R100" s="135"/>
      <c r="S100" s="135" t="b">
        <v>1</v>
      </c>
    </row>
    <row r="101" ht="15.75" customHeight="1">
      <c r="A101" s="117" t="s">
        <v>316</v>
      </c>
      <c r="B101" s="139" t="s">
        <v>71</v>
      </c>
      <c r="C101" s="139" t="s">
        <v>108</v>
      </c>
      <c r="D101" s="139" t="s">
        <v>98</v>
      </c>
      <c r="E101" s="139" t="s">
        <v>80</v>
      </c>
      <c r="F101" s="139" t="s">
        <v>95</v>
      </c>
      <c r="G101" s="139" t="s">
        <v>317</v>
      </c>
      <c r="H101" s="139"/>
      <c r="I101" s="148"/>
      <c r="J101" s="135" t="b">
        <v>1</v>
      </c>
      <c r="K101" s="135" t="b">
        <v>1</v>
      </c>
      <c r="L101" s="135"/>
      <c r="M101" s="135"/>
      <c r="N101" s="135" t="b">
        <v>1</v>
      </c>
      <c r="O101" s="135"/>
      <c r="P101" s="135" t="b">
        <v>1</v>
      </c>
      <c r="Q101" s="135" t="b">
        <v>1</v>
      </c>
      <c r="R101" s="135"/>
      <c r="S101" s="135" t="b">
        <v>1</v>
      </c>
    </row>
    <row r="102" ht="15.75" customHeight="1">
      <c r="A102" s="117" t="s">
        <v>318</v>
      </c>
      <c r="B102" s="139" t="s">
        <v>71</v>
      </c>
      <c r="C102" s="139" t="s">
        <v>73</v>
      </c>
      <c r="D102" s="139" t="s">
        <v>79</v>
      </c>
      <c r="E102" s="139" t="s">
        <v>87</v>
      </c>
      <c r="F102" s="139" t="s">
        <v>95</v>
      </c>
      <c r="G102" s="139" t="s">
        <v>319</v>
      </c>
      <c r="H102" s="139"/>
      <c r="I102" s="148"/>
      <c r="J102" s="135" t="b">
        <v>1</v>
      </c>
      <c r="K102" s="135"/>
      <c r="L102" s="135"/>
      <c r="M102" s="135"/>
      <c r="N102" s="135" t="b">
        <v>1</v>
      </c>
      <c r="O102" s="135"/>
      <c r="P102" s="135" t="b">
        <v>1</v>
      </c>
      <c r="Q102" s="135" t="b">
        <v>1</v>
      </c>
      <c r="R102" s="135"/>
      <c r="S102" s="135" t="b">
        <v>1</v>
      </c>
    </row>
    <row r="103" ht="15.75" customHeight="1">
      <c r="A103" s="117" t="s">
        <v>320</v>
      </c>
      <c r="B103" s="139" t="s">
        <v>71</v>
      </c>
      <c r="C103" s="139" t="s">
        <v>83</v>
      </c>
      <c r="D103" s="139" t="s">
        <v>79</v>
      </c>
      <c r="E103" s="139" t="s">
        <v>87</v>
      </c>
      <c r="F103" s="139" t="s">
        <v>95</v>
      </c>
      <c r="G103" s="139" t="s">
        <v>321</v>
      </c>
      <c r="H103" s="139"/>
      <c r="I103" s="148"/>
      <c r="J103" s="135" t="b">
        <v>1</v>
      </c>
      <c r="K103" s="135" t="b">
        <v>1</v>
      </c>
      <c r="L103" s="135"/>
      <c r="M103" s="135"/>
      <c r="N103" s="135" t="b">
        <v>1</v>
      </c>
      <c r="O103" s="135"/>
      <c r="P103" s="135" t="b">
        <v>1</v>
      </c>
      <c r="Q103" s="135" t="b">
        <v>1</v>
      </c>
      <c r="R103" s="135"/>
      <c r="S103" s="135" t="b">
        <v>1</v>
      </c>
    </row>
    <row r="104" ht="15.75" customHeight="1">
      <c r="A104" s="117" t="s">
        <v>322</v>
      </c>
      <c r="B104" s="139" t="s">
        <v>71</v>
      </c>
      <c r="C104" s="139" t="s">
        <v>90</v>
      </c>
      <c r="D104" s="139" t="s">
        <v>79</v>
      </c>
      <c r="E104" s="139" t="s">
        <v>87</v>
      </c>
      <c r="F104" s="139" t="s">
        <v>95</v>
      </c>
      <c r="G104" s="139" t="s">
        <v>323</v>
      </c>
      <c r="H104" s="139"/>
      <c r="I104" s="148"/>
      <c r="J104" s="135" t="b">
        <v>1</v>
      </c>
      <c r="K104" s="135"/>
      <c r="L104" s="135"/>
      <c r="M104" s="135"/>
      <c r="N104" s="135" t="b">
        <v>1</v>
      </c>
      <c r="O104" s="135"/>
      <c r="P104" s="135" t="b">
        <v>1</v>
      </c>
      <c r="Q104" s="135" t="b">
        <v>1</v>
      </c>
      <c r="R104" s="135"/>
      <c r="S104" s="135" t="b">
        <v>1</v>
      </c>
    </row>
    <row r="105" ht="15.75" customHeight="1">
      <c r="A105" s="117" t="s">
        <v>324</v>
      </c>
      <c r="B105" s="139" t="s">
        <v>71</v>
      </c>
      <c r="C105" s="139" t="s">
        <v>96</v>
      </c>
      <c r="D105" s="139" t="s">
        <v>79</v>
      </c>
      <c r="E105" s="139" t="s">
        <v>87</v>
      </c>
      <c r="F105" s="139" t="s">
        <v>95</v>
      </c>
      <c r="G105" s="139" t="s">
        <v>325</v>
      </c>
      <c r="H105" s="139"/>
      <c r="I105" s="148"/>
      <c r="J105" s="135" t="b">
        <v>1</v>
      </c>
      <c r="K105" s="135"/>
      <c r="L105" s="135"/>
      <c r="M105" s="135"/>
      <c r="N105" s="135" t="b">
        <v>1</v>
      </c>
      <c r="O105" s="135"/>
      <c r="P105" s="135" t="b">
        <v>1</v>
      </c>
      <c r="Q105" s="135" t="b">
        <v>1</v>
      </c>
      <c r="R105" s="135"/>
      <c r="S105" s="135" t="b">
        <v>1</v>
      </c>
    </row>
    <row r="106" ht="15.75" customHeight="1">
      <c r="A106" s="117" t="s">
        <v>326</v>
      </c>
      <c r="B106" s="139" t="s">
        <v>71</v>
      </c>
      <c r="C106" s="139" t="s">
        <v>106</v>
      </c>
      <c r="D106" s="139" t="s">
        <v>79</v>
      </c>
      <c r="E106" s="139" t="s">
        <v>87</v>
      </c>
      <c r="F106" s="139" t="s">
        <v>95</v>
      </c>
      <c r="G106" s="139" t="s">
        <v>327</v>
      </c>
      <c r="H106" s="139"/>
      <c r="I106" s="148"/>
      <c r="J106" s="135" t="b">
        <v>1</v>
      </c>
      <c r="K106" s="135"/>
      <c r="L106" s="135"/>
      <c r="M106" s="135"/>
      <c r="N106" s="135" t="b">
        <v>1</v>
      </c>
      <c r="O106" s="135"/>
      <c r="P106" s="135" t="b">
        <v>1</v>
      </c>
      <c r="Q106" s="135" t="b">
        <v>1</v>
      </c>
      <c r="R106" s="135"/>
      <c r="S106" s="135" t="b">
        <v>1</v>
      </c>
    </row>
    <row r="107" ht="15.75" customHeight="1">
      <c r="A107" s="117" t="s">
        <v>328</v>
      </c>
      <c r="B107" s="139" t="s">
        <v>71</v>
      </c>
      <c r="C107" s="139" t="s">
        <v>108</v>
      </c>
      <c r="D107" s="139" t="s">
        <v>79</v>
      </c>
      <c r="E107" s="139" t="s">
        <v>87</v>
      </c>
      <c r="F107" s="139" t="s">
        <v>95</v>
      </c>
      <c r="G107" s="139" t="s">
        <v>329</v>
      </c>
      <c r="H107" s="139"/>
      <c r="I107" s="148"/>
      <c r="J107" s="135" t="b">
        <v>1</v>
      </c>
      <c r="K107" s="135" t="b">
        <v>1</v>
      </c>
      <c r="L107" s="135"/>
      <c r="M107" s="135"/>
      <c r="N107" s="135" t="b">
        <v>1</v>
      </c>
      <c r="O107" s="135"/>
      <c r="P107" s="135" t="b">
        <v>1</v>
      </c>
      <c r="Q107" s="135" t="b">
        <v>1</v>
      </c>
      <c r="R107" s="135"/>
      <c r="S107" s="135" t="b">
        <v>1</v>
      </c>
    </row>
    <row r="108" ht="15.75" customHeight="1">
      <c r="A108" s="117" t="s">
        <v>330</v>
      </c>
      <c r="B108" s="139" t="s">
        <v>71</v>
      </c>
      <c r="C108" s="139" t="s">
        <v>73</v>
      </c>
      <c r="D108" s="139" t="s">
        <v>85</v>
      </c>
      <c r="E108" s="139" t="s">
        <v>87</v>
      </c>
      <c r="F108" s="139" t="s">
        <v>95</v>
      </c>
      <c r="G108" s="139" t="s">
        <v>331</v>
      </c>
      <c r="H108" s="139"/>
      <c r="I108" s="148"/>
      <c r="J108" s="135" t="b">
        <v>1</v>
      </c>
      <c r="K108" s="135" t="b">
        <v>1</v>
      </c>
      <c r="L108" s="135"/>
      <c r="M108" s="135"/>
      <c r="N108" s="135" t="b">
        <v>1</v>
      </c>
      <c r="O108" s="135"/>
      <c r="P108" s="135" t="b">
        <v>1</v>
      </c>
      <c r="Q108" s="135" t="b">
        <v>1</v>
      </c>
      <c r="R108" s="135"/>
      <c r="S108" s="135" t="b">
        <v>1</v>
      </c>
    </row>
    <row r="109" ht="15.75" customHeight="1">
      <c r="A109" s="117" t="s">
        <v>332</v>
      </c>
      <c r="B109" s="139" t="s">
        <v>71</v>
      </c>
      <c r="C109" s="139" t="s">
        <v>83</v>
      </c>
      <c r="D109" s="139" t="s">
        <v>85</v>
      </c>
      <c r="E109" s="139" t="s">
        <v>87</v>
      </c>
      <c r="F109" s="139" t="s">
        <v>95</v>
      </c>
      <c r="G109" s="139" t="s">
        <v>333</v>
      </c>
      <c r="H109" s="139"/>
      <c r="I109" s="148"/>
      <c r="J109" s="135" t="b">
        <v>1</v>
      </c>
      <c r="K109" s="135" t="b">
        <v>1</v>
      </c>
      <c r="L109" s="135"/>
      <c r="M109" s="135"/>
      <c r="N109" s="135" t="b">
        <v>1</v>
      </c>
      <c r="O109" s="135"/>
      <c r="P109" s="135" t="b">
        <v>1</v>
      </c>
      <c r="Q109" s="135" t="b">
        <v>1</v>
      </c>
      <c r="R109" s="135"/>
      <c r="S109" s="135" t="b">
        <v>1</v>
      </c>
    </row>
    <row r="110" ht="15.75" customHeight="1">
      <c r="A110" s="117" t="s">
        <v>334</v>
      </c>
      <c r="B110" s="139" t="s">
        <v>71</v>
      </c>
      <c r="C110" s="139" t="s">
        <v>90</v>
      </c>
      <c r="D110" s="139" t="s">
        <v>85</v>
      </c>
      <c r="E110" s="139" t="s">
        <v>87</v>
      </c>
      <c r="F110" s="139" t="s">
        <v>95</v>
      </c>
      <c r="G110" s="139" t="s">
        <v>335</v>
      </c>
      <c r="H110" s="139"/>
      <c r="I110" s="148"/>
      <c r="J110" s="135" t="b">
        <v>1</v>
      </c>
      <c r="K110" s="135" t="b">
        <v>1</v>
      </c>
      <c r="L110" s="135"/>
      <c r="M110" s="135"/>
      <c r="N110" s="135" t="b">
        <v>1</v>
      </c>
      <c r="O110" s="135"/>
      <c r="P110" s="135" t="b">
        <v>1</v>
      </c>
      <c r="Q110" s="135" t="b">
        <v>1</v>
      </c>
      <c r="R110" s="135"/>
      <c r="S110" s="135" t="b">
        <v>1</v>
      </c>
    </row>
    <row r="111" ht="15.75" customHeight="1">
      <c r="A111" s="117" t="s">
        <v>336</v>
      </c>
      <c r="B111" s="139" t="s">
        <v>71</v>
      </c>
      <c r="C111" s="139" t="s">
        <v>96</v>
      </c>
      <c r="D111" s="139" t="s">
        <v>85</v>
      </c>
      <c r="E111" s="139" t="s">
        <v>87</v>
      </c>
      <c r="F111" s="139" t="s">
        <v>95</v>
      </c>
      <c r="G111" s="139" t="s">
        <v>337</v>
      </c>
      <c r="H111" s="139"/>
      <c r="I111" s="148"/>
      <c r="J111" s="135" t="b">
        <v>1</v>
      </c>
      <c r="K111" s="135" t="b">
        <v>1</v>
      </c>
      <c r="L111" s="135"/>
      <c r="M111" s="135"/>
      <c r="N111" s="135" t="b">
        <v>1</v>
      </c>
      <c r="O111" s="135"/>
      <c r="P111" s="135" t="b">
        <v>1</v>
      </c>
      <c r="Q111" s="135" t="b">
        <v>1</v>
      </c>
      <c r="R111" s="135"/>
      <c r="S111" s="135" t="b">
        <v>1</v>
      </c>
    </row>
    <row r="112" ht="15.75" customHeight="1">
      <c r="A112" s="117" t="s">
        <v>338</v>
      </c>
      <c r="B112" s="139" t="s">
        <v>71</v>
      </c>
      <c r="C112" s="139" t="s">
        <v>106</v>
      </c>
      <c r="D112" s="139" t="s">
        <v>85</v>
      </c>
      <c r="E112" s="139" t="s">
        <v>87</v>
      </c>
      <c r="F112" s="139" t="s">
        <v>95</v>
      </c>
      <c r="G112" s="139" t="s">
        <v>339</v>
      </c>
      <c r="H112" s="139"/>
      <c r="I112" s="148"/>
      <c r="J112" s="135" t="b">
        <v>1</v>
      </c>
      <c r="K112" s="135"/>
      <c r="L112" s="135"/>
      <c r="M112" s="135"/>
      <c r="N112" s="135" t="b">
        <v>1</v>
      </c>
      <c r="O112" s="135"/>
      <c r="P112" s="135" t="b">
        <v>1</v>
      </c>
      <c r="Q112" s="135" t="b">
        <v>1</v>
      </c>
      <c r="R112" s="135"/>
      <c r="S112" s="135" t="b">
        <v>1</v>
      </c>
    </row>
    <row r="113" ht="15.75" customHeight="1">
      <c r="A113" s="117" t="s">
        <v>340</v>
      </c>
      <c r="B113" s="139" t="s">
        <v>71</v>
      </c>
      <c r="C113" s="139" t="s">
        <v>108</v>
      </c>
      <c r="D113" s="139" t="s">
        <v>85</v>
      </c>
      <c r="E113" s="139" t="s">
        <v>87</v>
      </c>
      <c r="F113" s="139" t="s">
        <v>95</v>
      </c>
      <c r="G113" s="139" t="s">
        <v>341</v>
      </c>
      <c r="H113" s="139"/>
      <c r="I113" s="148"/>
      <c r="J113" s="135" t="b">
        <v>1</v>
      </c>
      <c r="K113" s="135" t="b">
        <v>1</v>
      </c>
      <c r="L113" s="135"/>
      <c r="M113" s="135"/>
      <c r="N113" s="135" t="b">
        <v>1</v>
      </c>
      <c r="O113" s="135"/>
      <c r="P113" s="135" t="b">
        <v>1</v>
      </c>
      <c r="Q113" s="135" t="b">
        <v>1</v>
      </c>
      <c r="R113" s="135"/>
      <c r="S113" s="135" t="b">
        <v>1</v>
      </c>
    </row>
  </sheetData>
  <customSheetViews>
    <customSheetView guid="{551C8174-544D-481F-8FBF-1BFD08EC41E6}" filter="1" showAutoFilter="1">
      <autoFilter ref="$A$5:$S$15"/>
    </customSheetView>
    <customSheetView guid="{77A4BB4D-DF0E-43C6-8EC7-17F8F74427A1}" filter="1" showAutoFilter="1">
      <autoFilter ref="$A$5:$S$15">
        <filterColumn colId="4">
          <filters>
            <filter val="deliberately"/>
          </filters>
        </filterColumn>
        <filterColumn colId="2">
          <filters>
            <filter val="Backup Database Instance"/>
            <filter val="PhD's Laptop"/>
            <filter val="Statistician's Laptop"/>
            <filter val="Director's Laptop"/>
            <filter val="R Studio Server"/>
            <filter val="NIH Dataset Database Instance"/>
          </filters>
        </filterColumn>
      </autoFilter>
    </customSheetView>
    <customSheetView guid="{658D0AE8-F912-4308-9A98-DBE8449B3488}" filter="1" showAutoFilter="1">
      <autoFilter ref="$A$5:$M$15">
        <filterColumn colId="3">
          <filters>
            <filter val="non-privileged insiders (DerpCorp &amp; Vendo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6.71"/>
    <col customWidth="1" min="2" max="2" width="17.29"/>
    <col customWidth="1" min="3" max="3" width="21.86"/>
    <col customWidth="1" min="4" max="4" width="17.43"/>
    <col customWidth="1" min="5" max="5" width="11.0"/>
    <col customWidth="1" min="6" max="6" width="12.29"/>
    <col customWidth="1" hidden="1" min="7" max="16" width="26.29"/>
    <col customWidth="1" min="17" max="19" width="7.29"/>
    <col customWidth="1" hidden="1" min="20" max="36" width="26.29"/>
    <col customWidth="1" min="37" max="39" width="10.86"/>
    <col customWidth="1" hidden="1" min="40" max="44" width="26.29"/>
  </cols>
  <sheetData>
    <row r="1" ht="15.75" customHeight="1">
      <c r="A1" s="152"/>
      <c r="B1" s="44"/>
      <c r="C1" s="44"/>
      <c r="D1" s="44"/>
      <c r="E1" s="44"/>
      <c r="F1" s="44"/>
      <c r="G1" s="44"/>
      <c r="H1" s="44"/>
      <c r="I1" s="44"/>
      <c r="J1" s="44"/>
      <c r="K1" s="44"/>
      <c r="L1" s="44"/>
      <c r="M1" s="44"/>
      <c r="N1" s="44"/>
      <c r="O1" s="44"/>
      <c r="P1" s="44"/>
      <c r="Q1" s="44"/>
      <c r="R1" s="44"/>
      <c r="S1" s="45"/>
      <c r="T1" s="153"/>
      <c r="U1" s="154"/>
      <c r="V1" s="154"/>
      <c r="W1" s="154"/>
      <c r="X1" s="154"/>
      <c r="Y1" s="154"/>
      <c r="Z1" s="154"/>
      <c r="AA1" s="154"/>
      <c r="AB1" s="154"/>
      <c r="AC1" s="154"/>
      <c r="AD1" s="154"/>
      <c r="AE1" s="154"/>
      <c r="AF1" s="154"/>
      <c r="AG1" s="154"/>
      <c r="AH1" s="154"/>
      <c r="AI1" s="154"/>
      <c r="AJ1" s="154"/>
      <c r="AK1" s="155"/>
      <c r="AL1" s="44"/>
      <c r="AM1" s="45"/>
      <c r="AN1" s="154"/>
      <c r="AO1" s="154"/>
      <c r="AP1" s="154"/>
      <c r="AQ1" s="154"/>
      <c r="AR1" s="154"/>
    </row>
    <row r="2" ht="15.75" customHeight="1">
      <c r="A2" s="156"/>
      <c r="B2" s="157"/>
      <c r="C2" s="157"/>
      <c r="D2" s="157"/>
      <c r="E2" s="158"/>
      <c r="F2" s="158"/>
      <c r="G2" s="158"/>
      <c r="H2" s="159" t="s">
        <v>342</v>
      </c>
      <c r="I2" s="160"/>
      <c r="J2" s="160"/>
      <c r="K2" s="160"/>
      <c r="L2" s="160"/>
      <c r="M2" s="160"/>
      <c r="N2" s="160"/>
      <c r="O2" s="160"/>
      <c r="P2" s="161"/>
      <c r="Q2" s="162"/>
      <c r="R2" s="162"/>
      <c r="S2" s="162"/>
      <c r="T2" s="162"/>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row>
    <row r="3" ht="15.75" customHeight="1">
      <c r="A3" s="163"/>
      <c r="B3" s="157"/>
      <c r="C3" s="157"/>
      <c r="D3" s="157"/>
      <c r="E3" s="158"/>
      <c r="F3" s="158"/>
      <c r="G3" s="158"/>
      <c r="H3" s="164" t="s">
        <v>360</v>
      </c>
      <c r="I3" s="165"/>
      <c r="J3" s="165"/>
      <c r="K3" s="165"/>
      <c r="L3" s="165"/>
      <c r="M3" s="165"/>
      <c r="N3" s="165"/>
      <c r="O3" s="165"/>
      <c r="P3" s="166"/>
      <c r="Q3" s="167" t="s">
        <v>361</v>
      </c>
      <c r="R3" s="168"/>
      <c r="S3" s="168"/>
      <c r="T3" s="169"/>
      <c r="U3" s="170" t="s">
        <v>362</v>
      </c>
      <c r="V3" s="168"/>
      <c r="W3" s="168"/>
      <c r="X3" s="168"/>
      <c r="Y3" s="168"/>
      <c r="Z3" s="168"/>
      <c r="AA3" s="168"/>
      <c r="AB3" s="168"/>
      <c r="AC3" s="168"/>
      <c r="AD3" s="168"/>
      <c r="AE3" s="168"/>
      <c r="AF3" s="168"/>
      <c r="AG3" s="168"/>
      <c r="AH3" s="168"/>
      <c r="AI3" s="168"/>
      <c r="AJ3" s="168"/>
      <c r="AK3" s="168"/>
      <c r="AL3" s="168"/>
      <c r="AM3" s="168"/>
      <c r="AN3" s="168"/>
      <c r="AO3" s="168"/>
      <c r="AP3" s="168"/>
      <c r="AQ3" s="168"/>
      <c r="AR3" s="169"/>
    </row>
    <row r="4" ht="15.75" customHeight="1">
      <c r="A4" s="156"/>
      <c r="B4" s="157"/>
      <c r="C4" s="157"/>
      <c r="D4" s="157"/>
      <c r="E4" s="158"/>
      <c r="F4" s="158"/>
      <c r="G4" s="158"/>
      <c r="H4" s="171"/>
      <c r="I4" s="165"/>
      <c r="J4" s="165"/>
      <c r="K4" s="165"/>
      <c r="L4" s="165"/>
      <c r="M4" s="165"/>
      <c r="N4" s="165"/>
      <c r="O4" s="165"/>
      <c r="P4" s="166"/>
      <c r="Q4" s="172"/>
      <c r="T4" s="173"/>
      <c r="U4" s="174"/>
      <c r="V4" s="175"/>
      <c r="W4" s="175"/>
      <c r="X4" s="175"/>
      <c r="Y4" s="175"/>
      <c r="Z4" s="175"/>
      <c r="AA4" s="175"/>
      <c r="AB4" s="175"/>
      <c r="AC4" s="175"/>
      <c r="AD4" s="175"/>
      <c r="AE4" s="175"/>
      <c r="AF4" s="175"/>
      <c r="AG4" s="175"/>
      <c r="AH4" s="175"/>
      <c r="AI4" s="175"/>
      <c r="AJ4" s="175"/>
      <c r="AK4" s="175"/>
      <c r="AL4" s="175"/>
      <c r="AM4" s="175"/>
      <c r="AN4" s="175"/>
      <c r="AO4" s="175"/>
      <c r="AP4" s="175"/>
      <c r="AQ4" s="175"/>
      <c r="AR4" s="176"/>
    </row>
    <row r="5" ht="15.75" hidden="1" customHeight="1">
      <c r="A5" s="163"/>
      <c r="B5" s="157"/>
      <c r="C5" s="157"/>
      <c r="D5" s="157"/>
      <c r="E5" s="158"/>
      <c r="F5" s="158"/>
      <c r="G5" s="158"/>
      <c r="H5" s="177"/>
      <c r="I5" s="165" t="s">
        <v>363</v>
      </c>
      <c r="J5" s="165"/>
      <c r="K5" s="165"/>
      <c r="L5" s="165"/>
      <c r="M5" s="178" t="s">
        <v>364</v>
      </c>
      <c r="N5" s="165"/>
      <c r="O5" s="165"/>
      <c r="P5" s="166"/>
      <c r="Q5" s="174"/>
      <c r="R5" s="175"/>
      <c r="S5" s="175"/>
      <c r="T5" s="176"/>
      <c r="U5" s="179" t="s">
        <v>365</v>
      </c>
      <c r="V5" s="44"/>
      <c r="W5" s="44"/>
      <c r="X5" s="45"/>
      <c r="Y5" s="180" t="s">
        <v>366</v>
      </c>
      <c r="Z5" s="44"/>
      <c r="AA5" s="44"/>
      <c r="AB5" s="45"/>
      <c r="AC5" s="179" t="s">
        <v>367</v>
      </c>
      <c r="AD5" s="44"/>
      <c r="AE5" s="44"/>
      <c r="AF5" s="45"/>
      <c r="AG5" s="179" t="s">
        <v>368</v>
      </c>
      <c r="AH5" s="44"/>
      <c r="AI5" s="44"/>
      <c r="AJ5" s="45"/>
      <c r="AK5" s="179" t="s">
        <v>369</v>
      </c>
      <c r="AL5" s="44"/>
      <c r="AM5" s="44"/>
      <c r="AN5" s="45"/>
      <c r="AO5" s="179" t="s">
        <v>370</v>
      </c>
      <c r="AP5" s="44"/>
      <c r="AQ5" s="44"/>
      <c r="AR5" s="45"/>
    </row>
    <row r="6" ht="15.75" hidden="1" customHeight="1">
      <c r="A6" s="181" t="str">
        <f t="array" ref="A6:G115">Scenarios!A2:G115</f>
        <v>Loss Events</v>
      </c>
      <c r="B6" s="157"/>
      <c r="C6" s="157"/>
      <c r="D6" s="157"/>
      <c r="E6" s="158"/>
      <c r="F6" s="158"/>
      <c r="G6" s="158"/>
      <c r="H6" s="182"/>
      <c r="I6" s="183"/>
      <c r="J6" s="183"/>
      <c r="K6" s="183"/>
      <c r="L6" s="183"/>
      <c r="M6" s="160" t="s">
        <v>371</v>
      </c>
      <c r="N6" s="183"/>
      <c r="O6" s="183"/>
      <c r="P6" s="184"/>
      <c r="Q6" s="185"/>
      <c r="R6" s="185"/>
      <c r="S6" s="185"/>
      <c r="T6" s="185"/>
      <c r="U6" s="186"/>
      <c r="V6" s="186"/>
      <c r="W6" s="186"/>
      <c r="X6" s="186"/>
      <c r="Y6" s="186"/>
      <c r="Z6" s="186"/>
      <c r="AA6" s="186"/>
      <c r="AB6" s="186"/>
      <c r="AC6" s="186"/>
      <c r="AD6" s="186"/>
      <c r="AE6" s="186"/>
      <c r="AF6" s="187"/>
      <c r="AG6" s="186"/>
      <c r="AH6" s="186"/>
      <c r="AI6" s="186"/>
      <c r="AJ6" s="186"/>
      <c r="AK6" s="186"/>
      <c r="AL6" s="186"/>
      <c r="AM6" s="186"/>
      <c r="AN6" s="186"/>
      <c r="AO6" s="186"/>
      <c r="AP6" s="186"/>
      <c r="AQ6" s="186"/>
      <c r="AR6" s="186"/>
    </row>
    <row r="7" ht="15.75" customHeight="1">
      <c r="A7" s="158" t="s">
        <v>124</v>
      </c>
      <c r="B7" s="157" t="s">
        <v>62</v>
      </c>
      <c r="C7" s="157" t="s">
        <v>63</v>
      </c>
      <c r="D7" s="157" t="s">
        <v>125</v>
      </c>
      <c r="E7" s="158" t="s">
        <v>66</v>
      </c>
      <c r="F7" s="158" t="s">
        <v>67</v>
      </c>
      <c r="G7" s="158" t="s">
        <v>344</v>
      </c>
      <c r="H7" s="182" t="s">
        <v>360</v>
      </c>
      <c r="I7" s="188" t="s">
        <v>70</v>
      </c>
      <c r="J7" s="188" t="s">
        <v>75</v>
      </c>
      <c r="K7" s="188" t="s">
        <v>77</v>
      </c>
      <c r="L7" s="189" t="s">
        <v>78</v>
      </c>
      <c r="M7" s="188" t="s">
        <v>70</v>
      </c>
      <c r="N7" s="188" t="s">
        <v>75</v>
      </c>
      <c r="O7" s="188" t="s">
        <v>77</v>
      </c>
      <c r="P7" s="188" t="s">
        <v>78</v>
      </c>
      <c r="Q7" s="190" t="s">
        <v>70</v>
      </c>
      <c r="R7" s="190" t="s">
        <v>75</v>
      </c>
      <c r="S7" s="190" t="s">
        <v>77</v>
      </c>
      <c r="T7" s="191" t="s">
        <v>78</v>
      </c>
      <c r="U7" s="187" t="s">
        <v>70</v>
      </c>
      <c r="V7" s="187" t="s">
        <v>75</v>
      </c>
      <c r="W7" s="187" t="s">
        <v>77</v>
      </c>
      <c r="X7" s="186" t="s">
        <v>78</v>
      </c>
      <c r="Y7" s="187" t="s">
        <v>70</v>
      </c>
      <c r="Z7" s="187" t="s">
        <v>75</v>
      </c>
      <c r="AA7" s="187" t="s">
        <v>77</v>
      </c>
      <c r="AB7" s="186" t="s">
        <v>78</v>
      </c>
      <c r="AC7" s="187" t="s">
        <v>70</v>
      </c>
      <c r="AD7" s="187" t="s">
        <v>75</v>
      </c>
      <c r="AE7" s="187" t="s">
        <v>77</v>
      </c>
      <c r="AF7" s="187" t="s">
        <v>78</v>
      </c>
      <c r="AG7" s="187" t="s">
        <v>70</v>
      </c>
      <c r="AH7" s="187" t="s">
        <v>75</v>
      </c>
      <c r="AI7" s="187" t="s">
        <v>77</v>
      </c>
      <c r="AJ7" s="186" t="s">
        <v>78</v>
      </c>
      <c r="AK7" s="192" t="s">
        <v>70</v>
      </c>
      <c r="AL7" s="192" t="s">
        <v>75</v>
      </c>
      <c r="AM7" s="192" t="s">
        <v>77</v>
      </c>
      <c r="AN7" s="193" t="s">
        <v>78</v>
      </c>
      <c r="AO7" s="187" t="s">
        <v>70</v>
      </c>
      <c r="AP7" s="187" t="s">
        <v>75</v>
      </c>
      <c r="AQ7" s="187" t="s">
        <v>77</v>
      </c>
      <c r="AR7" s="186" t="s">
        <v>78</v>
      </c>
    </row>
    <row r="8" ht="15.75" customHeight="1">
      <c r="A8" s="194" t="s">
        <v>126</v>
      </c>
      <c r="B8" s="195" t="s">
        <v>71</v>
      </c>
      <c r="C8" s="195" t="s">
        <v>73</v>
      </c>
      <c r="D8" s="195" t="s">
        <v>79</v>
      </c>
      <c r="E8" s="196" t="s">
        <v>80</v>
      </c>
      <c r="F8" s="196" t="s">
        <v>82</v>
      </c>
      <c r="G8" s="196" t="s">
        <v>127</v>
      </c>
      <c r="H8" s="197"/>
      <c r="I8" s="198">
        <v>0.0</v>
      </c>
      <c r="J8" s="198">
        <v>0.0</v>
      </c>
      <c r="K8" s="198">
        <v>0.0</v>
      </c>
      <c r="L8" s="199"/>
      <c r="M8" s="198">
        <v>0.0</v>
      </c>
      <c r="N8" s="198">
        <v>0.0</v>
      </c>
      <c r="O8" s="198">
        <v>0.0</v>
      </c>
      <c r="P8" s="200"/>
      <c r="Q8" s="201" t="s">
        <v>372</v>
      </c>
      <c r="R8" s="201" t="s">
        <v>373</v>
      </c>
      <c r="S8" s="201" t="s">
        <v>374</v>
      </c>
      <c r="T8" s="201"/>
      <c r="U8" s="202" t="s">
        <v>375</v>
      </c>
      <c r="V8" s="202" t="s">
        <v>375</v>
      </c>
      <c r="W8" s="202" t="s">
        <v>375</v>
      </c>
      <c r="X8" s="203"/>
      <c r="Y8" s="202" t="s">
        <v>375</v>
      </c>
      <c r="Z8" s="202" t="s">
        <v>375</v>
      </c>
      <c r="AA8" s="202" t="s">
        <v>375</v>
      </c>
      <c r="AB8" s="203"/>
      <c r="AC8" s="202" t="s">
        <v>375</v>
      </c>
      <c r="AD8" s="202" t="s">
        <v>375</v>
      </c>
      <c r="AE8" s="202" t="s">
        <v>375</v>
      </c>
      <c r="AF8" s="204"/>
      <c r="AG8" s="202" t="s">
        <v>375</v>
      </c>
      <c r="AH8" s="202" t="s">
        <v>375</v>
      </c>
      <c r="AI8" s="202" t="s">
        <v>375</v>
      </c>
      <c r="AJ8" s="202"/>
      <c r="AK8" s="205">
        <v>750000.0</v>
      </c>
      <c r="AL8" s="205">
        <v>3000000.0</v>
      </c>
      <c r="AM8" s="205">
        <v>1.0E7</v>
      </c>
      <c r="AN8" s="206"/>
      <c r="AO8" s="202" t="s">
        <v>375</v>
      </c>
      <c r="AP8" s="202" t="s">
        <v>375</v>
      </c>
      <c r="AQ8" s="202" t="s">
        <v>375</v>
      </c>
      <c r="AR8" s="203"/>
    </row>
    <row r="9" ht="15.75" customHeight="1">
      <c r="A9" s="194" t="s">
        <v>128</v>
      </c>
      <c r="B9" s="195" t="s">
        <v>71</v>
      </c>
      <c r="C9" s="195" t="s">
        <v>83</v>
      </c>
      <c r="D9" s="195" t="s">
        <v>79</v>
      </c>
      <c r="E9" s="196" t="s">
        <v>80</v>
      </c>
      <c r="F9" s="196" t="s">
        <v>82</v>
      </c>
      <c r="G9" s="196" t="s">
        <v>129</v>
      </c>
      <c r="H9" s="197"/>
      <c r="I9" s="198">
        <v>0.0</v>
      </c>
      <c r="J9" s="198">
        <v>0.0</v>
      </c>
      <c r="K9" s="198">
        <v>0.0</v>
      </c>
      <c r="L9" s="199"/>
      <c r="M9" s="198">
        <v>0.0</v>
      </c>
      <c r="N9" s="198">
        <v>0.0</v>
      </c>
      <c r="O9" s="198">
        <v>0.0</v>
      </c>
      <c r="P9" s="200"/>
      <c r="Q9" s="201" t="s">
        <v>372</v>
      </c>
      <c r="R9" s="201" t="s">
        <v>373</v>
      </c>
      <c r="S9" s="201" t="s">
        <v>374</v>
      </c>
      <c r="T9" s="201"/>
      <c r="U9" s="202" t="s">
        <v>375</v>
      </c>
      <c r="V9" s="202" t="s">
        <v>375</v>
      </c>
      <c r="W9" s="202" t="s">
        <v>375</v>
      </c>
      <c r="X9" s="203"/>
      <c r="Y9" s="202" t="s">
        <v>375</v>
      </c>
      <c r="Z9" s="202" t="s">
        <v>375</v>
      </c>
      <c r="AA9" s="202" t="s">
        <v>375</v>
      </c>
      <c r="AB9" s="203"/>
      <c r="AC9" s="202" t="s">
        <v>375</v>
      </c>
      <c r="AD9" s="202" t="s">
        <v>375</v>
      </c>
      <c r="AE9" s="202" t="s">
        <v>375</v>
      </c>
      <c r="AF9" s="204"/>
      <c r="AG9" s="202" t="s">
        <v>375</v>
      </c>
      <c r="AH9" s="202" t="s">
        <v>375</v>
      </c>
      <c r="AI9" s="202" t="s">
        <v>375</v>
      </c>
      <c r="AJ9" s="202"/>
      <c r="AK9" s="205">
        <v>750000.0</v>
      </c>
      <c r="AL9" s="205">
        <v>3000000.0</v>
      </c>
      <c r="AM9" s="205">
        <v>1.0E7</v>
      </c>
      <c r="AN9" s="206"/>
      <c r="AO9" s="202" t="s">
        <v>375</v>
      </c>
      <c r="AP9" s="202" t="s">
        <v>375</v>
      </c>
      <c r="AQ9" s="202" t="s">
        <v>375</v>
      </c>
      <c r="AR9" s="203"/>
    </row>
    <row r="10" ht="15.75" customHeight="1">
      <c r="A10" s="194" t="s">
        <v>130</v>
      </c>
      <c r="B10" s="195" t="s">
        <v>71</v>
      </c>
      <c r="C10" s="195" t="s">
        <v>90</v>
      </c>
      <c r="D10" s="195" t="s">
        <v>79</v>
      </c>
      <c r="E10" s="196" t="s">
        <v>80</v>
      </c>
      <c r="F10" s="196" t="s">
        <v>82</v>
      </c>
      <c r="G10" s="196" t="s">
        <v>131</v>
      </c>
      <c r="H10" s="197"/>
      <c r="I10" s="198">
        <v>0.0</v>
      </c>
      <c r="J10" s="198">
        <v>0.0</v>
      </c>
      <c r="K10" s="198">
        <v>0.0</v>
      </c>
      <c r="L10" s="199"/>
      <c r="M10" s="198">
        <v>0.0</v>
      </c>
      <c r="N10" s="198">
        <v>0.0</v>
      </c>
      <c r="O10" s="198">
        <v>0.0</v>
      </c>
      <c r="P10" s="200"/>
      <c r="Q10" s="201" t="s">
        <v>372</v>
      </c>
      <c r="R10" s="201" t="s">
        <v>373</v>
      </c>
      <c r="S10" s="201" t="s">
        <v>374</v>
      </c>
      <c r="T10" s="201"/>
      <c r="U10" s="202" t="s">
        <v>375</v>
      </c>
      <c r="V10" s="202" t="s">
        <v>375</v>
      </c>
      <c r="W10" s="202" t="s">
        <v>375</v>
      </c>
      <c r="X10" s="203"/>
      <c r="Y10" s="202" t="s">
        <v>375</v>
      </c>
      <c r="Z10" s="202" t="s">
        <v>375</v>
      </c>
      <c r="AA10" s="202" t="s">
        <v>375</v>
      </c>
      <c r="AB10" s="203"/>
      <c r="AC10" s="202" t="s">
        <v>375</v>
      </c>
      <c r="AD10" s="202" t="s">
        <v>375</v>
      </c>
      <c r="AE10" s="202" t="s">
        <v>375</v>
      </c>
      <c r="AF10" s="204"/>
      <c r="AG10" s="202" t="s">
        <v>375</v>
      </c>
      <c r="AH10" s="202" t="s">
        <v>375</v>
      </c>
      <c r="AI10" s="202" t="s">
        <v>375</v>
      </c>
      <c r="AJ10" s="202"/>
      <c r="AK10" s="205">
        <v>750000.0</v>
      </c>
      <c r="AL10" s="205">
        <v>3000000.0</v>
      </c>
      <c r="AM10" s="205">
        <v>1.0E7</v>
      </c>
      <c r="AN10" s="206"/>
      <c r="AO10" s="202" t="s">
        <v>375</v>
      </c>
      <c r="AP10" s="202" t="s">
        <v>375</v>
      </c>
      <c r="AQ10" s="202" t="s">
        <v>375</v>
      </c>
      <c r="AR10" s="203"/>
    </row>
    <row r="11" ht="15.75" customHeight="1">
      <c r="A11" s="194" t="s">
        <v>132</v>
      </c>
      <c r="B11" s="195" t="s">
        <v>71</v>
      </c>
      <c r="C11" s="195" t="s">
        <v>96</v>
      </c>
      <c r="D11" s="195" t="s">
        <v>79</v>
      </c>
      <c r="E11" s="196" t="s">
        <v>80</v>
      </c>
      <c r="F11" s="196" t="s">
        <v>82</v>
      </c>
      <c r="G11" s="196" t="s">
        <v>133</v>
      </c>
      <c r="H11" s="197"/>
      <c r="I11" s="198">
        <v>0.0</v>
      </c>
      <c r="J11" s="198">
        <v>0.0</v>
      </c>
      <c r="K11" s="198">
        <v>0.0</v>
      </c>
      <c r="L11" s="199"/>
      <c r="M11" s="198">
        <v>0.0</v>
      </c>
      <c r="N11" s="198">
        <v>0.0</v>
      </c>
      <c r="O11" s="198">
        <v>0.0</v>
      </c>
      <c r="P11" s="200"/>
      <c r="Q11" s="201" t="s">
        <v>372</v>
      </c>
      <c r="R11" s="201" t="s">
        <v>373</v>
      </c>
      <c r="S11" s="201" t="s">
        <v>374</v>
      </c>
      <c r="T11" s="201"/>
      <c r="U11" s="202" t="s">
        <v>375</v>
      </c>
      <c r="V11" s="202" t="s">
        <v>375</v>
      </c>
      <c r="W11" s="202" t="s">
        <v>375</v>
      </c>
      <c r="X11" s="203"/>
      <c r="Y11" s="202" t="s">
        <v>375</v>
      </c>
      <c r="Z11" s="202" t="s">
        <v>375</v>
      </c>
      <c r="AA11" s="202" t="s">
        <v>375</v>
      </c>
      <c r="AB11" s="203"/>
      <c r="AC11" s="202" t="s">
        <v>375</v>
      </c>
      <c r="AD11" s="202" t="s">
        <v>375</v>
      </c>
      <c r="AE11" s="202" t="s">
        <v>375</v>
      </c>
      <c r="AF11" s="204"/>
      <c r="AG11" s="202" t="s">
        <v>375</v>
      </c>
      <c r="AH11" s="202" t="s">
        <v>375</v>
      </c>
      <c r="AI11" s="202" t="s">
        <v>375</v>
      </c>
      <c r="AJ11" s="202"/>
      <c r="AK11" s="205">
        <v>750000.0</v>
      </c>
      <c r="AL11" s="205">
        <v>3000000.0</v>
      </c>
      <c r="AM11" s="205">
        <v>1.0E7</v>
      </c>
      <c r="AN11" s="206"/>
      <c r="AO11" s="202" t="s">
        <v>375</v>
      </c>
      <c r="AP11" s="202" t="s">
        <v>375</v>
      </c>
      <c r="AQ11" s="202" t="s">
        <v>375</v>
      </c>
      <c r="AR11" s="203"/>
    </row>
    <row r="12" ht="15.75" customHeight="1">
      <c r="A12" s="194" t="s">
        <v>134</v>
      </c>
      <c r="B12" s="195" t="s">
        <v>71</v>
      </c>
      <c r="C12" s="195" t="s">
        <v>106</v>
      </c>
      <c r="D12" s="195" t="s">
        <v>79</v>
      </c>
      <c r="E12" s="196" t="s">
        <v>80</v>
      </c>
      <c r="F12" s="196" t="s">
        <v>82</v>
      </c>
      <c r="G12" s="196" t="s">
        <v>135</v>
      </c>
      <c r="H12" s="197"/>
      <c r="I12" s="198">
        <v>0.0</v>
      </c>
      <c r="J12" s="198">
        <v>0.0</v>
      </c>
      <c r="K12" s="198">
        <v>0.0</v>
      </c>
      <c r="L12" s="199"/>
      <c r="M12" s="198">
        <v>0.0</v>
      </c>
      <c r="N12" s="198">
        <v>0.0</v>
      </c>
      <c r="O12" s="198">
        <v>0.0</v>
      </c>
      <c r="P12" s="200"/>
      <c r="Q12" s="201" t="s">
        <v>372</v>
      </c>
      <c r="R12" s="201" t="s">
        <v>373</v>
      </c>
      <c r="S12" s="201" t="s">
        <v>374</v>
      </c>
      <c r="T12" s="201"/>
      <c r="U12" s="202" t="s">
        <v>375</v>
      </c>
      <c r="V12" s="202" t="s">
        <v>375</v>
      </c>
      <c r="W12" s="202" t="s">
        <v>375</v>
      </c>
      <c r="X12" s="203"/>
      <c r="Y12" s="202" t="s">
        <v>375</v>
      </c>
      <c r="Z12" s="202" t="s">
        <v>375</v>
      </c>
      <c r="AA12" s="202" t="s">
        <v>375</v>
      </c>
      <c r="AB12" s="203"/>
      <c r="AC12" s="202" t="s">
        <v>375</v>
      </c>
      <c r="AD12" s="202" t="s">
        <v>375</v>
      </c>
      <c r="AE12" s="202" t="s">
        <v>375</v>
      </c>
      <c r="AF12" s="204"/>
      <c r="AG12" s="202" t="s">
        <v>375</v>
      </c>
      <c r="AH12" s="202" t="s">
        <v>375</v>
      </c>
      <c r="AI12" s="202" t="s">
        <v>375</v>
      </c>
      <c r="AJ12" s="202"/>
      <c r="AK12" s="205">
        <v>750000.0</v>
      </c>
      <c r="AL12" s="205">
        <v>3000000.0</v>
      </c>
      <c r="AM12" s="205">
        <v>1.0E7</v>
      </c>
      <c r="AN12" s="206"/>
      <c r="AO12" s="202" t="s">
        <v>375</v>
      </c>
      <c r="AP12" s="202" t="s">
        <v>375</v>
      </c>
      <c r="AQ12" s="202" t="s">
        <v>375</v>
      </c>
      <c r="AR12" s="203"/>
    </row>
    <row r="13" ht="15.75" customHeight="1">
      <c r="A13" s="194" t="s">
        <v>136</v>
      </c>
      <c r="B13" s="195" t="s">
        <v>71</v>
      </c>
      <c r="C13" s="195" t="s">
        <v>108</v>
      </c>
      <c r="D13" s="195" t="s">
        <v>79</v>
      </c>
      <c r="E13" s="196" t="s">
        <v>80</v>
      </c>
      <c r="F13" s="196" t="s">
        <v>82</v>
      </c>
      <c r="G13" s="196" t="s">
        <v>137</v>
      </c>
      <c r="H13" s="197"/>
      <c r="I13" s="198">
        <v>0.0</v>
      </c>
      <c r="J13" s="198">
        <v>0.0</v>
      </c>
      <c r="K13" s="198">
        <v>0.0</v>
      </c>
      <c r="L13" s="199"/>
      <c r="M13" s="198">
        <v>0.0</v>
      </c>
      <c r="N13" s="198">
        <v>0.0</v>
      </c>
      <c r="O13" s="198">
        <v>0.0</v>
      </c>
      <c r="P13" s="200"/>
      <c r="Q13" s="201" t="s">
        <v>372</v>
      </c>
      <c r="R13" s="201" t="s">
        <v>373</v>
      </c>
      <c r="S13" s="201" t="s">
        <v>374</v>
      </c>
      <c r="T13" s="201"/>
      <c r="U13" s="202" t="s">
        <v>375</v>
      </c>
      <c r="V13" s="202" t="s">
        <v>375</v>
      </c>
      <c r="W13" s="202" t="s">
        <v>375</v>
      </c>
      <c r="X13" s="203"/>
      <c r="Y13" s="202" t="s">
        <v>375</v>
      </c>
      <c r="Z13" s="202" t="s">
        <v>375</v>
      </c>
      <c r="AA13" s="202" t="s">
        <v>375</v>
      </c>
      <c r="AB13" s="203"/>
      <c r="AC13" s="202" t="s">
        <v>375</v>
      </c>
      <c r="AD13" s="202" t="s">
        <v>375</v>
      </c>
      <c r="AE13" s="202" t="s">
        <v>375</v>
      </c>
      <c r="AF13" s="204"/>
      <c r="AG13" s="202" t="s">
        <v>375</v>
      </c>
      <c r="AH13" s="202" t="s">
        <v>375</v>
      </c>
      <c r="AI13" s="202" t="s">
        <v>375</v>
      </c>
      <c r="AJ13" s="202"/>
      <c r="AK13" s="205">
        <v>750000.0</v>
      </c>
      <c r="AL13" s="205">
        <v>3000000.0</v>
      </c>
      <c r="AM13" s="205">
        <v>1.0E7</v>
      </c>
      <c r="AN13" s="206"/>
      <c r="AO13" s="202" t="s">
        <v>375</v>
      </c>
      <c r="AP13" s="202" t="s">
        <v>375</v>
      </c>
      <c r="AQ13" s="202" t="s">
        <v>375</v>
      </c>
      <c r="AR13" s="203"/>
    </row>
    <row r="14" ht="15.75" customHeight="1">
      <c r="A14" s="194" t="s">
        <v>138</v>
      </c>
      <c r="B14" s="195" t="s">
        <v>71</v>
      </c>
      <c r="C14" s="195" t="s">
        <v>73</v>
      </c>
      <c r="D14" s="195" t="s">
        <v>85</v>
      </c>
      <c r="E14" s="196" t="s">
        <v>80</v>
      </c>
      <c r="F14" s="196" t="s">
        <v>82</v>
      </c>
      <c r="G14" s="196" t="s">
        <v>139</v>
      </c>
      <c r="H14" s="197"/>
      <c r="I14" s="198">
        <v>0.0</v>
      </c>
      <c r="J14" s="198">
        <v>0.0</v>
      </c>
      <c r="K14" s="198">
        <v>0.0</v>
      </c>
      <c r="L14" s="199"/>
      <c r="M14" s="198">
        <v>0.0</v>
      </c>
      <c r="N14" s="198">
        <v>0.0</v>
      </c>
      <c r="O14" s="198">
        <v>0.0</v>
      </c>
      <c r="P14" s="200"/>
      <c r="Q14" s="201" t="s">
        <v>372</v>
      </c>
      <c r="R14" s="201" t="s">
        <v>373</v>
      </c>
      <c r="S14" s="201" t="s">
        <v>374</v>
      </c>
      <c r="T14" s="201"/>
      <c r="U14" s="202" t="s">
        <v>375</v>
      </c>
      <c r="V14" s="202" t="s">
        <v>375</v>
      </c>
      <c r="W14" s="202" t="s">
        <v>375</v>
      </c>
      <c r="X14" s="203"/>
      <c r="Y14" s="202" t="s">
        <v>375</v>
      </c>
      <c r="Z14" s="202" t="s">
        <v>375</v>
      </c>
      <c r="AA14" s="202" t="s">
        <v>375</v>
      </c>
      <c r="AB14" s="203"/>
      <c r="AC14" s="202" t="s">
        <v>375</v>
      </c>
      <c r="AD14" s="202" t="s">
        <v>375</v>
      </c>
      <c r="AE14" s="202" t="s">
        <v>375</v>
      </c>
      <c r="AF14" s="204"/>
      <c r="AG14" s="202" t="s">
        <v>375</v>
      </c>
      <c r="AH14" s="202" t="s">
        <v>375</v>
      </c>
      <c r="AI14" s="202" t="s">
        <v>375</v>
      </c>
      <c r="AJ14" s="202"/>
      <c r="AK14" s="205">
        <v>750000.0</v>
      </c>
      <c r="AL14" s="205">
        <v>3000000.0</v>
      </c>
      <c r="AM14" s="205">
        <v>1.0E7</v>
      </c>
      <c r="AN14" s="206"/>
      <c r="AO14" s="202" t="s">
        <v>375</v>
      </c>
      <c r="AP14" s="202" t="s">
        <v>375</v>
      </c>
      <c r="AQ14" s="202" t="s">
        <v>375</v>
      </c>
      <c r="AR14" s="203"/>
    </row>
    <row r="15" ht="15.75" customHeight="1">
      <c r="A15" s="194" t="s">
        <v>140</v>
      </c>
      <c r="B15" s="195" t="s">
        <v>71</v>
      </c>
      <c r="C15" s="195" t="s">
        <v>83</v>
      </c>
      <c r="D15" s="195" t="s">
        <v>85</v>
      </c>
      <c r="E15" s="196" t="s">
        <v>80</v>
      </c>
      <c r="F15" s="196" t="s">
        <v>82</v>
      </c>
      <c r="G15" s="196" t="s">
        <v>141</v>
      </c>
      <c r="H15" s="197"/>
      <c r="I15" s="198">
        <v>0.0</v>
      </c>
      <c r="J15" s="198">
        <v>0.0</v>
      </c>
      <c r="K15" s="198">
        <v>0.0</v>
      </c>
      <c r="L15" s="199"/>
      <c r="M15" s="198">
        <v>0.0</v>
      </c>
      <c r="N15" s="198">
        <v>0.0</v>
      </c>
      <c r="O15" s="198">
        <v>0.0</v>
      </c>
      <c r="P15" s="200"/>
      <c r="Q15" s="201" t="s">
        <v>372</v>
      </c>
      <c r="R15" s="201" t="s">
        <v>373</v>
      </c>
      <c r="S15" s="201" t="s">
        <v>374</v>
      </c>
      <c r="T15" s="201"/>
      <c r="U15" s="202" t="s">
        <v>375</v>
      </c>
      <c r="V15" s="202" t="s">
        <v>375</v>
      </c>
      <c r="W15" s="202" t="s">
        <v>375</v>
      </c>
      <c r="X15" s="203"/>
      <c r="Y15" s="202" t="s">
        <v>375</v>
      </c>
      <c r="Z15" s="202" t="s">
        <v>375</v>
      </c>
      <c r="AA15" s="202" t="s">
        <v>375</v>
      </c>
      <c r="AB15" s="203"/>
      <c r="AC15" s="202" t="s">
        <v>375</v>
      </c>
      <c r="AD15" s="202" t="s">
        <v>375</v>
      </c>
      <c r="AE15" s="202" t="s">
        <v>375</v>
      </c>
      <c r="AF15" s="204"/>
      <c r="AG15" s="202" t="s">
        <v>375</v>
      </c>
      <c r="AH15" s="202" t="s">
        <v>375</v>
      </c>
      <c r="AI15" s="202" t="s">
        <v>375</v>
      </c>
      <c r="AJ15" s="202"/>
      <c r="AK15" s="205">
        <v>750000.0</v>
      </c>
      <c r="AL15" s="205">
        <v>3000000.0</v>
      </c>
      <c r="AM15" s="205">
        <v>1.0E7</v>
      </c>
      <c r="AN15" s="206"/>
      <c r="AO15" s="202" t="s">
        <v>375</v>
      </c>
      <c r="AP15" s="202" t="s">
        <v>375</v>
      </c>
      <c r="AQ15" s="202" t="s">
        <v>375</v>
      </c>
      <c r="AR15" s="203"/>
    </row>
    <row r="16" ht="15.75" customHeight="1">
      <c r="A16" s="194" t="s">
        <v>142</v>
      </c>
      <c r="B16" s="195" t="s">
        <v>71</v>
      </c>
      <c r="C16" s="195" t="s">
        <v>90</v>
      </c>
      <c r="D16" s="195" t="s">
        <v>85</v>
      </c>
      <c r="E16" s="196" t="s">
        <v>80</v>
      </c>
      <c r="F16" s="196" t="s">
        <v>82</v>
      </c>
      <c r="G16" s="196" t="s">
        <v>143</v>
      </c>
      <c r="H16" s="197"/>
      <c r="I16" s="198">
        <v>0.0</v>
      </c>
      <c r="J16" s="198">
        <v>0.0</v>
      </c>
      <c r="K16" s="198">
        <v>0.0</v>
      </c>
      <c r="L16" s="199"/>
      <c r="M16" s="198">
        <v>0.0</v>
      </c>
      <c r="N16" s="198">
        <v>0.0</v>
      </c>
      <c r="O16" s="198">
        <v>0.0</v>
      </c>
      <c r="P16" s="200"/>
      <c r="Q16" s="201" t="s">
        <v>372</v>
      </c>
      <c r="R16" s="201" t="s">
        <v>373</v>
      </c>
      <c r="S16" s="201" t="s">
        <v>374</v>
      </c>
      <c r="T16" s="201"/>
      <c r="U16" s="202" t="s">
        <v>375</v>
      </c>
      <c r="V16" s="202" t="s">
        <v>375</v>
      </c>
      <c r="W16" s="202" t="s">
        <v>375</v>
      </c>
      <c r="X16" s="203"/>
      <c r="Y16" s="202" t="s">
        <v>375</v>
      </c>
      <c r="Z16" s="202" t="s">
        <v>375</v>
      </c>
      <c r="AA16" s="202" t="s">
        <v>375</v>
      </c>
      <c r="AB16" s="203"/>
      <c r="AC16" s="202" t="s">
        <v>375</v>
      </c>
      <c r="AD16" s="202" t="s">
        <v>375</v>
      </c>
      <c r="AE16" s="202" t="s">
        <v>375</v>
      </c>
      <c r="AF16" s="204"/>
      <c r="AG16" s="202" t="s">
        <v>375</v>
      </c>
      <c r="AH16" s="202" t="s">
        <v>375</v>
      </c>
      <c r="AI16" s="202" t="s">
        <v>375</v>
      </c>
      <c r="AJ16" s="202"/>
      <c r="AK16" s="205">
        <v>750000.0</v>
      </c>
      <c r="AL16" s="205">
        <v>3000000.0</v>
      </c>
      <c r="AM16" s="205">
        <v>1.0E7</v>
      </c>
      <c r="AN16" s="206"/>
      <c r="AO16" s="202" t="s">
        <v>375</v>
      </c>
      <c r="AP16" s="202" t="s">
        <v>375</v>
      </c>
      <c r="AQ16" s="202" t="s">
        <v>375</v>
      </c>
      <c r="AR16" s="203"/>
    </row>
    <row r="17" ht="15.75" customHeight="1">
      <c r="A17" s="194" t="s">
        <v>144</v>
      </c>
      <c r="B17" s="195" t="s">
        <v>71</v>
      </c>
      <c r="C17" s="195" t="s">
        <v>96</v>
      </c>
      <c r="D17" s="195" t="s">
        <v>85</v>
      </c>
      <c r="E17" s="196" t="s">
        <v>80</v>
      </c>
      <c r="F17" s="196" t="s">
        <v>82</v>
      </c>
      <c r="G17" s="196" t="s">
        <v>145</v>
      </c>
      <c r="H17" s="197"/>
      <c r="I17" s="198">
        <v>0.0</v>
      </c>
      <c r="J17" s="198">
        <v>0.0</v>
      </c>
      <c r="K17" s="198">
        <v>0.0</v>
      </c>
      <c r="L17" s="199"/>
      <c r="M17" s="198">
        <v>0.0</v>
      </c>
      <c r="N17" s="198">
        <v>0.0</v>
      </c>
      <c r="O17" s="198">
        <v>0.0</v>
      </c>
      <c r="P17" s="200"/>
      <c r="Q17" s="201" t="s">
        <v>372</v>
      </c>
      <c r="R17" s="201" t="s">
        <v>373</v>
      </c>
      <c r="S17" s="201" t="s">
        <v>374</v>
      </c>
      <c r="T17" s="201"/>
      <c r="U17" s="202" t="s">
        <v>375</v>
      </c>
      <c r="V17" s="202" t="s">
        <v>375</v>
      </c>
      <c r="W17" s="202" t="s">
        <v>375</v>
      </c>
      <c r="X17" s="203"/>
      <c r="Y17" s="202" t="s">
        <v>375</v>
      </c>
      <c r="Z17" s="202" t="s">
        <v>375</v>
      </c>
      <c r="AA17" s="202" t="s">
        <v>375</v>
      </c>
      <c r="AB17" s="203"/>
      <c r="AC17" s="202" t="s">
        <v>375</v>
      </c>
      <c r="AD17" s="202" t="s">
        <v>375</v>
      </c>
      <c r="AE17" s="202" t="s">
        <v>375</v>
      </c>
      <c r="AF17" s="204"/>
      <c r="AG17" s="202" t="s">
        <v>375</v>
      </c>
      <c r="AH17" s="202" t="s">
        <v>375</v>
      </c>
      <c r="AI17" s="202" t="s">
        <v>375</v>
      </c>
      <c r="AJ17" s="202"/>
      <c r="AK17" s="205">
        <v>750000.0</v>
      </c>
      <c r="AL17" s="205">
        <v>3000000.0</v>
      </c>
      <c r="AM17" s="205">
        <v>1.0E7</v>
      </c>
      <c r="AN17" s="206"/>
      <c r="AO17" s="202" t="s">
        <v>375</v>
      </c>
      <c r="AP17" s="202" t="s">
        <v>375</v>
      </c>
      <c r="AQ17" s="202" t="s">
        <v>375</v>
      </c>
      <c r="AR17" s="203"/>
    </row>
    <row r="18" ht="15.75" customHeight="1">
      <c r="A18" s="194" t="s">
        <v>146</v>
      </c>
      <c r="B18" s="195" t="s">
        <v>71</v>
      </c>
      <c r="C18" s="195" t="s">
        <v>106</v>
      </c>
      <c r="D18" s="195" t="s">
        <v>85</v>
      </c>
      <c r="E18" s="196" t="s">
        <v>80</v>
      </c>
      <c r="F18" s="196" t="s">
        <v>82</v>
      </c>
      <c r="G18" s="196" t="s">
        <v>147</v>
      </c>
      <c r="H18" s="197"/>
      <c r="I18" s="198">
        <v>0.0</v>
      </c>
      <c r="J18" s="198">
        <v>0.0</v>
      </c>
      <c r="K18" s="198">
        <v>0.0</v>
      </c>
      <c r="L18" s="199"/>
      <c r="M18" s="198">
        <v>0.0</v>
      </c>
      <c r="N18" s="198">
        <v>0.0</v>
      </c>
      <c r="O18" s="198">
        <v>0.0</v>
      </c>
      <c r="P18" s="200"/>
      <c r="Q18" s="201" t="s">
        <v>372</v>
      </c>
      <c r="R18" s="201" t="s">
        <v>376</v>
      </c>
      <c r="S18" s="201" t="s">
        <v>374</v>
      </c>
      <c r="T18" s="201"/>
      <c r="U18" s="202" t="s">
        <v>375</v>
      </c>
      <c r="V18" s="202" t="s">
        <v>375</v>
      </c>
      <c r="W18" s="202" t="s">
        <v>375</v>
      </c>
      <c r="X18" s="203"/>
      <c r="Y18" s="202" t="s">
        <v>375</v>
      </c>
      <c r="Z18" s="202" t="s">
        <v>375</v>
      </c>
      <c r="AA18" s="202" t="s">
        <v>375</v>
      </c>
      <c r="AB18" s="203"/>
      <c r="AC18" s="202" t="s">
        <v>375</v>
      </c>
      <c r="AD18" s="202" t="s">
        <v>375</v>
      </c>
      <c r="AE18" s="202" t="s">
        <v>375</v>
      </c>
      <c r="AF18" s="204"/>
      <c r="AG18" s="202" t="s">
        <v>375</v>
      </c>
      <c r="AH18" s="202" t="s">
        <v>375</v>
      </c>
      <c r="AI18" s="202" t="s">
        <v>375</v>
      </c>
      <c r="AJ18" s="202"/>
      <c r="AK18" s="205">
        <v>2000.0</v>
      </c>
      <c r="AL18" s="205">
        <v>200000.0</v>
      </c>
      <c r="AM18" s="205">
        <v>1.0E7</v>
      </c>
      <c r="AN18" s="206"/>
      <c r="AO18" s="202" t="s">
        <v>375</v>
      </c>
      <c r="AP18" s="202" t="s">
        <v>375</v>
      </c>
      <c r="AQ18" s="202" t="s">
        <v>375</v>
      </c>
      <c r="AR18" s="203"/>
    </row>
    <row r="19" ht="15.75" customHeight="1">
      <c r="A19" s="194" t="s">
        <v>148</v>
      </c>
      <c r="B19" s="195" t="s">
        <v>71</v>
      </c>
      <c r="C19" s="195" t="s">
        <v>108</v>
      </c>
      <c r="D19" s="195" t="s">
        <v>85</v>
      </c>
      <c r="E19" s="196" t="s">
        <v>80</v>
      </c>
      <c r="F19" s="196" t="s">
        <v>82</v>
      </c>
      <c r="G19" s="196" t="s">
        <v>149</v>
      </c>
      <c r="H19" s="197"/>
      <c r="I19" s="198">
        <v>0.0</v>
      </c>
      <c r="J19" s="198">
        <v>0.0</v>
      </c>
      <c r="K19" s="198">
        <v>0.0</v>
      </c>
      <c r="L19" s="199"/>
      <c r="M19" s="198">
        <v>0.0</v>
      </c>
      <c r="N19" s="198">
        <v>0.0</v>
      </c>
      <c r="O19" s="198">
        <v>0.0</v>
      </c>
      <c r="P19" s="200"/>
      <c r="Q19" s="201" t="s">
        <v>372</v>
      </c>
      <c r="R19" s="201" t="s">
        <v>376</v>
      </c>
      <c r="S19" s="201" t="s">
        <v>374</v>
      </c>
      <c r="T19" s="201"/>
      <c r="U19" s="202" t="s">
        <v>375</v>
      </c>
      <c r="V19" s="202" t="s">
        <v>375</v>
      </c>
      <c r="W19" s="202" t="s">
        <v>375</v>
      </c>
      <c r="X19" s="203"/>
      <c r="Y19" s="202" t="s">
        <v>375</v>
      </c>
      <c r="Z19" s="202" t="s">
        <v>375</v>
      </c>
      <c r="AA19" s="202" t="s">
        <v>375</v>
      </c>
      <c r="AB19" s="203"/>
      <c r="AC19" s="202" t="s">
        <v>375</v>
      </c>
      <c r="AD19" s="202" t="s">
        <v>375</v>
      </c>
      <c r="AE19" s="202" t="s">
        <v>375</v>
      </c>
      <c r="AF19" s="204"/>
      <c r="AG19" s="202" t="s">
        <v>375</v>
      </c>
      <c r="AH19" s="202" t="s">
        <v>375</v>
      </c>
      <c r="AI19" s="202" t="s">
        <v>375</v>
      </c>
      <c r="AJ19" s="202"/>
      <c r="AK19" s="205">
        <v>2000.0</v>
      </c>
      <c r="AL19" s="205">
        <v>200000.0</v>
      </c>
      <c r="AM19" s="205">
        <v>1.0E7</v>
      </c>
      <c r="AN19" s="206"/>
      <c r="AO19" s="202" t="s">
        <v>375</v>
      </c>
      <c r="AP19" s="202" t="s">
        <v>375</v>
      </c>
      <c r="AQ19" s="202" t="s">
        <v>375</v>
      </c>
      <c r="AR19" s="203"/>
    </row>
    <row r="20" ht="15.75" customHeight="1">
      <c r="A20" s="194" t="s">
        <v>150</v>
      </c>
      <c r="B20" s="195" t="s">
        <v>71</v>
      </c>
      <c r="C20" s="195" t="s">
        <v>73</v>
      </c>
      <c r="D20" s="195" t="s">
        <v>92</v>
      </c>
      <c r="E20" s="196" t="s">
        <v>80</v>
      </c>
      <c r="F20" s="196" t="s">
        <v>82</v>
      </c>
      <c r="G20" s="196" t="s">
        <v>151</v>
      </c>
      <c r="H20" s="197"/>
      <c r="I20" s="198">
        <v>0.0</v>
      </c>
      <c r="J20" s="198">
        <v>0.0</v>
      </c>
      <c r="K20" s="198">
        <v>0.0</v>
      </c>
      <c r="L20" s="199"/>
      <c r="M20" s="198">
        <v>0.0</v>
      </c>
      <c r="N20" s="198">
        <v>0.0</v>
      </c>
      <c r="O20" s="198">
        <v>0.0</v>
      </c>
      <c r="P20" s="200"/>
      <c r="Q20" s="201" t="s">
        <v>372</v>
      </c>
      <c r="R20" s="201" t="s">
        <v>376</v>
      </c>
      <c r="S20" s="201" t="s">
        <v>374</v>
      </c>
      <c r="T20" s="201"/>
      <c r="U20" s="202" t="s">
        <v>375</v>
      </c>
      <c r="V20" s="202" t="s">
        <v>375</v>
      </c>
      <c r="W20" s="202" t="s">
        <v>375</v>
      </c>
      <c r="X20" s="203"/>
      <c r="Y20" s="202" t="s">
        <v>375</v>
      </c>
      <c r="Z20" s="202" t="s">
        <v>375</v>
      </c>
      <c r="AA20" s="202" t="s">
        <v>375</v>
      </c>
      <c r="AB20" s="203"/>
      <c r="AC20" s="202" t="s">
        <v>375</v>
      </c>
      <c r="AD20" s="202" t="s">
        <v>375</v>
      </c>
      <c r="AE20" s="202" t="s">
        <v>375</v>
      </c>
      <c r="AF20" s="204"/>
      <c r="AG20" s="202" t="s">
        <v>375</v>
      </c>
      <c r="AH20" s="202" t="s">
        <v>375</v>
      </c>
      <c r="AI20" s="202" t="s">
        <v>375</v>
      </c>
      <c r="AJ20" s="202"/>
      <c r="AK20" s="205">
        <v>2000.0</v>
      </c>
      <c r="AL20" s="205">
        <v>200000.0</v>
      </c>
      <c r="AM20" s="205">
        <v>1.0E7</v>
      </c>
      <c r="AN20" s="206"/>
      <c r="AO20" s="202" t="s">
        <v>375</v>
      </c>
      <c r="AP20" s="202" t="s">
        <v>375</v>
      </c>
      <c r="AQ20" s="202" t="s">
        <v>375</v>
      </c>
      <c r="AR20" s="203"/>
    </row>
    <row r="21" ht="15.75" customHeight="1">
      <c r="A21" s="194" t="s">
        <v>152</v>
      </c>
      <c r="B21" s="195" t="s">
        <v>71</v>
      </c>
      <c r="C21" s="195" t="s">
        <v>83</v>
      </c>
      <c r="D21" s="195" t="s">
        <v>92</v>
      </c>
      <c r="E21" s="196" t="s">
        <v>80</v>
      </c>
      <c r="F21" s="196" t="s">
        <v>82</v>
      </c>
      <c r="G21" s="196" t="s">
        <v>153</v>
      </c>
      <c r="H21" s="197"/>
      <c r="I21" s="198">
        <v>0.0</v>
      </c>
      <c r="J21" s="198">
        <v>0.0</v>
      </c>
      <c r="K21" s="198">
        <v>0.0</v>
      </c>
      <c r="L21" s="199"/>
      <c r="M21" s="198">
        <v>0.0</v>
      </c>
      <c r="N21" s="198">
        <v>0.0</v>
      </c>
      <c r="O21" s="198">
        <v>0.0</v>
      </c>
      <c r="P21" s="200"/>
      <c r="Q21" s="201" t="s">
        <v>372</v>
      </c>
      <c r="R21" s="201" t="s">
        <v>376</v>
      </c>
      <c r="S21" s="201" t="s">
        <v>374</v>
      </c>
      <c r="T21" s="201"/>
      <c r="U21" s="202" t="s">
        <v>375</v>
      </c>
      <c r="V21" s="202" t="s">
        <v>375</v>
      </c>
      <c r="W21" s="202" t="s">
        <v>375</v>
      </c>
      <c r="X21" s="203"/>
      <c r="Y21" s="202" t="s">
        <v>375</v>
      </c>
      <c r="Z21" s="202" t="s">
        <v>375</v>
      </c>
      <c r="AA21" s="202" t="s">
        <v>375</v>
      </c>
      <c r="AB21" s="203"/>
      <c r="AC21" s="202" t="s">
        <v>375</v>
      </c>
      <c r="AD21" s="202" t="s">
        <v>375</v>
      </c>
      <c r="AE21" s="202" t="s">
        <v>375</v>
      </c>
      <c r="AF21" s="204"/>
      <c r="AG21" s="202" t="s">
        <v>375</v>
      </c>
      <c r="AH21" s="202" t="s">
        <v>375</v>
      </c>
      <c r="AI21" s="202" t="s">
        <v>375</v>
      </c>
      <c r="AJ21" s="202"/>
      <c r="AK21" s="205">
        <v>2000.0</v>
      </c>
      <c r="AL21" s="205">
        <v>200000.0</v>
      </c>
      <c r="AM21" s="205">
        <v>1.0E7</v>
      </c>
      <c r="AN21" s="206"/>
      <c r="AO21" s="202" t="s">
        <v>375</v>
      </c>
      <c r="AP21" s="202" t="s">
        <v>375</v>
      </c>
      <c r="AQ21" s="202" t="s">
        <v>375</v>
      </c>
      <c r="AR21" s="203"/>
    </row>
    <row r="22" ht="15.75" customHeight="1">
      <c r="A22" s="194" t="s">
        <v>154</v>
      </c>
      <c r="B22" s="195" t="s">
        <v>71</v>
      </c>
      <c r="C22" s="195" t="s">
        <v>90</v>
      </c>
      <c r="D22" s="195" t="s">
        <v>92</v>
      </c>
      <c r="E22" s="196" t="s">
        <v>80</v>
      </c>
      <c r="F22" s="196" t="s">
        <v>82</v>
      </c>
      <c r="G22" s="196" t="s">
        <v>155</v>
      </c>
      <c r="H22" s="197"/>
      <c r="I22" s="198">
        <v>0.0</v>
      </c>
      <c r="J22" s="198">
        <v>0.0</v>
      </c>
      <c r="K22" s="198">
        <v>0.0</v>
      </c>
      <c r="L22" s="199"/>
      <c r="M22" s="198">
        <v>0.0</v>
      </c>
      <c r="N22" s="198">
        <v>0.0</v>
      </c>
      <c r="O22" s="198">
        <v>0.0</v>
      </c>
      <c r="P22" s="200"/>
      <c r="Q22" s="201" t="s">
        <v>372</v>
      </c>
      <c r="R22" s="201" t="s">
        <v>376</v>
      </c>
      <c r="S22" s="201" t="s">
        <v>374</v>
      </c>
      <c r="T22" s="201"/>
      <c r="U22" s="202" t="s">
        <v>375</v>
      </c>
      <c r="V22" s="202" t="s">
        <v>375</v>
      </c>
      <c r="W22" s="202" t="s">
        <v>375</v>
      </c>
      <c r="X22" s="203"/>
      <c r="Y22" s="202" t="s">
        <v>375</v>
      </c>
      <c r="Z22" s="202" t="s">
        <v>375</v>
      </c>
      <c r="AA22" s="202" t="s">
        <v>375</v>
      </c>
      <c r="AB22" s="203"/>
      <c r="AC22" s="202" t="s">
        <v>375</v>
      </c>
      <c r="AD22" s="202" t="s">
        <v>375</v>
      </c>
      <c r="AE22" s="202" t="s">
        <v>375</v>
      </c>
      <c r="AF22" s="204"/>
      <c r="AG22" s="202" t="s">
        <v>375</v>
      </c>
      <c r="AH22" s="202" t="s">
        <v>375</v>
      </c>
      <c r="AI22" s="202" t="s">
        <v>375</v>
      </c>
      <c r="AJ22" s="202"/>
      <c r="AK22" s="205">
        <v>2000.0</v>
      </c>
      <c r="AL22" s="205">
        <v>200000.0</v>
      </c>
      <c r="AM22" s="205">
        <v>1.0E7</v>
      </c>
      <c r="AN22" s="206"/>
      <c r="AO22" s="202" t="s">
        <v>375</v>
      </c>
      <c r="AP22" s="202" t="s">
        <v>375</v>
      </c>
      <c r="AQ22" s="202" t="s">
        <v>375</v>
      </c>
      <c r="AR22" s="203"/>
    </row>
    <row r="23" ht="15.75" customHeight="1">
      <c r="A23" s="194" t="s">
        <v>156</v>
      </c>
      <c r="B23" s="195" t="s">
        <v>71</v>
      </c>
      <c r="C23" s="195" t="s">
        <v>96</v>
      </c>
      <c r="D23" s="195" t="s">
        <v>92</v>
      </c>
      <c r="E23" s="196" t="s">
        <v>80</v>
      </c>
      <c r="F23" s="196" t="s">
        <v>82</v>
      </c>
      <c r="G23" s="196" t="s">
        <v>157</v>
      </c>
      <c r="H23" s="197"/>
      <c r="I23" s="198">
        <v>0.0</v>
      </c>
      <c r="J23" s="198">
        <v>0.0</v>
      </c>
      <c r="K23" s="198">
        <v>0.0</v>
      </c>
      <c r="L23" s="199"/>
      <c r="M23" s="198">
        <v>0.0</v>
      </c>
      <c r="N23" s="198">
        <v>0.0</v>
      </c>
      <c r="O23" s="198">
        <v>0.0</v>
      </c>
      <c r="P23" s="200"/>
      <c r="Q23" s="201" t="s">
        <v>372</v>
      </c>
      <c r="R23" s="201" t="s">
        <v>376</v>
      </c>
      <c r="S23" s="201" t="s">
        <v>374</v>
      </c>
      <c r="T23" s="201"/>
      <c r="U23" s="202" t="s">
        <v>375</v>
      </c>
      <c r="V23" s="202" t="s">
        <v>375</v>
      </c>
      <c r="W23" s="202" t="s">
        <v>375</v>
      </c>
      <c r="X23" s="203"/>
      <c r="Y23" s="202" t="s">
        <v>375</v>
      </c>
      <c r="Z23" s="202" t="s">
        <v>375</v>
      </c>
      <c r="AA23" s="202" t="s">
        <v>375</v>
      </c>
      <c r="AB23" s="203"/>
      <c r="AC23" s="202" t="s">
        <v>375</v>
      </c>
      <c r="AD23" s="202" t="s">
        <v>375</v>
      </c>
      <c r="AE23" s="202" t="s">
        <v>375</v>
      </c>
      <c r="AF23" s="204"/>
      <c r="AG23" s="202" t="s">
        <v>375</v>
      </c>
      <c r="AH23" s="202" t="s">
        <v>375</v>
      </c>
      <c r="AI23" s="202" t="s">
        <v>375</v>
      </c>
      <c r="AJ23" s="202"/>
      <c r="AK23" s="205">
        <v>2000.0</v>
      </c>
      <c r="AL23" s="205">
        <v>200000.0</v>
      </c>
      <c r="AM23" s="205">
        <v>1.0E7</v>
      </c>
      <c r="AN23" s="206"/>
      <c r="AO23" s="202" t="s">
        <v>375</v>
      </c>
      <c r="AP23" s="202" t="s">
        <v>375</v>
      </c>
      <c r="AQ23" s="202" t="s">
        <v>375</v>
      </c>
      <c r="AR23" s="203"/>
    </row>
    <row r="24" ht="15.75" customHeight="1">
      <c r="A24" s="194" t="s">
        <v>158</v>
      </c>
      <c r="B24" s="195" t="s">
        <v>71</v>
      </c>
      <c r="C24" s="195" t="s">
        <v>106</v>
      </c>
      <c r="D24" s="195" t="s">
        <v>92</v>
      </c>
      <c r="E24" s="196" t="s">
        <v>80</v>
      </c>
      <c r="F24" s="196" t="s">
        <v>82</v>
      </c>
      <c r="G24" s="196" t="s">
        <v>159</v>
      </c>
      <c r="H24" s="197"/>
      <c r="I24" s="198">
        <v>0.0</v>
      </c>
      <c r="J24" s="198">
        <v>0.0</v>
      </c>
      <c r="K24" s="198">
        <v>0.0</v>
      </c>
      <c r="L24" s="199"/>
      <c r="M24" s="198">
        <v>0.0</v>
      </c>
      <c r="N24" s="198">
        <v>0.0</v>
      </c>
      <c r="O24" s="198">
        <v>0.0</v>
      </c>
      <c r="P24" s="200"/>
      <c r="Q24" s="201" t="s">
        <v>372</v>
      </c>
      <c r="R24" s="201" t="s">
        <v>376</v>
      </c>
      <c r="S24" s="201" t="s">
        <v>374</v>
      </c>
      <c r="T24" s="201"/>
      <c r="U24" s="202" t="s">
        <v>375</v>
      </c>
      <c r="V24" s="202" t="s">
        <v>375</v>
      </c>
      <c r="W24" s="202" t="s">
        <v>375</v>
      </c>
      <c r="X24" s="203"/>
      <c r="Y24" s="202" t="s">
        <v>375</v>
      </c>
      <c r="Z24" s="202" t="s">
        <v>375</v>
      </c>
      <c r="AA24" s="202" t="s">
        <v>375</v>
      </c>
      <c r="AB24" s="203"/>
      <c r="AC24" s="202" t="s">
        <v>375</v>
      </c>
      <c r="AD24" s="202" t="s">
        <v>375</v>
      </c>
      <c r="AE24" s="202" t="s">
        <v>375</v>
      </c>
      <c r="AF24" s="204"/>
      <c r="AG24" s="202" t="s">
        <v>375</v>
      </c>
      <c r="AH24" s="202" t="s">
        <v>375</v>
      </c>
      <c r="AI24" s="202" t="s">
        <v>375</v>
      </c>
      <c r="AJ24" s="202"/>
      <c r="AK24" s="205">
        <v>2000.0</v>
      </c>
      <c r="AL24" s="205">
        <v>200000.0</v>
      </c>
      <c r="AM24" s="205">
        <v>1.0E7</v>
      </c>
      <c r="AN24" s="206"/>
      <c r="AO24" s="202" t="s">
        <v>375</v>
      </c>
      <c r="AP24" s="202" t="s">
        <v>375</v>
      </c>
      <c r="AQ24" s="202" t="s">
        <v>375</v>
      </c>
      <c r="AR24" s="203"/>
    </row>
    <row r="25" ht="15.75" customHeight="1">
      <c r="A25" s="194" t="s">
        <v>160</v>
      </c>
      <c r="B25" s="195" t="s">
        <v>71</v>
      </c>
      <c r="C25" s="195" t="s">
        <v>108</v>
      </c>
      <c r="D25" s="195" t="s">
        <v>92</v>
      </c>
      <c r="E25" s="196" t="s">
        <v>80</v>
      </c>
      <c r="F25" s="196" t="s">
        <v>82</v>
      </c>
      <c r="G25" s="196" t="s">
        <v>161</v>
      </c>
      <c r="H25" s="197"/>
      <c r="I25" s="198">
        <v>0.0</v>
      </c>
      <c r="J25" s="198">
        <v>0.0</v>
      </c>
      <c r="K25" s="198">
        <v>0.0</v>
      </c>
      <c r="L25" s="199"/>
      <c r="M25" s="198">
        <v>0.0</v>
      </c>
      <c r="N25" s="198">
        <v>0.0</v>
      </c>
      <c r="O25" s="198">
        <v>0.0</v>
      </c>
      <c r="P25" s="200"/>
      <c r="Q25" s="201" t="s">
        <v>372</v>
      </c>
      <c r="R25" s="201" t="s">
        <v>376</v>
      </c>
      <c r="S25" s="201" t="s">
        <v>374</v>
      </c>
      <c r="T25" s="201"/>
      <c r="U25" s="202" t="s">
        <v>375</v>
      </c>
      <c r="V25" s="202" t="s">
        <v>375</v>
      </c>
      <c r="W25" s="202" t="s">
        <v>375</v>
      </c>
      <c r="X25" s="203"/>
      <c r="Y25" s="202" t="s">
        <v>375</v>
      </c>
      <c r="Z25" s="202" t="s">
        <v>375</v>
      </c>
      <c r="AA25" s="202" t="s">
        <v>375</v>
      </c>
      <c r="AB25" s="203"/>
      <c r="AC25" s="202" t="s">
        <v>375</v>
      </c>
      <c r="AD25" s="202" t="s">
        <v>375</v>
      </c>
      <c r="AE25" s="202" t="s">
        <v>375</v>
      </c>
      <c r="AF25" s="204"/>
      <c r="AG25" s="202" t="s">
        <v>375</v>
      </c>
      <c r="AH25" s="202" t="s">
        <v>375</v>
      </c>
      <c r="AI25" s="202" t="s">
        <v>375</v>
      </c>
      <c r="AJ25" s="202"/>
      <c r="AK25" s="205">
        <v>2000.0</v>
      </c>
      <c r="AL25" s="205">
        <v>200000.0</v>
      </c>
      <c r="AM25" s="205">
        <v>1.0E7</v>
      </c>
      <c r="AN25" s="206"/>
      <c r="AO25" s="202" t="s">
        <v>375</v>
      </c>
      <c r="AP25" s="202" t="s">
        <v>375</v>
      </c>
      <c r="AQ25" s="202" t="s">
        <v>375</v>
      </c>
      <c r="AR25" s="203"/>
    </row>
    <row r="26" ht="15.75" customHeight="1">
      <c r="A26" s="194" t="s">
        <v>162</v>
      </c>
      <c r="B26" s="195" t="s">
        <v>71</v>
      </c>
      <c r="C26" s="195" t="s">
        <v>73</v>
      </c>
      <c r="D26" s="195" t="s">
        <v>98</v>
      </c>
      <c r="E26" s="196" t="s">
        <v>80</v>
      </c>
      <c r="F26" s="196" t="s">
        <v>82</v>
      </c>
      <c r="G26" s="196" t="s">
        <v>163</v>
      </c>
      <c r="H26" s="197"/>
      <c r="I26" s="198">
        <v>0.0</v>
      </c>
      <c r="J26" s="198">
        <v>0.0</v>
      </c>
      <c r="K26" s="198">
        <v>0.0</v>
      </c>
      <c r="L26" s="199"/>
      <c r="M26" s="198">
        <v>0.0</v>
      </c>
      <c r="N26" s="198">
        <v>0.0</v>
      </c>
      <c r="O26" s="198">
        <v>0.0</v>
      </c>
      <c r="P26" s="200"/>
      <c r="Q26" s="201" t="s">
        <v>372</v>
      </c>
      <c r="R26" s="201" t="s">
        <v>376</v>
      </c>
      <c r="S26" s="201" t="s">
        <v>374</v>
      </c>
      <c r="T26" s="201"/>
      <c r="U26" s="202" t="s">
        <v>375</v>
      </c>
      <c r="V26" s="202" t="s">
        <v>375</v>
      </c>
      <c r="W26" s="202" t="s">
        <v>375</v>
      </c>
      <c r="X26" s="203"/>
      <c r="Y26" s="202" t="s">
        <v>375</v>
      </c>
      <c r="Z26" s="202" t="s">
        <v>375</v>
      </c>
      <c r="AA26" s="202" t="s">
        <v>375</v>
      </c>
      <c r="AB26" s="203"/>
      <c r="AC26" s="202" t="s">
        <v>375</v>
      </c>
      <c r="AD26" s="202" t="s">
        <v>375</v>
      </c>
      <c r="AE26" s="202" t="s">
        <v>375</v>
      </c>
      <c r="AF26" s="204"/>
      <c r="AG26" s="202" t="s">
        <v>375</v>
      </c>
      <c r="AH26" s="202" t="s">
        <v>375</v>
      </c>
      <c r="AI26" s="202" t="s">
        <v>375</v>
      </c>
      <c r="AJ26" s="202"/>
      <c r="AK26" s="205">
        <v>2000.0</v>
      </c>
      <c r="AL26" s="205">
        <v>200000.0</v>
      </c>
      <c r="AM26" s="205">
        <v>1.0E7</v>
      </c>
      <c r="AN26" s="206"/>
      <c r="AO26" s="202" t="s">
        <v>375</v>
      </c>
      <c r="AP26" s="202" t="s">
        <v>375</v>
      </c>
      <c r="AQ26" s="202" t="s">
        <v>375</v>
      </c>
      <c r="AR26" s="203"/>
    </row>
    <row r="27" ht="15.75" customHeight="1">
      <c r="A27" s="194" t="s">
        <v>164</v>
      </c>
      <c r="B27" s="195" t="s">
        <v>71</v>
      </c>
      <c r="C27" s="195" t="s">
        <v>83</v>
      </c>
      <c r="D27" s="195" t="s">
        <v>98</v>
      </c>
      <c r="E27" s="196" t="s">
        <v>80</v>
      </c>
      <c r="F27" s="196" t="s">
        <v>82</v>
      </c>
      <c r="G27" s="196" t="s">
        <v>165</v>
      </c>
      <c r="H27" s="197"/>
      <c r="I27" s="198">
        <v>0.0</v>
      </c>
      <c r="J27" s="198">
        <v>0.0</v>
      </c>
      <c r="K27" s="198">
        <v>0.0</v>
      </c>
      <c r="L27" s="199"/>
      <c r="M27" s="198">
        <v>0.0</v>
      </c>
      <c r="N27" s="198">
        <v>0.0</v>
      </c>
      <c r="O27" s="198">
        <v>0.0</v>
      </c>
      <c r="P27" s="200"/>
      <c r="Q27" s="201" t="s">
        <v>372</v>
      </c>
      <c r="R27" s="201" t="s">
        <v>376</v>
      </c>
      <c r="S27" s="201" t="s">
        <v>374</v>
      </c>
      <c r="T27" s="201"/>
      <c r="U27" s="202" t="s">
        <v>375</v>
      </c>
      <c r="V27" s="202" t="s">
        <v>375</v>
      </c>
      <c r="W27" s="202" t="s">
        <v>375</v>
      </c>
      <c r="X27" s="203"/>
      <c r="Y27" s="202" t="s">
        <v>375</v>
      </c>
      <c r="Z27" s="202" t="s">
        <v>375</v>
      </c>
      <c r="AA27" s="202" t="s">
        <v>375</v>
      </c>
      <c r="AB27" s="203"/>
      <c r="AC27" s="202" t="s">
        <v>375</v>
      </c>
      <c r="AD27" s="202" t="s">
        <v>375</v>
      </c>
      <c r="AE27" s="202" t="s">
        <v>375</v>
      </c>
      <c r="AF27" s="204"/>
      <c r="AG27" s="202" t="s">
        <v>375</v>
      </c>
      <c r="AH27" s="202" t="s">
        <v>375</v>
      </c>
      <c r="AI27" s="202" t="s">
        <v>375</v>
      </c>
      <c r="AJ27" s="202"/>
      <c r="AK27" s="205">
        <v>2000.0</v>
      </c>
      <c r="AL27" s="205">
        <v>200000.0</v>
      </c>
      <c r="AM27" s="205">
        <v>1.0E7</v>
      </c>
      <c r="AN27" s="206"/>
      <c r="AO27" s="202" t="s">
        <v>375</v>
      </c>
      <c r="AP27" s="202" t="s">
        <v>375</v>
      </c>
      <c r="AQ27" s="202" t="s">
        <v>375</v>
      </c>
      <c r="AR27" s="203"/>
    </row>
    <row r="28" ht="15.75" customHeight="1">
      <c r="A28" s="194" t="s">
        <v>166</v>
      </c>
      <c r="B28" s="195" t="s">
        <v>71</v>
      </c>
      <c r="C28" s="195" t="s">
        <v>90</v>
      </c>
      <c r="D28" s="195" t="s">
        <v>98</v>
      </c>
      <c r="E28" s="196" t="s">
        <v>80</v>
      </c>
      <c r="F28" s="196" t="s">
        <v>82</v>
      </c>
      <c r="G28" s="196" t="s">
        <v>167</v>
      </c>
      <c r="H28" s="197"/>
      <c r="I28" s="198">
        <v>0.0</v>
      </c>
      <c r="J28" s="198">
        <v>0.0</v>
      </c>
      <c r="K28" s="198">
        <v>0.0</v>
      </c>
      <c r="L28" s="199"/>
      <c r="M28" s="198">
        <v>0.0</v>
      </c>
      <c r="N28" s="198">
        <v>0.0</v>
      </c>
      <c r="O28" s="198">
        <v>0.0</v>
      </c>
      <c r="P28" s="200"/>
      <c r="Q28" s="201" t="s">
        <v>372</v>
      </c>
      <c r="R28" s="201" t="s">
        <v>377</v>
      </c>
      <c r="S28" s="201" t="s">
        <v>374</v>
      </c>
      <c r="T28" s="201"/>
      <c r="U28" s="202" t="s">
        <v>375</v>
      </c>
      <c r="V28" s="202" t="s">
        <v>375</v>
      </c>
      <c r="W28" s="202" t="s">
        <v>375</v>
      </c>
      <c r="X28" s="203"/>
      <c r="Y28" s="202" t="s">
        <v>375</v>
      </c>
      <c r="Z28" s="202" t="s">
        <v>375</v>
      </c>
      <c r="AA28" s="202" t="s">
        <v>375</v>
      </c>
      <c r="AB28" s="203"/>
      <c r="AC28" s="202" t="s">
        <v>375</v>
      </c>
      <c r="AD28" s="202" t="s">
        <v>375</v>
      </c>
      <c r="AE28" s="202" t="s">
        <v>375</v>
      </c>
      <c r="AF28" s="204"/>
      <c r="AG28" s="202" t="s">
        <v>375</v>
      </c>
      <c r="AH28" s="202" t="s">
        <v>375</v>
      </c>
      <c r="AI28" s="202" t="s">
        <v>375</v>
      </c>
      <c r="AJ28" s="202"/>
      <c r="AK28" s="205">
        <v>5000.0</v>
      </c>
      <c r="AL28" s="205">
        <v>200000.0</v>
      </c>
      <c r="AM28" s="205">
        <v>1.0E7</v>
      </c>
      <c r="AN28" s="206"/>
      <c r="AO28" s="202" t="s">
        <v>375</v>
      </c>
      <c r="AP28" s="202" t="s">
        <v>375</v>
      </c>
      <c r="AQ28" s="202" t="s">
        <v>375</v>
      </c>
      <c r="AR28" s="203"/>
    </row>
    <row r="29" ht="15.75" customHeight="1">
      <c r="A29" s="194" t="s">
        <v>168</v>
      </c>
      <c r="B29" s="195" t="s">
        <v>71</v>
      </c>
      <c r="C29" s="195" t="s">
        <v>96</v>
      </c>
      <c r="D29" s="195" t="s">
        <v>98</v>
      </c>
      <c r="E29" s="196" t="s">
        <v>80</v>
      </c>
      <c r="F29" s="196" t="s">
        <v>82</v>
      </c>
      <c r="G29" s="196" t="s">
        <v>169</v>
      </c>
      <c r="H29" s="197"/>
      <c r="I29" s="198">
        <v>0.0</v>
      </c>
      <c r="J29" s="198">
        <v>0.0</v>
      </c>
      <c r="K29" s="198">
        <v>0.0</v>
      </c>
      <c r="L29" s="199"/>
      <c r="M29" s="198">
        <v>0.0</v>
      </c>
      <c r="N29" s="198">
        <v>0.0</v>
      </c>
      <c r="O29" s="198">
        <v>0.0</v>
      </c>
      <c r="P29" s="200"/>
      <c r="Q29" s="201" t="s">
        <v>372</v>
      </c>
      <c r="R29" s="201" t="s">
        <v>377</v>
      </c>
      <c r="S29" s="201" t="s">
        <v>374</v>
      </c>
      <c r="T29" s="201"/>
      <c r="U29" s="202" t="s">
        <v>375</v>
      </c>
      <c r="V29" s="202" t="s">
        <v>375</v>
      </c>
      <c r="W29" s="202" t="s">
        <v>375</v>
      </c>
      <c r="X29" s="203"/>
      <c r="Y29" s="202" t="s">
        <v>375</v>
      </c>
      <c r="Z29" s="202" t="s">
        <v>375</v>
      </c>
      <c r="AA29" s="202" t="s">
        <v>375</v>
      </c>
      <c r="AB29" s="203"/>
      <c r="AC29" s="202" t="s">
        <v>375</v>
      </c>
      <c r="AD29" s="202" t="s">
        <v>375</v>
      </c>
      <c r="AE29" s="202" t="s">
        <v>375</v>
      </c>
      <c r="AF29" s="204"/>
      <c r="AG29" s="202" t="s">
        <v>375</v>
      </c>
      <c r="AH29" s="202" t="s">
        <v>375</v>
      </c>
      <c r="AI29" s="202" t="s">
        <v>375</v>
      </c>
      <c r="AJ29" s="202"/>
      <c r="AK29" s="205">
        <v>5000.0</v>
      </c>
      <c r="AL29" s="205">
        <v>200000.0</v>
      </c>
      <c r="AM29" s="205">
        <v>1.0E7</v>
      </c>
      <c r="AN29" s="206"/>
      <c r="AO29" s="202" t="s">
        <v>375</v>
      </c>
      <c r="AP29" s="202" t="s">
        <v>375</v>
      </c>
      <c r="AQ29" s="202" t="s">
        <v>375</v>
      </c>
      <c r="AR29" s="203"/>
    </row>
    <row r="30" ht="15.75" customHeight="1">
      <c r="A30" s="194" t="s">
        <v>170</v>
      </c>
      <c r="B30" s="195" t="s">
        <v>71</v>
      </c>
      <c r="C30" s="195" t="s">
        <v>106</v>
      </c>
      <c r="D30" s="195" t="s">
        <v>98</v>
      </c>
      <c r="E30" s="196" t="s">
        <v>80</v>
      </c>
      <c r="F30" s="196" t="s">
        <v>82</v>
      </c>
      <c r="G30" s="196" t="s">
        <v>171</v>
      </c>
      <c r="H30" s="197"/>
      <c r="I30" s="198">
        <v>0.0</v>
      </c>
      <c r="J30" s="198">
        <v>0.0</v>
      </c>
      <c r="K30" s="198">
        <v>0.0</v>
      </c>
      <c r="L30" s="199"/>
      <c r="M30" s="198">
        <v>0.0</v>
      </c>
      <c r="N30" s="198">
        <v>0.0</v>
      </c>
      <c r="O30" s="198">
        <v>0.0</v>
      </c>
      <c r="P30" s="200"/>
      <c r="Q30" s="201" t="s">
        <v>372</v>
      </c>
      <c r="R30" s="201" t="s">
        <v>377</v>
      </c>
      <c r="S30" s="201" t="s">
        <v>374</v>
      </c>
      <c r="T30" s="201"/>
      <c r="U30" s="202" t="s">
        <v>375</v>
      </c>
      <c r="V30" s="202" t="s">
        <v>375</v>
      </c>
      <c r="W30" s="202" t="s">
        <v>375</v>
      </c>
      <c r="X30" s="203"/>
      <c r="Y30" s="202" t="s">
        <v>375</v>
      </c>
      <c r="Z30" s="202" t="s">
        <v>375</v>
      </c>
      <c r="AA30" s="202" t="s">
        <v>375</v>
      </c>
      <c r="AB30" s="203"/>
      <c r="AC30" s="202" t="s">
        <v>375</v>
      </c>
      <c r="AD30" s="202" t="s">
        <v>375</v>
      </c>
      <c r="AE30" s="202" t="s">
        <v>375</v>
      </c>
      <c r="AF30" s="204"/>
      <c r="AG30" s="202" t="s">
        <v>375</v>
      </c>
      <c r="AH30" s="202" t="s">
        <v>375</v>
      </c>
      <c r="AI30" s="202" t="s">
        <v>375</v>
      </c>
      <c r="AJ30" s="202"/>
      <c r="AK30" s="205">
        <v>5000.0</v>
      </c>
      <c r="AL30" s="205">
        <v>200000.0</v>
      </c>
      <c r="AM30" s="205">
        <v>1.0E7</v>
      </c>
      <c r="AN30" s="206"/>
      <c r="AO30" s="202" t="s">
        <v>375</v>
      </c>
      <c r="AP30" s="202" t="s">
        <v>375</v>
      </c>
      <c r="AQ30" s="202" t="s">
        <v>375</v>
      </c>
      <c r="AR30" s="203"/>
    </row>
    <row r="31" ht="15.75" customHeight="1">
      <c r="A31" s="194" t="s">
        <v>172</v>
      </c>
      <c r="B31" s="195" t="s">
        <v>71</v>
      </c>
      <c r="C31" s="195" t="s">
        <v>108</v>
      </c>
      <c r="D31" s="195" t="s">
        <v>98</v>
      </c>
      <c r="E31" s="196" t="s">
        <v>80</v>
      </c>
      <c r="F31" s="196" t="s">
        <v>82</v>
      </c>
      <c r="G31" s="196" t="s">
        <v>173</v>
      </c>
      <c r="H31" s="197"/>
      <c r="I31" s="198">
        <v>0.0</v>
      </c>
      <c r="J31" s="198">
        <v>0.0</v>
      </c>
      <c r="K31" s="198">
        <v>0.0</v>
      </c>
      <c r="L31" s="199"/>
      <c r="M31" s="198">
        <v>0.0</v>
      </c>
      <c r="N31" s="198">
        <v>0.0</v>
      </c>
      <c r="O31" s="198">
        <v>0.0</v>
      </c>
      <c r="P31" s="200"/>
      <c r="Q31" s="201" t="s">
        <v>372</v>
      </c>
      <c r="R31" s="201" t="s">
        <v>377</v>
      </c>
      <c r="S31" s="201" t="s">
        <v>374</v>
      </c>
      <c r="T31" s="201"/>
      <c r="U31" s="202" t="s">
        <v>375</v>
      </c>
      <c r="V31" s="202" t="s">
        <v>375</v>
      </c>
      <c r="W31" s="202" t="s">
        <v>375</v>
      </c>
      <c r="X31" s="203"/>
      <c r="Y31" s="202" t="s">
        <v>375</v>
      </c>
      <c r="Z31" s="202" t="s">
        <v>375</v>
      </c>
      <c r="AA31" s="202" t="s">
        <v>375</v>
      </c>
      <c r="AB31" s="203"/>
      <c r="AC31" s="202" t="s">
        <v>375</v>
      </c>
      <c r="AD31" s="202" t="s">
        <v>375</v>
      </c>
      <c r="AE31" s="202" t="s">
        <v>375</v>
      </c>
      <c r="AF31" s="204"/>
      <c r="AG31" s="202" t="s">
        <v>375</v>
      </c>
      <c r="AH31" s="202" t="s">
        <v>375</v>
      </c>
      <c r="AI31" s="202" t="s">
        <v>375</v>
      </c>
      <c r="AJ31" s="202"/>
      <c r="AK31" s="205">
        <v>5000.0</v>
      </c>
      <c r="AL31" s="205">
        <v>200000.0</v>
      </c>
      <c r="AM31" s="205">
        <v>1.0E7</v>
      </c>
      <c r="AN31" s="206"/>
      <c r="AO31" s="202" t="s">
        <v>375</v>
      </c>
      <c r="AP31" s="202" t="s">
        <v>375</v>
      </c>
      <c r="AQ31" s="202" t="s">
        <v>375</v>
      </c>
      <c r="AR31" s="203"/>
    </row>
    <row r="32" ht="15.75" customHeight="1">
      <c r="A32" s="194" t="s">
        <v>174</v>
      </c>
      <c r="B32" s="195" t="s">
        <v>71</v>
      </c>
      <c r="C32" s="195" t="s">
        <v>73</v>
      </c>
      <c r="D32" s="195" t="s">
        <v>79</v>
      </c>
      <c r="E32" s="196" t="s">
        <v>87</v>
      </c>
      <c r="F32" s="196" t="s">
        <v>82</v>
      </c>
      <c r="G32" s="196" t="s">
        <v>175</v>
      </c>
      <c r="H32" s="197"/>
      <c r="I32" s="198">
        <v>0.0</v>
      </c>
      <c r="J32" s="198">
        <v>0.0</v>
      </c>
      <c r="K32" s="198">
        <v>0.0</v>
      </c>
      <c r="L32" s="199"/>
      <c r="M32" s="198">
        <v>0.0</v>
      </c>
      <c r="N32" s="198">
        <v>0.0</v>
      </c>
      <c r="O32" s="198">
        <v>0.0</v>
      </c>
      <c r="P32" s="200"/>
      <c r="Q32" s="201" t="s">
        <v>372</v>
      </c>
      <c r="R32" s="201" t="s">
        <v>377</v>
      </c>
      <c r="S32" s="201" t="s">
        <v>374</v>
      </c>
      <c r="T32" s="201"/>
      <c r="U32" s="202" t="s">
        <v>375</v>
      </c>
      <c r="V32" s="202" t="s">
        <v>375</v>
      </c>
      <c r="W32" s="202" t="s">
        <v>375</v>
      </c>
      <c r="X32" s="203"/>
      <c r="Y32" s="202" t="s">
        <v>375</v>
      </c>
      <c r="Z32" s="202" t="s">
        <v>375</v>
      </c>
      <c r="AA32" s="202" t="s">
        <v>375</v>
      </c>
      <c r="AB32" s="203"/>
      <c r="AC32" s="202" t="s">
        <v>375</v>
      </c>
      <c r="AD32" s="202" t="s">
        <v>375</v>
      </c>
      <c r="AE32" s="202" t="s">
        <v>375</v>
      </c>
      <c r="AF32" s="204"/>
      <c r="AG32" s="202" t="s">
        <v>375</v>
      </c>
      <c r="AH32" s="202" t="s">
        <v>375</v>
      </c>
      <c r="AI32" s="202" t="s">
        <v>375</v>
      </c>
      <c r="AJ32" s="202"/>
      <c r="AK32" s="205">
        <v>5000.0</v>
      </c>
      <c r="AL32" s="205">
        <v>200000.0</v>
      </c>
      <c r="AM32" s="205">
        <v>1.0E7</v>
      </c>
      <c r="AN32" s="206"/>
      <c r="AO32" s="202" t="s">
        <v>375</v>
      </c>
      <c r="AP32" s="202" t="s">
        <v>375</v>
      </c>
      <c r="AQ32" s="202" t="s">
        <v>375</v>
      </c>
      <c r="AR32" s="203"/>
    </row>
    <row r="33" ht="15.75" customHeight="1">
      <c r="A33" s="194" t="s">
        <v>176</v>
      </c>
      <c r="B33" s="195" t="s">
        <v>71</v>
      </c>
      <c r="C33" s="195" t="s">
        <v>83</v>
      </c>
      <c r="D33" s="195" t="s">
        <v>79</v>
      </c>
      <c r="E33" s="196" t="s">
        <v>87</v>
      </c>
      <c r="F33" s="196" t="s">
        <v>82</v>
      </c>
      <c r="G33" s="196" t="s">
        <v>177</v>
      </c>
      <c r="H33" s="197"/>
      <c r="I33" s="198">
        <v>0.0</v>
      </c>
      <c r="J33" s="198">
        <v>0.0</v>
      </c>
      <c r="K33" s="198">
        <v>0.0</v>
      </c>
      <c r="L33" s="199"/>
      <c r="M33" s="198">
        <v>0.0</v>
      </c>
      <c r="N33" s="198">
        <v>0.0</v>
      </c>
      <c r="O33" s="198">
        <v>0.0</v>
      </c>
      <c r="P33" s="200"/>
      <c r="Q33" s="201" t="s">
        <v>372</v>
      </c>
      <c r="R33" s="201" t="s">
        <v>377</v>
      </c>
      <c r="S33" s="201" t="s">
        <v>374</v>
      </c>
      <c r="T33" s="201"/>
      <c r="U33" s="202" t="s">
        <v>375</v>
      </c>
      <c r="V33" s="202" t="s">
        <v>375</v>
      </c>
      <c r="W33" s="202" t="s">
        <v>375</v>
      </c>
      <c r="X33" s="203"/>
      <c r="Y33" s="202" t="s">
        <v>375</v>
      </c>
      <c r="Z33" s="202" t="s">
        <v>375</v>
      </c>
      <c r="AA33" s="202" t="s">
        <v>375</v>
      </c>
      <c r="AB33" s="203"/>
      <c r="AC33" s="202" t="s">
        <v>375</v>
      </c>
      <c r="AD33" s="202" t="s">
        <v>375</v>
      </c>
      <c r="AE33" s="202" t="s">
        <v>375</v>
      </c>
      <c r="AF33" s="204"/>
      <c r="AG33" s="202" t="s">
        <v>375</v>
      </c>
      <c r="AH33" s="202" t="s">
        <v>375</v>
      </c>
      <c r="AI33" s="202" t="s">
        <v>375</v>
      </c>
      <c r="AJ33" s="202"/>
      <c r="AK33" s="205">
        <v>5000.0</v>
      </c>
      <c r="AL33" s="205">
        <v>200000.0</v>
      </c>
      <c r="AM33" s="205">
        <v>1.0E7</v>
      </c>
      <c r="AN33" s="206"/>
      <c r="AO33" s="202" t="s">
        <v>375</v>
      </c>
      <c r="AP33" s="202" t="s">
        <v>375</v>
      </c>
      <c r="AQ33" s="202" t="s">
        <v>375</v>
      </c>
      <c r="AR33" s="203"/>
    </row>
    <row r="34" ht="15.75" customHeight="1">
      <c r="A34" s="194" t="s">
        <v>178</v>
      </c>
      <c r="B34" s="195" t="s">
        <v>71</v>
      </c>
      <c r="C34" s="195" t="s">
        <v>90</v>
      </c>
      <c r="D34" s="195" t="s">
        <v>79</v>
      </c>
      <c r="E34" s="196" t="s">
        <v>87</v>
      </c>
      <c r="F34" s="196" t="s">
        <v>82</v>
      </c>
      <c r="G34" s="196" t="s">
        <v>179</v>
      </c>
      <c r="H34" s="197"/>
      <c r="I34" s="198">
        <v>0.0</v>
      </c>
      <c r="J34" s="198">
        <v>0.0</v>
      </c>
      <c r="K34" s="198">
        <v>0.0</v>
      </c>
      <c r="L34" s="199"/>
      <c r="M34" s="198">
        <v>0.0</v>
      </c>
      <c r="N34" s="198">
        <v>0.0</v>
      </c>
      <c r="O34" s="198">
        <v>0.0</v>
      </c>
      <c r="P34" s="200"/>
      <c r="Q34" s="201" t="s">
        <v>372</v>
      </c>
      <c r="R34" s="201" t="s">
        <v>377</v>
      </c>
      <c r="S34" s="201" t="s">
        <v>374</v>
      </c>
      <c r="T34" s="201"/>
      <c r="U34" s="202" t="s">
        <v>375</v>
      </c>
      <c r="V34" s="202" t="s">
        <v>375</v>
      </c>
      <c r="W34" s="202" t="s">
        <v>375</v>
      </c>
      <c r="X34" s="203"/>
      <c r="Y34" s="202" t="s">
        <v>375</v>
      </c>
      <c r="Z34" s="202" t="s">
        <v>375</v>
      </c>
      <c r="AA34" s="202" t="s">
        <v>375</v>
      </c>
      <c r="AB34" s="203"/>
      <c r="AC34" s="202" t="s">
        <v>375</v>
      </c>
      <c r="AD34" s="202" t="s">
        <v>375</v>
      </c>
      <c r="AE34" s="202" t="s">
        <v>375</v>
      </c>
      <c r="AF34" s="204"/>
      <c r="AG34" s="202" t="s">
        <v>375</v>
      </c>
      <c r="AH34" s="202" t="s">
        <v>375</v>
      </c>
      <c r="AI34" s="202" t="s">
        <v>375</v>
      </c>
      <c r="AJ34" s="202"/>
      <c r="AK34" s="205">
        <v>5000.0</v>
      </c>
      <c r="AL34" s="205">
        <v>200000.0</v>
      </c>
      <c r="AM34" s="205">
        <v>1.0E7</v>
      </c>
      <c r="AN34" s="206"/>
      <c r="AO34" s="202" t="s">
        <v>375</v>
      </c>
      <c r="AP34" s="202" t="s">
        <v>375</v>
      </c>
      <c r="AQ34" s="202" t="s">
        <v>375</v>
      </c>
      <c r="AR34" s="203"/>
    </row>
    <row r="35" ht="15.75" customHeight="1">
      <c r="A35" s="194" t="s">
        <v>180</v>
      </c>
      <c r="B35" s="195" t="s">
        <v>71</v>
      </c>
      <c r="C35" s="195" t="s">
        <v>96</v>
      </c>
      <c r="D35" s="195" t="s">
        <v>79</v>
      </c>
      <c r="E35" s="196" t="s">
        <v>87</v>
      </c>
      <c r="F35" s="196" t="s">
        <v>82</v>
      </c>
      <c r="G35" s="196" t="s">
        <v>181</v>
      </c>
      <c r="H35" s="197"/>
      <c r="I35" s="198">
        <v>0.0</v>
      </c>
      <c r="J35" s="198">
        <v>0.0</v>
      </c>
      <c r="K35" s="198">
        <v>0.0</v>
      </c>
      <c r="L35" s="199"/>
      <c r="M35" s="198">
        <v>0.0</v>
      </c>
      <c r="N35" s="198">
        <v>0.0</v>
      </c>
      <c r="O35" s="198">
        <v>0.0</v>
      </c>
      <c r="P35" s="200"/>
      <c r="Q35" s="201" t="s">
        <v>372</v>
      </c>
      <c r="R35" s="201" t="s">
        <v>377</v>
      </c>
      <c r="S35" s="201" t="s">
        <v>374</v>
      </c>
      <c r="T35" s="201"/>
      <c r="U35" s="202" t="s">
        <v>375</v>
      </c>
      <c r="V35" s="202" t="s">
        <v>375</v>
      </c>
      <c r="W35" s="202" t="s">
        <v>375</v>
      </c>
      <c r="X35" s="203"/>
      <c r="Y35" s="202" t="s">
        <v>375</v>
      </c>
      <c r="Z35" s="202" t="s">
        <v>375</v>
      </c>
      <c r="AA35" s="202" t="s">
        <v>375</v>
      </c>
      <c r="AB35" s="203"/>
      <c r="AC35" s="202" t="s">
        <v>375</v>
      </c>
      <c r="AD35" s="202" t="s">
        <v>375</v>
      </c>
      <c r="AE35" s="202" t="s">
        <v>375</v>
      </c>
      <c r="AF35" s="204"/>
      <c r="AG35" s="202" t="s">
        <v>375</v>
      </c>
      <c r="AH35" s="202" t="s">
        <v>375</v>
      </c>
      <c r="AI35" s="202" t="s">
        <v>375</v>
      </c>
      <c r="AJ35" s="202"/>
      <c r="AK35" s="205">
        <v>5000.0</v>
      </c>
      <c r="AL35" s="205">
        <v>200000.0</v>
      </c>
      <c r="AM35" s="205">
        <v>1.0E7</v>
      </c>
      <c r="AN35" s="206"/>
      <c r="AO35" s="202" t="s">
        <v>375</v>
      </c>
      <c r="AP35" s="202" t="s">
        <v>375</v>
      </c>
      <c r="AQ35" s="202" t="s">
        <v>375</v>
      </c>
      <c r="AR35" s="203"/>
    </row>
    <row r="36" ht="15.75" customHeight="1">
      <c r="A36" s="194" t="s">
        <v>182</v>
      </c>
      <c r="B36" s="195" t="s">
        <v>71</v>
      </c>
      <c r="C36" s="195" t="s">
        <v>106</v>
      </c>
      <c r="D36" s="195" t="s">
        <v>79</v>
      </c>
      <c r="E36" s="196" t="s">
        <v>87</v>
      </c>
      <c r="F36" s="196" t="s">
        <v>82</v>
      </c>
      <c r="G36" s="196" t="s">
        <v>183</v>
      </c>
      <c r="H36" s="197"/>
      <c r="I36" s="198">
        <v>0.0</v>
      </c>
      <c r="J36" s="198">
        <v>0.0</v>
      </c>
      <c r="K36" s="198">
        <v>0.0</v>
      </c>
      <c r="L36" s="199"/>
      <c r="M36" s="198">
        <v>0.0</v>
      </c>
      <c r="N36" s="198">
        <v>0.0</v>
      </c>
      <c r="O36" s="198">
        <v>0.0</v>
      </c>
      <c r="P36" s="200"/>
      <c r="Q36" s="201" t="s">
        <v>372</v>
      </c>
      <c r="R36" s="201" t="s">
        <v>377</v>
      </c>
      <c r="S36" s="201" t="s">
        <v>374</v>
      </c>
      <c r="T36" s="201"/>
      <c r="U36" s="202" t="s">
        <v>375</v>
      </c>
      <c r="V36" s="202" t="s">
        <v>375</v>
      </c>
      <c r="W36" s="202" t="s">
        <v>375</v>
      </c>
      <c r="X36" s="203"/>
      <c r="Y36" s="202" t="s">
        <v>375</v>
      </c>
      <c r="Z36" s="202" t="s">
        <v>375</v>
      </c>
      <c r="AA36" s="202" t="s">
        <v>375</v>
      </c>
      <c r="AB36" s="203"/>
      <c r="AC36" s="202" t="s">
        <v>375</v>
      </c>
      <c r="AD36" s="202" t="s">
        <v>375</v>
      </c>
      <c r="AE36" s="202" t="s">
        <v>375</v>
      </c>
      <c r="AF36" s="204"/>
      <c r="AG36" s="202" t="s">
        <v>375</v>
      </c>
      <c r="AH36" s="202" t="s">
        <v>375</v>
      </c>
      <c r="AI36" s="202" t="s">
        <v>375</v>
      </c>
      <c r="AJ36" s="202"/>
      <c r="AK36" s="205">
        <v>5000.0</v>
      </c>
      <c r="AL36" s="205">
        <v>200000.0</v>
      </c>
      <c r="AM36" s="205">
        <v>1.0E7</v>
      </c>
      <c r="AN36" s="206"/>
      <c r="AO36" s="202" t="s">
        <v>375</v>
      </c>
      <c r="AP36" s="202" t="s">
        <v>375</v>
      </c>
      <c r="AQ36" s="202" t="s">
        <v>375</v>
      </c>
      <c r="AR36" s="203"/>
    </row>
    <row r="37" ht="15.75" customHeight="1">
      <c r="A37" s="194" t="s">
        <v>184</v>
      </c>
      <c r="B37" s="195" t="s">
        <v>71</v>
      </c>
      <c r="C37" s="195" t="s">
        <v>108</v>
      </c>
      <c r="D37" s="195" t="s">
        <v>79</v>
      </c>
      <c r="E37" s="196" t="s">
        <v>87</v>
      </c>
      <c r="F37" s="196" t="s">
        <v>82</v>
      </c>
      <c r="G37" s="196" t="s">
        <v>185</v>
      </c>
      <c r="H37" s="197"/>
      <c r="I37" s="198">
        <v>0.0</v>
      </c>
      <c r="J37" s="198">
        <v>0.0</v>
      </c>
      <c r="K37" s="198">
        <v>0.0</v>
      </c>
      <c r="L37" s="199"/>
      <c r="M37" s="198">
        <v>0.0</v>
      </c>
      <c r="N37" s="198">
        <v>0.0</v>
      </c>
      <c r="O37" s="198">
        <v>0.0</v>
      </c>
      <c r="P37" s="200"/>
      <c r="Q37" s="201" t="s">
        <v>372</v>
      </c>
      <c r="R37" s="201" t="s">
        <v>377</v>
      </c>
      <c r="S37" s="201" t="s">
        <v>374</v>
      </c>
      <c r="T37" s="201"/>
      <c r="U37" s="202" t="s">
        <v>375</v>
      </c>
      <c r="V37" s="202" t="s">
        <v>375</v>
      </c>
      <c r="W37" s="202" t="s">
        <v>375</v>
      </c>
      <c r="X37" s="203"/>
      <c r="Y37" s="202" t="s">
        <v>375</v>
      </c>
      <c r="Z37" s="202" t="s">
        <v>375</v>
      </c>
      <c r="AA37" s="202" t="s">
        <v>375</v>
      </c>
      <c r="AB37" s="203"/>
      <c r="AC37" s="202" t="s">
        <v>375</v>
      </c>
      <c r="AD37" s="202" t="s">
        <v>375</v>
      </c>
      <c r="AE37" s="202" t="s">
        <v>375</v>
      </c>
      <c r="AF37" s="204"/>
      <c r="AG37" s="202" t="s">
        <v>375</v>
      </c>
      <c r="AH37" s="202" t="s">
        <v>375</v>
      </c>
      <c r="AI37" s="202" t="s">
        <v>375</v>
      </c>
      <c r="AJ37" s="202"/>
      <c r="AK37" s="205">
        <v>5000.0</v>
      </c>
      <c r="AL37" s="205">
        <v>200000.0</v>
      </c>
      <c r="AM37" s="205">
        <v>1.0E7</v>
      </c>
      <c r="AN37" s="206"/>
      <c r="AO37" s="202" t="s">
        <v>375</v>
      </c>
      <c r="AP37" s="202" t="s">
        <v>375</v>
      </c>
      <c r="AQ37" s="202" t="s">
        <v>375</v>
      </c>
      <c r="AR37" s="203"/>
    </row>
    <row r="38" ht="15.75" customHeight="1">
      <c r="A38" s="194" t="s">
        <v>186</v>
      </c>
      <c r="B38" s="195" t="s">
        <v>71</v>
      </c>
      <c r="C38" s="195" t="s">
        <v>73</v>
      </c>
      <c r="D38" s="195" t="s">
        <v>85</v>
      </c>
      <c r="E38" s="196" t="s">
        <v>87</v>
      </c>
      <c r="F38" s="196" t="s">
        <v>82</v>
      </c>
      <c r="G38" s="196" t="s">
        <v>187</v>
      </c>
      <c r="H38" s="197"/>
      <c r="I38" s="198">
        <v>0.0</v>
      </c>
      <c r="J38" s="198">
        <v>0.0</v>
      </c>
      <c r="K38" s="198">
        <v>0.0</v>
      </c>
      <c r="L38" s="199"/>
      <c r="M38" s="198">
        <v>0.0</v>
      </c>
      <c r="N38" s="198">
        <v>0.0</v>
      </c>
      <c r="O38" s="198">
        <v>0.0</v>
      </c>
      <c r="P38" s="200"/>
      <c r="Q38" s="201" t="s">
        <v>372</v>
      </c>
      <c r="R38" s="201" t="s">
        <v>379</v>
      </c>
      <c r="S38" s="201" t="s">
        <v>374</v>
      </c>
      <c r="T38" s="201"/>
      <c r="U38" s="202" t="s">
        <v>375</v>
      </c>
      <c r="V38" s="202" t="s">
        <v>375</v>
      </c>
      <c r="W38" s="202" t="s">
        <v>375</v>
      </c>
      <c r="X38" s="203"/>
      <c r="Y38" s="202" t="s">
        <v>375</v>
      </c>
      <c r="Z38" s="202" t="s">
        <v>375</v>
      </c>
      <c r="AA38" s="202" t="s">
        <v>375</v>
      </c>
      <c r="AB38" s="203"/>
      <c r="AC38" s="202" t="s">
        <v>375</v>
      </c>
      <c r="AD38" s="202" t="s">
        <v>375</v>
      </c>
      <c r="AE38" s="202" t="s">
        <v>375</v>
      </c>
      <c r="AF38" s="204"/>
      <c r="AG38" s="202" t="s">
        <v>375</v>
      </c>
      <c r="AH38" s="202" t="s">
        <v>375</v>
      </c>
      <c r="AI38" s="202" t="s">
        <v>375</v>
      </c>
      <c r="AJ38" s="202"/>
      <c r="AK38" s="205">
        <v>750000.0</v>
      </c>
      <c r="AL38" s="205">
        <v>3000000.0</v>
      </c>
      <c r="AM38" s="205">
        <v>1.0E7</v>
      </c>
      <c r="AN38" s="206"/>
      <c r="AO38" s="202" t="s">
        <v>375</v>
      </c>
      <c r="AP38" s="202" t="s">
        <v>375</v>
      </c>
      <c r="AQ38" s="202" t="s">
        <v>375</v>
      </c>
      <c r="AR38" s="203"/>
    </row>
    <row r="39" ht="15.75" customHeight="1">
      <c r="A39" s="194" t="s">
        <v>188</v>
      </c>
      <c r="B39" s="195" t="s">
        <v>71</v>
      </c>
      <c r="C39" s="195" t="s">
        <v>83</v>
      </c>
      <c r="D39" s="195" t="s">
        <v>85</v>
      </c>
      <c r="E39" s="196" t="s">
        <v>87</v>
      </c>
      <c r="F39" s="196" t="s">
        <v>82</v>
      </c>
      <c r="G39" s="196" t="s">
        <v>189</v>
      </c>
      <c r="H39" s="197"/>
      <c r="I39" s="198">
        <v>0.0</v>
      </c>
      <c r="J39" s="198">
        <v>0.0</v>
      </c>
      <c r="K39" s="198">
        <v>0.0</v>
      </c>
      <c r="L39" s="199"/>
      <c r="M39" s="198">
        <v>0.0</v>
      </c>
      <c r="N39" s="198">
        <v>0.0</v>
      </c>
      <c r="O39" s="198">
        <v>0.0</v>
      </c>
      <c r="P39" s="200"/>
      <c r="Q39" s="201" t="s">
        <v>372</v>
      </c>
      <c r="R39" s="201" t="s">
        <v>379</v>
      </c>
      <c r="S39" s="201" t="s">
        <v>374</v>
      </c>
      <c r="T39" s="201"/>
      <c r="U39" s="202" t="s">
        <v>375</v>
      </c>
      <c r="V39" s="202" t="s">
        <v>375</v>
      </c>
      <c r="W39" s="202" t="s">
        <v>375</v>
      </c>
      <c r="X39" s="203"/>
      <c r="Y39" s="202" t="s">
        <v>375</v>
      </c>
      <c r="Z39" s="202" t="s">
        <v>375</v>
      </c>
      <c r="AA39" s="202" t="s">
        <v>375</v>
      </c>
      <c r="AB39" s="203"/>
      <c r="AC39" s="202" t="s">
        <v>375</v>
      </c>
      <c r="AD39" s="202" t="s">
        <v>375</v>
      </c>
      <c r="AE39" s="202" t="s">
        <v>375</v>
      </c>
      <c r="AF39" s="204"/>
      <c r="AG39" s="202" t="s">
        <v>375</v>
      </c>
      <c r="AH39" s="202" t="s">
        <v>375</v>
      </c>
      <c r="AI39" s="202" t="s">
        <v>375</v>
      </c>
      <c r="AJ39" s="202"/>
      <c r="AK39" s="205">
        <v>750000.0</v>
      </c>
      <c r="AL39" s="205">
        <v>3000000.0</v>
      </c>
      <c r="AM39" s="205">
        <v>1.0E7</v>
      </c>
      <c r="AN39" s="206"/>
      <c r="AO39" s="202" t="s">
        <v>375</v>
      </c>
      <c r="AP39" s="202" t="s">
        <v>375</v>
      </c>
      <c r="AQ39" s="202" t="s">
        <v>375</v>
      </c>
      <c r="AR39" s="203"/>
    </row>
    <row r="40" ht="15.75" customHeight="1">
      <c r="A40" s="194" t="s">
        <v>190</v>
      </c>
      <c r="B40" s="195" t="s">
        <v>71</v>
      </c>
      <c r="C40" s="195" t="s">
        <v>90</v>
      </c>
      <c r="D40" s="195" t="s">
        <v>85</v>
      </c>
      <c r="E40" s="196" t="s">
        <v>87</v>
      </c>
      <c r="F40" s="196" t="s">
        <v>82</v>
      </c>
      <c r="G40" s="196" t="s">
        <v>191</v>
      </c>
      <c r="H40" s="197"/>
      <c r="I40" s="198">
        <v>0.0</v>
      </c>
      <c r="J40" s="198">
        <v>0.0</v>
      </c>
      <c r="K40" s="198">
        <v>0.0</v>
      </c>
      <c r="L40" s="199"/>
      <c r="M40" s="198">
        <v>0.0</v>
      </c>
      <c r="N40" s="198">
        <v>0.0</v>
      </c>
      <c r="O40" s="198">
        <v>0.0</v>
      </c>
      <c r="P40" s="200"/>
      <c r="Q40" s="201" t="s">
        <v>372</v>
      </c>
      <c r="R40" s="201" t="s">
        <v>379</v>
      </c>
      <c r="S40" s="201" t="s">
        <v>374</v>
      </c>
      <c r="T40" s="201"/>
      <c r="U40" s="202" t="s">
        <v>375</v>
      </c>
      <c r="V40" s="202" t="s">
        <v>375</v>
      </c>
      <c r="W40" s="202" t="s">
        <v>375</v>
      </c>
      <c r="X40" s="203"/>
      <c r="Y40" s="202" t="s">
        <v>375</v>
      </c>
      <c r="Z40" s="202" t="s">
        <v>375</v>
      </c>
      <c r="AA40" s="202" t="s">
        <v>375</v>
      </c>
      <c r="AB40" s="203"/>
      <c r="AC40" s="202" t="s">
        <v>375</v>
      </c>
      <c r="AD40" s="202" t="s">
        <v>375</v>
      </c>
      <c r="AE40" s="202" t="s">
        <v>375</v>
      </c>
      <c r="AF40" s="204"/>
      <c r="AG40" s="202" t="s">
        <v>375</v>
      </c>
      <c r="AH40" s="202" t="s">
        <v>375</v>
      </c>
      <c r="AI40" s="202" t="s">
        <v>375</v>
      </c>
      <c r="AJ40" s="202"/>
      <c r="AK40" s="205">
        <v>750000.0</v>
      </c>
      <c r="AL40" s="205">
        <v>3000000.0</v>
      </c>
      <c r="AM40" s="205">
        <v>1.0E7</v>
      </c>
      <c r="AN40" s="206"/>
      <c r="AO40" s="202" t="s">
        <v>375</v>
      </c>
      <c r="AP40" s="202" t="s">
        <v>375</v>
      </c>
      <c r="AQ40" s="202" t="s">
        <v>375</v>
      </c>
      <c r="AR40" s="203"/>
    </row>
    <row r="41" ht="15.75" customHeight="1">
      <c r="A41" s="194" t="s">
        <v>192</v>
      </c>
      <c r="B41" s="195" t="s">
        <v>71</v>
      </c>
      <c r="C41" s="195" t="s">
        <v>96</v>
      </c>
      <c r="D41" s="195" t="s">
        <v>85</v>
      </c>
      <c r="E41" s="196" t="s">
        <v>87</v>
      </c>
      <c r="F41" s="196" t="s">
        <v>82</v>
      </c>
      <c r="G41" s="196" t="s">
        <v>193</v>
      </c>
      <c r="H41" s="197"/>
      <c r="I41" s="198">
        <v>0.0</v>
      </c>
      <c r="J41" s="198">
        <v>0.0</v>
      </c>
      <c r="K41" s="198">
        <v>0.0</v>
      </c>
      <c r="L41" s="199"/>
      <c r="M41" s="198">
        <v>0.0</v>
      </c>
      <c r="N41" s="198">
        <v>0.0</v>
      </c>
      <c r="O41" s="198">
        <v>0.0</v>
      </c>
      <c r="P41" s="200"/>
      <c r="Q41" s="201" t="s">
        <v>372</v>
      </c>
      <c r="R41" s="201" t="s">
        <v>379</v>
      </c>
      <c r="S41" s="201" t="s">
        <v>374</v>
      </c>
      <c r="T41" s="201"/>
      <c r="U41" s="202" t="s">
        <v>375</v>
      </c>
      <c r="V41" s="202" t="s">
        <v>375</v>
      </c>
      <c r="W41" s="202" t="s">
        <v>375</v>
      </c>
      <c r="X41" s="203"/>
      <c r="Y41" s="202" t="s">
        <v>375</v>
      </c>
      <c r="Z41" s="202" t="s">
        <v>375</v>
      </c>
      <c r="AA41" s="202" t="s">
        <v>375</v>
      </c>
      <c r="AB41" s="203"/>
      <c r="AC41" s="202" t="s">
        <v>375</v>
      </c>
      <c r="AD41" s="202" t="s">
        <v>375</v>
      </c>
      <c r="AE41" s="202" t="s">
        <v>375</v>
      </c>
      <c r="AF41" s="204"/>
      <c r="AG41" s="202" t="s">
        <v>375</v>
      </c>
      <c r="AH41" s="202" t="s">
        <v>375</v>
      </c>
      <c r="AI41" s="202" t="s">
        <v>375</v>
      </c>
      <c r="AJ41" s="202"/>
      <c r="AK41" s="205">
        <v>750000.0</v>
      </c>
      <c r="AL41" s="205">
        <v>3000000.0</v>
      </c>
      <c r="AM41" s="205">
        <v>1.0E7</v>
      </c>
      <c r="AN41" s="206"/>
      <c r="AO41" s="202" t="s">
        <v>375</v>
      </c>
      <c r="AP41" s="202" t="s">
        <v>375</v>
      </c>
      <c r="AQ41" s="202" t="s">
        <v>375</v>
      </c>
      <c r="AR41" s="203"/>
    </row>
    <row r="42" ht="15.75" customHeight="1">
      <c r="A42" s="194" t="s">
        <v>194</v>
      </c>
      <c r="B42" s="195" t="s">
        <v>71</v>
      </c>
      <c r="C42" s="195" t="s">
        <v>106</v>
      </c>
      <c r="D42" s="195" t="s">
        <v>85</v>
      </c>
      <c r="E42" s="196" t="s">
        <v>87</v>
      </c>
      <c r="F42" s="196" t="s">
        <v>82</v>
      </c>
      <c r="G42" s="196" t="s">
        <v>195</v>
      </c>
      <c r="H42" s="197"/>
      <c r="I42" s="198">
        <v>0.0</v>
      </c>
      <c r="J42" s="198">
        <v>0.0</v>
      </c>
      <c r="K42" s="198">
        <v>0.0</v>
      </c>
      <c r="L42" s="199"/>
      <c r="M42" s="198">
        <v>0.0</v>
      </c>
      <c r="N42" s="198">
        <v>0.0</v>
      </c>
      <c r="O42" s="198">
        <v>0.0</v>
      </c>
      <c r="P42" s="200"/>
      <c r="Q42" s="201" t="s">
        <v>372</v>
      </c>
      <c r="R42" s="201" t="s">
        <v>379</v>
      </c>
      <c r="S42" s="201" t="s">
        <v>374</v>
      </c>
      <c r="T42" s="201"/>
      <c r="U42" s="202" t="s">
        <v>375</v>
      </c>
      <c r="V42" s="202" t="s">
        <v>375</v>
      </c>
      <c r="W42" s="202" t="s">
        <v>375</v>
      </c>
      <c r="X42" s="203"/>
      <c r="Y42" s="202" t="s">
        <v>375</v>
      </c>
      <c r="Z42" s="202" t="s">
        <v>375</v>
      </c>
      <c r="AA42" s="202" t="s">
        <v>375</v>
      </c>
      <c r="AB42" s="203"/>
      <c r="AC42" s="202" t="s">
        <v>375</v>
      </c>
      <c r="AD42" s="202" t="s">
        <v>375</v>
      </c>
      <c r="AE42" s="202" t="s">
        <v>375</v>
      </c>
      <c r="AF42" s="204"/>
      <c r="AG42" s="202" t="s">
        <v>375</v>
      </c>
      <c r="AH42" s="202" t="s">
        <v>375</v>
      </c>
      <c r="AI42" s="202" t="s">
        <v>375</v>
      </c>
      <c r="AJ42" s="202"/>
      <c r="AK42" s="205">
        <v>750000.0</v>
      </c>
      <c r="AL42" s="205">
        <v>3000000.0</v>
      </c>
      <c r="AM42" s="205">
        <v>1.0E7</v>
      </c>
      <c r="AN42" s="206"/>
      <c r="AO42" s="202" t="s">
        <v>375</v>
      </c>
      <c r="AP42" s="202" t="s">
        <v>375</v>
      </c>
      <c r="AQ42" s="202" t="s">
        <v>375</v>
      </c>
      <c r="AR42" s="203"/>
    </row>
    <row r="43" ht="15.75" customHeight="1">
      <c r="A43" s="194" t="s">
        <v>196</v>
      </c>
      <c r="B43" s="195" t="s">
        <v>71</v>
      </c>
      <c r="C43" s="195" t="s">
        <v>108</v>
      </c>
      <c r="D43" s="195" t="s">
        <v>85</v>
      </c>
      <c r="E43" s="196" t="s">
        <v>87</v>
      </c>
      <c r="F43" s="196" t="s">
        <v>82</v>
      </c>
      <c r="G43" s="196" t="s">
        <v>197</v>
      </c>
      <c r="H43" s="197"/>
      <c r="I43" s="198">
        <v>0.0</v>
      </c>
      <c r="J43" s="198">
        <v>0.0</v>
      </c>
      <c r="K43" s="198">
        <v>0.0</v>
      </c>
      <c r="L43" s="199"/>
      <c r="M43" s="198">
        <v>0.0</v>
      </c>
      <c r="N43" s="198">
        <v>0.0</v>
      </c>
      <c r="O43" s="198">
        <v>0.0</v>
      </c>
      <c r="P43" s="200"/>
      <c r="Q43" s="201" t="s">
        <v>372</v>
      </c>
      <c r="R43" s="201" t="s">
        <v>379</v>
      </c>
      <c r="S43" s="201" t="s">
        <v>374</v>
      </c>
      <c r="T43" s="201"/>
      <c r="U43" s="202" t="s">
        <v>375</v>
      </c>
      <c r="V43" s="202" t="s">
        <v>375</v>
      </c>
      <c r="W43" s="202" t="s">
        <v>375</v>
      </c>
      <c r="X43" s="203"/>
      <c r="Y43" s="202" t="s">
        <v>375</v>
      </c>
      <c r="Z43" s="202" t="s">
        <v>375</v>
      </c>
      <c r="AA43" s="202" t="s">
        <v>375</v>
      </c>
      <c r="AB43" s="203"/>
      <c r="AC43" s="202" t="s">
        <v>375</v>
      </c>
      <c r="AD43" s="202" t="s">
        <v>375</v>
      </c>
      <c r="AE43" s="202" t="s">
        <v>375</v>
      </c>
      <c r="AF43" s="204"/>
      <c r="AG43" s="202" t="s">
        <v>375</v>
      </c>
      <c r="AH43" s="202" t="s">
        <v>375</v>
      </c>
      <c r="AI43" s="202" t="s">
        <v>375</v>
      </c>
      <c r="AJ43" s="202"/>
      <c r="AK43" s="205">
        <v>750000.0</v>
      </c>
      <c r="AL43" s="205">
        <v>3000000.0</v>
      </c>
      <c r="AM43" s="205">
        <v>1.0E7</v>
      </c>
      <c r="AN43" s="206"/>
      <c r="AO43" s="202" t="s">
        <v>375</v>
      </c>
      <c r="AP43" s="202" t="s">
        <v>375</v>
      </c>
      <c r="AQ43" s="202" t="s">
        <v>375</v>
      </c>
      <c r="AR43" s="203"/>
    </row>
    <row r="44" ht="15.75" customHeight="1">
      <c r="A44" s="194" t="s">
        <v>198</v>
      </c>
      <c r="B44" s="195" t="s">
        <v>71</v>
      </c>
      <c r="C44" s="195" t="s">
        <v>73</v>
      </c>
      <c r="D44" s="195" t="s">
        <v>79</v>
      </c>
      <c r="E44" s="196" t="s">
        <v>80</v>
      </c>
      <c r="F44" s="196" t="s">
        <v>89</v>
      </c>
      <c r="G44" s="196" t="s">
        <v>199</v>
      </c>
      <c r="H44" s="197"/>
      <c r="I44" s="198">
        <v>0.0</v>
      </c>
      <c r="J44" s="198">
        <v>0.0</v>
      </c>
      <c r="K44" s="198">
        <v>0.0</v>
      </c>
      <c r="L44" s="199"/>
      <c r="M44" s="198">
        <v>0.0</v>
      </c>
      <c r="N44" s="198">
        <v>0.0</v>
      </c>
      <c r="O44" s="198">
        <v>0.0</v>
      </c>
      <c r="P44" s="200"/>
      <c r="Q44" s="201" t="s">
        <v>372</v>
      </c>
      <c r="R44" s="201" t="s">
        <v>379</v>
      </c>
      <c r="S44" s="201" t="s">
        <v>374</v>
      </c>
      <c r="T44" s="201"/>
      <c r="U44" s="202" t="s">
        <v>375</v>
      </c>
      <c r="V44" s="202" t="s">
        <v>375</v>
      </c>
      <c r="W44" s="202" t="s">
        <v>375</v>
      </c>
      <c r="X44" s="203"/>
      <c r="Y44" s="202" t="s">
        <v>375</v>
      </c>
      <c r="Z44" s="202" t="s">
        <v>375</v>
      </c>
      <c r="AA44" s="202" t="s">
        <v>375</v>
      </c>
      <c r="AB44" s="203"/>
      <c r="AC44" s="202" t="s">
        <v>375</v>
      </c>
      <c r="AD44" s="202" t="s">
        <v>375</v>
      </c>
      <c r="AE44" s="202" t="s">
        <v>375</v>
      </c>
      <c r="AF44" s="204"/>
      <c r="AG44" s="202" t="s">
        <v>375</v>
      </c>
      <c r="AH44" s="202" t="s">
        <v>375</v>
      </c>
      <c r="AI44" s="202" t="s">
        <v>375</v>
      </c>
      <c r="AJ44" s="202"/>
      <c r="AK44" s="205">
        <v>750000.0</v>
      </c>
      <c r="AL44" s="205">
        <v>3000000.0</v>
      </c>
      <c r="AM44" s="205">
        <v>1.0E7</v>
      </c>
      <c r="AN44" s="206"/>
      <c r="AO44" s="202" t="s">
        <v>375</v>
      </c>
      <c r="AP44" s="202" t="s">
        <v>375</v>
      </c>
      <c r="AQ44" s="202" t="s">
        <v>375</v>
      </c>
      <c r="AR44" s="203"/>
    </row>
    <row r="45" ht="15.75" customHeight="1">
      <c r="A45" s="194" t="s">
        <v>200</v>
      </c>
      <c r="B45" s="195" t="s">
        <v>71</v>
      </c>
      <c r="C45" s="195" t="s">
        <v>83</v>
      </c>
      <c r="D45" s="195" t="s">
        <v>79</v>
      </c>
      <c r="E45" s="196" t="s">
        <v>80</v>
      </c>
      <c r="F45" s="196" t="s">
        <v>89</v>
      </c>
      <c r="G45" s="196" t="s">
        <v>201</v>
      </c>
      <c r="H45" s="197"/>
      <c r="I45" s="198">
        <v>0.0</v>
      </c>
      <c r="J45" s="198">
        <v>0.0</v>
      </c>
      <c r="K45" s="198">
        <v>0.0</v>
      </c>
      <c r="L45" s="199"/>
      <c r="M45" s="198">
        <v>0.0</v>
      </c>
      <c r="N45" s="198">
        <v>0.0</v>
      </c>
      <c r="O45" s="198">
        <v>0.0</v>
      </c>
      <c r="P45" s="200"/>
      <c r="Q45" s="201" t="s">
        <v>372</v>
      </c>
      <c r="R45" s="201" t="s">
        <v>379</v>
      </c>
      <c r="S45" s="201" t="s">
        <v>374</v>
      </c>
      <c r="T45" s="201"/>
      <c r="U45" s="202" t="s">
        <v>375</v>
      </c>
      <c r="V45" s="202" t="s">
        <v>375</v>
      </c>
      <c r="W45" s="202" t="s">
        <v>375</v>
      </c>
      <c r="X45" s="203"/>
      <c r="Y45" s="202" t="s">
        <v>375</v>
      </c>
      <c r="Z45" s="202" t="s">
        <v>375</v>
      </c>
      <c r="AA45" s="202" t="s">
        <v>375</v>
      </c>
      <c r="AB45" s="203"/>
      <c r="AC45" s="202" t="s">
        <v>375</v>
      </c>
      <c r="AD45" s="202" t="s">
        <v>375</v>
      </c>
      <c r="AE45" s="202" t="s">
        <v>375</v>
      </c>
      <c r="AF45" s="204"/>
      <c r="AG45" s="202" t="s">
        <v>375</v>
      </c>
      <c r="AH45" s="202" t="s">
        <v>375</v>
      </c>
      <c r="AI45" s="202" t="s">
        <v>375</v>
      </c>
      <c r="AJ45" s="202"/>
      <c r="AK45" s="205">
        <v>750000.0</v>
      </c>
      <c r="AL45" s="205">
        <v>3000000.0</v>
      </c>
      <c r="AM45" s="205">
        <v>1.0E7</v>
      </c>
      <c r="AN45" s="206"/>
      <c r="AO45" s="202" t="s">
        <v>375</v>
      </c>
      <c r="AP45" s="202" t="s">
        <v>375</v>
      </c>
      <c r="AQ45" s="202" t="s">
        <v>375</v>
      </c>
      <c r="AR45" s="203"/>
    </row>
    <row r="46" ht="15.75" customHeight="1">
      <c r="A46" s="194" t="s">
        <v>202</v>
      </c>
      <c r="B46" s="195" t="s">
        <v>71</v>
      </c>
      <c r="C46" s="195" t="s">
        <v>90</v>
      </c>
      <c r="D46" s="195" t="s">
        <v>79</v>
      </c>
      <c r="E46" s="196" t="s">
        <v>80</v>
      </c>
      <c r="F46" s="196" t="s">
        <v>89</v>
      </c>
      <c r="G46" s="196" t="s">
        <v>203</v>
      </c>
      <c r="H46" s="197"/>
      <c r="I46" s="198">
        <v>0.0</v>
      </c>
      <c r="J46" s="198">
        <v>0.0</v>
      </c>
      <c r="K46" s="198">
        <v>0.0</v>
      </c>
      <c r="L46" s="199"/>
      <c r="M46" s="198">
        <v>0.0</v>
      </c>
      <c r="N46" s="198">
        <v>0.0</v>
      </c>
      <c r="O46" s="198">
        <v>0.0</v>
      </c>
      <c r="P46" s="200"/>
      <c r="Q46" s="201" t="s">
        <v>372</v>
      </c>
      <c r="R46" s="201" t="s">
        <v>379</v>
      </c>
      <c r="S46" s="201" t="s">
        <v>374</v>
      </c>
      <c r="T46" s="201"/>
      <c r="U46" s="202" t="s">
        <v>375</v>
      </c>
      <c r="V46" s="202" t="s">
        <v>375</v>
      </c>
      <c r="W46" s="202" t="s">
        <v>375</v>
      </c>
      <c r="X46" s="203"/>
      <c r="Y46" s="202" t="s">
        <v>375</v>
      </c>
      <c r="Z46" s="202" t="s">
        <v>375</v>
      </c>
      <c r="AA46" s="202" t="s">
        <v>375</v>
      </c>
      <c r="AB46" s="203"/>
      <c r="AC46" s="202" t="s">
        <v>375</v>
      </c>
      <c r="AD46" s="202" t="s">
        <v>375</v>
      </c>
      <c r="AE46" s="202" t="s">
        <v>375</v>
      </c>
      <c r="AF46" s="204"/>
      <c r="AG46" s="202" t="s">
        <v>375</v>
      </c>
      <c r="AH46" s="202" t="s">
        <v>375</v>
      </c>
      <c r="AI46" s="202" t="s">
        <v>375</v>
      </c>
      <c r="AJ46" s="202"/>
      <c r="AK46" s="205">
        <v>750000.0</v>
      </c>
      <c r="AL46" s="205">
        <v>3000000.0</v>
      </c>
      <c r="AM46" s="205">
        <v>1.0E7</v>
      </c>
      <c r="AN46" s="206"/>
      <c r="AO46" s="202" t="s">
        <v>375</v>
      </c>
      <c r="AP46" s="202" t="s">
        <v>375</v>
      </c>
      <c r="AQ46" s="202" t="s">
        <v>375</v>
      </c>
      <c r="AR46" s="203"/>
    </row>
    <row r="47" ht="15.75" customHeight="1">
      <c r="A47" s="194" t="s">
        <v>204</v>
      </c>
      <c r="B47" s="195" t="s">
        <v>71</v>
      </c>
      <c r="C47" s="195" t="s">
        <v>96</v>
      </c>
      <c r="D47" s="195" t="s">
        <v>79</v>
      </c>
      <c r="E47" s="196" t="s">
        <v>80</v>
      </c>
      <c r="F47" s="196" t="s">
        <v>89</v>
      </c>
      <c r="G47" s="196" t="s">
        <v>205</v>
      </c>
      <c r="H47" s="197"/>
      <c r="I47" s="198">
        <v>0.0</v>
      </c>
      <c r="J47" s="198">
        <v>0.0</v>
      </c>
      <c r="K47" s="198">
        <v>0.0</v>
      </c>
      <c r="L47" s="199"/>
      <c r="M47" s="198">
        <v>0.0</v>
      </c>
      <c r="N47" s="198">
        <v>0.0</v>
      </c>
      <c r="O47" s="198">
        <v>0.0</v>
      </c>
      <c r="P47" s="200"/>
      <c r="Q47" s="201" t="s">
        <v>372</v>
      </c>
      <c r="R47" s="201" t="s">
        <v>379</v>
      </c>
      <c r="S47" s="201" t="s">
        <v>374</v>
      </c>
      <c r="T47" s="201"/>
      <c r="U47" s="202" t="s">
        <v>375</v>
      </c>
      <c r="V47" s="202" t="s">
        <v>375</v>
      </c>
      <c r="W47" s="202" t="s">
        <v>375</v>
      </c>
      <c r="X47" s="203"/>
      <c r="Y47" s="202" t="s">
        <v>375</v>
      </c>
      <c r="Z47" s="202" t="s">
        <v>375</v>
      </c>
      <c r="AA47" s="202" t="s">
        <v>375</v>
      </c>
      <c r="AB47" s="203"/>
      <c r="AC47" s="202" t="s">
        <v>375</v>
      </c>
      <c r="AD47" s="202" t="s">
        <v>375</v>
      </c>
      <c r="AE47" s="202" t="s">
        <v>375</v>
      </c>
      <c r="AF47" s="204"/>
      <c r="AG47" s="202" t="s">
        <v>375</v>
      </c>
      <c r="AH47" s="202" t="s">
        <v>375</v>
      </c>
      <c r="AI47" s="202" t="s">
        <v>375</v>
      </c>
      <c r="AJ47" s="202"/>
      <c r="AK47" s="205">
        <v>750000.0</v>
      </c>
      <c r="AL47" s="205">
        <v>3000000.0</v>
      </c>
      <c r="AM47" s="205">
        <v>1.0E7</v>
      </c>
      <c r="AN47" s="206"/>
      <c r="AO47" s="202" t="s">
        <v>375</v>
      </c>
      <c r="AP47" s="202" t="s">
        <v>375</v>
      </c>
      <c r="AQ47" s="202" t="s">
        <v>375</v>
      </c>
      <c r="AR47" s="203"/>
    </row>
    <row r="48" ht="15.75" customHeight="1">
      <c r="A48" s="194" t="s">
        <v>206</v>
      </c>
      <c r="B48" s="195" t="s">
        <v>71</v>
      </c>
      <c r="C48" s="195" t="s">
        <v>106</v>
      </c>
      <c r="D48" s="195" t="s">
        <v>79</v>
      </c>
      <c r="E48" s="196" t="s">
        <v>80</v>
      </c>
      <c r="F48" s="196" t="s">
        <v>89</v>
      </c>
      <c r="G48" s="196" t="s">
        <v>207</v>
      </c>
      <c r="H48" s="197"/>
      <c r="I48" s="198">
        <v>0.0</v>
      </c>
      <c r="J48" s="198">
        <v>0.0</v>
      </c>
      <c r="K48" s="198">
        <v>0.0</v>
      </c>
      <c r="L48" s="199"/>
      <c r="M48" s="198">
        <v>0.0</v>
      </c>
      <c r="N48" s="198">
        <v>0.0</v>
      </c>
      <c r="O48" s="198">
        <v>0.0</v>
      </c>
      <c r="P48" s="200"/>
      <c r="Q48" s="201" t="s">
        <v>372</v>
      </c>
      <c r="R48" s="201" t="s">
        <v>376</v>
      </c>
      <c r="S48" s="201" t="s">
        <v>374</v>
      </c>
      <c r="T48" s="201"/>
      <c r="U48" s="202" t="s">
        <v>375</v>
      </c>
      <c r="V48" s="202" t="s">
        <v>375</v>
      </c>
      <c r="W48" s="202" t="s">
        <v>375</v>
      </c>
      <c r="X48" s="203"/>
      <c r="Y48" s="202" t="s">
        <v>375</v>
      </c>
      <c r="Z48" s="202" t="s">
        <v>375</v>
      </c>
      <c r="AA48" s="202" t="s">
        <v>375</v>
      </c>
      <c r="AB48" s="203"/>
      <c r="AC48" s="202" t="s">
        <v>375</v>
      </c>
      <c r="AD48" s="202" t="s">
        <v>375</v>
      </c>
      <c r="AE48" s="202" t="s">
        <v>375</v>
      </c>
      <c r="AF48" s="204"/>
      <c r="AG48" s="202" t="s">
        <v>375</v>
      </c>
      <c r="AH48" s="202" t="s">
        <v>375</v>
      </c>
      <c r="AI48" s="202" t="s">
        <v>375</v>
      </c>
      <c r="AJ48" s="202"/>
      <c r="AK48" s="205">
        <v>2000.0</v>
      </c>
      <c r="AL48" s="205">
        <v>50000.0</v>
      </c>
      <c r="AM48" s="205">
        <v>1.0E7</v>
      </c>
      <c r="AN48" s="206"/>
      <c r="AO48" s="202" t="s">
        <v>375</v>
      </c>
      <c r="AP48" s="202" t="s">
        <v>375</v>
      </c>
      <c r="AQ48" s="202" t="s">
        <v>375</v>
      </c>
      <c r="AR48" s="203"/>
    </row>
    <row r="49" ht="15.75" customHeight="1">
      <c r="A49" s="194" t="s">
        <v>208</v>
      </c>
      <c r="B49" s="195" t="s">
        <v>71</v>
      </c>
      <c r="C49" s="195" t="s">
        <v>108</v>
      </c>
      <c r="D49" s="195" t="s">
        <v>79</v>
      </c>
      <c r="E49" s="196" t="s">
        <v>80</v>
      </c>
      <c r="F49" s="196" t="s">
        <v>89</v>
      </c>
      <c r="G49" s="196" t="s">
        <v>209</v>
      </c>
      <c r="H49" s="197"/>
      <c r="I49" s="198">
        <v>0.0</v>
      </c>
      <c r="J49" s="198">
        <v>0.0</v>
      </c>
      <c r="K49" s="198">
        <v>0.0</v>
      </c>
      <c r="L49" s="199"/>
      <c r="M49" s="198">
        <v>0.0</v>
      </c>
      <c r="N49" s="198">
        <v>0.0</v>
      </c>
      <c r="O49" s="198">
        <v>0.0</v>
      </c>
      <c r="P49" s="200"/>
      <c r="Q49" s="201" t="s">
        <v>372</v>
      </c>
      <c r="R49" s="201" t="s">
        <v>376</v>
      </c>
      <c r="S49" s="201" t="s">
        <v>374</v>
      </c>
      <c r="T49" s="201"/>
      <c r="U49" s="202" t="s">
        <v>375</v>
      </c>
      <c r="V49" s="202" t="s">
        <v>375</v>
      </c>
      <c r="W49" s="202" t="s">
        <v>375</v>
      </c>
      <c r="X49" s="203"/>
      <c r="Y49" s="202" t="s">
        <v>375</v>
      </c>
      <c r="Z49" s="202" t="s">
        <v>375</v>
      </c>
      <c r="AA49" s="202" t="s">
        <v>375</v>
      </c>
      <c r="AB49" s="203"/>
      <c r="AC49" s="202" t="s">
        <v>375</v>
      </c>
      <c r="AD49" s="202" t="s">
        <v>375</v>
      </c>
      <c r="AE49" s="202" t="s">
        <v>375</v>
      </c>
      <c r="AF49" s="204"/>
      <c r="AG49" s="202" t="s">
        <v>375</v>
      </c>
      <c r="AH49" s="202" t="s">
        <v>375</v>
      </c>
      <c r="AI49" s="202" t="s">
        <v>375</v>
      </c>
      <c r="AJ49" s="202"/>
      <c r="AK49" s="205">
        <v>2000.0</v>
      </c>
      <c r="AL49" s="205">
        <v>50000.0</v>
      </c>
      <c r="AM49" s="205">
        <v>1.0E7</v>
      </c>
      <c r="AN49" s="206"/>
      <c r="AO49" s="202" t="s">
        <v>375</v>
      </c>
      <c r="AP49" s="202" t="s">
        <v>375</v>
      </c>
      <c r="AQ49" s="202" t="s">
        <v>375</v>
      </c>
      <c r="AR49" s="203"/>
    </row>
    <row r="50" ht="15.75" customHeight="1">
      <c r="A50" s="194" t="s">
        <v>210</v>
      </c>
      <c r="B50" s="195" t="s">
        <v>71</v>
      </c>
      <c r="C50" s="195" t="s">
        <v>73</v>
      </c>
      <c r="D50" s="195" t="s">
        <v>85</v>
      </c>
      <c r="E50" s="196" t="s">
        <v>80</v>
      </c>
      <c r="F50" s="196" t="s">
        <v>89</v>
      </c>
      <c r="G50" s="196" t="s">
        <v>211</v>
      </c>
      <c r="H50" s="197"/>
      <c r="I50" s="198">
        <v>0.0</v>
      </c>
      <c r="J50" s="198">
        <v>0.0</v>
      </c>
      <c r="K50" s="198">
        <v>0.0</v>
      </c>
      <c r="L50" s="199"/>
      <c r="M50" s="198">
        <v>0.0</v>
      </c>
      <c r="N50" s="198">
        <v>0.0</v>
      </c>
      <c r="O50" s="198">
        <v>0.0</v>
      </c>
      <c r="P50" s="200"/>
      <c r="Q50" s="201" t="s">
        <v>372</v>
      </c>
      <c r="R50" s="201" t="s">
        <v>376</v>
      </c>
      <c r="S50" s="201" t="s">
        <v>374</v>
      </c>
      <c r="T50" s="201"/>
      <c r="U50" s="202" t="s">
        <v>375</v>
      </c>
      <c r="V50" s="202" t="s">
        <v>375</v>
      </c>
      <c r="W50" s="202" t="s">
        <v>375</v>
      </c>
      <c r="X50" s="203"/>
      <c r="Y50" s="202" t="s">
        <v>375</v>
      </c>
      <c r="Z50" s="202" t="s">
        <v>375</v>
      </c>
      <c r="AA50" s="202" t="s">
        <v>375</v>
      </c>
      <c r="AB50" s="203"/>
      <c r="AC50" s="202" t="s">
        <v>375</v>
      </c>
      <c r="AD50" s="202" t="s">
        <v>375</v>
      </c>
      <c r="AE50" s="202" t="s">
        <v>375</v>
      </c>
      <c r="AF50" s="204"/>
      <c r="AG50" s="202" t="s">
        <v>375</v>
      </c>
      <c r="AH50" s="202" t="s">
        <v>375</v>
      </c>
      <c r="AI50" s="202" t="s">
        <v>375</v>
      </c>
      <c r="AJ50" s="202"/>
      <c r="AK50" s="205">
        <v>2000.0</v>
      </c>
      <c r="AL50" s="205">
        <v>50000.0</v>
      </c>
      <c r="AM50" s="205">
        <v>1.0E7</v>
      </c>
      <c r="AN50" s="206"/>
      <c r="AO50" s="202" t="s">
        <v>375</v>
      </c>
      <c r="AP50" s="202" t="s">
        <v>375</v>
      </c>
      <c r="AQ50" s="202" t="s">
        <v>375</v>
      </c>
      <c r="AR50" s="203"/>
    </row>
    <row r="51" ht="15.75" customHeight="1">
      <c r="A51" s="194" t="s">
        <v>212</v>
      </c>
      <c r="B51" s="195" t="s">
        <v>71</v>
      </c>
      <c r="C51" s="195" t="s">
        <v>83</v>
      </c>
      <c r="D51" s="195" t="s">
        <v>85</v>
      </c>
      <c r="E51" s="196" t="s">
        <v>80</v>
      </c>
      <c r="F51" s="196" t="s">
        <v>89</v>
      </c>
      <c r="G51" s="196" t="s">
        <v>213</v>
      </c>
      <c r="H51" s="197"/>
      <c r="I51" s="198">
        <v>0.0</v>
      </c>
      <c r="J51" s="198">
        <v>0.0</v>
      </c>
      <c r="K51" s="198">
        <v>0.0</v>
      </c>
      <c r="L51" s="199"/>
      <c r="M51" s="198">
        <v>0.0</v>
      </c>
      <c r="N51" s="198">
        <v>0.0</v>
      </c>
      <c r="O51" s="198">
        <v>0.0</v>
      </c>
      <c r="P51" s="200"/>
      <c r="Q51" s="201" t="s">
        <v>372</v>
      </c>
      <c r="R51" s="201" t="s">
        <v>376</v>
      </c>
      <c r="S51" s="201" t="s">
        <v>374</v>
      </c>
      <c r="T51" s="201"/>
      <c r="U51" s="202" t="s">
        <v>375</v>
      </c>
      <c r="V51" s="202" t="s">
        <v>375</v>
      </c>
      <c r="W51" s="202" t="s">
        <v>375</v>
      </c>
      <c r="X51" s="203"/>
      <c r="Y51" s="202" t="s">
        <v>375</v>
      </c>
      <c r="Z51" s="202" t="s">
        <v>375</v>
      </c>
      <c r="AA51" s="202" t="s">
        <v>375</v>
      </c>
      <c r="AB51" s="203"/>
      <c r="AC51" s="202" t="s">
        <v>375</v>
      </c>
      <c r="AD51" s="202" t="s">
        <v>375</v>
      </c>
      <c r="AE51" s="202" t="s">
        <v>375</v>
      </c>
      <c r="AF51" s="204"/>
      <c r="AG51" s="202" t="s">
        <v>375</v>
      </c>
      <c r="AH51" s="202" t="s">
        <v>375</v>
      </c>
      <c r="AI51" s="202" t="s">
        <v>375</v>
      </c>
      <c r="AJ51" s="202"/>
      <c r="AK51" s="205">
        <v>2000.0</v>
      </c>
      <c r="AL51" s="205">
        <v>50000.0</v>
      </c>
      <c r="AM51" s="205">
        <v>1.0E7</v>
      </c>
      <c r="AN51" s="206"/>
      <c r="AO51" s="202" t="s">
        <v>375</v>
      </c>
      <c r="AP51" s="202" t="s">
        <v>375</v>
      </c>
      <c r="AQ51" s="202" t="s">
        <v>375</v>
      </c>
      <c r="AR51" s="203"/>
    </row>
    <row r="52" ht="15.75" customHeight="1">
      <c r="A52" s="194" t="s">
        <v>214</v>
      </c>
      <c r="B52" s="195" t="s">
        <v>71</v>
      </c>
      <c r="C52" s="195" t="s">
        <v>90</v>
      </c>
      <c r="D52" s="195" t="s">
        <v>85</v>
      </c>
      <c r="E52" s="196" t="s">
        <v>80</v>
      </c>
      <c r="F52" s="196" t="s">
        <v>89</v>
      </c>
      <c r="G52" s="196" t="s">
        <v>215</v>
      </c>
      <c r="H52" s="197"/>
      <c r="I52" s="198">
        <v>0.0</v>
      </c>
      <c r="J52" s="198">
        <v>0.0</v>
      </c>
      <c r="K52" s="198">
        <v>0.0</v>
      </c>
      <c r="L52" s="199"/>
      <c r="M52" s="198">
        <v>0.0</v>
      </c>
      <c r="N52" s="198">
        <v>0.0</v>
      </c>
      <c r="O52" s="198">
        <v>0.0</v>
      </c>
      <c r="P52" s="200"/>
      <c r="Q52" s="201" t="s">
        <v>372</v>
      </c>
      <c r="R52" s="201" t="s">
        <v>376</v>
      </c>
      <c r="S52" s="201" t="s">
        <v>374</v>
      </c>
      <c r="T52" s="201"/>
      <c r="U52" s="202" t="s">
        <v>375</v>
      </c>
      <c r="V52" s="202" t="s">
        <v>375</v>
      </c>
      <c r="W52" s="202" t="s">
        <v>375</v>
      </c>
      <c r="X52" s="203"/>
      <c r="Y52" s="202" t="s">
        <v>375</v>
      </c>
      <c r="Z52" s="202" t="s">
        <v>375</v>
      </c>
      <c r="AA52" s="202" t="s">
        <v>375</v>
      </c>
      <c r="AB52" s="203"/>
      <c r="AC52" s="202" t="s">
        <v>375</v>
      </c>
      <c r="AD52" s="202" t="s">
        <v>375</v>
      </c>
      <c r="AE52" s="202" t="s">
        <v>375</v>
      </c>
      <c r="AF52" s="204"/>
      <c r="AG52" s="202" t="s">
        <v>375</v>
      </c>
      <c r="AH52" s="202" t="s">
        <v>375</v>
      </c>
      <c r="AI52" s="202" t="s">
        <v>375</v>
      </c>
      <c r="AJ52" s="202"/>
      <c r="AK52" s="205">
        <v>2000.0</v>
      </c>
      <c r="AL52" s="205">
        <v>50000.0</v>
      </c>
      <c r="AM52" s="205">
        <v>1.0E7</v>
      </c>
      <c r="AN52" s="206"/>
      <c r="AO52" s="202" t="s">
        <v>375</v>
      </c>
      <c r="AP52" s="202" t="s">
        <v>375</v>
      </c>
      <c r="AQ52" s="202" t="s">
        <v>375</v>
      </c>
      <c r="AR52" s="203"/>
    </row>
    <row r="53" ht="15.75" customHeight="1">
      <c r="A53" s="194" t="s">
        <v>216</v>
      </c>
      <c r="B53" s="195" t="s">
        <v>71</v>
      </c>
      <c r="C53" s="195" t="s">
        <v>96</v>
      </c>
      <c r="D53" s="195" t="s">
        <v>85</v>
      </c>
      <c r="E53" s="196" t="s">
        <v>80</v>
      </c>
      <c r="F53" s="196" t="s">
        <v>89</v>
      </c>
      <c r="G53" s="196" t="s">
        <v>217</v>
      </c>
      <c r="H53" s="197"/>
      <c r="I53" s="198">
        <v>0.0</v>
      </c>
      <c r="J53" s="198">
        <v>0.0</v>
      </c>
      <c r="K53" s="198">
        <v>0.0</v>
      </c>
      <c r="L53" s="199"/>
      <c r="M53" s="198">
        <v>0.0</v>
      </c>
      <c r="N53" s="198">
        <v>0.0</v>
      </c>
      <c r="O53" s="198">
        <v>0.0</v>
      </c>
      <c r="P53" s="200"/>
      <c r="Q53" s="201" t="s">
        <v>372</v>
      </c>
      <c r="R53" s="201" t="s">
        <v>376</v>
      </c>
      <c r="S53" s="201" t="s">
        <v>374</v>
      </c>
      <c r="T53" s="201"/>
      <c r="U53" s="202" t="s">
        <v>375</v>
      </c>
      <c r="V53" s="202" t="s">
        <v>375</v>
      </c>
      <c r="W53" s="202" t="s">
        <v>375</v>
      </c>
      <c r="X53" s="203"/>
      <c r="Y53" s="202" t="s">
        <v>375</v>
      </c>
      <c r="Z53" s="202" t="s">
        <v>375</v>
      </c>
      <c r="AA53" s="202" t="s">
        <v>375</v>
      </c>
      <c r="AB53" s="203"/>
      <c r="AC53" s="202" t="s">
        <v>375</v>
      </c>
      <c r="AD53" s="202" t="s">
        <v>375</v>
      </c>
      <c r="AE53" s="202" t="s">
        <v>375</v>
      </c>
      <c r="AF53" s="204"/>
      <c r="AG53" s="202" t="s">
        <v>375</v>
      </c>
      <c r="AH53" s="202" t="s">
        <v>375</v>
      </c>
      <c r="AI53" s="202" t="s">
        <v>375</v>
      </c>
      <c r="AJ53" s="202"/>
      <c r="AK53" s="205">
        <v>2000.0</v>
      </c>
      <c r="AL53" s="205">
        <v>50000.0</v>
      </c>
      <c r="AM53" s="205">
        <v>1.0E7</v>
      </c>
      <c r="AN53" s="206"/>
      <c r="AO53" s="202" t="s">
        <v>375</v>
      </c>
      <c r="AP53" s="202" t="s">
        <v>375</v>
      </c>
      <c r="AQ53" s="202" t="s">
        <v>375</v>
      </c>
      <c r="AR53" s="203"/>
    </row>
    <row r="54" ht="15.75" customHeight="1">
      <c r="A54" s="194" t="s">
        <v>218</v>
      </c>
      <c r="B54" s="195" t="s">
        <v>71</v>
      </c>
      <c r="C54" s="195" t="s">
        <v>106</v>
      </c>
      <c r="D54" s="195" t="s">
        <v>85</v>
      </c>
      <c r="E54" s="196" t="s">
        <v>80</v>
      </c>
      <c r="F54" s="196" t="s">
        <v>89</v>
      </c>
      <c r="G54" s="196" t="s">
        <v>219</v>
      </c>
      <c r="H54" s="197"/>
      <c r="I54" s="198">
        <v>0.0</v>
      </c>
      <c r="J54" s="198">
        <v>0.0</v>
      </c>
      <c r="K54" s="198">
        <v>0.0</v>
      </c>
      <c r="L54" s="199"/>
      <c r="M54" s="198">
        <v>0.0</v>
      </c>
      <c r="N54" s="198">
        <v>0.0</v>
      </c>
      <c r="O54" s="198">
        <v>0.0</v>
      </c>
      <c r="P54" s="200"/>
      <c r="Q54" s="201" t="s">
        <v>372</v>
      </c>
      <c r="R54" s="201" t="s">
        <v>376</v>
      </c>
      <c r="S54" s="201" t="s">
        <v>374</v>
      </c>
      <c r="T54" s="201"/>
      <c r="U54" s="202" t="s">
        <v>375</v>
      </c>
      <c r="V54" s="202" t="s">
        <v>375</v>
      </c>
      <c r="W54" s="202" t="s">
        <v>375</v>
      </c>
      <c r="X54" s="203"/>
      <c r="Y54" s="202" t="s">
        <v>375</v>
      </c>
      <c r="Z54" s="202" t="s">
        <v>375</v>
      </c>
      <c r="AA54" s="202" t="s">
        <v>375</v>
      </c>
      <c r="AB54" s="203"/>
      <c r="AC54" s="202" t="s">
        <v>375</v>
      </c>
      <c r="AD54" s="202" t="s">
        <v>375</v>
      </c>
      <c r="AE54" s="202" t="s">
        <v>375</v>
      </c>
      <c r="AF54" s="204"/>
      <c r="AG54" s="202" t="s">
        <v>375</v>
      </c>
      <c r="AH54" s="202" t="s">
        <v>375</v>
      </c>
      <c r="AI54" s="202" t="s">
        <v>375</v>
      </c>
      <c r="AJ54" s="202"/>
      <c r="AK54" s="205">
        <v>2000.0</v>
      </c>
      <c r="AL54" s="205">
        <v>50000.0</v>
      </c>
      <c r="AM54" s="205">
        <v>1.0E7</v>
      </c>
      <c r="AN54" s="206"/>
      <c r="AO54" s="202" t="s">
        <v>375</v>
      </c>
      <c r="AP54" s="202" t="s">
        <v>375</v>
      </c>
      <c r="AQ54" s="202" t="s">
        <v>375</v>
      </c>
      <c r="AR54" s="203"/>
    </row>
    <row r="55" ht="15.75" customHeight="1">
      <c r="A55" s="194" t="s">
        <v>220</v>
      </c>
      <c r="B55" s="195" t="s">
        <v>71</v>
      </c>
      <c r="C55" s="195" t="s">
        <v>108</v>
      </c>
      <c r="D55" s="195" t="s">
        <v>85</v>
      </c>
      <c r="E55" s="196" t="s">
        <v>80</v>
      </c>
      <c r="F55" s="196" t="s">
        <v>89</v>
      </c>
      <c r="G55" s="196" t="s">
        <v>221</v>
      </c>
      <c r="H55" s="197"/>
      <c r="I55" s="198">
        <v>0.0</v>
      </c>
      <c r="J55" s="198">
        <v>0.0</v>
      </c>
      <c r="K55" s="198">
        <v>0.0</v>
      </c>
      <c r="L55" s="199"/>
      <c r="M55" s="198">
        <v>0.0</v>
      </c>
      <c r="N55" s="198">
        <v>0.0</v>
      </c>
      <c r="O55" s="198">
        <v>0.0</v>
      </c>
      <c r="P55" s="200"/>
      <c r="Q55" s="201" t="s">
        <v>372</v>
      </c>
      <c r="R55" s="201" t="s">
        <v>376</v>
      </c>
      <c r="S55" s="201" t="s">
        <v>374</v>
      </c>
      <c r="T55" s="201"/>
      <c r="U55" s="202" t="s">
        <v>375</v>
      </c>
      <c r="V55" s="202" t="s">
        <v>375</v>
      </c>
      <c r="W55" s="202" t="s">
        <v>375</v>
      </c>
      <c r="X55" s="203"/>
      <c r="Y55" s="202" t="s">
        <v>375</v>
      </c>
      <c r="Z55" s="202" t="s">
        <v>375</v>
      </c>
      <c r="AA55" s="202" t="s">
        <v>375</v>
      </c>
      <c r="AB55" s="203"/>
      <c r="AC55" s="202" t="s">
        <v>375</v>
      </c>
      <c r="AD55" s="202" t="s">
        <v>375</v>
      </c>
      <c r="AE55" s="202" t="s">
        <v>375</v>
      </c>
      <c r="AF55" s="204"/>
      <c r="AG55" s="202" t="s">
        <v>375</v>
      </c>
      <c r="AH55" s="202" t="s">
        <v>375</v>
      </c>
      <c r="AI55" s="202" t="s">
        <v>375</v>
      </c>
      <c r="AJ55" s="202"/>
      <c r="AK55" s="205">
        <v>2000.0</v>
      </c>
      <c r="AL55" s="205">
        <v>50000.0</v>
      </c>
      <c r="AM55" s="205">
        <v>1.0E7</v>
      </c>
      <c r="AN55" s="206"/>
      <c r="AO55" s="202" t="s">
        <v>375</v>
      </c>
      <c r="AP55" s="202" t="s">
        <v>375</v>
      </c>
      <c r="AQ55" s="202" t="s">
        <v>375</v>
      </c>
      <c r="AR55" s="203"/>
    </row>
    <row r="56" ht="15.75" customHeight="1">
      <c r="A56" s="194" t="s">
        <v>222</v>
      </c>
      <c r="B56" s="195" t="s">
        <v>71</v>
      </c>
      <c r="C56" s="195" t="s">
        <v>73</v>
      </c>
      <c r="D56" s="195" t="s">
        <v>92</v>
      </c>
      <c r="E56" s="196" t="s">
        <v>80</v>
      </c>
      <c r="F56" s="196" t="s">
        <v>89</v>
      </c>
      <c r="G56" s="196" t="s">
        <v>223</v>
      </c>
      <c r="H56" s="197"/>
      <c r="I56" s="198">
        <v>0.0</v>
      </c>
      <c r="J56" s="198">
        <v>0.0</v>
      </c>
      <c r="K56" s="198">
        <v>0.0</v>
      </c>
      <c r="L56" s="199"/>
      <c r="M56" s="198">
        <v>0.0</v>
      </c>
      <c r="N56" s="198">
        <v>0.0</v>
      </c>
      <c r="O56" s="198">
        <v>0.0</v>
      </c>
      <c r="P56" s="200"/>
      <c r="Q56" s="201" t="s">
        <v>372</v>
      </c>
      <c r="R56" s="201" t="s">
        <v>376</v>
      </c>
      <c r="S56" s="201" t="s">
        <v>374</v>
      </c>
      <c r="T56" s="201"/>
      <c r="U56" s="202" t="s">
        <v>375</v>
      </c>
      <c r="V56" s="202" t="s">
        <v>375</v>
      </c>
      <c r="W56" s="202" t="s">
        <v>375</v>
      </c>
      <c r="X56" s="203"/>
      <c r="Y56" s="202" t="s">
        <v>375</v>
      </c>
      <c r="Z56" s="202" t="s">
        <v>375</v>
      </c>
      <c r="AA56" s="202" t="s">
        <v>375</v>
      </c>
      <c r="AB56" s="203"/>
      <c r="AC56" s="202" t="s">
        <v>375</v>
      </c>
      <c r="AD56" s="202" t="s">
        <v>375</v>
      </c>
      <c r="AE56" s="202" t="s">
        <v>375</v>
      </c>
      <c r="AF56" s="204"/>
      <c r="AG56" s="202" t="s">
        <v>375</v>
      </c>
      <c r="AH56" s="202" t="s">
        <v>375</v>
      </c>
      <c r="AI56" s="202" t="s">
        <v>375</v>
      </c>
      <c r="AJ56" s="202"/>
      <c r="AK56" s="205">
        <v>2000.0</v>
      </c>
      <c r="AL56" s="205">
        <v>50000.0</v>
      </c>
      <c r="AM56" s="205">
        <v>1.0E7</v>
      </c>
      <c r="AN56" s="206"/>
      <c r="AO56" s="202" t="s">
        <v>375</v>
      </c>
      <c r="AP56" s="202" t="s">
        <v>375</v>
      </c>
      <c r="AQ56" s="202" t="s">
        <v>375</v>
      </c>
      <c r="AR56" s="203"/>
    </row>
    <row r="57" ht="15.75" customHeight="1">
      <c r="A57" s="194" t="s">
        <v>224</v>
      </c>
      <c r="B57" s="195" t="s">
        <v>71</v>
      </c>
      <c r="C57" s="195" t="s">
        <v>83</v>
      </c>
      <c r="D57" s="195" t="s">
        <v>92</v>
      </c>
      <c r="E57" s="196" t="s">
        <v>80</v>
      </c>
      <c r="F57" s="196" t="s">
        <v>89</v>
      </c>
      <c r="G57" s="196" t="s">
        <v>225</v>
      </c>
      <c r="H57" s="197"/>
      <c r="I57" s="198">
        <v>0.0</v>
      </c>
      <c r="J57" s="198">
        <v>0.0</v>
      </c>
      <c r="K57" s="198">
        <v>0.0</v>
      </c>
      <c r="L57" s="199"/>
      <c r="M57" s="198">
        <v>0.0</v>
      </c>
      <c r="N57" s="198">
        <v>0.0</v>
      </c>
      <c r="O57" s="198">
        <v>0.0</v>
      </c>
      <c r="P57" s="200"/>
      <c r="Q57" s="201" t="s">
        <v>372</v>
      </c>
      <c r="R57" s="201" t="s">
        <v>376</v>
      </c>
      <c r="S57" s="201" t="s">
        <v>374</v>
      </c>
      <c r="T57" s="201"/>
      <c r="U57" s="202" t="s">
        <v>375</v>
      </c>
      <c r="V57" s="202" t="s">
        <v>375</v>
      </c>
      <c r="W57" s="202" t="s">
        <v>375</v>
      </c>
      <c r="X57" s="203"/>
      <c r="Y57" s="202" t="s">
        <v>375</v>
      </c>
      <c r="Z57" s="202" t="s">
        <v>375</v>
      </c>
      <c r="AA57" s="202" t="s">
        <v>375</v>
      </c>
      <c r="AB57" s="203"/>
      <c r="AC57" s="202" t="s">
        <v>375</v>
      </c>
      <c r="AD57" s="202" t="s">
        <v>375</v>
      </c>
      <c r="AE57" s="202" t="s">
        <v>375</v>
      </c>
      <c r="AF57" s="204"/>
      <c r="AG57" s="202" t="s">
        <v>375</v>
      </c>
      <c r="AH57" s="202" t="s">
        <v>375</v>
      </c>
      <c r="AI57" s="202" t="s">
        <v>375</v>
      </c>
      <c r="AJ57" s="202"/>
      <c r="AK57" s="205">
        <v>2000.0</v>
      </c>
      <c r="AL57" s="205">
        <v>50000.0</v>
      </c>
      <c r="AM57" s="205">
        <v>1.0E7</v>
      </c>
      <c r="AN57" s="206"/>
      <c r="AO57" s="202" t="s">
        <v>375</v>
      </c>
      <c r="AP57" s="202" t="s">
        <v>375</v>
      </c>
      <c r="AQ57" s="202" t="s">
        <v>375</v>
      </c>
      <c r="AR57" s="203"/>
    </row>
    <row r="58" ht="15.75" customHeight="1">
      <c r="A58" s="194" t="s">
        <v>226</v>
      </c>
      <c r="B58" s="195" t="s">
        <v>71</v>
      </c>
      <c r="C58" s="195" t="s">
        <v>90</v>
      </c>
      <c r="D58" s="195" t="s">
        <v>92</v>
      </c>
      <c r="E58" s="196" t="s">
        <v>80</v>
      </c>
      <c r="F58" s="196" t="s">
        <v>89</v>
      </c>
      <c r="G58" s="196" t="s">
        <v>227</v>
      </c>
      <c r="H58" s="197"/>
      <c r="I58" s="198">
        <v>0.0</v>
      </c>
      <c r="J58" s="198">
        <v>0.0</v>
      </c>
      <c r="K58" s="198">
        <v>0.0</v>
      </c>
      <c r="L58" s="199"/>
      <c r="M58" s="198">
        <v>0.0</v>
      </c>
      <c r="N58" s="198">
        <v>0.0</v>
      </c>
      <c r="O58" s="198">
        <v>0.0</v>
      </c>
      <c r="P58" s="200"/>
      <c r="Q58" s="201" t="s">
        <v>372</v>
      </c>
      <c r="R58" s="201" t="s">
        <v>373</v>
      </c>
      <c r="S58" s="201" t="s">
        <v>374</v>
      </c>
      <c r="T58" s="201"/>
      <c r="U58" s="202" t="s">
        <v>375</v>
      </c>
      <c r="V58" s="202" t="s">
        <v>375</v>
      </c>
      <c r="W58" s="202" t="s">
        <v>375</v>
      </c>
      <c r="X58" s="203"/>
      <c r="Y58" s="202" t="s">
        <v>375</v>
      </c>
      <c r="Z58" s="202" t="s">
        <v>375</v>
      </c>
      <c r="AA58" s="202" t="s">
        <v>375</v>
      </c>
      <c r="AB58" s="203"/>
      <c r="AC58" s="202" t="s">
        <v>375</v>
      </c>
      <c r="AD58" s="202" t="s">
        <v>375</v>
      </c>
      <c r="AE58" s="202" t="s">
        <v>375</v>
      </c>
      <c r="AF58" s="204"/>
      <c r="AG58" s="202" t="s">
        <v>375</v>
      </c>
      <c r="AH58" s="202" t="s">
        <v>375</v>
      </c>
      <c r="AI58" s="202" t="s">
        <v>375</v>
      </c>
      <c r="AJ58" s="202"/>
      <c r="AK58" s="205">
        <v>5000.0</v>
      </c>
      <c r="AL58" s="205">
        <v>50000.0</v>
      </c>
      <c r="AM58" s="205">
        <v>1.0E7</v>
      </c>
      <c r="AN58" s="206"/>
      <c r="AO58" s="202" t="s">
        <v>375</v>
      </c>
      <c r="AP58" s="202" t="s">
        <v>375</v>
      </c>
      <c r="AQ58" s="202" t="s">
        <v>375</v>
      </c>
      <c r="AR58" s="203"/>
    </row>
    <row r="59" ht="15.75" customHeight="1">
      <c r="A59" s="194" t="s">
        <v>228</v>
      </c>
      <c r="B59" s="195" t="s">
        <v>71</v>
      </c>
      <c r="C59" s="195" t="s">
        <v>96</v>
      </c>
      <c r="D59" s="195" t="s">
        <v>92</v>
      </c>
      <c r="E59" s="196" t="s">
        <v>80</v>
      </c>
      <c r="F59" s="196" t="s">
        <v>89</v>
      </c>
      <c r="G59" s="196" t="s">
        <v>229</v>
      </c>
      <c r="H59" s="197"/>
      <c r="I59" s="198">
        <v>0.0</v>
      </c>
      <c r="J59" s="198">
        <v>0.0</v>
      </c>
      <c r="K59" s="198">
        <v>0.0</v>
      </c>
      <c r="L59" s="199"/>
      <c r="M59" s="198">
        <v>0.0</v>
      </c>
      <c r="N59" s="198">
        <v>0.0</v>
      </c>
      <c r="O59" s="198">
        <v>0.0</v>
      </c>
      <c r="P59" s="200"/>
      <c r="Q59" s="201" t="s">
        <v>372</v>
      </c>
      <c r="R59" s="201" t="s">
        <v>373</v>
      </c>
      <c r="S59" s="201" t="s">
        <v>374</v>
      </c>
      <c r="T59" s="201"/>
      <c r="U59" s="202" t="s">
        <v>375</v>
      </c>
      <c r="V59" s="202" t="s">
        <v>375</v>
      </c>
      <c r="W59" s="202" t="s">
        <v>375</v>
      </c>
      <c r="X59" s="203"/>
      <c r="Y59" s="202" t="s">
        <v>375</v>
      </c>
      <c r="Z59" s="202" t="s">
        <v>375</v>
      </c>
      <c r="AA59" s="202" t="s">
        <v>375</v>
      </c>
      <c r="AB59" s="203"/>
      <c r="AC59" s="202" t="s">
        <v>375</v>
      </c>
      <c r="AD59" s="202" t="s">
        <v>375</v>
      </c>
      <c r="AE59" s="202" t="s">
        <v>375</v>
      </c>
      <c r="AF59" s="204"/>
      <c r="AG59" s="202" t="s">
        <v>375</v>
      </c>
      <c r="AH59" s="202" t="s">
        <v>375</v>
      </c>
      <c r="AI59" s="202" t="s">
        <v>375</v>
      </c>
      <c r="AJ59" s="202"/>
      <c r="AK59" s="205">
        <v>5000.0</v>
      </c>
      <c r="AL59" s="205">
        <v>50000.0</v>
      </c>
      <c r="AM59" s="205">
        <v>1.0E7</v>
      </c>
      <c r="AN59" s="206"/>
      <c r="AO59" s="202" t="s">
        <v>375</v>
      </c>
      <c r="AP59" s="202" t="s">
        <v>375</v>
      </c>
      <c r="AQ59" s="202" t="s">
        <v>375</v>
      </c>
      <c r="AR59" s="203"/>
    </row>
    <row r="60" ht="15.75" customHeight="1">
      <c r="A60" s="194" t="s">
        <v>230</v>
      </c>
      <c r="B60" s="195" t="s">
        <v>71</v>
      </c>
      <c r="C60" s="195" t="s">
        <v>106</v>
      </c>
      <c r="D60" s="195" t="s">
        <v>92</v>
      </c>
      <c r="E60" s="196" t="s">
        <v>80</v>
      </c>
      <c r="F60" s="196" t="s">
        <v>89</v>
      </c>
      <c r="G60" s="196" t="s">
        <v>231</v>
      </c>
      <c r="H60" s="197"/>
      <c r="I60" s="198">
        <v>0.0</v>
      </c>
      <c r="J60" s="198">
        <v>0.0</v>
      </c>
      <c r="K60" s="198">
        <v>0.0</v>
      </c>
      <c r="L60" s="199"/>
      <c r="M60" s="198">
        <v>0.0</v>
      </c>
      <c r="N60" s="198">
        <v>0.0</v>
      </c>
      <c r="O60" s="198">
        <v>0.0</v>
      </c>
      <c r="P60" s="200"/>
      <c r="Q60" s="201" t="s">
        <v>372</v>
      </c>
      <c r="R60" s="201" t="s">
        <v>373</v>
      </c>
      <c r="S60" s="201" t="s">
        <v>374</v>
      </c>
      <c r="T60" s="201"/>
      <c r="U60" s="202" t="s">
        <v>375</v>
      </c>
      <c r="V60" s="202" t="s">
        <v>375</v>
      </c>
      <c r="W60" s="202" t="s">
        <v>375</v>
      </c>
      <c r="X60" s="203"/>
      <c r="Y60" s="202" t="s">
        <v>375</v>
      </c>
      <c r="Z60" s="202" t="s">
        <v>375</v>
      </c>
      <c r="AA60" s="202" t="s">
        <v>375</v>
      </c>
      <c r="AB60" s="203"/>
      <c r="AC60" s="202" t="s">
        <v>375</v>
      </c>
      <c r="AD60" s="202" t="s">
        <v>375</v>
      </c>
      <c r="AE60" s="202" t="s">
        <v>375</v>
      </c>
      <c r="AF60" s="204"/>
      <c r="AG60" s="202" t="s">
        <v>375</v>
      </c>
      <c r="AH60" s="202" t="s">
        <v>375</v>
      </c>
      <c r="AI60" s="202" t="s">
        <v>375</v>
      </c>
      <c r="AJ60" s="202"/>
      <c r="AK60" s="205">
        <v>5000.0</v>
      </c>
      <c r="AL60" s="205">
        <v>50000.0</v>
      </c>
      <c r="AM60" s="205">
        <v>1.0E7</v>
      </c>
      <c r="AN60" s="206"/>
      <c r="AO60" s="202" t="s">
        <v>375</v>
      </c>
      <c r="AP60" s="202" t="s">
        <v>375</v>
      </c>
      <c r="AQ60" s="202" t="s">
        <v>375</v>
      </c>
      <c r="AR60" s="203"/>
    </row>
    <row r="61" ht="15.75" customHeight="1">
      <c r="A61" s="194" t="s">
        <v>232</v>
      </c>
      <c r="B61" s="195" t="s">
        <v>71</v>
      </c>
      <c r="C61" s="195" t="s">
        <v>108</v>
      </c>
      <c r="D61" s="195" t="s">
        <v>92</v>
      </c>
      <c r="E61" s="196" t="s">
        <v>80</v>
      </c>
      <c r="F61" s="196" t="s">
        <v>89</v>
      </c>
      <c r="G61" s="196" t="s">
        <v>233</v>
      </c>
      <c r="H61" s="197"/>
      <c r="I61" s="198">
        <v>0.0</v>
      </c>
      <c r="J61" s="198">
        <v>0.0</v>
      </c>
      <c r="K61" s="198">
        <v>0.0</v>
      </c>
      <c r="L61" s="199"/>
      <c r="M61" s="198">
        <v>0.0</v>
      </c>
      <c r="N61" s="198">
        <v>0.0</v>
      </c>
      <c r="O61" s="198">
        <v>0.0</v>
      </c>
      <c r="P61" s="200"/>
      <c r="Q61" s="201" t="s">
        <v>372</v>
      </c>
      <c r="R61" s="201" t="s">
        <v>373</v>
      </c>
      <c r="S61" s="201" t="s">
        <v>374</v>
      </c>
      <c r="T61" s="201"/>
      <c r="U61" s="202" t="s">
        <v>375</v>
      </c>
      <c r="V61" s="202" t="s">
        <v>375</v>
      </c>
      <c r="W61" s="202" t="s">
        <v>375</v>
      </c>
      <c r="X61" s="203"/>
      <c r="Y61" s="202" t="s">
        <v>375</v>
      </c>
      <c r="Z61" s="202" t="s">
        <v>375</v>
      </c>
      <c r="AA61" s="202" t="s">
        <v>375</v>
      </c>
      <c r="AB61" s="203"/>
      <c r="AC61" s="202" t="s">
        <v>375</v>
      </c>
      <c r="AD61" s="202" t="s">
        <v>375</v>
      </c>
      <c r="AE61" s="202" t="s">
        <v>375</v>
      </c>
      <c r="AF61" s="204"/>
      <c r="AG61" s="202" t="s">
        <v>375</v>
      </c>
      <c r="AH61" s="202" t="s">
        <v>375</v>
      </c>
      <c r="AI61" s="202" t="s">
        <v>375</v>
      </c>
      <c r="AJ61" s="202"/>
      <c r="AK61" s="205">
        <v>5000.0</v>
      </c>
      <c r="AL61" s="205">
        <v>50000.0</v>
      </c>
      <c r="AM61" s="205">
        <v>1.0E7</v>
      </c>
      <c r="AN61" s="206"/>
      <c r="AO61" s="202" t="s">
        <v>375</v>
      </c>
      <c r="AP61" s="202" t="s">
        <v>375</v>
      </c>
      <c r="AQ61" s="202" t="s">
        <v>375</v>
      </c>
      <c r="AR61" s="203"/>
    </row>
    <row r="62" ht="15.75" customHeight="1">
      <c r="A62" s="194" t="s">
        <v>234</v>
      </c>
      <c r="B62" s="195" t="s">
        <v>71</v>
      </c>
      <c r="C62" s="195" t="s">
        <v>73</v>
      </c>
      <c r="D62" s="195" t="s">
        <v>98</v>
      </c>
      <c r="E62" s="196" t="s">
        <v>80</v>
      </c>
      <c r="F62" s="196" t="s">
        <v>89</v>
      </c>
      <c r="G62" s="196" t="s">
        <v>235</v>
      </c>
      <c r="H62" s="197"/>
      <c r="I62" s="198">
        <v>0.0</v>
      </c>
      <c r="J62" s="198">
        <v>0.0</v>
      </c>
      <c r="K62" s="198">
        <v>0.0</v>
      </c>
      <c r="L62" s="199"/>
      <c r="M62" s="198">
        <v>0.0</v>
      </c>
      <c r="N62" s="198">
        <v>0.0</v>
      </c>
      <c r="O62" s="198">
        <v>0.0</v>
      </c>
      <c r="P62" s="200"/>
      <c r="Q62" s="201" t="s">
        <v>372</v>
      </c>
      <c r="R62" s="201" t="s">
        <v>373</v>
      </c>
      <c r="S62" s="201" t="s">
        <v>374</v>
      </c>
      <c r="T62" s="201"/>
      <c r="U62" s="202" t="s">
        <v>375</v>
      </c>
      <c r="V62" s="202" t="s">
        <v>375</v>
      </c>
      <c r="W62" s="202" t="s">
        <v>375</v>
      </c>
      <c r="X62" s="203"/>
      <c r="Y62" s="202" t="s">
        <v>375</v>
      </c>
      <c r="Z62" s="202" t="s">
        <v>375</v>
      </c>
      <c r="AA62" s="202" t="s">
        <v>375</v>
      </c>
      <c r="AB62" s="203"/>
      <c r="AC62" s="202" t="s">
        <v>375</v>
      </c>
      <c r="AD62" s="202" t="s">
        <v>375</v>
      </c>
      <c r="AE62" s="202" t="s">
        <v>375</v>
      </c>
      <c r="AF62" s="204"/>
      <c r="AG62" s="202" t="s">
        <v>375</v>
      </c>
      <c r="AH62" s="202" t="s">
        <v>375</v>
      </c>
      <c r="AI62" s="202" t="s">
        <v>375</v>
      </c>
      <c r="AJ62" s="202"/>
      <c r="AK62" s="205">
        <v>5000.0</v>
      </c>
      <c r="AL62" s="205">
        <v>50000.0</v>
      </c>
      <c r="AM62" s="205">
        <v>1.0E7</v>
      </c>
      <c r="AN62" s="206"/>
      <c r="AO62" s="202" t="s">
        <v>375</v>
      </c>
      <c r="AP62" s="202" t="s">
        <v>375</v>
      </c>
      <c r="AQ62" s="202" t="s">
        <v>375</v>
      </c>
      <c r="AR62" s="203"/>
    </row>
    <row r="63" ht="15.75" customHeight="1">
      <c r="A63" s="194" t="s">
        <v>236</v>
      </c>
      <c r="B63" s="195" t="s">
        <v>71</v>
      </c>
      <c r="C63" s="195" t="s">
        <v>83</v>
      </c>
      <c r="D63" s="195" t="s">
        <v>98</v>
      </c>
      <c r="E63" s="196" t="s">
        <v>80</v>
      </c>
      <c r="F63" s="196" t="s">
        <v>89</v>
      </c>
      <c r="G63" s="196" t="s">
        <v>237</v>
      </c>
      <c r="H63" s="197"/>
      <c r="I63" s="198">
        <v>0.0</v>
      </c>
      <c r="J63" s="198">
        <v>0.0</v>
      </c>
      <c r="K63" s="198">
        <v>0.0</v>
      </c>
      <c r="L63" s="199"/>
      <c r="M63" s="198">
        <v>0.0</v>
      </c>
      <c r="N63" s="198">
        <v>0.0</v>
      </c>
      <c r="O63" s="198">
        <v>0.0</v>
      </c>
      <c r="P63" s="200"/>
      <c r="Q63" s="201" t="s">
        <v>372</v>
      </c>
      <c r="R63" s="201" t="s">
        <v>373</v>
      </c>
      <c r="S63" s="201" t="s">
        <v>374</v>
      </c>
      <c r="T63" s="201"/>
      <c r="U63" s="202" t="s">
        <v>375</v>
      </c>
      <c r="V63" s="202" t="s">
        <v>375</v>
      </c>
      <c r="W63" s="202" t="s">
        <v>375</v>
      </c>
      <c r="X63" s="203"/>
      <c r="Y63" s="202" t="s">
        <v>375</v>
      </c>
      <c r="Z63" s="202" t="s">
        <v>375</v>
      </c>
      <c r="AA63" s="202" t="s">
        <v>375</v>
      </c>
      <c r="AB63" s="203"/>
      <c r="AC63" s="202" t="s">
        <v>375</v>
      </c>
      <c r="AD63" s="202" t="s">
        <v>375</v>
      </c>
      <c r="AE63" s="202" t="s">
        <v>375</v>
      </c>
      <c r="AF63" s="204"/>
      <c r="AG63" s="202" t="s">
        <v>375</v>
      </c>
      <c r="AH63" s="202" t="s">
        <v>375</v>
      </c>
      <c r="AI63" s="202" t="s">
        <v>375</v>
      </c>
      <c r="AJ63" s="202"/>
      <c r="AK63" s="205">
        <v>5000.0</v>
      </c>
      <c r="AL63" s="205">
        <v>50000.0</v>
      </c>
      <c r="AM63" s="205">
        <v>1.0E7</v>
      </c>
      <c r="AN63" s="206"/>
      <c r="AO63" s="202" t="s">
        <v>375</v>
      </c>
      <c r="AP63" s="202" t="s">
        <v>375</v>
      </c>
      <c r="AQ63" s="202" t="s">
        <v>375</v>
      </c>
      <c r="AR63" s="203"/>
    </row>
    <row r="64" ht="15.75" customHeight="1">
      <c r="A64" s="194" t="s">
        <v>238</v>
      </c>
      <c r="B64" s="195" t="s">
        <v>71</v>
      </c>
      <c r="C64" s="195" t="s">
        <v>90</v>
      </c>
      <c r="D64" s="195" t="s">
        <v>98</v>
      </c>
      <c r="E64" s="196" t="s">
        <v>80</v>
      </c>
      <c r="F64" s="196" t="s">
        <v>89</v>
      </c>
      <c r="G64" s="196" t="s">
        <v>239</v>
      </c>
      <c r="H64" s="197"/>
      <c r="I64" s="198">
        <v>0.0</v>
      </c>
      <c r="J64" s="198">
        <v>0.0</v>
      </c>
      <c r="K64" s="198">
        <v>0.0</v>
      </c>
      <c r="L64" s="199"/>
      <c r="M64" s="198">
        <v>0.0</v>
      </c>
      <c r="N64" s="198">
        <v>0.0</v>
      </c>
      <c r="O64" s="198">
        <v>0.0</v>
      </c>
      <c r="P64" s="200"/>
      <c r="Q64" s="201" t="s">
        <v>372</v>
      </c>
      <c r="R64" s="201" t="s">
        <v>373</v>
      </c>
      <c r="S64" s="201" t="s">
        <v>374</v>
      </c>
      <c r="T64" s="201"/>
      <c r="U64" s="202" t="s">
        <v>375</v>
      </c>
      <c r="V64" s="202" t="s">
        <v>375</v>
      </c>
      <c r="W64" s="202" t="s">
        <v>375</v>
      </c>
      <c r="X64" s="203"/>
      <c r="Y64" s="202" t="s">
        <v>375</v>
      </c>
      <c r="Z64" s="202" t="s">
        <v>375</v>
      </c>
      <c r="AA64" s="202" t="s">
        <v>375</v>
      </c>
      <c r="AB64" s="203"/>
      <c r="AC64" s="202" t="s">
        <v>375</v>
      </c>
      <c r="AD64" s="202" t="s">
        <v>375</v>
      </c>
      <c r="AE64" s="202" t="s">
        <v>375</v>
      </c>
      <c r="AF64" s="204"/>
      <c r="AG64" s="202" t="s">
        <v>375</v>
      </c>
      <c r="AH64" s="202" t="s">
        <v>375</v>
      </c>
      <c r="AI64" s="202" t="s">
        <v>375</v>
      </c>
      <c r="AJ64" s="202"/>
      <c r="AK64" s="205">
        <v>5000.0</v>
      </c>
      <c r="AL64" s="205">
        <v>50000.0</v>
      </c>
      <c r="AM64" s="205">
        <v>1.0E7</v>
      </c>
      <c r="AN64" s="206"/>
      <c r="AO64" s="202" t="s">
        <v>375</v>
      </c>
      <c r="AP64" s="202" t="s">
        <v>375</v>
      </c>
      <c r="AQ64" s="202" t="s">
        <v>375</v>
      </c>
      <c r="AR64" s="203"/>
    </row>
    <row r="65" ht="15.75" customHeight="1">
      <c r="A65" s="194" t="s">
        <v>240</v>
      </c>
      <c r="B65" s="195" t="s">
        <v>71</v>
      </c>
      <c r="C65" s="195" t="s">
        <v>96</v>
      </c>
      <c r="D65" s="195" t="s">
        <v>98</v>
      </c>
      <c r="E65" s="196" t="s">
        <v>80</v>
      </c>
      <c r="F65" s="196" t="s">
        <v>89</v>
      </c>
      <c r="G65" s="196" t="s">
        <v>241</v>
      </c>
      <c r="H65" s="197"/>
      <c r="I65" s="198">
        <v>0.0</v>
      </c>
      <c r="J65" s="198">
        <v>0.0</v>
      </c>
      <c r="K65" s="198">
        <v>0.0</v>
      </c>
      <c r="L65" s="199"/>
      <c r="M65" s="198">
        <v>0.0</v>
      </c>
      <c r="N65" s="198">
        <v>0.0</v>
      </c>
      <c r="O65" s="198">
        <v>0.0</v>
      </c>
      <c r="P65" s="200"/>
      <c r="Q65" s="201" t="s">
        <v>372</v>
      </c>
      <c r="R65" s="201" t="s">
        <v>373</v>
      </c>
      <c r="S65" s="201" t="s">
        <v>374</v>
      </c>
      <c r="T65" s="201"/>
      <c r="U65" s="202" t="s">
        <v>375</v>
      </c>
      <c r="V65" s="202" t="s">
        <v>375</v>
      </c>
      <c r="W65" s="202" t="s">
        <v>375</v>
      </c>
      <c r="X65" s="203"/>
      <c r="Y65" s="202" t="s">
        <v>375</v>
      </c>
      <c r="Z65" s="202" t="s">
        <v>375</v>
      </c>
      <c r="AA65" s="202" t="s">
        <v>375</v>
      </c>
      <c r="AB65" s="203"/>
      <c r="AC65" s="202" t="s">
        <v>375</v>
      </c>
      <c r="AD65" s="202" t="s">
        <v>375</v>
      </c>
      <c r="AE65" s="202" t="s">
        <v>375</v>
      </c>
      <c r="AF65" s="204"/>
      <c r="AG65" s="202" t="s">
        <v>375</v>
      </c>
      <c r="AH65" s="202" t="s">
        <v>375</v>
      </c>
      <c r="AI65" s="202" t="s">
        <v>375</v>
      </c>
      <c r="AJ65" s="202"/>
      <c r="AK65" s="205">
        <v>5000.0</v>
      </c>
      <c r="AL65" s="205">
        <v>50000.0</v>
      </c>
      <c r="AM65" s="205">
        <v>1.0E7</v>
      </c>
      <c r="AN65" s="206"/>
      <c r="AO65" s="202" t="s">
        <v>375</v>
      </c>
      <c r="AP65" s="202" t="s">
        <v>375</v>
      </c>
      <c r="AQ65" s="202" t="s">
        <v>375</v>
      </c>
      <c r="AR65" s="203"/>
    </row>
    <row r="66" ht="15.75" customHeight="1">
      <c r="A66" s="194" t="s">
        <v>242</v>
      </c>
      <c r="B66" s="195" t="s">
        <v>71</v>
      </c>
      <c r="C66" s="195" t="s">
        <v>106</v>
      </c>
      <c r="D66" s="195" t="s">
        <v>98</v>
      </c>
      <c r="E66" s="196" t="s">
        <v>80</v>
      </c>
      <c r="F66" s="196" t="s">
        <v>89</v>
      </c>
      <c r="G66" s="196" t="s">
        <v>243</v>
      </c>
      <c r="H66" s="197"/>
      <c r="I66" s="198">
        <v>0.0</v>
      </c>
      <c r="J66" s="198">
        <v>0.0</v>
      </c>
      <c r="K66" s="198">
        <v>0.0</v>
      </c>
      <c r="L66" s="199"/>
      <c r="M66" s="198">
        <v>0.0</v>
      </c>
      <c r="N66" s="198">
        <v>0.0</v>
      </c>
      <c r="O66" s="198">
        <v>0.0</v>
      </c>
      <c r="P66" s="200"/>
      <c r="Q66" s="201" t="s">
        <v>372</v>
      </c>
      <c r="R66" s="201" t="s">
        <v>373</v>
      </c>
      <c r="S66" s="201" t="s">
        <v>374</v>
      </c>
      <c r="T66" s="201"/>
      <c r="U66" s="202" t="s">
        <v>375</v>
      </c>
      <c r="V66" s="202" t="s">
        <v>375</v>
      </c>
      <c r="W66" s="202" t="s">
        <v>375</v>
      </c>
      <c r="X66" s="203"/>
      <c r="Y66" s="202" t="s">
        <v>375</v>
      </c>
      <c r="Z66" s="202" t="s">
        <v>375</v>
      </c>
      <c r="AA66" s="202" t="s">
        <v>375</v>
      </c>
      <c r="AB66" s="203"/>
      <c r="AC66" s="202" t="s">
        <v>375</v>
      </c>
      <c r="AD66" s="202" t="s">
        <v>375</v>
      </c>
      <c r="AE66" s="202" t="s">
        <v>375</v>
      </c>
      <c r="AF66" s="204"/>
      <c r="AG66" s="202" t="s">
        <v>375</v>
      </c>
      <c r="AH66" s="202" t="s">
        <v>375</v>
      </c>
      <c r="AI66" s="202" t="s">
        <v>375</v>
      </c>
      <c r="AJ66" s="202"/>
      <c r="AK66" s="205">
        <v>5000.0</v>
      </c>
      <c r="AL66" s="205">
        <v>50000.0</v>
      </c>
      <c r="AM66" s="205">
        <v>1.0E7</v>
      </c>
      <c r="AN66" s="206"/>
      <c r="AO66" s="202" t="s">
        <v>375</v>
      </c>
      <c r="AP66" s="202" t="s">
        <v>375</v>
      </c>
      <c r="AQ66" s="202" t="s">
        <v>375</v>
      </c>
      <c r="AR66" s="203"/>
    </row>
    <row r="67" ht="15.75" customHeight="1">
      <c r="A67" s="194" t="s">
        <v>244</v>
      </c>
      <c r="B67" s="195" t="s">
        <v>71</v>
      </c>
      <c r="C67" s="195" t="s">
        <v>108</v>
      </c>
      <c r="D67" s="195" t="s">
        <v>98</v>
      </c>
      <c r="E67" s="196" t="s">
        <v>80</v>
      </c>
      <c r="F67" s="196" t="s">
        <v>89</v>
      </c>
      <c r="G67" s="196" t="s">
        <v>245</v>
      </c>
      <c r="H67" s="197"/>
      <c r="I67" s="198">
        <v>0.0</v>
      </c>
      <c r="J67" s="198">
        <v>0.0</v>
      </c>
      <c r="K67" s="198">
        <v>0.0</v>
      </c>
      <c r="L67" s="199"/>
      <c r="M67" s="198">
        <v>0.0</v>
      </c>
      <c r="N67" s="198">
        <v>0.0</v>
      </c>
      <c r="O67" s="198">
        <v>0.0</v>
      </c>
      <c r="P67" s="200"/>
      <c r="Q67" s="201" t="s">
        <v>372</v>
      </c>
      <c r="R67" s="201" t="s">
        <v>373</v>
      </c>
      <c r="S67" s="201" t="s">
        <v>374</v>
      </c>
      <c r="T67" s="201"/>
      <c r="U67" s="202" t="s">
        <v>375</v>
      </c>
      <c r="V67" s="202" t="s">
        <v>375</v>
      </c>
      <c r="W67" s="202" t="s">
        <v>375</v>
      </c>
      <c r="X67" s="203"/>
      <c r="Y67" s="202" t="s">
        <v>375</v>
      </c>
      <c r="Z67" s="202" t="s">
        <v>375</v>
      </c>
      <c r="AA67" s="202" t="s">
        <v>375</v>
      </c>
      <c r="AB67" s="203"/>
      <c r="AC67" s="202" t="s">
        <v>375</v>
      </c>
      <c r="AD67" s="202" t="s">
        <v>375</v>
      </c>
      <c r="AE67" s="202" t="s">
        <v>375</v>
      </c>
      <c r="AF67" s="204"/>
      <c r="AG67" s="202" t="s">
        <v>375</v>
      </c>
      <c r="AH67" s="202" t="s">
        <v>375</v>
      </c>
      <c r="AI67" s="202" t="s">
        <v>375</v>
      </c>
      <c r="AJ67" s="202"/>
      <c r="AK67" s="205">
        <v>5000.0</v>
      </c>
      <c r="AL67" s="205">
        <v>50000.0</v>
      </c>
      <c r="AM67" s="205">
        <v>1.0E7</v>
      </c>
      <c r="AN67" s="206"/>
      <c r="AO67" s="202" t="s">
        <v>375</v>
      </c>
      <c r="AP67" s="202" t="s">
        <v>375</v>
      </c>
      <c r="AQ67" s="202" t="s">
        <v>375</v>
      </c>
      <c r="AR67" s="203"/>
    </row>
    <row r="68" ht="15.75" customHeight="1">
      <c r="A68" s="194" t="s">
        <v>246</v>
      </c>
      <c r="B68" s="195" t="s">
        <v>71</v>
      </c>
      <c r="C68" s="195" t="s">
        <v>73</v>
      </c>
      <c r="D68" s="195" t="s">
        <v>79</v>
      </c>
      <c r="E68" s="196" t="s">
        <v>87</v>
      </c>
      <c r="F68" s="196" t="s">
        <v>89</v>
      </c>
      <c r="G68" s="196" t="s">
        <v>247</v>
      </c>
      <c r="H68" s="197"/>
      <c r="I68" s="198">
        <v>0.0</v>
      </c>
      <c r="J68" s="198">
        <v>0.0</v>
      </c>
      <c r="K68" s="198">
        <v>0.0</v>
      </c>
      <c r="L68" s="199"/>
      <c r="M68" s="198">
        <v>0.0</v>
      </c>
      <c r="N68" s="198">
        <v>0.0</v>
      </c>
      <c r="O68" s="198">
        <v>0.0</v>
      </c>
      <c r="P68" s="200"/>
      <c r="Q68" s="201" t="s">
        <v>372</v>
      </c>
      <c r="R68" s="201" t="s">
        <v>384</v>
      </c>
      <c r="S68" s="201" t="s">
        <v>374</v>
      </c>
      <c r="T68" s="201"/>
      <c r="U68" s="202" t="s">
        <v>375</v>
      </c>
      <c r="V68" s="202" t="s">
        <v>375</v>
      </c>
      <c r="W68" s="202" t="s">
        <v>375</v>
      </c>
      <c r="X68" s="203"/>
      <c r="Y68" s="202" t="s">
        <v>375</v>
      </c>
      <c r="Z68" s="202" t="s">
        <v>375</v>
      </c>
      <c r="AA68" s="202" t="s">
        <v>375</v>
      </c>
      <c r="AB68" s="203"/>
      <c r="AC68" s="202" t="s">
        <v>375</v>
      </c>
      <c r="AD68" s="202" t="s">
        <v>375</v>
      </c>
      <c r="AE68" s="202" t="s">
        <v>375</v>
      </c>
      <c r="AF68" s="204"/>
      <c r="AG68" s="202" t="s">
        <v>375</v>
      </c>
      <c r="AH68" s="202" t="s">
        <v>375</v>
      </c>
      <c r="AI68" s="202" t="s">
        <v>375</v>
      </c>
      <c r="AJ68" s="202"/>
      <c r="AK68" s="205">
        <v>2000.0</v>
      </c>
      <c r="AL68" s="205">
        <v>3000000.0</v>
      </c>
      <c r="AM68" s="205">
        <v>1.0E7</v>
      </c>
      <c r="AN68" s="206"/>
      <c r="AO68" s="202" t="s">
        <v>375</v>
      </c>
      <c r="AP68" s="202" t="s">
        <v>375</v>
      </c>
      <c r="AQ68" s="202" t="s">
        <v>375</v>
      </c>
      <c r="AR68" s="203"/>
    </row>
    <row r="69" ht="15.75" customHeight="1">
      <c r="A69" s="194" t="s">
        <v>248</v>
      </c>
      <c r="B69" s="195" t="s">
        <v>71</v>
      </c>
      <c r="C69" s="195" t="s">
        <v>83</v>
      </c>
      <c r="D69" s="195" t="s">
        <v>79</v>
      </c>
      <c r="E69" s="196" t="s">
        <v>87</v>
      </c>
      <c r="F69" s="196" t="s">
        <v>89</v>
      </c>
      <c r="G69" s="196" t="s">
        <v>249</v>
      </c>
      <c r="H69" s="197"/>
      <c r="I69" s="198">
        <v>0.0</v>
      </c>
      <c r="J69" s="198">
        <v>0.0</v>
      </c>
      <c r="K69" s="198">
        <v>0.0</v>
      </c>
      <c r="L69" s="199"/>
      <c r="M69" s="198">
        <v>0.0</v>
      </c>
      <c r="N69" s="198">
        <v>0.0</v>
      </c>
      <c r="O69" s="198">
        <v>0.0</v>
      </c>
      <c r="P69" s="200"/>
      <c r="Q69" s="201" t="s">
        <v>372</v>
      </c>
      <c r="R69" s="201" t="s">
        <v>384</v>
      </c>
      <c r="S69" s="201" t="s">
        <v>374</v>
      </c>
      <c r="T69" s="201"/>
      <c r="U69" s="202" t="s">
        <v>375</v>
      </c>
      <c r="V69" s="202" t="s">
        <v>375</v>
      </c>
      <c r="W69" s="202" t="s">
        <v>375</v>
      </c>
      <c r="X69" s="203"/>
      <c r="Y69" s="202" t="s">
        <v>375</v>
      </c>
      <c r="Z69" s="202" t="s">
        <v>375</v>
      </c>
      <c r="AA69" s="202" t="s">
        <v>375</v>
      </c>
      <c r="AB69" s="203"/>
      <c r="AC69" s="202" t="s">
        <v>375</v>
      </c>
      <c r="AD69" s="202" t="s">
        <v>375</v>
      </c>
      <c r="AE69" s="202" t="s">
        <v>375</v>
      </c>
      <c r="AF69" s="204"/>
      <c r="AG69" s="202" t="s">
        <v>375</v>
      </c>
      <c r="AH69" s="202" t="s">
        <v>375</v>
      </c>
      <c r="AI69" s="202" t="s">
        <v>375</v>
      </c>
      <c r="AJ69" s="202"/>
      <c r="AK69" s="205">
        <v>2000.0</v>
      </c>
      <c r="AL69" s="205">
        <v>3000000.0</v>
      </c>
      <c r="AM69" s="205">
        <v>1.0E7</v>
      </c>
      <c r="AN69" s="206"/>
      <c r="AO69" s="202" t="s">
        <v>375</v>
      </c>
      <c r="AP69" s="202" t="s">
        <v>375</v>
      </c>
      <c r="AQ69" s="202" t="s">
        <v>375</v>
      </c>
      <c r="AR69" s="203"/>
    </row>
    <row r="70" ht="15.75" customHeight="1">
      <c r="A70" s="194" t="s">
        <v>250</v>
      </c>
      <c r="B70" s="195" t="s">
        <v>71</v>
      </c>
      <c r="C70" s="195" t="s">
        <v>90</v>
      </c>
      <c r="D70" s="195" t="s">
        <v>79</v>
      </c>
      <c r="E70" s="196" t="s">
        <v>87</v>
      </c>
      <c r="F70" s="196" t="s">
        <v>89</v>
      </c>
      <c r="G70" s="196" t="s">
        <v>251</v>
      </c>
      <c r="H70" s="197"/>
      <c r="I70" s="198">
        <v>0.0</v>
      </c>
      <c r="J70" s="198">
        <v>0.0</v>
      </c>
      <c r="K70" s="198">
        <v>0.0</v>
      </c>
      <c r="L70" s="199"/>
      <c r="M70" s="198">
        <v>0.0</v>
      </c>
      <c r="N70" s="198">
        <v>0.0</v>
      </c>
      <c r="O70" s="198">
        <v>0.0</v>
      </c>
      <c r="P70" s="200"/>
      <c r="Q70" s="201" t="s">
        <v>372</v>
      </c>
      <c r="R70" s="201" t="s">
        <v>384</v>
      </c>
      <c r="S70" s="201" t="s">
        <v>374</v>
      </c>
      <c r="T70" s="201"/>
      <c r="U70" s="202" t="s">
        <v>375</v>
      </c>
      <c r="V70" s="202" t="s">
        <v>375</v>
      </c>
      <c r="W70" s="202" t="s">
        <v>375</v>
      </c>
      <c r="X70" s="203"/>
      <c r="Y70" s="202" t="s">
        <v>375</v>
      </c>
      <c r="Z70" s="202" t="s">
        <v>375</v>
      </c>
      <c r="AA70" s="202" t="s">
        <v>375</v>
      </c>
      <c r="AB70" s="203"/>
      <c r="AC70" s="202" t="s">
        <v>375</v>
      </c>
      <c r="AD70" s="202" t="s">
        <v>375</v>
      </c>
      <c r="AE70" s="202" t="s">
        <v>375</v>
      </c>
      <c r="AF70" s="204"/>
      <c r="AG70" s="202" t="s">
        <v>375</v>
      </c>
      <c r="AH70" s="202" t="s">
        <v>375</v>
      </c>
      <c r="AI70" s="202" t="s">
        <v>375</v>
      </c>
      <c r="AJ70" s="202"/>
      <c r="AK70" s="205">
        <v>2000.0</v>
      </c>
      <c r="AL70" s="205">
        <v>3000000.0</v>
      </c>
      <c r="AM70" s="205">
        <v>1.0E7</v>
      </c>
      <c r="AN70" s="206"/>
      <c r="AO70" s="202" t="s">
        <v>375</v>
      </c>
      <c r="AP70" s="202" t="s">
        <v>375</v>
      </c>
      <c r="AQ70" s="202" t="s">
        <v>375</v>
      </c>
      <c r="AR70" s="203"/>
    </row>
    <row r="71" ht="15.75" customHeight="1">
      <c r="A71" s="194" t="s">
        <v>252</v>
      </c>
      <c r="B71" s="195" t="s">
        <v>71</v>
      </c>
      <c r="C71" s="195" t="s">
        <v>96</v>
      </c>
      <c r="D71" s="195" t="s">
        <v>79</v>
      </c>
      <c r="E71" s="196" t="s">
        <v>87</v>
      </c>
      <c r="F71" s="196" t="s">
        <v>89</v>
      </c>
      <c r="G71" s="196" t="s">
        <v>253</v>
      </c>
      <c r="H71" s="197"/>
      <c r="I71" s="198">
        <v>0.0</v>
      </c>
      <c r="J71" s="198">
        <v>0.0</v>
      </c>
      <c r="K71" s="198">
        <v>0.0</v>
      </c>
      <c r="L71" s="199"/>
      <c r="M71" s="198">
        <v>0.0</v>
      </c>
      <c r="N71" s="198">
        <v>0.0</v>
      </c>
      <c r="O71" s="198">
        <v>0.0</v>
      </c>
      <c r="P71" s="200"/>
      <c r="Q71" s="201" t="s">
        <v>372</v>
      </c>
      <c r="R71" s="201" t="s">
        <v>384</v>
      </c>
      <c r="S71" s="201" t="s">
        <v>374</v>
      </c>
      <c r="T71" s="201"/>
      <c r="U71" s="202" t="s">
        <v>375</v>
      </c>
      <c r="V71" s="202" t="s">
        <v>375</v>
      </c>
      <c r="W71" s="202" t="s">
        <v>375</v>
      </c>
      <c r="X71" s="203"/>
      <c r="Y71" s="202" t="s">
        <v>375</v>
      </c>
      <c r="Z71" s="202" t="s">
        <v>375</v>
      </c>
      <c r="AA71" s="202" t="s">
        <v>375</v>
      </c>
      <c r="AB71" s="203"/>
      <c r="AC71" s="202" t="s">
        <v>375</v>
      </c>
      <c r="AD71" s="202" t="s">
        <v>375</v>
      </c>
      <c r="AE71" s="202" t="s">
        <v>375</v>
      </c>
      <c r="AF71" s="204"/>
      <c r="AG71" s="202" t="s">
        <v>375</v>
      </c>
      <c r="AH71" s="202" t="s">
        <v>375</v>
      </c>
      <c r="AI71" s="202" t="s">
        <v>375</v>
      </c>
      <c r="AJ71" s="202"/>
      <c r="AK71" s="205">
        <v>2000.0</v>
      </c>
      <c r="AL71" s="205">
        <v>3000000.0</v>
      </c>
      <c r="AM71" s="205">
        <v>1.0E7</v>
      </c>
      <c r="AN71" s="206"/>
      <c r="AO71" s="202" t="s">
        <v>375</v>
      </c>
      <c r="AP71" s="202" t="s">
        <v>375</v>
      </c>
      <c r="AQ71" s="202" t="s">
        <v>375</v>
      </c>
      <c r="AR71" s="203"/>
    </row>
    <row r="72" ht="15.75" customHeight="1">
      <c r="A72" s="194" t="s">
        <v>254</v>
      </c>
      <c r="B72" s="195" t="s">
        <v>71</v>
      </c>
      <c r="C72" s="195" t="s">
        <v>106</v>
      </c>
      <c r="D72" s="195" t="s">
        <v>79</v>
      </c>
      <c r="E72" s="196" t="s">
        <v>87</v>
      </c>
      <c r="F72" s="196" t="s">
        <v>89</v>
      </c>
      <c r="G72" s="196" t="s">
        <v>255</v>
      </c>
      <c r="H72" s="197"/>
      <c r="I72" s="198">
        <v>0.0</v>
      </c>
      <c r="J72" s="198">
        <v>0.0</v>
      </c>
      <c r="K72" s="198">
        <v>0.0</v>
      </c>
      <c r="L72" s="199"/>
      <c r="M72" s="198">
        <v>0.0</v>
      </c>
      <c r="N72" s="198">
        <v>0.0</v>
      </c>
      <c r="O72" s="198">
        <v>0.0</v>
      </c>
      <c r="P72" s="200"/>
      <c r="Q72" s="201" t="s">
        <v>372</v>
      </c>
      <c r="R72" s="201" t="s">
        <v>384</v>
      </c>
      <c r="S72" s="201" t="s">
        <v>374</v>
      </c>
      <c r="T72" s="201"/>
      <c r="U72" s="202" t="s">
        <v>375</v>
      </c>
      <c r="V72" s="202" t="s">
        <v>375</v>
      </c>
      <c r="W72" s="202" t="s">
        <v>375</v>
      </c>
      <c r="X72" s="203"/>
      <c r="Y72" s="202" t="s">
        <v>375</v>
      </c>
      <c r="Z72" s="202" t="s">
        <v>375</v>
      </c>
      <c r="AA72" s="202" t="s">
        <v>375</v>
      </c>
      <c r="AB72" s="203"/>
      <c r="AC72" s="202" t="s">
        <v>375</v>
      </c>
      <c r="AD72" s="202" t="s">
        <v>375</v>
      </c>
      <c r="AE72" s="202" t="s">
        <v>375</v>
      </c>
      <c r="AF72" s="204"/>
      <c r="AG72" s="202" t="s">
        <v>375</v>
      </c>
      <c r="AH72" s="202" t="s">
        <v>375</v>
      </c>
      <c r="AI72" s="202" t="s">
        <v>375</v>
      </c>
      <c r="AJ72" s="202"/>
      <c r="AK72" s="205">
        <v>2000.0</v>
      </c>
      <c r="AL72" s="205">
        <v>3000000.0</v>
      </c>
      <c r="AM72" s="205">
        <v>1.0E7</v>
      </c>
      <c r="AN72" s="206"/>
      <c r="AO72" s="202" t="s">
        <v>375</v>
      </c>
      <c r="AP72" s="202" t="s">
        <v>375</v>
      </c>
      <c r="AQ72" s="202" t="s">
        <v>375</v>
      </c>
      <c r="AR72" s="203"/>
    </row>
    <row r="73" ht="15.75" customHeight="1">
      <c r="A73" s="194" t="s">
        <v>256</v>
      </c>
      <c r="B73" s="195" t="s">
        <v>71</v>
      </c>
      <c r="C73" s="195" t="s">
        <v>108</v>
      </c>
      <c r="D73" s="195" t="s">
        <v>79</v>
      </c>
      <c r="E73" s="196" t="s">
        <v>87</v>
      </c>
      <c r="F73" s="196" t="s">
        <v>89</v>
      </c>
      <c r="G73" s="196" t="s">
        <v>257</v>
      </c>
      <c r="H73" s="197"/>
      <c r="I73" s="198">
        <v>0.0</v>
      </c>
      <c r="J73" s="198">
        <v>0.0</v>
      </c>
      <c r="K73" s="198">
        <v>0.0</v>
      </c>
      <c r="L73" s="199"/>
      <c r="M73" s="198">
        <v>0.0</v>
      </c>
      <c r="N73" s="198">
        <v>0.0</v>
      </c>
      <c r="O73" s="198">
        <v>0.0</v>
      </c>
      <c r="P73" s="200"/>
      <c r="Q73" s="201" t="s">
        <v>372</v>
      </c>
      <c r="R73" s="201" t="s">
        <v>384</v>
      </c>
      <c r="S73" s="201" t="s">
        <v>374</v>
      </c>
      <c r="T73" s="201"/>
      <c r="U73" s="202" t="s">
        <v>375</v>
      </c>
      <c r="V73" s="202" t="s">
        <v>375</v>
      </c>
      <c r="W73" s="202" t="s">
        <v>375</v>
      </c>
      <c r="X73" s="203"/>
      <c r="Y73" s="202" t="s">
        <v>375</v>
      </c>
      <c r="Z73" s="202" t="s">
        <v>375</v>
      </c>
      <c r="AA73" s="202" t="s">
        <v>375</v>
      </c>
      <c r="AB73" s="203"/>
      <c r="AC73" s="202" t="s">
        <v>375</v>
      </c>
      <c r="AD73" s="202" t="s">
        <v>375</v>
      </c>
      <c r="AE73" s="202" t="s">
        <v>375</v>
      </c>
      <c r="AF73" s="204"/>
      <c r="AG73" s="202" t="s">
        <v>375</v>
      </c>
      <c r="AH73" s="202" t="s">
        <v>375</v>
      </c>
      <c r="AI73" s="202" t="s">
        <v>375</v>
      </c>
      <c r="AJ73" s="202"/>
      <c r="AK73" s="205">
        <v>2000.0</v>
      </c>
      <c r="AL73" s="205">
        <v>3000000.0</v>
      </c>
      <c r="AM73" s="205">
        <v>1.0E7</v>
      </c>
      <c r="AN73" s="206"/>
      <c r="AO73" s="202" t="s">
        <v>375</v>
      </c>
      <c r="AP73" s="202" t="s">
        <v>375</v>
      </c>
      <c r="AQ73" s="202" t="s">
        <v>375</v>
      </c>
      <c r="AR73" s="203"/>
    </row>
    <row r="74" ht="15.75" customHeight="1">
      <c r="A74" s="194" t="s">
        <v>258</v>
      </c>
      <c r="B74" s="195" t="s">
        <v>71</v>
      </c>
      <c r="C74" s="195" t="s">
        <v>73</v>
      </c>
      <c r="D74" s="195" t="s">
        <v>85</v>
      </c>
      <c r="E74" s="196" t="s">
        <v>87</v>
      </c>
      <c r="F74" s="196" t="s">
        <v>89</v>
      </c>
      <c r="G74" s="196" t="s">
        <v>259</v>
      </c>
      <c r="H74" s="197"/>
      <c r="I74" s="198">
        <v>0.0</v>
      </c>
      <c r="J74" s="198">
        <v>0.0</v>
      </c>
      <c r="K74" s="198">
        <v>0.0</v>
      </c>
      <c r="L74" s="199"/>
      <c r="M74" s="198">
        <v>0.0</v>
      </c>
      <c r="N74" s="198">
        <v>0.0</v>
      </c>
      <c r="O74" s="198">
        <v>0.0</v>
      </c>
      <c r="P74" s="200"/>
      <c r="Q74" s="201" t="s">
        <v>372</v>
      </c>
      <c r="R74" s="201" t="s">
        <v>384</v>
      </c>
      <c r="S74" s="201" t="s">
        <v>374</v>
      </c>
      <c r="T74" s="201"/>
      <c r="U74" s="202" t="s">
        <v>375</v>
      </c>
      <c r="V74" s="202" t="s">
        <v>375</v>
      </c>
      <c r="W74" s="202" t="s">
        <v>375</v>
      </c>
      <c r="X74" s="203"/>
      <c r="Y74" s="202" t="s">
        <v>375</v>
      </c>
      <c r="Z74" s="202" t="s">
        <v>375</v>
      </c>
      <c r="AA74" s="202" t="s">
        <v>375</v>
      </c>
      <c r="AB74" s="203"/>
      <c r="AC74" s="202" t="s">
        <v>375</v>
      </c>
      <c r="AD74" s="202" t="s">
        <v>375</v>
      </c>
      <c r="AE74" s="202" t="s">
        <v>375</v>
      </c>
      <c r="AF74" s="204"/>
      <c r="AG74" s="202" t="s">
        <v>375</v>
      </c>
      <c r="AH74" s="202" t="s">
        <v>375</v>
      </c>
      <c r="AI74" s="202" t="s">
        <v>375</v>
      </c>
      <c r="AJ74" s="202"/>
      <c r="AK74" s="205">
        <v>2000.0</v>
      </c>
      <c r="AL74" s="205">
        <v>3000000.0</v>
      </c>
      <c r="AM74" s="205">
        <v>1.0E7</v>
      </c>
      <c r="AN74" s="206"/>
      <c r="AO74" s="202" t="s">
        <v>375</v>
      </c>
      <c r="AP74" s="202" t="s">
        <v>375</v>
      </c>
      <c r="AQ74" s="202" t="s">
        <v>375</v>
      </c>
      <c r="AR74" s="203"/>
    </row>
    <row r="75" ht="15.75" customHeight="1">
      <c r="A75" s="194" t="s">
        <v>260</v>
      </c>
      <c r="B75" s="195" t="s">
        <v>71</v>
      </c>
      <c r="C75" s="195" t="s">
        <v>83</v>
      </c>
      <c r="D75" s="195" t="s">
        <v>85</v>
      </c>
      <c r="E75" s="196" t="s">
        <v>87</v>
      </c>
      <c r="F75" s="196" t="s">
        <v>89</v>
      </c>
      <c r="G75" s="196" t="s">
        <v>261</v>
      </c>
      <c r="H75" s="197"/>
      <c r="I75" s="198">
        <v>0.0</v>
      </c>
      <c r="J75" s="198">
        <v>0.0</v>
      </c>
      <c r="K75" s="198">
        <v>0.0</v>
      </c>
      <c r="L75" s="199"/>
      <c r="M75" s="198">
        <v>0.0</v>
      </c>
      <c r="N75" s="198">
        <v>0.0</v>
      </c>
      <c r="O75" s="198">
        <v>0.0</v>
      </c>
      <c r="P75" s="200"/>
      <c r="Q75" s="201" t="s">
        <v>372</v>
      </c>
      <c r="R75" s="201" t="s">
        <v>384</v>
      </c>
      <c r="S75" s="201" t="s">
        <v>374</v>
      </c>
      <c r="T75" s="201"/>
      <c r="U75" s="202" t="s">
        <v>375</v>
      </c>
      <c r="V75" s="202" t="s">
        <v>375</v>
      </c>
      <c r="W75" s="202" t="s">
        <v>375</v>
      </c>
      <c r="X75" s="203"/>
      <c r="Y75" s="202" t="s">
        <v>375</v>
      </c>
      <c r="Z75" s="202" t="s">
        <v>375</v>
      </c>
      <c r="AA75" s="202" t="s">
        <v>375</v>
      </c>
      <c r="AB75" s="203"/>
      <c r="AC75" s="202" t="s">
        <v>375</v>
      </c>
      <c r="AD75" s="202" t="s">
        <v>375</v>
      </c>
      <c r="AE75" s="202" t="s">
        <v>375</v>
      </c>
      <c r="AF75" s="204"/>
      <c r="AG75" s="202" t="s">
        <v>375</v>
      </c>
      <c r="AH75" s="202" t="s">
        <v>375</v>
      </c>
      <c r="AI75" s="202" t="s">
        <v>375</v>
      </c>
      <c r="AJ75" s="202"/>
      <c r="AK75" s="205">
        <v>2000.0</v>
      </c>
      <c r="AL75" s="205">
        <v>3000000.0</v>
      </c>
      <c r="AM75" s="205">
        <v>1.0E7</v>
      </c>
      <c r="AN75" s="206"/>
      <c r="AO75" s="202" t="s">
        <v>375</v>
      </c>
      <c r="AP75" s="202" t="s">
        <v>375</v>
      </c>
      <c r="AQ75" s="202" t="s">
        <v>375</v>
      </c>
      <c r="AR75" s="203"/>
    </row>
    <row r="76" ht="15.75" customHeight="1">
      <c r="A76" s="194" t="s">
        <v>262</v>
      </c>
      <c r="B76" s="195" t="s">
        <v>71</v>
      </c>
      <c r="C76" s="195" t="s">
        <v>90</v>
      </c>
      <c r="D76" s="195" t="s">
        <v>85</v>
      </c>
      <c r="E76" s="196" t="s">
        <v>87</v>
      </c>
      <c r="F76" s="196" t="s">
        <v>89</v>
      </c>
      <c r="G76" s="196" t="s">
        <v>263</v>
      </c>
      <c r="H76" s="197"/>
      <c r="I76" s="198">
        <v>0.0</v>
      </c>
      <c r="J76" s="198">
        <v>0.0</v>
      </c>
      <c r="K76" s="198">
        <v>0.0</v>
      </c>
      <c r="L76" s="199"/>
      <c r="M76" s="198">
        <v>0.0</v>
      </c>
      <c r="N76" s="198">
        <v>0.0</v>
      </c>
      <c r="O76" s="198">
        <v>0.0</v>
      </c>
      <c r="P76" s="200"/>
      <c r="Q76" s="201" t="s">
        <v>372</v>
      </c>
      <c r="R76" s="201" t="s">
        <v>384</v>
      </c>
      <c r="S76" s="201" t="s">
        <v>374</v>
      </c>
      <c r="T76" s="201"/>
      <c r="U76" s="202" t="s">
        <v>375</v>
      </c>
      <c r="V76" s="202" t="s">
        <v>375</v>
      </c>
      <c r="W76" s="202" t="s">
        <v>375</v>
      </c>
      <c r="X76" s="203"/>
      <c r="Y76" s="202" t="s">
        <v>375</v>
      </c>
      <c r="Z76" s="202" t="s">
        <v>375</v>
      </c>
      <c r="AA76" s="202" t="s">
        <v>375</v>
      </c>
      <c r="AB76" s="203"/>
      <c r="AC76" s="202" t="s">
        <v>375</v>
      </c>
      <c r="AD76" s="202" t="s">
        <v>375</v>
      </c>
      <c r="AE76" s="202" t="s">
        <v>375</v>
      </c>
      <c r="AF76" s="204"/>
      <c r="AG76" s="202" t="s">
        <v>375</v>
      </c>
      <c r="AH76" s="202" t="s">
        <v>375</v>
      </c>
      <c r="AI76" s="202" t="s">
        <v>375</v>
      </c>
      <c r="AJ76" s="202"/>
      <c r="AK76" s="205">
        <v>2000.0</v>
      </c>
      <c r="AL76" s="205">
        <v>3000000.0</v>
      </c>
      <c r="AM76" s="205">
        <v>1.0E7</v>
      </c>
      <c r="AN76" s="206"/>
      <c r="AO76" s="202" t="s">
        <v>375</v>
      </c>
      <c r="AP76" s="202" t="s">
        <v>375</v>
      </c>
      <c r="AQ76" s="202" t="s">
        <v>375</v>
      </c>
      <c r="AR76" s="203"/>
    </row>
    <row r="77" ht="15.75" customHeight="1">
      <c r="A77" s="194" t="s">
        <v>264</v>
      </c>
      <c r="B77" s="195" t="s">
        <v>71</v>
      </c>
      <c r="C77" s="195" t="s">
        <v>96</v>
      </c>
      <c r="D77" s="195" t="s">
        <v>85</v>
      </c>
      <c r="E77" s="196" t="s">
        <v>87</v>
      </c>
      <c r="F77" s="196" t="s">
        <v>89</v>
      </c>
      <c r="G77" s="196" t="s">
        <v>265</v>
      </c>
      <c r="H77" s="197"/>
      <c r="I77" s="198">
        <v>0.0</v>
      </c>
      <c r="J77" s="198">
        <v>0.0</v>
      </c>
      <c r="K77" s="198">
        <v>0.0</v>
      </c>
      <c r="L77" s="199"/>
      <c r="M77" s="198">
        <v>0.0</v>
      </c>
      <c r="N77" s="198">
        <v>0.0</v>
      </c>
      <c r="O77" s="198">
        <v>0.0</v>
      </c>
      <c r="P77" s="200"/>
      <c r="Q77" s="201" t="s">
        <v>372</v>
      </c>
      <c r="R77" s="201" t="s">
        <v>384</v>
      </c>
      <c r="S77" s="201" t="s">
        <v>374</v>
      </c>
      <c r="T77" s="201"/>
      <c r="U77" s="202" t="s">
        <v>375</v>
      </c>
      <c r="V77" s="202" t="s">
        <v>375</v>
      </c>
      <c r="W77" s="202" t="s">
        <v>375</v>
      </c>
      <c r="X77" s="203"/>
      <c r="Y77" s="202" t="s">
        <v>375</v>
      </c>
      <c r="Z77" s="202" t="s">
        <v>375</v>
      </c>
      <c r="AA77" s="202" t="s">
        <v>375</v>
      </c>
      <c r="AB77" s="203"/>
      <c r="AC77" s="202" t="s">
        <v>375</v>
      </c>
      <c r="AD77" s="202" t="s">
        <v>375</v>
      </c>
      <c r="AE77" s="202" t="s">
        <v>375</v>
      </c>
      <c r="AF77" s="204"/>
      <c r="AG77" s="202" t="s">
        <v>375</v>
      </c>
      <c r="AH77" s="202" t="s">
        <v>375</v>
      </c>
      <c r="AI77" s="202" t="s">
        <v>375</v>
      </c>
      <c r="AJ77" s="202"/>
      <c r="AK77" s="205">
        <v>2000.0</v>
      </c>
      <c r="AL77" s="205">
        <v>3000000.0</v>
      </c>
      <c r="AM77" s="205">
        <v>1.0E7</v>
      </c>
      <c r="AN77" s="206"/>
      <c r="AO77" s="202" t="s">
        <v>375</v>
      </c>
      <c r="AP77" s="202" t="s">
        <v>375</v>
      </c>
      <c r="AQ77" s="202" t="s">
        <v>375</v>
      </c>
      <c r="AR77" s="203"/>
    </row>
    <row r="78" ht="15.75" customHeight="1">
      <c r="A78" s="194" t="s">
        <v>266</v>
      </c>
      <c r="B78" s="195" t="s">
        <v>71</v>
      </c>
      <c r="C78" s="195" t="s">
        <v>106</v>
      </c>
      <c r="D78" s="195" t="s">
        <v>85</v>
      </c>
      <c r="E78" s="196" t="s">
        <v>87</v>
      </c>
      <c r="F78" s="196" t="s">
        <v>89</v>
      </c>
      <c r="G78" s="196" t="s">
        <v>267</v>
      </c>
      <c r="H78" s="197"/>
      <c r="I78" s="198">
        <v>0.0</v>
      </c>
      <c r="J78" s="198">
        <v>0.0</v>
      </c>
      <c r="K78" s="198">
        <v>0.0</v>
      </c>
      <c r="L78" s="199"/>
      <c r="M78" s="198">
        <v>0.0</v>
      </c>
      <c r="N78" s="198">
        <v>0.0</v>
      </c>
      <c r="O78" s="198">
        <v>0.0</v>
      </c>
      <c r="P78" s="200"/>
      <c r="Q78" s="201" t="s">
        <v>372</v>
      </c>
      <c r="R78" s="201" t="s">
        <v>384</v>
      </c>
      <c r="S78" s="201" t="s">
        <v>374</v>
      </c>
      <c r="T78" s="201"/>
      <c r="U78" s="202" t="s">
        <v>375</v>
      </c>
      <c r="V78" s="202" t="s">
        <v>375</v>
      </c>
      <c r="W78" s="202" t="s">
        <v>375</v>
      </c>
      <c r="X78" s="203"/>
      <c r="Y78" s="202" t="s">
        <v>375</v>
      </c>
      <c r="Z78" s="202" t="s">
        <v>375</v>
      </c>
      <c r="AA78" s="202" t="s">
        <v>375</v>
      </c>
      <c r="AB78" s="203"/>
      <c r="AC78" s="202" t="s">
        <v>375</v>
      </c>
      <c r="AD78" s="202" t="s">
        <v>375</v>
      </c>
      <c r="AE78" s="202" t="s">
        <v>375</v>
      </c>
      <c r="AF78" s="204"/>
      <c r="AG78" s="202" t="s">
        <v>375</v>
      </c>
      <c r="AH78" s="202" t="s">
        <v>375</v>
      </c>
      <c r="AI78" s="202" t="s">
        <v>375</v>
      </c>
      <c r="AJ78" s="202"/>
      <c r="AK78" s="205">
        <v>2000.0</v>
      </c>
      <c r="AL78" s="205">
        <v>100000.0</v>
      </c>
      <c r="AM78" s="205">
        <v>1.0E7</v>
      </c>
      <c r="AN78" s="206"/>
      <c r="AO78" s="202" t="s">
        <v>375</v>
      </c>
      <c r="AP78" s="202" t="s">
        <v>375</v>
      </c>
      <c r="AQ78" s="202" t="s">
        <v>375</v>
      </c>
      <c r="AR78" s="203"/>
    </row>
    <row r="79" ht="15.75" customHeight="1">
      <c r="A79" s="194" t="s">
        <v>268</v>
      </c>
      <c r="B79" s="195" t="s">
        <v>71</v>
      </c>
      <c r="C79" s="195" t="s">
        <v>108</v>
      </c>
      <c r="D79" s="195" t="s">
        <v>85</v>
      </c>
      <c r="E79" s="196" t="s">
        <v>87</v>
      </c>
      <c r="F79" s="196" t="s">
        <v>89</v>
      </c>
      <c r="G79" s="196" t="s">
        <v>269</v>
      </c>
      <c r="H79" s="197"/>
      <c r="I79" s="198">
        <v>0.0</v>
      </c>
      <c r="J79" s="198">
        <v>0.0</v>
      </c>
      <c r="K79" s="198">
        <v>0.0</v>
      </c>
      <c r="L79" s="199"/>
      <c r="M79" s="198">
        <v>0.0</v>
      </c>
      <c r="N79" s="198">
        <v>0.0</v>
      </c>
      <c r="O79" s="198">
        <v>0.0</v>
      </c>
      <c r="P79" s="200"/>
      <c r="Q79" s="201" t="s">
        <v>372</v>
      </c>
      <c r="R79" s="201" t="s">
        <v>384</v>
      </c>
      <c r="S79" s="201" t="s">
        <v>374</v>
      </c>
      <c r="T79" s="201"/>
      <c r="U79" s="202" t="s">
        <v>375</v>
      </c>
      <c r="V79" s="202" t="s">
        <v>375</v>
      </c>
      <c r="W79" s="202" t="s">
        <v>375</v>
      </c>
      <c r="X79" s="203"/>
      <c r="Y79" s="202" t="s">
        <v>375</v>
      </c>
      <c r="Z79" s="202" t="s">
        <v>375</v>
      </c>
      <c r="AA79" s="202" t="s">
        <v>375</v>
      </c>
      <c r="AB79" s="203"/>
      <c r="AC79" s="202" t="s">
        <v>375</v>
      </c>
      <c r="AD79" s="202" t="s">
        <v>375</v>
      </c>
      <c r="AE79" s="202" t="s">
        <v>375</v>
      </c>
      <c r="AF79" s="204"/>
      <c r="AG79" s="202" t="s">
        <v>375</v>
      </c>
      <c r="AH79" s="202" t="s">
        <v>375</v>
      </c>
      <c r="AI79" s="202" t="s">
        <v>375</v>
      </c>
      <c r="AJ79" s="202"/>
      <c r="AK79" s="205">
        <v>2000.0</v>
      </c>
      <c r="AL79" s="205">
        <v>100000.0</v>
      </c>
      <c r="AM79" s="205">
        <v>1.0E7</v>
      </c>
      <c r="AN79" s="206"/>
      <c r="AO79" s="202" t="s">
        <v>375</v>
      </c>
      <c r="AP79" s="202" t="s">
        <v>375</v>
      </c>
      <c r="AQ79" s="202" t="s">
        <v>375</v>
      </c>
      <c r="AR79" s="203"/>
    </row>
    <row r="80" ht="15.75" customHeight="1">
      <c r="A80" s="194" t="s">
        <v>270</v>
      </c>
      <c r="B80" s="195" t="s">
        <v>71</v>
      </c>
      <c r="C80" s="195" t="s">
        <v>73</v>
      </c>
      <c r="D80" s="195" t="s">
        <v>79</v>
      </c>
      <c r="E80" s="196" t="s">
        <v>80</v>
      </c>
      <c r="F80" s="196" t="s">
        <v>95</v>
      </c>
      <c r="G80" s="196" t="s">
        <v>271</v>
      </c>
      <c r="H80" s="197"/>
      <c r="I80" s="198">
        <v>0.0</v>
      </c>
      <c r="J80" s="198">
        <v>0.0</v>
      </c>
      <c r="K80" s="198">
        <v>0.0</v>
      </c>
      <c r="L80" s="199"/>
      <c r="M80" s="198">
        <v>0.0</v>
      </c>
      <c r="N80" s="198">
        <v>0.0</v>
      </c>
      <c r="O80" s="198">
        <v>0.0</v>
      </c>
      <c r="P80" s="200"/>
      <c r="Q80" s="201" t="s">
        <v>372</v>
      </c>
      <c r="R80" s="201" t="s">
        <v>384</v>
      </c>
      <c r="S80" s="201" t="s">
        <v>374</v>
      </c>
      <c r="T80" s="201"/>
      <c r="U80" s="202" t="s">
        <v>375</v>
      </c>
      <c r="V80" s="202" t="s">
        <v>375</v>
      </c>
      <c r="W80" s="202" t="s">
        <v>375</v>
      </c>
      <c r="X80" s="203"/>
      <c r="Y80" s="202" t="s">
        <v>375</v>
      </c>
      <c r="Z80" s="202" t="s">
        <v>375</v>
      </c>
      <c r="AA80" s="202" t="s">
        <v>375</v>
      </c>
      <c r="AB80" s="203"/>
      <c r="AC80" s="202" t="s">
        <v>375</v>
      </c>
      <c r="AD80" s="202" t="s">
        <v>375</v>
      </c>
      <c r="AE80" s="202" t="s">
        <v>375</v>
      </c>
      <c r="AF80" s="204"/>
      <c r="AG80" s="202" t="s">
        <v>375</v>
      </c>
      <c r="AH80" s="202" t="s">
        <v>375</v>
      </c>
      <c r="AI80" s="202" t="s">
        <v>375</v>
      </c>
      <c r="AJ80" s="202"/>
      <c r="AK80" s="205">
        <v>2000.0</v>
      </c>
      <c r="AL80" s="205">
        <v>100000.0</v>
      </c>
      <c r="AM80" s="205">
        <v>1.0E7</v>
      </c>
      <c r="AN80" s="206"/>
      <c r="AO80" s="202" t="s">
        <v>375</v>
      </c>
      <c r="AP80" s="202" t="s">
        <v>375</v>
      </c>
      <c r="AQ80" s="202" t="s">
        <v>375</v>
      </c>
      <c r="AR80" s="203"/>
    </row>
    <row r="81" ht="15.75" customHeight="1">
      <c r="A81" s="194" t="s">
        <v>272</v>
      </c>
      <c r="B81" s="195" t="s">
        <v>71</v>
      </c>
      <c r="C81" s="195" t="s">
        <v>83</v>
      </c>
      <c r="D81" s="195" t="s">
        <v>79</v>
      </c>
      <c r="E81" s="196" t="s">
        <v>80</v>
      </c>
      <c r="F81" s="196" t="s">
        <v>95</v>
      </c>
      <c r="G81" s="196" t="s">
        <v>273</v>
      </c>
      <c r="H81" s="197"/>
      <c r="I81" s="198">
        <v>0.0</v>
      </c>
      <c r="J81" s="198">
        <v>0.0</v>
      </c>
      <c r="K81" s="198">
        <v>0.0</v>
      </c>
      <c r="L81" s="199"/>
      <c r="M81" s="198">
        <v>0.0</v>
      </c>
      <c r="N81" s="198">
        <v>0.0</v>
      </c>
      <c r="O81" s="198">
        <v>0.0</v>
      </c>
      <c r="P81" s="200"/>
      <c r="Q81" s="201" t="s">
        <v>372</v>
      </c>
      <c r="R81" s="201" t="s">
        <v>384</v>
      </c>
      <c r="S81" s="201" t="s">
        <v>374</v>
      </c>
      <c r="T81" s="201"/>
      <c r="U81" s="202" t="s">
        <v>375</v>
      </c>
      <c r="V81" s="202" t="s">
        <v>375</v>
      </c>
      <c r="W81" s="202" t="s">
        <v>375</v>
      </c>
      <c r="X81" s="203"/>
      <c r="Y81" s="202" t="s">
        <v>375</v>
      </c>
      <c r="Z81" s="202" t="s">
        <v>375</v>
      </c>
      <c r="AA81" s="202" t="s">
        <v>375</v>
      </c>
      <c r="AB81" s="203"/>
      <c r="AC81" s="202" t="s">
        <v>375</v>
      </c>
      <c r="AD81" s="202" t="s">
        <v>375</v>
      </c>
      <c r="AE81" s="202" t="s">
        <v>375</v>
      </c>
      <c r="AF81" s="204"/>
      <c r="AG81" s="202" t="s">
        <v>375</v>
      </c>
      <c r="AH81" s="202" t="s">
        <v>375</v>
      </c>
      <c r="AI81" s="202" t="s">
        <v>375</v>
      </c>
      <c r="AJ81" s="202"/>
      <c r="AK81" s="205">
        <v>2000.0</v>
      </c>
      <c r="AL81" s="205">
        <v>100000.0</v>
      </c>
      <c r="AM81" s="205">
        <v>1.0E7</v>
      </c>
      <c r="AN81" s="206"/>
      <c r="AO81" s="202" t="s">
        <v>375</v>
      </c>
      <c r="AP81" s="202" t="s">
        <v>375</v>
      </c>
      <c r="AQ81" s="202" t="s">
        <v>375</v>
      </c>
      <c r="AR81" s="203"/>
    </row>
    <row r="82" ht="15.75" customHeight="1">
      <c r="A82" s="194" t="s">
        <v>274</v>
      </c>
      <c r="B82" s="195" t="s">
        <v>71</v>
      </c>
      <c r="C82" s="195" t="s">
        <v>90</v>
      </c>
      <c r="D82" s="195" t="s">
        <v>79</v>
      </c>
      <c r="E82" s="196" t="s">
        <v>80</v>
      </c>
      <c r="F82" s="196" t="s">
        <v>95</v>
      </c>
      <c r="G82" s="196" t="s">
        <v>275</v>
      </c>
      <c r="H82" s="197"/>
      <c r="I82" s="198">
        <v>0.0</v>
      </c>
      <c r="J82" s="198">
        <v>0.0</v>
      </c>
      <c r="K82" s="198">
        <v>0.0</v>
      </c>
      <c r="L82" s="199"/>
      <c r="M82" s="198">
        <v>0.0</v>
      </c>
      <c r="N82" s="198">
        <v>0.0</v>
      </c>
      <c r="O82" s="198">
        <v>0.0</v>
      </c>
      <c r="P82" s="200"/>
      <c r="Q82" s="201" t="s">
        <v>372</v>
      </c>
      <c r="R82" s="201" t="s">
        <v>384</v>
      </c>
      <c r="S82" s="201" t="s">
        <v>374</v>
      </c>
      <c r="T82" s="201"/>
      <c r="U82" s="202" t="s">
        <v>375</v>
      </c>
      <c r="V82" s="202" t="s">
        <v>375</v>
      </c>
      <c r="W82" s="202" t="s">
        <v>375</v>
      </c>
      <c r="X82" s="203"/>
      <c r="Y82" s="202" t="s">
        <v>375</v>
      </c>
      <c r="Z82" s="202" t="s">
        <v>375</v>
      </c>
      <c r="AA82" s="202" t="s">
        <v>375</v>
      </c>
      <c r="AB82" s="203"/>
      <c r="AC82" s="202" t="s">
        <v>375</v>
      </c>
      <c r="AD82" s="202" t="s">
        <v>375</v>
      </c>
      <c r="AE82" s="202" t="s">
        <v>375</v>
      </c>
      <c r="AF82" s="204"/>
      <c r="AG82" s="202" t="s">
        <v>375</v>
      </c>
      <c r="AH82" s="202" t="s">
        <v>375</v>
      </c>
      <c r="AI82" s="202" t="s">
        <v>375</v>
      </c>
      <c r="AJ82" s="202"/>
      <c r="AK82" s="205">
        <v>2000.0</v>
      </c>
      <c r="AL82" s="205">
        <v>100000.0</v>
      </c>
      <c r="AM82" s="205">
        <v>1.0E7</v>
      </c>
      <c r="AN82" s="206"/>
      <c r="AO82" s="202" t="s">
        <v>375</v>
      </c>
      <c r="AP82" s="202" t="s">
        <v>375</v>
      </c>
      <c r="AQ82" s="202" t="s">
        <v>375</v>
      </c>
      <c r="AR82" s="203"/>
    </row>
    <row r="83" ht="15.75" customHeight="1">
      <c r="A83" s="194" t="s">
        <v>276</v>
      </c>
      <c r="B83" s="195" t="s">
        <v>71</v>
      </c>
      <c r="C83" s="195" t="s">
        <v>96</v>
      </c>
      <c r="D83" s="195" t="s">
        <v>79</v>
      </c>
      <c r="E83" s="196" t="s">
        <v>80</v>
      </c>
      <c r="F83" s="196" t="s">
        <v>95</v>
      </c>
      <c r="G83" s="196" t="s">
        <v>277</v>
      </c>
      <c r="H83" s="197"/>
      <c r="I83" s="198">
        <v>0.0</v>
      </c>
      <c r="J83" s="198">
        <v>0.0</v>
      </c>
      <c r="K83" s="198">
        <v>0.0</v>
      </c>
      <c r="L83" s="199"/>
      <c r="M83" s="198">
        <v>0.0</v>
      </c>
      <c r="N83" s="198">
        <v>0.0</v>
      </c>
      <c r="O83" s="198">
        <v>0.0</v>
      </c>
      <c r="P83" s="200"/>
      <c r="Q83" s="201" t="s">
        <v>372</v>
      </c>
      <c r="R83" s="201" t="s">
        <v>384</v>
      </c>
      <c r="S83" s="201" t="s">
        <v>374</v>
      </c>
      <c r="T83" s="201"/>
      <c r="U83" s="202" t="s">
        <v>375</v>
      </c>
      <c r="V83" s="202" t="s">
        <v>375</v>
      </c>
      <c r="W83" s="202" t="s">
        <v>375</v>
      </c>
      <c r="X83" s="203"/>
      <c r="Y83" s="202" t="s">
        <v>375</v>
      </c>
      <c r="Z83" s="202" t="s">
        <v>375</v>
      </c>
      <c r="AA83" s="202" t="s">
        <v>375</v>
      </c>
      <c r="AB83" s="203"/>
      <c r="AC83" s="202" t="s">
        <v>375</v>
      </c>
      <c r="AD83" s="202" t="s">
        <v>375</v>
      </c>
      <c r="AE83" s="202" t="s">
        <v>375</v>
      </c>
      <c r="AF83" s="204"/>
      <c r="AG83" s="202" t="s">
        <v>375</v>
      </c>
      <c r="AH83" s="202" t="s">
        <v>375</v>
      </c>
      <c r="AI83" s="202" t="s">
        <v>375</v>
      </c>
      <c r="AJ83" s="202"/>
      <c r="AK83" s="205">
        <v>2000.0</v>
      </c>
      <c r="AL83" s="205">
        <v>100000.0</v>
      </c>
      <c r="AM83" s="205">
        <v>1.0E7</v>
      </c>
      <c r="AN83" s="206"/>
      <c r="AO83" s="202" t="s">
        <v>375</v>
      </c>
      <c r="AP83" s="202" t="s">
        <v>375</v>
      </c>
      <c r="AQ83" s="202" t="s">
        <v>375</v>
      </c>
      <c r="AR83" s="203"/>
    </row>
    <row r="84" ht="15.75" customHeight="1">
      <c r="A84" s="194" t="s">
        <v>278</v>
      </c>
      <c r="B84" s="195" t="s">
        <v>71</v>
      </c>
      <c r="C84" s="195" t="s">
        <v>106</v>
      </c>
      <c r="D84" s="195" t="s">
        <v>79</v>
      </c>
      <c r="E84" s="196" t="s">
        <v>80</v>
      </c>
      <c r="F84" s="196" t="s">
        <v>95</v>
      </c>
      <c r="G84" s="196" t="s">
        <v>279</v>
      </c>
      <c r="H84" s="197"/>
      <c r="I84" s="198">
        <v>0.0</v>
      </c>
      <c r="J84" s="198">
        <v>0.0</v>
      </c>
      <c r="K84" s="198">
        <v>0.0</v>
      </c>
      <c r="L84" s="199"/>
      <c r="M84" s="198">
        <v>0.0</v>
      </c>
      <c r="N84" s="198">
        <v>0.0</v>
      </c>
      <c r="O84" s="198">
        <v>0.0</v>
      </c>
      <c r="P84" s="200"/>
      <c r="Q84" s="201" t="s">
        <v>372</v>
      </c>
      <c r="R84" s="201" t="s">
        <v>384</v>
      </c>
      <c r="S84" s="201" t="s">
        <v>374</v>
      </c>
      <c r="T84" s="201"/>
      <c r="U84" s="202" t="s">
        <v>375</v>
      </c>
      <c r="V84" s="202" t="s">
        <v>375</v>
      </c>
      <c r="W84" s="202" t="s">
        <v>375</v>
      </c>
      <c r="X84" s="203"/>
      <c r="Y84" s="202" t="s">
        <v>375</v>
      </c>
      <c r="Z84" s="202" t="s">
        <v>375</v>
      </c>
      <c r="AA84" s="202" t="s">
        <v>375</v>
      </c>
      <c r="AB84" s="203"/>
      <c r="AC84" s="202" t="s">
        <v>375</v>
      </c>
      <c r="AD84" s="202" t="s">
        <v>375</v>
      </c>
      <c r="AE84" s="202" t="s">
        <v>375</v>
      </c>
      <c r="AF84" s="204"/>
      <c r="AG84" s="202" t="s">
        <v>375</v>
      </c>
      <c r="AH84" s="202" t="s">
        <v>375</v>
      </c>
      <c r="AI84" s="202" t="s">
        <v>375</v>
      </c>
      <c r="AJ84" s="202"/>
      <c r="AK84" s="205">
        <v>2000.0</v>
      </c>
      <c r="AL84" s="205">
        <v>100000.0</v>
      </c>
      <c r="AM84" s="205">
        <v>1.0E7</v>
      </c>
      <c r="AN84" s="206"/>
      <c r="AO84" s="202" t="s">
        <v>375</v>
      </c>
      <c r="AP84" s="202" t="s">
        <v>375</v>
      </c>
      <c r="AQ84" s="202" t="s">
        <v>375</v>
      </c>
      <c r="AR84" s="203"/>
    </row>
    <row r="85" ht="15.75" customHeight="1">
      <c r="A85" s="194" t="s">
        <v>280</v>
      </c>
      <c r="B85" s="195" t="s">
        <v>71</v>
      </c>
      <c r="C85" s="195" t="s">
        <v>108</v>
      </c>
      <c r="D85" s="195" t="s">
        <v>79</v>
      </c>
      <c r="E85" s="196" t="s">
        <v>80</v>
      </c>
      <c r="F85" s="196" t="s">
        <v>95</v>
      </c>
      <c r="G85" s="196" t="s">
        <v>281</v>
      </c>
      <c r="H85" s="197"/>
      <c r="I85" s="198">
        <v>0.0</v>
      </c>
      <c r="J85" s="198">
        <v>0.0</v>
      </c>
      <c r="K85" s="198">
        <v>0.0</v>
      </c>
      <c r="L85" s="199"/>
      <c r="M85" s="198">
        <v>0.0</v>
      </c>
      <c r="N85" s="198">
        <v>0.0</v>
      </c>
      <c r="O85" s="198">
        <v>0.0</v>
      </c>
      <c r="P85" s="200"/>
      <c r="Q85" s="201" t="s">
        <v>372</v>
      </c>
      <c r="R85" s="201" t="s">
        <v>384</v>
      </c>
      <c r="S85" s="201" t="s">
        <v>374</v>
      </c>
      <c r="T85" s="201"/>
      <c r="U85" s="202" t="s">
        <v>375</v>
      </c>
      <c r="V85" s="202" t="s">
        <v>375</v>
      </c>
      <c r="W85" s="202" t="s">
        <v>375</v>
      </c>
      <c r="X85" s="203"/>
      <c r="Y85" s="202" t="s">
        <v>375</v>
      </c>
      <c r="Z85" s="202" t="s">
        <v>375</v>
      </c>
      <c r="AA85" s="202" t="s">
        <v>375</v>
      </c>
      <c r="AB85" s="203"/>
      <c r="AC85" s="202" t="s">
        <v>375</v>
      </c>
      <c r="AD85" s="202" t="s">
        <v>375</v>
      </c>
      <c r="AE85" s="202" t="s">
        <v>375</v>
      </c>
      <c r="AF85" s="204"/>
      <c r="AG85" s="202" t="s">
        <v>375</v>
      </c>
      <c r="AH85" s="202" t="s">
        <v>375</v>
      </c>
      <c r="AI85" s="202" t="s">
        <v>375</v>
      </c>
      <c r="AJ85" s="202"/>
      <c r="AK85" s="205">
        <v>2000.0</v>
      </c>
      <c r="AL85" s="205">
        <v>100000.0</v>
      </c>
      <c r="AM85" s="205">
        <v>1.0E7</v>
      </c>
      <c r="AN85" s="206"/>
      <c r="AO85" s="202" t="s">
        <v>375</v>
      </c>
      <c r="AP85" s="202" t="s">
        <v>375</v>
      </c>
      <c r="AQ85" s="202" t="s">
        <v>375</v>
      </c>
      <c r="AR85" s="203"/>
    </row>
    <row r="86" ht="15.75" customHeight="1">
      <c r="A86" s="194" t="s">
        <v>282</v>
      </c>
      <c r="B86" s="195" t="s">
        <v>71</v>
      </c>
      <c r="C86" s="195" t="s">
        <v>73</v>
      </c>
      <c r="D86" s="195" t="s">
        <v>85</v>
      </c>
      <c r="E86" s="196" t="s">
        <v>80</v>
      </c>
      <c r="F86" s="196" t="s">
        <v>95</v>
      </c>
      <c r="G86" s="196" t="s">
        <v>283</v>
      </c>
      <c r="H86" s="197"/>
      <c r="I86" s="198">
        <v>0.0</v>
      </c>
      <c r="J86" s="198">
        <v>0.0</v>
      </c>
      <c r="K86" s="198">
        <v>0.0</v>
      </c>
      <c r="L86" s="199"/>
      <c r="M86" s="198">
        <v>0.0</v>
      </c>
      <c r="N86" s="198">
        <v>0.0</v>
      </c>
      <c r="O86" s="198">
        <v>0.0</v>
      </c>
      <c r="P86" s="200"/>
      <c r="Q86" s="201" t="s">
        <v>372</v>
      </c>
      <c r="R86" s="201" t="s">
        <v>384</v>
      </c>
      <c r="S86" s="201" t="s">
        <v>374</v>
      </c>
      <c r="T86" s="201"/>
      <c r="U86" s="202" t="s">
        <v>375</v>
      </c>
      <c r="V86" s="202" t="s">
        <v>375</v>
      </c>
      <c r="W86" s="202" t="s">
        <v>375</v>
      </c>
      <c r="X86" s="203"/>
      <c r="Y86" s="202" t="s">
        <v>375</v>
      </c>
      <c r="Z86" s="202" t="s">
        <v>375</v>
      </c>
      <c r="AA86" s="202" t="s">
        <v>375</v>
      </c>
      <c r="AB86" s="203"/>
      <c r="AC86" s="202" t="s">
        <v>375</v>
      </c>
      <c r="AD86" s="202" t="s">
        <v>375</v>
      </c>
      <c r="AE86" s="202" t="s">
        <v>375</v>
      </c>
      <c r="AF86" s="204"/>
      <c r="AG86" s="202" t="s">
        <v>375</v>
      </c>
      <c r="AH86" s="202" t="s">
        <v>375</v>
      </c>
      <c r="AI86" s="202" t="s">
        <v>375</v>
      </c>
      <c r="AJ86" s="202"/>
      <c r="AK86" s="205">
        <v>2000.0</v>
      </c>
      <c r="AL86" s="205">
        <v>100000.0</v>
      </c>
      <c r="AM86" s="205">
        <v>1.0E7</v>
      </c>
      <c r="AN86" s="206"/>
      <c r="AO86" s="202" t="s">
        <v>375</v>
      </c>
      <c r="AP86" s="202" t="s">
        <v>375</v>
      </c>
      <c r="AQ86" s="202" t="s">
        <v>375</v>
      </c>
      <c r="AR86" s="203"/>
    </row>
    <row r="87" ht="15.75" customHeight="1">
      <c r="A87" s="194" t="s">
        <v>284</v>
      </c>
      <c r="B87" s="195" t="s">
        <v>71</v>
      </c>
      <c r="C87" s="195" t="s">
        <v>83</v>
      </c>
      <c r="D87" s="195" t="s">
        <v>85</v>
      </c>
      <c r="E87" s="196" t="s">
        <v>80</v>
      </c>
      <c r="F87" s="196" t="s">
        <v>95</v>
      </c>
      <c r="G87" s="196" t="s">
        <v>285</v>
      </c>
      <c r="H87" s="197"/>
      <c r="I87" s="198">
        <v>0.0</v>
      </c>
      <c r="J87" s="198">
        <v>0.0</v>
      </c>
      <c r="K87" s="198">
        <v>0.0</v>
      </c>
      <c r="L87" s="199"/>
      <c r="M87" s="198">
        <v>0.0</v>
      </c>
      <c r="N87" s="198">
        <v>0.0</v>
      </c>
      <c r="O87" s="198">
        <v>0.0</v>
      </c>
      <c r="P87" s="200"/>
      <c r="Q87" s="201" t="s">
        <v>372</v>
      </c>
      <c r="R87" s="201" t="s">
        <v>384</v>
      </c>
      <c r="S87" s="201" t="s">
        <v>374</v>
      </c>
      <c r="T87" s="201"/>
      <c r="U87" s="202" t="s">
        <v>375</v>
      </c>
      <c r="V87" s="202" t="s">
        <v>375</v>
      </c>
      <c r="W87" s="202" t="s">
        <v>375</v>
      </c>
      <c r="X87" s="203"/>
      <c r="Y87" s="202" t="s">
        <v>375</v>
      </c>
      <c r="Z87" s="202" t="s">
        <v>375</v>
      </c>
      <c r="AA87" s="202" t="s">
        <v>375</v>
      </c>
      <c r="AB87" s="203"/>
      <c r="AC87" s="202" t="s">
        <v>375</v>
      </c>
      <c r="AD87" s="202" t="s">
        <v>375</v>
      </c>
      <c r="AE87" s="202" t="s">
        <v>375</v>
      </c>
      <c r="AF87" s="204"/>
      <c r="AG87" s="202" t="s">
        <v>375</v>
      </c>
      <c r="AH87" s="202" t="s">
        <v>375</v>
      </c>
      <c r="AI87" s="202" t="s">
        <v>375</v>
      </c>
      <c r="AJ87" s="202"/>
      <c r="AK87" s="205">
        <v>2000.0</v>
      </c>
      <c r="AL87" s="205">
        <v>100000.0</v>
      </c>
      <c r="AM87" s="205">
        <v>1.0E7</v>
      </c>
      <c r="AN87" s="206"/>
      <c r="AO87" s="202" t="s">
        <v>375</v>
      </c>
      <c r="AP87" s="202" t="s">
        <v>375</v>
      </c>
      <c r="AQ87" s="202" t="s">
        <v>375</v>
      </c>
      <c r="AR87" s="203"/>
    </row>
    <row r="88" ht="15.75" customHeight="1">
      <c r="A88" s="194" t="s">
        <v>286</v>
      </c>
      <c r="B88" s="195" t="s">
        <v>71</v>
      </c>
      <c r="C88" s="195" t="s">
        <v>90</v>
      </c>
      <c r="D88" s="195" t="s">
        <v>85</v>
      </c>
      <c r="E88" s="196" t="s">
        <v>80</v>
      </c>
      <c r="F88" s="196" t="s">
        <v>95</v>
      </c>
      <c r="G88" s="196" t="s">
        <v>287</v>
      </c>
      <c r="H88" s="197"/>
      <c r="I88" s="198">
        <v>0.0</v>
      </c>
      <c r="J88" s="198">
        <v>0.0</v>
      </c>
      <c r="K88" s="198">
        <v>0.0</v>
      </c>
      <c r="L88" s="199"/>
      <c r="M88" s="198">
        <v>0.0</v>
      </c>
      <c r="N88" s="198">
        <v>0.0</v>
      </c>
      <c r="O88" s="198">
        <v>0.0</v>
      </c>
      <c r="P88" s="200"/>
      <c r="Q88" s="201" t="s">
        <v>372</v>
      </c>
      <c r="R88" s="201" t="s">
        <v>384</v>
      </c>
      <c r="S88" s="201" t="s">
        <v>374</v>
      </c>
      <c r="T88" s="201"/>
      <c r="U88" s="202" t="s">
        <v>375</v>
      </c>
      <c r="V88" s="202" t="s">
        <v>375</v>
      </c>
      <c r="W88" s="202" t="s">
        <v>375</v>
      </c>
      <c r="X88" s="203"/>
      <c r="Y88" s="202" t="s">
        <v>375</v>
      </c>
      <c r="Z88" s="202" t="s">
        <v>375</v>
      </c>
      <c r="AA88" s="202" t="s">
        <v>375</v>
      </c>
      <c r="AB88" s="203"/>
      <c r="AC88" s="202" t="s">
        <v>375</v>
      </c>
      <c r="AD88" s="202" t="s">
        <v>375</v>
      </c>
      <c r="AE88" s="202" t="s">
        <v>375</v>
      </c>
      <c r="AF88" s="204"/>
      <c r="AG88" s="202" t="s">
        <v>375</v>
      </c>
      <c r="AH88" s="202" t="s">
        <v>375</v>
      </c>
      <c r="AI88" s="202" t="s">
        <v>375</v>
      </c>
      <c r="AJ88" s="202"/>
      <c r="AK88" s="205">
        <v>2000.0</v>
      </c>
      <c r="AL88" s="205">
        <v>100000.0</v>
      </c>
      <c r="AM88" s="205">
        <v>1.0E7</v>
      </c>
      <c r="AN88" s="206"/>
      <c r="AO88" s="202" t="s">
        <v>375</v>
      </c>
      <c r="AP88" s="202" t="s">
        <v>375</v>
      </c>
      <c r="AQ88" s="202" t="s">
        <v>375</v>
      </c>
      <c r="AR88" s="203"/>
    </row>
    <row r="89" ht="15.75" customHeight="1">
      <c r="A89" s="194" t="s">
        <v>288</v>
      </c>
      <c r="B89" s="195" t="s">
        <v>71</v>
      </c>
      <c r="C89" s="195" t="s">
        <v>96</v>
      </c>
      <c r="D89" s="195" t="s">
        <v>85</v>
      </c>
      <c r="E89" s="196" t="s">
        <v>80</v>
      </c>
      <c r="F89" s="196" t="s">
        <v>95</v>
      </c>
      <c r="G89" s="196" t="s">
        <v>289</v>
      </c>
      <c r="H89" s="197"/>
      <c r="I89" s="198">
        <v>0.0</v>
      </c>
      <c r="J89" s="198">
        <v>0.0</v>
      </c>
      <c r="K89" s="198">
        <v>0.0</v>
      </c>
      <c r="L89" s="199"/>
      <c r="M89" s="198">
        <v>0.0</v>
      </c>
      <c r="N89" s="198">
        <v>0.0</v>
      </c>
      <c r="O89" s="198">
        <v>0.0</v>
      </c>
      <c r="P89" s="200"/>
      <c r="Q89" s="201" t="s">
        <v>372</v>
      </c>
      <c r="R89" s="201" t="s">
        <v>384</v>
      </c>
      <c r="S89" s="201" t="s">
        <v>374</v>
      </c>
      <c r="T89" s="201"/>
      <c r="U89" s="202" t="s">
        <v>375</v>
      </c>
      <c r="V89" s="202" t="s">
        <v>375</v>
      </c>
      <c r="W89" s="202" t="s">
        <v>375</v>
      </c>
      <c r="X89" s="203"/>
      <c r="Y89" s="202" t="s">
        <v>375</v>
      </c>
      <c r="Z89" s="202" t="s">
        <v>375</v>
      </c>
      <c r="AA89" s="202" t="s">
        <v>375</v>
      </c>
      <c r="AB89" s="203"/>
      <c r="AC89" s="202" t="s">
        <v>375</v>
      </c>
      <c r="AD89" s="202" t="s">
        <v>375</v>
      </c>
      <c r="AE89" s="202" t="s">
        <v>375</v>
      </c>
      <c r="AF89" s="204"/>
      <c r="AG89" s="202" t="s">
        <v>375</v>
      </c>
      <c r="AH89" s="202" t="s">
        <v>375</v>
      </c>
      <c r="AI89" s="202" t="s">
        <v>375</v>
      </c>
      <c r="AJ89" s="202"/>
      <c r="AK89" s="205">
        <v>2000.0</v>
      </c>
      <c r="AL89" s="205">
        <v>100000.0</v>
      </c>
      <c r="AM89" s="205">
        <v>1.0E7</v>
      </c>
      <c r="AN89" s="206"/>
      <c r="AO89" s="202" t="s">
        <v>375</v>
      </c>
      <c r="AP89" s="202" t="s">
        <v>375</v>
      </c>
      <c r="AQ89" s="202" t="s">
        <v>375</v>
      </c>
      <c r="AR89" s="203"/>
    </row>
    <row r="90" ht="15.75" customHeight="1">
      <c r="A90" s="194" t="s">
        <v>290</v>
      </c>
      <c r="B90" s="195" t="s">
        <v>71</v>
      </c>
      <c r="C90" s="195" t="s">
        <v>106</v>
      </c>
      <c r="D90" s="195" t="s">
        <v>85</v>
      </c>
      <c r="E90" s="196" t="s">
        <v>80</v>
      </c>
      <c r="F90" s="196" t="s">
        <v>95</v>
      </c>
      <c r="G90" s="196" t="s">
        <v>291</v>
      </c>
      <c r="H90" s="197"/>
      <c r="I90" s="198">
        <v>0.0</v>
      </c>
      <c r="J90" s="198">
        <v>0.0</v>
      </c>
      <c r="K90" s="198">
        <v>0.0</v>
      </c>
      <c r="L90" s="199"/>
      <c r="M90" s="198">
        <v>0.0</v>
      </c>
      <c r="N90" s="198">
        <v>0.0</v>
      </c>
      <c r="O90" s="198">
        <v>0.0</v>
      </c>
      <c r="P90" s="200"/>
      <c r="Q90" s="201" t="s">
        <v>372</v>
      </c>
      <c r="R90" s="201" t="s">
        <v>384</v>
      </c>
      <c r="S90" s="201" t="s">
        <v>374</v>
      </c>
      <c r="T90" s="201"/>
      <c r="U90" s="202" t="s">
        <v>375</v>
      </c>
      <c r="V90" s="202" t="s">
        <v>375</v>
      </c>
      <c r="W90" s="202" t="s">
        <v>375</v>
      </c>
      <c r="X90" s="203"/>
      <c r="Y90" s="202" t="s">
        <v>375</v>
      </c>
      <c r="Z90" s="202" t="s">
        <v>375</v>
      </c>
      <c r="AA90" s="202" t="s">
        <v>375</v>
      </c>
      <c r="AB90" s="203"/>
      <c r="AC90" s="202" t="s">
        <v>375</v>
      </c>
      <c r="AD90" s="202" t="s">
        <v>375</v>
      </c>
      <c r="AE90" s="202" t="s">
        <v>375</v>
      </c>
      <c r="AF90" s="204"/>
      <c r="AG90" s="202" t="s">
        <v>375</v>
      </c>
      <c r="AH90" s="202" t="s">
        <v>375</v>
      </c>
      <c r="AI90" s="202" t="s">
        <v>375</v>
      </c>
      <c r="AJ90" s="202"/>
      <c r="AK90" s="205">
        <v>2000.0</v>
      </c>
      <c r="AL90" s="205">
        <v>100000.0</v>
      </c>
      <c r="AM90" s="205">
        <v>1.0E7</v>
      </c>
      <c r="AN90" s="206"/>
      <c r="AO90" s="202" t="s">
        <v>375</v>
      </c>
      <c r="AP90" s="202" t="s">
        <v>375</v>
      </c>
      <c r="AQ90" s="202" t="s">
        <v>375</v>
      </c>
      <c r="AR90" s="203"/>
    </row>
    <row r="91" ht="15.75" customHeight="1">
      <c r="A91" s="194" t="s">
        <v>292</v>
      </c>
      <c r="B91" s="195" t="s">
        <v>71</v>
      </c>
      <c r="C91" s="195" t="s">
        <v>108</v>
      </c>
      <c r="D91" s="195" t="s">
        <v>85</v>
      </c>
      <c r="E91" s="196" t="s">
        <v>80</v>
      </c>
      <c r="F91" s="196" t="s">
        <v>95</v>
      </c>
      <c r="G91" s="196" t="s">
        <v>293</v>
      </c>
      <c r="H91" s="197"/>
      <c r="I91" s="198">
        <v>0.0</v>
      </c>
      <c r="J91" s="198">
        <v>0.0</v>
      </c>
      <c r="K91" s="198">
        <v>0.0</v>
      </c>
      <c r="L91" s="199"/>
      <c r="M91" s="198">
        <v>0.0</v>
      </c>
      <c r="N91" s="198">
        <v>0.0</v>
      </c>
      <c r="O91" s="198">
        <v>0.0</v>
      </c>
      <c r="P91" s="200"/>
      <c r="Q91" s="201" t="s">
        <v>372</v>
      </c>
      <c r="R91" s="201" t="s">
        <v>384</v>
      </c>
      <c r="S91" s="201" t="s">
        <v>374</v>
      </c>
      <c r="T91" s="201"/>
      <c r="U91" s="202" t="s">
        <v>375</v>
      </c>
      <c r="V91" s="202" t="s">
        <v>375</v>
      </c>
      <c r="W91" s="202" t="s">
        <v>375</v>
      </c>
      <c r="X91" s="203"/>
      <c r="Y91" s="202" t="s">
        <v>375</v>
      </c>
      <c r="Z91" s="202" t="s">
        <v>375</v>
      </c>
      <c r="AA91" s="202" t="s">
        <v>375</v>
      </c>
      <c r="AB91" s="203"/>
      <c r="AC91" s="202" t="s">
        <v>375</v>
      </c>
      <c r="AD91" s="202" t="s">
        <v>375</v>
      </c>
      <c r="AE91" s="202" t="s">
        <v>375</v>
      </c>
      <c r="AF91" s="204"/>
      <c r="AG91" s="202" t="s">
        <v>375</v>
      </c>
      <c r="AH91" s="202" t="s">
        <v>375</v>
      </c>
      <c r="AI91" s="202" t="s">
        <v>375</v>
      </c>
      <c r="AJ91" s="202"/>
      <c r="AK91" s="205">
        <v>2000.0</v>
      </c>
      <c r="AL91" s="205">
        <v>100000.0</v>
      </c>
      <c r="AM91" s="205">
        <v>1.0E7</v>
      </c>
      <c r="AN91" s="206"/>
      <c r="AO91" s="202" t="s">
        <v>375</v>
      </c>
      <c r="AP91" s="202" t="s">
        <v>375</v>
      </c>
      <c r="AQ91" s="202" t="s">
        <v>375</v>
      </c>
      <c r="AR91" s="203"/>
    </row>
    <row r="92" ht="15.75" customHeight="1">
      <c r="A92" s="194" t="s">
        <v>294</v>
      </c>
      <c r="B92" s="195" t="s">
        <v>71</v>
      </c>
      <c r="C92" s="195" t="s">
        <v>73</v>
      </c>
      <c r="D92" s="195" t="s">
        <v>92</v>
      </c>
      <c r="E92" s="196" t="s">
        <v>80</v>
      </c>
      <c r="F92" s="196" t="s">
        <v>95</v>
      </c>
      <c r="G92" s="196" t="s">
        <v>295</v>
      </c>
      <c r="H92" s="197"/>
      <c r="I92" s="198">
        <v>0.0</v>
      </c>
      <c r="J92" s="198">
        <v>0.0</v>
      </c>
      <c r="K92" s="198">
        <v>0.0</v>
      </c>
      <c r="L92" s="199"/>
      <c r="M92" s="198">
        <v>0.0</v>
      </c>
      <c r="N92" s="198">
        <v>0.0</v>
      </c>
      <c r="O92" s="198">
        <v>0.0</v>
      </c>
      <c r="P92" s="200"/>
      <c r="Q92" s="201" t="s">
        <v>372</v>
      </c>
      <c r="R92" s="201" t="s">
        <v>384</v>
      </c>
      <c r="S92" s="201" t="s">
        <v>374</v>
      </c>
      <c r="T92" s="201"/>
      <c r="U92" s="202" t="s">
        <v>375</v>
      </c>
      <c r="V92" s="202" t="s">
        <v>375</v>
      </c>
      <c r="W92" s="202" t="s">
        <v>375</v>
      </c>
      <c r="X92" s="203"/>
      <c r="Y92" s="202" t="s">
        <v>375</v>
      </c>
      <c r="Z92" s="202" t="s">
        <v>375</v>
      </c>
      <c r="AA92" s="202" t="s">
        <v>375</v>
      </c>
      <c r="AB92" s="203"/>
      <c r="AC92" s="202" t="s">
        <v>375</v>
      </c>
      <c r="AD92" s="202" t="s">
        <v>375</v>
      </c>
      <c r="AE92" s="202" t="s">
        <v>375</v>
      </c>
      <c r="AF92" s="204"/>
      <c r="AG92" s="202" t="s">
        <v>375</v>
      </c>
      <c r="AH92" s="202" t="s">
        <v>375</v>
      </c>
      <c r="AI92" s="202" t="s">
        <v>375</v>
      </c>
      <c r="AJ92" s="202"/>
      <c r="AK92" s="205">
        <v>2000.0</v>
      </c>
      <c r="AL92" s="205">
        <v>100000.0</v>
      </c>
      <c r="AM92" s="205">
        <v>1.0E7</v>
      </c>
      <c r="AN92" s="206"/>
      <c r="AO92" s="202" t="s">
        <v>375</v>
      </c>
      <c r="AP92" s="202" t="s">
        <v>375</v>
      </c>
      <c r="AQ92" s="202" t="s">
        <v>375</v>
      </c>
      <c r="AR92" s="203"/>
    </row>
    <row r="93" ht="15.75" customHeight="1">
      <c r="A93" s="194" t="s">
        <v>296</v>
      </c>
      <c r="B93" s="195" t="s">
        <v>71</v>
      </c>
      <c r="C93" s="195" t="s">
        <v>83</v>
      </c>
      <c r="D93" s="195" t="s">
        <v>92</v>
      </c>
      <c r="E93" s="196" t="s">
        <v>80</v>
      </c>
      <c r="F93" s="196" t="s">
        <v>95</v>
      </c>
      <c r="G93" s="196" t="s">
        <v>297</v>
      </c>
      <c r="H93" s="197"/>
      <c r="I93" s="198">
        <v>0.0</v>
      </c>
      <c r="J93" s="198">
        <v>0.0</v>
      </c>
      <c r="K93" s="198">
        <v>0.0</v>
      </c>
      <c r="L93" s="199"/>
      <c r="M93" s="198">
        <v>0.0</v>
      </c>
      <c r="N93" s="198">
        <v>0.0</v>
      </c>
      <c r="O93" s="198">
        <v>0.0</v>
      </c>
      <c r="P93" s="200"/>
      <c r="Q93" s="201" t="s">
        <v>372</v>
      </c>
      <c r="R93" s="201" t="s">
        <v>384</v>
      </c>
      <c r="S93" s="201" t="s">
        <v>374</v>
      </c>
      <c r="T93" s="201"/>
      <c r="U93" s="202" t="s">
        <v>375</v>
      </c>
      <c r="V93" s="202" t="s">
        <v>375</v>
      </c>
      <c r="W93" s="202" t="s">
        <v>375</v>
      </c>
      <c r="X93" s="203"/>
      <c r="Y93" s="202" t="s">
        <v>375</v>
      </c>
      <c r="Z93" s="202" t="s">
        <v>375</v>
      </c>
      <c r="AA93" s="202" t="s">
        <v>375</v>
      </c>
      <c r="AB93" s="203"/>
      <c r="AC93" s="202" t="s">
        <v>375</v>
      </c>
      <c r="AD93" s="202" t="s">
        <v>375</v>
      </c>
      <c r="AE93" s="202" t="s">
        <v>375</v>
      </c>
      <c r="AF93" s="204"/>
      <c r="AG93" s="202" t="s">
        <v>375</v>
      </c>
      <c r="AH93" s="202" t="s">
        <v>375</v>
      </c>
      <c r="AI93" s="202" t="s">
        <v>375</v>
      </c>
      <c r="AJ93" s="202"/>
      <c r="AK93" s="205">
        <v>2000.0</v>
      </c>
      <c r="AL93" s="205">
        <v>100000.0</v>
      </c>
      <c r="AM93" s="205">
        <v>1.0E7</v>
      </c>
      <c r="AN93" s="206"/>
      <c r="AO93" s="202" t="s">
        <v>375</v>
      </c>
      <c r="AP93" s="202" t="s">
        <v>375</v>
      </c>
      <c r="AQ93" s="202" t="s">
        <v>375</v>
      </c>
      <c r="AR93" s="203"/>
    </row>
    <row r="94" ht="15.75" customHeight="1">
      <c r="A94" s="194" t="s">
        <v>298</v>
      </c>
      <c r="B94" s="195" t="s">
        <v>71</v>
      </c>
      <c r="C94" s="195" t="s">
        <v>90</v>
      </c>
      <c r="D94" s="195" t="s">
        <v>92</v>
      </c>
      <c r="E94" s="196" t="s">
        <v>80</v>
      </c>
      <c r="F94" s="196" t="s">
        <v>95</v>
      </c>
      <c r="G94" s="196" t="s">
        <v>299</v>
      </c>
      <c r="H94" s="197"/>
      <c r="I94" s="198">
        <v>0.0</v>
      </c>
      <c r="J94" s="198">
        <v>0.0</v>
      </c>
      <c r="K94" s="198">
        <v>0.0</v>
      </c>
      <c r="L94" s="199"/>
      <c r="M94" s="198">
        <v>0.0</v>
      </c>
      <c r="N94" s="198">
        <v>0.0</v>
      </c>
      <c r="O94" s="198">
        <v>0.0</v>
      </c>
      <c r="P94" s="200"/>
      <c r="Q94" s="201" t="s">
        <v>372</v>
      </c>
      <c r="R94" s="201" t="s">
        <v>384</v>
      </c>
      <c r="S94" s="201" t="s">
        <v>374</v>
      </c>
      <c r="T94" s="201"/>
      <c r="U94" s="202" t="s">
        <v>375</v>
      </c>
      <c r="V94" s="202" t="s">
        <v>375</v>
      </c>
      <c r="W94" s="202" t="s">
        <v>375</v>
      </c>
      <c r="X94" s="203"/>
      <c r="Y94" s="202" t="s">
        <v>375</v>
      </c>
      <c r="Z94" s="202" t="s">
        <v>375</v>
      </c>
      <c r="AA94" s="202" t="s">
        <v>375</v>
      </c>
      <c r="AB94" s="203"/>
      <c r="AC94" s="202" t="s">
        <v>375</v>
      </c>
      <c r="AD94" s="202" t="s">
        <v>375</v>
      </c>
      <c r="AE94" s="202" t="s">
        <v>375</v>
      </c>
      <c r="AF94" s="204"/>
      <c r="AG94" s="202" t="s">
        <v>375</v>
      </c>
      <c r="AH94" s="202" t="s">
        <v>375</v>
      </c>
      <c r="AI94" s="202" t="s">
        <v>375</v>
      </c>
      <c r="AJ94" s="202"/>
      <c r="AK94" s="205">
        <v>2000.0</v>
      </c>
      <c r="AL94" s="205">
        <v>100000.0</v>
      </c>
      <c r="AM94" s="205">
        <v>1.0E7</v>
      </c>
      <c r="AN94" s="206"/>
      <c r="AO94" s="202" t="s">
        <v>375</v>
      </c>
      <c r="AP94" s="202" t="s">
        <v>375</v>
      </c>
      <c r="AQ94" s="202" t="s">
        <v>375</v>
      </c>
      <c r="AR94" s="203"/>
    </row>
    <row r="95" ht="15.75" customHeight="1">
      <c r="A95" s="194" t="s">
        <v>300</v>
      </c>
      <c r="B95" s="195" t="s">
        <v>71</v>
      </c>
      <c r="C95" s="195" t="s">
        <v>96</v>
      </c>
      <c r="D95" s="195" t="s">
        <v>92</v>
      </c>
      <c r="E95" s="196" t="s">
        <v>80</v>
      </c>
      <c r="F95" s="196" t="s">
        <v>95</v>
      </c>
      <c r="G95" s="196" t="s">
        <v>301</v>
      </c>
      <c r="H95" s="197"/>
      <c r="I95" s="198">
        <v>0.0</v>
      </c>
      <c r="J95" s="198">
        <v>0.0</v>
      </c>
      <c r="K95" s="198">
        <v>0.0</v>
      </c>
      <c r="L95" s="199"/>
      <c r="M95" s="198">
        <v>0.0</v>
      </c>
      <c r="N95" s="198">
        <v>0.0</v>
      </c>
      <c r="O95" s="198">
        <v>0.0</v>
      </c>
      <c r="P95" s="200"/>
      <c r="Q95" s="201" t="s">
        <v>372</v>
      </c>
      <c r="R95" s="201" t="s">
        <v>384</v>
      </c>
      <c r="S95" s="201" t="s">
        <v>374</v>
      </c>
      <c r="T95" s="201"/>
      <c r="U95" s="202" t="s">
        <v>375</v>
      </c>
      <c r="V95" s="202" t="s">
        <v>375</v>
      </c>
      <c r="W95" s="202" t="s">
        <v>375</v>
      </c>
      <c r="X95" s="203"/>
      <c r="Y95" s="202" t="s">
        <v>375</v>
      </c>
      <c r="Z95" s="202" t="s">
        <v>375</v>
      </c>
      <c r="AA95" s="202" t="s">
        <v>375</v>
      </c>
      <c r="AB95" s="203"/>
      <c r="AC95" s="202" t="s">
        <v>375</v>
      </c>
      <c r="AD95" s="202" t="s">
        <v>375</v>
      </c>
      <c r="AE95" s="202" t="s">
        <v>375</v>
      </c>
      <c r="AF95" s="204"/>
      <c r="AG95" s="202" t="s">
        <v>375</v>
      </c>
      <c r="AH95" s="202" t="s">
        <v>375</v>
      </c>
      <c r="AI95" s="202" t="s">
        <v>375</v>
      </c>
      <c r="AJ95" s="202"/>
      <c r="AK95" s="205">
        <v>2000.0</v>
      </c>
      <c r="AL95" s="205">
        <v>100000.0</v>
      </c>
      <c r="AM95" s="205">
        <v>1.0E7</v>
      </c>
      <c r="AN95" s="206"/>
      <c r="AO95" s="202" t="s">
        <v>375</v>
      </c>
      <c r="AP95" s="202" t="s">
        <v>375</v>
      </c>
      <c r="AQ95" s="202" t="s">
        <v>375</v>
      </c>
      <c r="AR95" s="203"/>
    </row>
    <row r="96" ht="15.75" customHeight="1">
      <c r="A96" s="194" t="s">
        <v>302</v>
      </c>
      <c r="B96" s="195" t="s">
        <v>71</v>
      </c>
      <c r="C96" s="195" t="s">
        <v>106</v>
      </c>
      <c r="D96" s="195" t="s">
        <v>92</v>
      </c>
      <c r="E96" s="196" t="s">
        <v>80</v>
      </c>
      <c r="F96" s="196" t="s">
        <v>95</v>
      </c>
      <c r="G96" s="196" t="s">
        <v>303</v>
      </c>
      <c r="H96" s="197"/>
      <c r="I96" s="198">
        <v>0.0</v>
      </c>
      <c r="J96" s="198">
        <v>0.0</v>
      </c>
      <c r="K96" s="198">
        <v>0.0</v>
      </c>
      <c r="L96" s="199"/>
      <c r="M96" s="198">
        <v>0.0</v>
      </c>
      <c r="N96" s="198">
        <v>0.0</v>
      </c>
      <c r="O96" s="198">
        <v>0.0</v>
      </c>
      <c r="P96" s="200"/>
      <c r="Q96" s="201" t="s">
        <v>372</v>
      </c>
      <c r="R96" s="201" t="s">
        <v>384</v>
      </c>
      <c r="S96" s="201" t="s">
        <v>374</v>
      </c>
      <c r="T96" s="201"/>
      <c r="U96" s="202" t="s">
        <v>375</v>
      </c>
      <c r="V96" s="202" t="s">
        <v>375</v>
      </c>
      <c r="W96" s="202" t="s">
        <v>375</v>
      </c>
      <c r="X96" s="203"/>
      <c r="Y96" s="202" t="s">
        <v>375</v>
      </c>
      <c r="Z96" s="202" t="s">
        <v>375</v>
      </c>
      <c r="AA96" s="202" t="s">
        <v>375</v>
      </c>
      <c r="AB96" s="203"/>
      <c r="AC96" s="202" t="s">
        <v>375</v>
      </c>
      <c r="AD96" s="202" t="s">
        <v>375</v>
      </c>
      <c r="AE96" s="202" t="s">
        <v>375</v>
      </c>
      <c r="AF96" s="204"/>
      <c r="AG96" s="202" t="s">
        <v>375</v>
      </c>
      <c r="AH96" s="202" t="s">
        <v>375</v>
      </c>
      <c r="AI96" s="202" t="s">
        <v>375</v>
      </c>
      <c r="AJ96" s="202"/>
      <c r="AK96" s="205">
        <v>2000.0</v>
      </c>
      <c r="AL96" s="205">
        <v>100000.0</v>
      </c>
      <c r="AM96" s="205">
        <v>1.0E7</v>
      </c>
      <c r="AN96" s="206"/>
      <c r="AO96" s="202" t="s">
        <v>375</v>
      </c>
      <c r="AP96" s="202" t="s">
        <v>375</v>
      </c>
      <c r="AQ96" s="202" t="s">
        <v>375</v>
      </c>
      <c r="AR96" s="203"/>
    </row>
    <row r="97" ht="15.75" customHeight="1">
      <c r="A97" s="194" t="s">
        <v>304</v>
      </c>
      <c r="B97" s="195" t="s">
        <v>71</v>
      </c>
      <c r="C97" s="195" t="s">
        <v>108</v>
      </c>
      <c r="D97" s="195" t="s">
        <v>92</v>
      </c>
      <c r="E97" s="196" t="s">
        <v>80</v>
      </c>
      <c r="F97" s="196" t="s">
        <v>95</v>
      </c>
      <c r="G97" s="196" t="s">
        <v>305</v>
      </c>
      <c r="H97" s="197"/>
      <c r="I97" s="198">
        <v>0.0</v>
      </c>
      <c r="J97" s="198">
        <v>0.0</v>
      </c>
      <c r="K97" s="198">
        <v>0.0</v>
      </c>
      <c r="L97" s="199"/>
      <c r="M97" s="198">
        <v>0.0</v>
      </c>
      <c r="N97" s="198">
        <v>0.0</v>
      </c>
      <c r="O97" s="198">
        <v>0.0</v>
      </c>
      <c r="P97" s="200"/>
      <c r="Q97" s="201" t="s">
        <v>372</v>
      </c>
      <c r="R97" s="201" t="s">
        <v>384</v>
      </c>
      <c r="S97" s="201" t="s">
        <v>374</v>
      </c>
      <c r="T97" s="201"/>
      <c r="U97" s="202" t="s">
        <v>375</v>
      </c>
      <c r="V97" s="202" t="s">
        <v>375</v>
      </c>
      <c r="W97" s="202" t="s">
        <v>375</v>
      </c>
      <c r="X97" s="203"/>
      <c r="Y97" s="202" t="s">
        <v>375</v>
      </c>
      <c r="Z97" s="202" t="s">
        <v>375</v>
      </c>
      <c r="AA97" s="202" t="s">
        <v>375</v>
      </c>
      <c r="AB97" s="203"/>
      <c r="AC97" s="202" t="s">
        <v>375</v>
      </c>
      <c r="AD97" s="202" t="s">
        <v>375</v>
      </c>
      <c r="AE97" s="202" t="s">
        <v>375</v>
      </c>
      <c r="AF97" s="204"/>
      <c r="AG97" s="202" t="s">
        <v>375</v>
      </c>
      <c r="AH97" s="202" t="s">
        <v>375</v>
      </c>
      <c r="AI97" s="202" t="s">
        <v>375</v>
      </c>
      <c r="AJ97" s="202"/>
      <c r="AK97" s="205">
        <v>2000.0</v>
      </c>
      <c r="AL97" s="205">
        <v>100000.0</v>
      </c>
      <c r="AM97" s="205">
        <v>1.0E7</v>
      </c>
      <c r="AN97" s="206"/>
      <c r="AO97" s="202" t="s">
        <v>375</v>
      </c>
      <c r="AP97" s="202" t="s">
        <v>375</v>
      </c>
      <c r="AQ97" s="202" t="s">
        <v>375</v>
      </c>
      <c r="AR97" s="203"/>
    </row>
    <row r="98" ht="15.75" customHeight="1">
      <c r="A98" s="194" t="s">
        <v>306</v>
      </c>
      <c r="B98" s="195" t="s">
        <v>71</v>
      </c>
      <c r="C98" s="195" t="s">
        <v>73</v>
      </c>
      <c r="D98" s="195" t="s">
        <v>98</v>
      </c>
      <c r="E98" s="196" t="s">
        <v>80</v>
      </c>
      <c r="F98" s="196" t="s">
        <v>95</v>
      </c>
      <c r="G98" s="196" t="s">
        <v>307</v>
      </c>
      <c r="H98" s="197"/>
      <c r="I98" s="198">
        <v>0.0</v>
      </c>
      <c r="J98" s="198">
        <v>0.0</v>
      </c>
      <c r="K98" s="198">
        <v>0.0</v>
      </c>
      <c r="L98" s="199"/>
      <c r="M98" s="198">
        <v>0.0</v>
      </c>
      <c r="N98" s="198">
        <v>0.0</v>
      </c>
      <c r="O98" s="198">
        <v>0.0</v>
      </c>
      <c r="P98" s="200"/>
      <c r="Q98" s="201" t="s">
        <v>372</v>
      </c>
      <c r="R98" s="201" t="s">
        <v>384</v>
      </c>
      <c r="S98" s="201" t="s">
        <v>374</v>
      </c>
      <c r="T98" s="201"/>
      <c r="U98" s="202" t="s">
        <v>375</v>
      </c>
      <c r="V98" s="202" t="s">
        <v>375</v>
      </c>
      <c r="W98" s="202" t="s">
        <v>375</v>
      </c>
      <c r="X98" s="203"/>
      <c r="Y98" s="202" t="s">
        <v>375</v>
      </c>
      <c r="Z98" s="202" t="s">
        <v>375</v>
      </c>
      <c r="AA98" s="202" t="s">
        <v>375</v>
      </c>
      <c r="AB98" s="203"/>
      <c r="AC98" s="202" t="s">
        <v>375</v>
      </c>
      <c r="AD98" s="202" t="s">
        <v>375</v>
      </c>
      <c r="AE98" s="202" t="s">
        <v>375</v>
      </c>
      <c r="AF98" s="204"/>
      <c r="AG98" s="202" t="s">
        <v>375</v>
      </c>
      <c r="AH98" s="202" t="s">
        <v>375</v>
      </c>
      <c r="AI98" s="202" t="s">
        <v>375</v>
      </c>
      <c r="AJ98" s="202"/>
      <c r="AK98" s="205">
        <v>750000.0</v>
      </c>
      <c r="AL98" s="205">
        <v>3000000.0</v>
      </c>
      <c r="AM98" s="205">
        <v>1.0E7</v>
      </c>
      <c r="AN98" s="206"/>
      <c r="AO98" s="202" t="s">
        <v>375</v>
      </c>
      <c r="AP98" s="202" t="s">
        <v>375</v>
      </c>
      <c r="AQ98" s="202" t="s">
        <v>375</v>
      </c>
      <c r="AR98" s="203"/>
    </row>
    <row r="99" ht="15.75" customHeight="1">
      <c r="A99" s="194" t="s">
        <v>308</v>
      </c>
      <c r="B99" s="195" t="s">
        <v>71</v>
      </c>
      <c r="C99" s="195" t="s">
        <v>83</v>
      </c>
      <c r="D99" s="195" t="s">
        <v>98</v>
      </c>
      <c r="E99" s="196" t="s">
        <v>80</v>
      </c>
      <c r="F99" s="196" t="s">
        <v>95</v>
      </c>
      <c r="G99" s="196" t="s">
        <v>309</v>
      </c>
      <c r="H99" s="197"/>
      <c r="I99" s="198">
        <v>0.0</v>
      </c>
      <c r="J99" s="198">
        <v>0.0</v>
      </c>
      <c r="K99" s="198">
        <v>0.0</v>
      </c>
      <c r="L99" s="199"/>
      <c r="M99" s="198">
        <v>0.0</v>
      </c>
      <c r="N99" s="198">
        <v>0.0</v>
      </c>
      <c r="O99" s="198">
        <v>0.0</v>
      </c>
      <c r="P99" s="200"/>
      <c r="Q99" s="201" t="s">
        <v>372</v>
      </c>
      <c r="R99" s="201" t="s">
        <v>384</v>
      </c>
      <c r="S99" s="201" t="s">
        <v>374</v>
      </c>
      <c r="T99" s="201"/>
      <c r="U99" s="202" t="s">
        <v>375</v>
      </c>
      <c r="V99" s="202" t="s">
        <v>375</v>
      </c>
      <c r="W99" s="202" t="s">
        <v>375</v>
      </c>
      <c r="X99" s="203"/>
      <c r="Y99" s="202" t="s">
        <v>375</v>
      </c>
      <c r="Z99" s="202" t="s">
        <v>375</v>
      </c>
      <c r="AA99" s="202" t="s">
        <v>375</v>
      </c>
      <c r="AB99" s="203"/>
      <c r="AC99" s="202" t="s">
        <v>375</v>
      </c>
      <c r="AD99" s="202" t="s">
        <v>375</v>
      </c>
      <c r="AE99" s="202" t="s">
        <v>375</v>
      </c>
      <c r="AF99" s="204"/>
      <c r="AG99" s="202" t="s">
        <v>375</v>
      </c>
      <c r="AH99" s="202" t="s">
        <v>375</v>
      </c>
      <c r="AI99" s="202" t="s">
        <v>375</v>
      </c>
      <c r="AJ99" s="202"/>
      <c r="AK99" s="205">
        <v>750000.0</v>
      </c>
      <c r="AL99" s="205">
        <v>3000000.0</v>
      </c>
      <c r="AM99" s="205">
        <v>1.0E7</v>
      </c>
      <c r="AN99" s="206"/>
      <c r="AO99" s="202" t="s">
        <v>375</v>
      </c>
      <c r="AP99" s="202" t="s">
        <v>375</v>
      </c>
      <c r="AQ99" s="202" t="s">
        <v>375</v>
      </c>
      <c r="AR99" s="203"/>
    </row>
    <row r="100" ht="15.75" customHeight="1">
      <c r="A100" s="194" t="s">
        <v>310</v>
      </c>
      <c r="B100" s="195" t="s">
        <v>71</v>
      </c>
      <c r="C100" s="195" t="s">
        <v>90</v>
      </c>
      <c r="D100" s="195" t="s">
        <v>98</v>
      </c>
      <c r="E100" s="196" t="s">
        <v>80</v>
      </c>
      <c r="F100" s="196" t="s">
        <v>95</v>
      </c>
      <c r="G100" s="196" t="s">
        <v>311</v>
      </c>
      <c r="H100" s="197"/>
      <c r="I100" s="198">
        <v>0.0</v>
      </c>
      <c r="J100" s="198">
        <v>0.0</v>
      </c>
      <c r="K100" s="198">
        <v>0.0</v>
      </c>
      <c r="L100" s="199"/>
      <c r="M100" s="198">
        <v>0.0</v>
      </c>
      <c r="N100" s="198">
        <v>0.0</v>
      </c>
      <c r="O100" s="198">
        <v>0.0</v>
      </c>
      <c r="P100" s="200"/>
      <c r="Q100" s="201" t="s">
        <v>372</v>
      </c>
      <c r="R100" s="201" t="s">
        <v>384</v>
      </c>
      <c r="S100" s="201" t="s">
        <v>374</v>
      </c>
      <c r="T100" s="201"/>
      <c r="U100" s="202" t="s">
        <v>375</v>
      </c>
      <c r="V100" s="202" t="s">
        <v>375</v>
      </c>
      <c r="W100" s="202" t="s">
        <v>375</v>
      </c>
      <c r="X100" s="203"/>
      <c r="Y100" s="202" t="s">
        <v>375</v>
      </c>
      <c r="Z100" s="202" t="s">
        <v>375</v>
      </c>
      <c r="AA100" s="202" t="s">
        <v>375</v>
      </c>
      <c r="AB100" s="203"/>
      <c r="AC100" s="202" t="s">
        <v>375</v>
      </c>
      <c r="AD100" s="202" t="s">
        <v>375</v>
      </c>
      <c r="AE100" s="202" t="s">
        <v>375</v>
      </c>
      <c r="AF100" s="204"/>
      <c r="AG100" s="202" t="s">
        <v>375</v>
      </c>
      <c r="AH100" s="202" t="s">
        <v>375</v>
      </c>
      <c r="AI100" s="202" t="s">
        <v>375</v>
      </c>
      <c r="AJ100" s="202"/>
      <c r="AK100" s="205">
        <v>750000.0</v>
      </c>
      <c r="AL100" s="205">
        <v>3000000.0</v>
      </c>
      <c r="AM100" s="205">
        <v>1.0E7</v>
      </c>
      <c r="AN100" s="206"/>
      <c r="AO100" s="202" t="s">
        <v>375</v>
      </c>
      <c r="AP100" s="202" t="s">
        <v>375</v>
      </c>
      <c r="AQ100" s="202" t="s">
        <v>375</v>
      </c>
      <c r="AR100" s="203"/>
    </row>
    <row r="101" ht="15.75" customHeight="1">
      <c r="A101" s="194" t="s">
        <v>312</v>
      </c>
      <c r="B101" s="195" t="s">
        <v>71</v>
      </c>
      <c r="C101" s="195" t="s">
        <v>96</v>
      </c>
      <c r="D101" s="195" t="s">
        <v>98</v>
      </c>
      <c r="E101" s="196" t="s">
        <v>80</v>
      </c>
      <c r="F101" s="196" t="s">
        <v>95</v>
      </c>
      <c r="G101" s="196" t="s">
        <v>313</v>
      </c>
      <c r="H101" s="197"/>
      <c r="I101" s="198">
        <v>0.0</v>
      </c>
      <c r="J101" s="198">
        <v>0.0</v>
      </c>
      <c r="K101" s="198">
        <v>0.0</v>
      </c>
      <c r="L101" s="199"/>
      <c r="M101" s="198">
        <v>0.0</v>
      </c>
      <c r="N101" s="198">
        <v>0.0</v>
      </c>
      <c r="O101" s="198">
        <v>0.0</v>
      </c>
      <c r="P101" s="200"/>
      <c r="Q101" s="201" t="s">
        <v>372</v>
      </c>
      <c r="R101" s="201" t="s">
        <v>384</v>
      </c>
      <c r="S101" s="201" t="s">
        <v>374</v>
      </c>
      <c r="T101" s="201"/>
      <c r="U101" s="202" t="s">
        <v>375</v>
      </c>
      <c r="V101" s="202" t="s">
        <v>375</v>
      </c>
      <c r="W101" s="202" t="s">
        <v>375</v>
      </c>
      <c r="X101" s="203"/>
      <c r="Y101" s="202" t="s">
        <v>375</v>
      </c>
      <c r="Z101" s="202" t="s">
        <v>375</v>
      </c>
      <c r="AA101" s="202" t="s">
        <v>375</v>
      </c>
      <c r="AB101" s="203"/>
      <c r="AC101" s="202" t="s">
        <v>375</v>
      </c>
      <c r="AD101" s="202" t="s">
        <v>375</v>
      </c>
      <c r="AE101" s="202" t="s">
        <v>375</v>
      </c>
      <c r="AF101" s="204"/>
      <c r="AG101" s="202" t="s">
        <v>375</v>
      </c>
      <c r="AH101" s="202" t="s">
        <v>375</v>
      </c>
      <c r="AI101" s="202" t="s">
        <v>375</v>
      </c>
      <c r="AJ101" s="202"/>
      <c r="AK101" s="205">
        <v>750000.0</v>
      </c>
      <c r="AL101" s="205">
        <v>3000000.0</v>
      </c>
      <c r="AM101" s="205">
        <v>1.0E7</v>
      </c>
      <c r="AN101" s="206"/>
      <c r="AO101" s="202" t="s">
        <v>375</v>
      </c>
      <c r="AP101" s="202" t="s">
        <v>375</v>
      </c>
      <c r="AQ101" s="202" t="s">
        <v>375</v>
      </c>
      <c r="AR101" s="203"/>
    </row>
    <row r="102" ht="15.75" customHeight="1">
      <c r="A102" s="194" t="s">
        <v>314</v>
      </c>
      <c r="B102" s="195" t="s">
        <v>71</v>
      </c>
      <c r="C102" s="195" t="s">
        <v>106</v>
      </c>
      <c r="D102" s="195" t="s">
        <v>98</v>
      </c>
      <c r="E102" s="196" t="s">
        <v>80</v>
      </c>
      <c r="F102" s="196" t="s">
        <v>95</v>
      </c>
      <c r="G102" s="196" t="s">
        <v>315</v>
      </c>
      <c r="H102" s="197"/>
      <c r="I102" s="198">
        <v>0.0</v>
      </c>
      <c r="J102" s="198">
        <v>0.0</v>
      </c>
      <c r="K102" s="198">
        <v>0.0</v>
      </c>
      <c r="L102" s="199"/>
      <c r="M102" s="198">
        <v>0.0</v>
      </c>
      <c r="N102" s="198">
        <v>0.0</v>
      </c>
      <c r="O102" s="198">
        <v>0.0</v>
      </c>
      <c r="P102" s="200"/>
      <c r="Q102" s="201" t="s">
        <v>372</v>
      </c>
      <c r="R102" s="201" t="s">
        <v>384</v>
      </c>
      <c r="S102" s="201" t="s">
        <v>374</v>
      </c>
      <c r="T102" s="201"/>
      <c r="U102" s="202" t="s">
        <v>375</v>
      </c>
      <c r="V102" s="202" t="s">
        <v>375</v>
      </c>
      <c r="W102" s="202" t="s">
        <v>375</v>
      </c>
      <c r="X102" s="203"/>
      <c r="Y102" s="202" t="s">
        <v>375</v>
      </c>
      <c r="Z102" s="202" t="s">
        <v>375</v>
      </c>
      <c r="AA102" s="202" t="s">
        <v>375</v>
      </c>
      <c r="AB102" s="203"/>
      <c r="AC102" s="202" t="s">
        <v>375</v>
      </c>
      <c r="AD102" s="202" t="s">
        <v>375</v>
      </c>
      <c r="AE102" s="202" t="s">
        <v>375</v>
      </c>
      <c r="AF102" s="204"/>
      <c r="AG102" s="202" t="s">
        <v>375</v>
      </c>
      <c r="AH102" s="202" t="s">
        <v>375</v>
      </c>
      <c r="AI102" s="202" t="s">
        <v>375</v>
      </c>
      <c r="AJ102" s="202"/>
      <c r="AK102" s="205">
        <v>750000.0</v>
      </c>
      <c r="AL102" s="205">
        <v>3000000.0</v>
      </c>
      <c r="AM102" s="205">
        <v>1.0E7</v>
      </c>
      <c r="AN102" s="206"/>
      <c r="AO102" s="202" t="s">
        <v>375</v>
      </c>
      <c r="AP102" s="202" t="s">
        <v>375</v>
      </c>
      <c r="AQ102" s="202" t="s">
        <v>375</v>
      </c>
      <c r="AR102" s="203"/>
    </row>
    <row r="103" ht="15.75" customHeight="1">
      <c r="A103" s="194" t="s">
        <v>316</v>
      </c>
      <c r="B103" s="195" t="s">
        <v>71</v>
      </c>
      <c r="C103" s="195" t="s">
        <v>108</v>
      </c>
      <c r="D103" s="195" t="s">
        <v>98</v>
      </c>
      <c r="E103" s="196" t="s">
        <v>80</v>
      </c>
      <c r="F103" s="196" t="s">
        <v>95</v>
      </c>
      <c r="G103" s="196" t="s">
        <v>317</v>
      </c>
      <c r="H103" s="197"/>
      <c r="I103" s="198">
        <v>0.0</v>
      </c>
      <c r="J103" s="198">
        <v>0.0</v>
      </c>
      <c r="K103" s="198">
        <v>0.0</v>
      </c>
      <c r="L103" s="199"/>
      <c r="M103" s="198">
        <v>0.0</v>
      </c>
      <c r="N103" s="198">
        <v>0.0</v>
      </c>
      <c r="O103" s="198">
        <v>0.0</v>
      </c>
      <c r="P103" s="200"/>
      <c r="Q103" s="201" t="s">
        <v>372</v>
      </c>
      <c r="R103" s="201" t="s">
        <v>384</v>
      </c>
      <c r="S103" s="201" t="s">
        <v>374</v>
      </c>
      <c r="T103" s="201"/>
      <c r="U103" s="202" t="s">
        <v>375</v>
      </c>
      <c r="V103" s="202" t="s">
        <v>375</v>
      </c>
      <c r="W103" s="202" t="s">
        <v>375</v>
      </c>
      <c r="X103" s="203"/>
      <c r="Y103" s="202" t="s">
        <v>375</v>
      </c>
      <c r="Z103" s="202" t="s">
        <v>375</v>
      </c>
      <c r="AA103" s="202" t="s">
        <v>375</v>
      </c>
      <c r="AB103" s="203"/>
      <c r="AC103" s="202" t="s">
        <v>375</v>
      </c>
      <c r="AD103" s="202" t="s">
        <v>375</v>
      </c>
      <c r="AE103" s="202" t="s">
        <v>375</v>
      </c>
      <c r="AF103" s="204"/>
      <c r="AG103" s="202" t="s">
        <v>375</v>
      </c>
      <c r="AH103" s="202" t="s">
        <v>375</v>
      </c>
      <c r="AI103" s="202" t="s">
        <v>375</v>
      </c>
      <c r="AJ103" s="202"/>
      <c r="AK103" s="205">
        <v>750000.0</v>
      </c>
      <c r="AL103" s="205">
        <v>3000000.0</v>
      </c>
      <c r="AM103" s="205">
        <v>1.0E7</v>
      </c>
      <c r="AN103" s="206"/>
      <c r="AO103" s="202" t="s">
        <v>375</v>
      </c>
      <c r="AP103" s="202" t="s">
        <v>375</v>
      </c>
      <c r="AQ103" s="202" t="s">
        <v>375</v>
      </c>
      <c r="AR103" s="203"/>
    </row>
    <row r="104" ht="15.75" customHeight="1">
      <c r="A104" s="194" t="s">
        <v>318</v>
      </c>
      <c r="B104" s="195" t="s">
        <v>71</v>
      </c>
      <c r="C104" s="195" t="s">
        <v>73</v>
      </c>
      <c r="D104" s="195" t="s">
        <v>79</v>
      </c>
      <c r="E104" s="196" t="s">
        <v>87</v>
      </c>
      <c r="F104" s="196" t="s">
        <v>95</v>
      </c>
      <c r="G104" s="196" t="s">
        <v>319</v>
      </c>
      <c r="H104" s="197"/>
      <c r="I104" s="198">
        <v>0.0</v>
      </c>
      <c r="J104" s="198">
        <v>0.0</v>
      </c>
      <c r="K104" s="198">
        <v>0.0</v>
      </c>
      <c r="L104" s="199"/>
      <c r="M104" s="198">
        <v>0.0</v>
      </c>
      <c r="N104" s="198">
        <v>0.0</v>
      </c>
      <c r="O104" s="198">
        <v>0.0</v>
      </c>
      <c r="P104" s="200"/>
      <c r="Q104" s="201" t="s">
        <v>372</v>
      </c>
      <c r="R104" s="201" t="s">
        <v>384</v>
      </c>
      <c r="S104" s="201" t="s">
        <v>374</v>
      </c>
      <c r="T104" s="201"/>
      <c r="U104" s="202" t="s">
        <v>375</v>
      </c>
      <c r="V104" s="202" t="s">
        <v>375</v>
      </c>
      <c r="W104" s="202" t="s">
        <v>375</v>
      </c>
      <c r="X104" s="203"/>
      <c r="Y104" s="202" t="s">
        <v>375</v>
      </c>
      <c r="Z104" s="202" t="s">
        <v>375</v>
      </c>
      <c r="AA104" s="202" t="s">
        <v>375</v>
      </c>
      <c r="AB104" s="203"/>
      <c r="AC104" s="202" t="s">
        <v>375</v>
      </c>
      <c r="AD104" s="202" t="s">
        <v>375</v>
      </c>
      <c r="AE104" s="202" t="s">
        <v>375</v>
      </c>
      <c r="AF104" s="204"/>
      <c r="AG104" s="202" t="s">
        <v>375</v>
      </c>
      <c r="AH104" s="202" t="s">
        <v>375</v>
      </c>
      <c r="AI104" s="202" t="s">
        <v>375</v>
      </c>
      <c r="AJ104" s="202"/>
      <c r="AK104" s="205">
        <v>750000.0</v>
      </c>
      <c r="AL104" s="205">
        <v>3000000.0</v>
      </c>
      <c r="AM104" s="205">
        <v>1.0E7</v>
      </c>
      <c r="AN104" s="206"/>
      <c r="AO104" s="202" t="s">
        <v>375</v>
      </c>
      <c r="AP104" s="202" t="s">
        <v>375</v>
      </c>
      <c r="AQ104" s="202" t="s">
        <v>375</v>
      </c>
      <c r="AR104" s="203"/>
    </row>
    <row r="105" ht="15.75" customHeight="1">
      <c r="A105" s="194" t="s">
        <v>320</v>
      </c>
      <c r="B105" s="195" t="s">
        <v>71</v>
      </c>
      <c r="C105" s="195" t="s">
        <v>83</v>
      </c>
      <c r="D105" s="195" t="s">
        <v>79</v>
      </c>
      <c r="E105" s="196" t="s">
        <v>87</v>
      </c>
      <c r="F105" s="196" t="s">
        <v>95</v>
      </c>
      <c r="G105" s="196" t="s">
        <v>321</v>
      </c>
      <c r="H105" s="197"/>
      <c r="I105" s="198">
        <v>0.0</v>
      </c>
      <c r="J105" s="198">
        <v>0.0</v>
      </c>
      <c r="K105" s="198">
        <v>0.0</v>
      </c>
      <c r="L105" s="199"/>
      <c r="M105" s="198">
        <v>0.0</v>
      </c>
      <c r="N105" s="198">
        <v>0.0</v>
      </c>
      <c r="O105" s="198">
        <v>0.0</v>
      </c>
      <c r="P105" s="200"/>
      <c r="Q105" s="201" t="s">
        <v>372</v>
      </c>
      <c r="R105" s="201" t="s">
        <v>384</v>
      </c>
      <c r="S105" s="201" t="s">
        <v>374</v>
      </c>
      <c r="T105" s="201"/>
      <c r="U105" s="202" t="s">
        <v>375</v>
      </c>
      <c r="V105" s="202" t="s">
        <v>375</v>
      </c>
      <c r="W105" s="202" t="s">
        <v>375</v>
      </c>
      <c r="X105" s="203"/>
      <c r="Y105" s="202" t="s">
        <v>375</v>
      </c>
      <c r="Z105" s="202" t="s">
        <v>375</v>
      </c>
      <c r="AA105" s="202" t="s">
        <v>375</v>
      </c>
      <c r="AB105" s="203"/>
      <c r="AC105" s="202" t="s">
        <v>375</v>
      </c>
      <c r="AD105" s="202" t="s">
        <v>375</v>
      </c>
      <c r="AE105" s="202" t="s">
        <v>375</v>
      </c>
      <c r="AF105" s="204"/>
      <c r="AG105" s="202" t="s">
        <v>375</v>
      </c>
      <c r="AH105" s="202" t="s">
        <v>375</v>
      </c>
      <c r="AI105" s="202" t="s">
        <v>375</v>
      </c>
      <c r="AJ105" s="202"/>
      <c r="AK105" s="205">
        <v>750000.0</v>
      </c>
      <c r="AL105" s="205">
        <v>3000000.0</v>
      </c>
      <c r="AM105" s="205">
        <v>1.0E7</v>
      </c>
      <c r="AN105" s="206"/>
      <c r="AO105" s="202" t="s">
        <v>375</v>
      </c>
      <c r="AP105" s="202" t="s">
        <v>375</v>
      </c>
      <c r="AQ105" s="202" t="s">
        <v>375</v>
      </c>
      <c r="AR105" s="203"/>
    </row>
    <row r="106" ht="15.75" customHeight="1">
      <c r="A106" s="194" t="s">
        <v>322</v>
      </c>
      <c r="B106" s="195" t="s">
        <v>71</v>
      </c>
      <c r="C106" s="195" t="s">
        <v>90</v>
      </c>
      <c r="D106" s="195" t="s">
        <v>79</v>
      </c>
      <c r="E106" s="196" t="s">
        <v>87</v>
      </c>
      <c r="F106" s="196" t="s">
        <v>95</v>
      </c>
      <c r="G106" s="196" t="s">
        <v>323</v>
      </c>
      <c r="H106" s="197"/>
      <c r="I106" s="198">
        <v>0.0</v>
      </c>
      <c r="J106" s="198">
        <v>0.0</v>
      </c>
      <c r="K106" s="198">
        <v>0.0</v>
      </c>
      <c r="L106" s="199"/>
      <c r="M106" s="198">
        <v>0.0</v>
      </c>
      <c r="N106" s="198">
        <v>0.0</v>
      </c>
      <c r="O106" s="198">
        <v>0.0</v>
      </c>
      <c r="P106" s="200"/>
      <c r="Q106" s="201" t="s">
        <v>372</v>
      </c>
      <c r="R106" s="201" t="s">
        <v>384</v>
      </c>
      <c r="S106" s="201" t="s">
        <v>374</v>
      </c>
      <c r="T106" s="201"/>
      <c r="U106" s="202" t="s">
        <v>375</v>
      </c>
      <c r="V106" s="202" t="s">
        <v>375</v>
      </c>
      <c r="W106" s="202" t="s">
        <v>375</v>
      </c>
      <c r="X106" s="203"/>
      <c r="Y106" s="202" t="s">
        <v>375</v>
      </c>
      <c r="Z106" s="202" t="s">
        <v>375</v>
      </c>
      <c r="AA106" s="202" t="s">
        <v>375</v>
      </c>
      <c r="AB106" s="203"/>
      <c r="AC106" s="202" t="s">
        <v>375</v>
      </c>
      <c r="AD106" s="202" t="s">
        <v>375</v>
      </c>
      <c r="AE106" s="202" t="s">
        <v>375</v>
      </c>
      <c r="AF106" s="204"/>
      <c r="AG106" s="202" t="s">
        <v>375</v>
      </c>
      <c r="AH106" s="202" t="s">
        <v>375</v>
      </c>
      <c r="AI106" s="202" t="s">
        <v>375</v>
      </c>
      <c r="AJ106" s="202"/>
      <c r="AK106" s="205">
        <v>750000.0</v>
      </c>
      <c r="AL106" s="205">
        <v>3000000.0</v>
      </c>
      <c r="AM106" s="205">
        <v>1.0E7</v>
      </c>
      <c r="AN106" s="206"/>
      <c r="AO106" s="202" t="s">
        <v>375</v>
      </c>
      <c r="AP106" s="202" t="s">
        <v>375</v>
      </c>
      <c r="AQ106" s="202" t="s">
        <v>375</v>
      </c>
      <c r="AR106" s="203"/>
    </row>
    <row r="107" ht="15.75" customHeight="1">
      <c r="A107" s="194" t="s">
        <v>324</v>
      </c>
      <c r="B107" s="195" t="s">
        <v>71</v>
      </c>
      <c r="C107" s="195" t="s">
        <v>96</v>
      </c>
      <c r="D107" s="195" t="s">
        <v>79</v>
      </c>
      <c r="E107" s="196" t="s">
        <v>87</v>
      </c>
      <c r="F107" s="196" t="s">
        <v>95</v>
      </c>
      <c r="G107" s="196" t="s">
        <v>325</v>
      </c>
      <c r="H107" s="197"/>
      <c r="I107" s="198">
        <v>0.0</v>
      </c>
      <c r="J107" s="198">
        <v>0.0</v>
      </c>
      <c r="K107" s="198">
        <v>0.0</v>
      </c>
      <c r="L107" s="199"/>
      <c r="M107" s="198">
        <v>0.0</v>
      </c>
      <c r="N107" s="198">
        <v>0.0</v>
      </c>
      <c r="O107" s="198">
        <v>0.0</v>
      </c>
      <c r="P107" s="200"/>
      <c r="Q107" s="201" t="s">
        <v>372</v>
      </c>
      <c r="R107" s="201" t="s">
        <v>384</v>
      </c>
      <c r="S107" s="201" t="s">
        <v>374</v>
      </c>
      <c r="T107" s="201"/>
      <c r="U107" s="202" t="s">
        <v>375</v>
      </c>
      <c r="V107" s="202" t="s">
        <v>375</v>
      </c>
      <c r="W107" s="202" t="s">
        <v>375</v>
      </c>
      <c r="X107" s="203"/>
      <c r="Y107" s="202" t="s">
        <v>375</v>
      </c>
      <c r="Z107" s="202" t="s">
        <v>375</v>
      </c>
      <c r="AA107" s="202" t="s">
        <v>375</v>
      </c>
      <c r="AB107" s="203"/>
      <c r="AC107" s="202" t="s">
        <v>375</v>
      </c>
      <c r="AD107" s="202" t="s">
        <v>375</v>
      </c>
      <c r="AE107" s="202" t="s">
        <v>375</v>
      </c>
      <c r="AF107" s="204"/>
      <c r="AG107" s="202" t="s">
        <v>375</v>
      </c>
      <c r="AH107" s="202" t="s">
        <v>375</v>
      </c>
      <c r="AI107" s="202" t="s">
        <v>375</v>
      </c>
      <c r="AJ107" s="202"/>
      <c r="AK107" s="205">
        <v>750000.0</v>
      </c>
      <c r="AL107" s="205">
        <v>3000000.0</v>
      </c>
      <c r="AM107" s="205">
        <v>1.0E7</v>
      </c>
      <c r="AN107" s="206"/>
      <c r="AO107" s="202" t="s">
        <v>375</v>
      </c>
      <c r="AP107" s="202" t="s">
        <v>375</v>
      </c>
      <c r="AQ107" s="202" t="s">
        <v>375</v>
      </c>
      <c r="AR107" s="203"/>
    </row>
    <row r="108" ht="15.75" customHeight="1">
      <c r="A108" s="194" t="s">
        <v>326</v>
      </c>
      <c r="B108" s="195" t="s">
        <v>71</v>
      </c>
      <c r="C108" s="195" t="s">
        <v>106</v>
      </c>
      <c r="D108" s="195" t="s">
        <v>79</v>
      </c>
      <c r="E108" s="196" t="s">
        <v>87</v>
      </c>
      <c r="F108" s="196" t="s">
        <v>95</v>
      </c>
      <c r="G108" s="196" t="s">
        <v>327</v>
      </c>
      <c r="H108" s="197"/>
      <c r="I108" s="198">
        <v>0.0</v>
      </c>
      <c r="J108" s="198">
        <v>0.0</v>
      </c>
      <c r="K108" s="198">
        <v>0.0</v>
      </c>
      <c r="L108" s="199"/>
      <c r="M108" s="198">
        <v>0.0</v>
      </c>
      <c r="N108" s="198">
        <v>0.0</v>
      </c>
      <c r="O108" s="198">
        <v>0.0</v>
      </c>
      <c r="P108" s="200"/>
      <c r="Q108" s="201" t="s">
        <v>372</v>
      </c>
      <c r="R108" s="201" t="s">
        <v>384</v>
      </c>
      <c r="S108" s="201" t="s">
        <v>374</v>
      </c>
      <c r="T108" s="201"/>
      <c r="U108" s="202" t="s">
        <v>375</v>
      </c>
      <c r="V108" s="202" t="s">
        <v>375</v>
      </c>
      <c r="W108" s="202" t="s">
        <v>375</v>
      </c>
      <c r="X108" s="203"/>
      <c r="Y108" s="202" t="s">
        <v>375</v>
      </c>
      <c r="Z108" s="202" t="s">
        <v>375</v>
      </c>
      <c r="AA108" s="202" t="s">
        <v>375</v>
      </c>
      <c r="AB108" s="203"/>
      <c r="AC108" s="202" t="s">
        <v>375</v>
      </c>
      <c r="AD108" s="202" t="s">
        <v>375</v>
      </c>
      <c r="AE108" s="202" t="s">
        <v>375</v>
      </c>
      <c r="AF108" s="204"/>
      <c r="AG108" s="202" t="s">
        <v>375</v>
      </c>
      <c r="AH108" s="202" t="s">
        <v>375</v>
      </c>
      <c r="AI108" s="202" t="s">
        <v>375</v>
      </c>
      <c r="AJ108" s="202"/>
      <c r="AK108" s="205">
        <v>2000.0</v>
      </c>
      <c r="AL108" s="205">
        <v>50000.0</v>
      </c>
      <c r="AM108" s="205">
        <v>1.0E7</v>
      </c>
      <c r="AN108" s="206"/>
      <c r="AO108" s="202" t="s">
        <v>375</v>
      </c>
      <c r="AP108" s="202" t="s">
        <v>375</v>
      </c>
      <c r="AQ108" s="202" t="s">
        <v>375</v>
      </c>
      <c r="AR108" s="203"/>
    </row>
    <row r="109" ht="15.75" customHeight="1">
      <c r="A109" s="194" t="s">
        <v>328</v>
      </c>
      <c r="B109" s="195" t="s">
        <v>71</v>
      </c>
      <c r="C109" s="195" t="s">
        <v>108</v>
      </c>
      <c r="D109" s="195" t="s">
        <v>79</v>
      </c>
      <c r="E109" s="196" t="s">
        <v>87</v>
      </c>
      <c r="F109" s="196" t="s">
        <v>95</v>
      </c>
      <c r="G109" s="196" t="s">
        <v>329</v>
      </c>
      <c r="H109" s="197"/>
      <c r="I109" s="198">
        <v>0.0</v>
      </c>
      <c r="J109" s="198">
        <v>0.0</v>
      </c>
      <c r="K109" s="198">
        <v>0.0</v>
      </c>
      <c r="L109" s="199"/>
      <c r="M109" s="198">
        <v>0.0</v>
      </c>
      <c r="N109" s="198">
        <v>0.0</v>
      </c>
      <c r="O109" s="198">
        <v>0.0</v>
      </c>
      <c r="P109" s="200"/>
      <c r="Q109" s="201" t="s">
        <v>372</v>
      </c>
      <c r="R109" s="201" t="s">
        <v>384</v>
      </c>
      <c r="S109" s="201" t="s">
        <v>374</v>
      </c>
      <c r="T109" s="201"/>
      <c r="U109" s="202" t="s">
        <v>375</v>
      </c>
      <c r="V109" s="202" t="s">
        <v>375</v>
      </c>
      <c r="W109" s="202" t="s">
        <v>375</v>
      </c>
      <c r="X109" s="203"/>
      <c r="Y109" s="202" t="s">
        <v>375</v>
      </c>
      <c r="Z109" s="202" t="s">
        <v>375</v>
      </c>
      <c r="AA109" s="202" t="s">
        <v>375</v>
      </c>
      <c r="AB109" s="203"/>
      <c r="AC109" s="202" t="s">
        <v>375</v>
      </c>
      <c r="AD109" s="202" t="s">
        <v>375</v>
      </c>
      <c r="AE109" s="202" t="s">
        <v>375</v>
      </c>
      <c r="AF109" s="204"/>
      <c r="AG109" s="202" t="s">
        <v>375</v>
      </c>
      <c r="AH109" s="202" t="s">
        <v>375</v>
      </c>
      <c r="AI109" s="202" t="s">
        <v>375</v>
      </c>
      <c r="AJ109" s="202"/>
      <c r="AK109" s="205">
        <v>2000.0</v>
      </c>
      <c r="AL109" s="205">
        <v>50000.0</v>
      </c>
      <c r="AM109" s="205">
        <v>1.0E7</v>
      </c>
      <c r="AN109" s="206"/>
      <c r="AO109" s="202" t="s">
        <v>375</v>
      </c>
      <c r="AP109" s="202" t="s">
        <v>375</v>
      </c>
      <c r="AQ109" s="202" t="s">
        <v>375</v>
      </c>
      <c r="AR109" s="203"/>
    </row>
    <row r="110" ht="15.75" customHeight="1">
      <c r="A110" s="194" t="s">
        <v>330</v>
      </c>
      <c r="B110" s="195" t="s">
        <v>71</v>
      </c>
      <c r="C110" s="195" t="s">
        <v>73</v>
      </c>
      <c r="D110" s="195" t="s">
        <v>85</v>
      </c>
      <c r="E110" s="196" t="s">
        <v>87</v>
      </c>
      <c r="F110" s="196" t="s">
        <v>95</v>
      </c>
      <c r="G110" s="196" t="s">
        <v>331</v>
      </c>
      <c r="H110" s="197"/>
      <c r="I110" s="198">
        <v>0.0</v>
      </c>
      <c r="J110" s="198">
        <v>0.0</v>
      </c>
      <c r="K110" s="198">
        <v>0.0</v>
      </c>
      <c r="L110" s="199"/>
      <c r="M110" s="198">
        <v>0.0</v>
      </c>
      <c r="N110" s="198">
        <v>0.0</v>
      </c>
      <c r="O110" s="198">
        <v>0.0</v>
      </c>
      <c r="P110" s="200"/>
      <c r="Q110" s="201" t="s">
        <v>372</v>
      </c>
      <c r="R110" s="201" t="s">
        <v>384</v>
      </c>
      <c r="S110" s="201" t="s">
        <v>374</v>
      </c>
      <c r="T110" s="201"/>
      <c r="U110" s="202" t="s">
        <v>375</v>
      </c>
      <c r="V110" s="202" t="s">
        <v>375</v>
      </c>
      <c r="W110" s="202" t="s">
        <v>375</v>
      </c>
      <c r="X110" s="203"/>
      <c r="Y110" s="202" t="s">
        <v>375</v>
      </c>
      <c r="Z110" s="202" t="s">
        <v>375</v>
      </c>
      <c r="AA110" s="202" t="s">
        <v>375</v>
      </c>
      <c r="AB110" s="203"/>
      <c r="AC110" s="202" t="s">
        <v>375</v>
      </c>
      <c r="AD110" s="202" t="s">
        <v>375</v>
      </c>
      <c r="AE110" s="202" t="s">
        <v>375</v>
      </c>
      <c r="AF110" s="204"/>
      <c r="AG110" s="202" t="s">
        <v>375</v>
      </c>
      <c r="AH110" s="202" t="s">
        <v>375</v>
      </c>
      <c r="AI110" s="202" t="s">
        <v>375</v>
      </c>
      <c r="AJ110" s="202"/>
      <c r="AK110" s="205">
        <v>2000.0</v>
      </c>
      <c r="AL110" s="205">
        <v>50000.0</v>
      </c>
      <c r="AM110" s="205">
        <v>1.0E7</v>
      </c>
      <c r="AN110" s="206"/>
      <c r="AO110" s="202" t="s">
        <v>375</v>
      </c>
      <c r="AP110" s="202" t="s">
        <v>375</v>
      </c>
      <c r="AQ110" s="202" t="s">
        <v>375</v>
      </c>
      <c r="AR110" s="203"/>
    </row>
    <row r="111" ht="15.75" customHeight="1">
      <c r="A111" s="194" t="s">
        <v>332</v>
      </c>
      <c r="B111" s="195" t="s">
        <v>71</v>
      </c>
      <c r="C111" s="195" t="s">
        <v>83</v>
      </c>
      <c r="D111" s="195" t="s">
        <v>85</v>
      </c>
      <c r="E111" s="196" t="s">
        <v>87</v>
      </c>
      <c r="F111" s="196" t="s">
        <v>95</v>
      </c>
      <c r="G111" s="196" t="s">
        <v>333</v>
      </c>
      <c r="H111" s="197"/>
      <c r="I111" s="198">
        <v>0.0</v>
      </c>
      <c r="J111" s="198">
        <v>0.0</v>
      </c>
      <c r="K111" s="198">
        <v>0.0</v>
      </c>
      <c r="L111" s="199"/>
      <c r="M111" s="198">
        <v>0.0</v>
      </c>
      <c r="N111" s="198">
        <v>0.0</v>
      </c>
      <c r="O111" s="198">
        <v>0.0</v>
      </c>
      <c r="P111" s="200"/>
      <c r="Q111" s="201" t="s">
        <v>372</v>
      </c>
      <c r="R111" s="201" t="s">
        <v>384</v>
      </c>
      <c r="S111" s="201" t="s">
        <v>374</v>
      </c>
      <c r="T111" s="201"/>
      <c r="U111" s="202" t="s">
        <v>375</v>
      </c>
      <c r="V111" s="202" t="s">
        <v>375</v>
      </c>
      <c r="W111" s="202" t="s">
        <v>375</v>
      </c>
      <c r="X111" s="203"/>
      <c r="Y111" s="202" t="s">
        <v>375</v>
      </c>
      <c r="Z111" s="202" t="s">
        <v>375</v>
      </c>
      <c r="AA111" s="202" t="s">
        <v>375</v>
      </c>
      <c r="AB111" s="203"/>
      <c r="AC111" s="202" t="s">
        <v>375</v>
      </c>
      <c r="AD111" s="202" t="s">
        <v>375</v>
      </c>
      <c r="AE111" s="202" t="s">
        <v>375</v>
      </c>
      <c r="AF111" s="204"/>
      <c r="AG111" s="202" t="s">
        <v>375</v>
      </c>
      <c r="AH111" s="202" t="s">
        <v>375</v>
      </c>
      <c r="AI111" s="202" t="s">
        <v>375</v>
      </c>
      <c r="AJ111" s="202"/>
      <c r="AK111" s="205">
        <v>2000.0</v>
      </c>
      <c r="AL111" s="205">
        <v>50000.0</v>
      </c>
      <c r="AM111" s="205">
        <v>1.0E7</v>
      </c>
      <c r="AN111" s="206"/>
      <c r="AO111" s="202" t="s">
        <v>375</v>
      </c>
      <c r="AP111" s="202" t="s">
        <v>375</v>
      </c>
      <c r="AQ111" s="202" t="s">
        <v>375</v>
      </c>
      <c r="AR111" s="203"/>
    </row>
    <row r="112" ht="15.75" customHeight="1">
      <c r="A112" s="194" t="s">
        <v>334</v>
      </c>
      <c r="B112" s="195" t="s">
        <v>71</v>
      </c>
      <c r="C112" s="195" t="s">
        <v>90</v>
      </c>
      <c r="D112" s="195" t="s">
        <v>85</v>
      </c>
      <c r="E112" s="196" t="s">
        <v>87</v>
      </c>
      <c r="F112" s="196" t="s">
        <v>95</v>
      </c>
      <c r="G112" s="196" t="s">
        <v>335</v>
      </c>
      <c r="H112" s="197"/>
      <c r="I112" s="198">
        <v>0.0</v>
      </c>
      <c r="J112" s="198">
        <v>0.0</v>
      </c>
      <c r="K112" s="198">
        <v>0.0</v>
      </c>
      <c r="L112" s="199"/>
      <c r="M112" s="198">
        <v>0.0</v>
      </c>
      <c r="N112" s="198">
        <v>0.0</v>
      </c>
      <c r="O112" s="198">
        <v>0.0</v>
      </c>
      <c r="P112" s="200"/>
      <c r="Q112" s="201" t="s">
        <v>372</v>
      </c>
      <c r="R112" s="201" t="s">
        <v>384</v>
      </c>
      <c r="S112" s="201" t="s">
        <v>374</v>
      </c>
      <c r="T112" s="201"/>
      <c r="U112" s="202" t="s">
        <v>375</v>
      </c>
      <c r="V112" s="202" t="s">
        <v>375</v>
      </c>
      <c r="W112" s="202" t="s">
        <v>375</v>
      </c>
      <c r="X112" s="203"/>
      <c r="Y112" s="202" t="s">
        <v>375</v>
      </c>
      <c r="Z112" s="202" t="s">
        <v>375</v>
      </c>
      <c r="AA112" s="202" t="s">
        <v>375</v>
      </c>
      <c r="AB112" s="203"/>
      <c r="AC112" s="202" t="s">
        <v>375</v>
      </c>
      <c r="AD112" s="202" t="s">
        <v>375</v>
      </c>
      <c r="AE112" s="202" t="s">
        <v>375</v>
      </c>
      <c r="AF112" s="204"/>
      <c r="AG112" s="202" t="s">
        <v>375</v>
      </c>
      <c r="AH112" s="202" t="s">
        <v>375</v>
      </c>
      <c r="AI112" s="202" t="s">
        <v>375</v>
      </c>
      <c r="AJ112" s="202"/>
      <c r="AK112" s="205">
        <v>2000.0</v>
      </c>
      <c r="AL112" s="205">
        <v>50000.0</v>
      </c>
      <c r="AM112" s="205">
        <v>1.0E7</v>
      </c>
      <c r="AN112" s="206"/>
      <c r="AO112" s="202" t="s">
        <v>375</v>
      </c>
      <c r="AP112" s="202" t="s">
        <v>375</v>
      </c>
      <c r="AQ112" s="202" t="s">
        <v>375</v>
      </c>
      <c r="AR112" s="203"/>
    </row>
    <row r="113" ht="15.75" customHeight="1">
      <c r="A113" s="194" t="s">
        <v>336</v>
      </c>
      <c r="B113" s="195" t="s">
        <v>71</v>
      </c>
      <c r="C113" s="195" t="s">
        <v>96</v>
      </c>
      <c r="D113" s="195" t="s">
        <v>85</v>
      </c>
      <c r="E113" s="196" t="s">
        <v>87</v>
      </c>
      <c r="F113" s="196" t="s">
        <v>95</v>
      </c>
      <c r="G113" s="196" t="s">
        <v>337</v>
      </c>
      <c r="H113" s="197"/>
      <c r="I113" s="198">
        <v>0.0</v>
      </c>
      <c r="J113" s="198">
        <v>0.0</v>
      </c>
      <c r="K113" s="198">
        <v>0.0</v>
      </c>
      <c r="L113" s="199"/>
      <c r="M113" s="198">
        <v>0.0</v>
      </c>
      <c r="N113" s="198">
        <v>0.0</v>
      </c>
      <c r="O113" s="198">
        <v>0.0</v>
      </c>
      <c r="P113" s="200"/>
      <c r="Q113" s="201" t="s">
        <v>372</v>
      </c>
      <c r="R113" s="201" t="s">
        <v>384</v>
      </c>
      <c r="S113" s="201" t="s">
        <v>374</v>
      </c>
      <c r="T113" s="201"/>
      <c r="U113" s="202" t="s">
        <v>375</v>
      </c>
      <c r="V113" s="202" t="s">
        <v>375</v>
      </c>
      <c r="W113" s="202" t="s">
        <v>375</v>
      </c>
      <c r="X113" s="203"/>
      <c r="Y113" s="202" t="s">
        <v>375</v>
      </c>
      <c r="Z113" s="202" t="s">
        <v>375</v>
      </c>
      <c r="AA113" s="202" t="s">
        <v>375</v>
      </c>
      <c r="AB113" s="203"/>
      <c r="AC113" s="202" t="s">
        <v>375</v>
      </c>
      <c r="AD113" s="202" t="s">
        <v>375</v>
      </c>
      <c r="AE113" s="202" t="s">
        <v>375</v>
      </c>
      <c r="AF113" s="204"/>
      <c r="AG113" s="202" t="s">
        <v>375</v>
      </c>
      <c r="AH113" s="202" t="s">
        <v>375</v>
      </c>
      <c r="AI113" s="202" t="s">
        <v>375</v>
      </c>
      <c r="AJ113" s="202"/>
      <c r="AK113" s="205">
        <v>2000.0</v>
      </c>
      <c r="AL113" s="205">
        <v>50000.0</v>
      </c>
      <c r="AM113" s="205">
        <v>1.0E7</v>
      </c>
      <c r="AN113" s="206"/>
      <c r="AO113" s="202" t="s">
        <v>375</v>
      </c>
      <c r="AP113" s="202" t="s">
        <v>375</v>
      </c>
      <c r="AQ113" s="202" t="s">
        <v>375</v>
      </c>
      <c r="AR113" s="203"/>
    </row>
    <row r="114" ht="15.75" customHeight="1">
      <c r="A114" s="194" t="s">
        <v>338</v>
      </c>
      <c r="B114" s="195" t="s">
        <v>71</v>
      </c>
      <c r="C114" s="195" t="s">
        <v>106</v>
      </c>
      <c r="D114" s="195" t="s">
        <v>85</v>
      </c>
      <c r="E114" s="196" t="s">
        <v>87</v>
      </c>
      <c r="F114" s="196" t="s">
        <v>95</v>
      </c>
      <c r="G114" s="196" t="s">
        <v>339</v>
      </c>
      <c r="H114" s="197"/>
      <c r="I114" s="198">
        <v>0.0</v>
      </c>
      <c r="J114" s="198">
        <v>0.0</v>
      </c>
      <c r="K114" s="198">
        <v>0.0</v>
      </c>
      <c r="L114" s="199"/>
      <c r="M114" s="198">
        <v>0.0</v>
      </c>
      <c r="N114" s="198">
        <v>0.0</v>
      </c>
      <c r="O114" s="198">
        <v>0.0</v>
      </c>
      <c r="P114" s="200"/>
      <c r="Q114" s="201" t="s">
        <v>372</v>
      </c>
      <c r="R114" s="201" t="s">
        <v>384</v>
      </c>
      <c r="S114" s="201" t="s">
        <v>374</v>
      </c>
      <c r="T114" s="201"/>
      <c r="U114" s="202" t="s">
        <v>375</v>
      </c>
      <c r="V114" s="202" t="s">
        <v>375</v>
      </c>
      <c r="W114" s="202" t="s">
        <v>375</v>
      </c>
      <c r="X114" s="203"/>
      <c r="Y114" s="202" t="s">
        <v>375</v>
      </c>
      <c r="Z114" s="202" t="s">
        <v>375</v>
      </c>
      <c r="AA114" s="202" t="s">
        <v>375</v>
      </c>
      <c r="AB114" s="203"/>
      <c r="AC114" s="202" t="s">
        <v>375</v>
      </c>
      <c r="AD114" s="202" t="s">
        <v>375</v>
      </c>
      <c r="AE114" s="202" t="s">
        <v>375</v>
      </c>
      <c r="AF114" s="204"/>
      <c r="AG114" s="202" t="s">
        <v>375</v>
      </c>
      <c r="AH114" s="202" t="s">
        <v>375</v>
      </c>
      <c r="AI114" s="202" t="s">
        <v>375</v>
      </c>
      <c r="AJ114" s="202"/>
      <c r="AK114" s="205">
        <v>2000.0</v>
      </c>
      <c r="AL114" s="205">
        <v>50000.0</v>
      </c>
      <c r="AM114" s="205">
        <v>1.0E7</v>
      </c>
      <c r="AN114" s="206"/>
      <c r="AO114" s="202" t="s">
        <v>375</v>
      </c>
      <c r="AP114" s="202" t="s">
        <v>375</v>
      </c>
      <c r="AQ114" s="202" t="s">
        <v>375</v>
      </c>
      <c r="AR114" s="203"/>
    </row>
    <row r="115" ht="15.75" customHeight="1">
      <c r="A115" s="194" t="s">
        <v>340</v>
      </c>
      <c r="B115" s="195" t="s">
        <v>71</v>
      </c>
      <c r="C115" s="195" t="s">
        <v>108</v>
      </c>
      <c r="D115" s="195" t="s">
        <v>85</v>
      </c>
      <c r="E115" s="196" t="s">
        <v>87</v>
      </c>
      <c r="F115" s="196" t="s">
        <v>95</v>
      </c>
      <c r="G115" s="196" t="s">
        <v>341</v>
      </c>
      <c r="H115" s="197"/>
      <c r="I115" s="198">
        <v>0.0</v>
      </c>
      <c r="J115" s="198">
        <v>0.0</v>
      </c>
      <c r="K115" s="198">
        <v>0.0</v>
      </c>
      <c r="L115" s="199"/>
      <c r="M115" s="198">
        <v>0.0</v>
      </c>
      <c r="N115" s="198">
        <v>0.0</v>
      </c>
      <c r="O115" s="198">
        <v>0.0</v>
      </c>
      <c r="P115" s="200"/>
      <c r="Q115" s="201" t="s">
        <v>372</v>
      </c>
      <c r="R115" s="201" t="s">
        <v>384</v>
      </c>
      <c r="S115" s="201" t="s">
        <v>374</v>
      </c>
      <c r="T115" s="201"/>
      <c r="U115" s="202" t="s">
        <v>375</v>
      </c>
      <c r="V115" s="202" t="s">
        <v>375</v>
      </c>
      <c r="W115" s="202" t="s">
        <v>375</v>
      </c>
      <c r="X115" s="203"/>
      <c r="Y115" s="202" t="s">
        <v>375</v>
      </c>
      <c r="Z115" s="202" t="s">
        <v>375</v>
      </c>
      <c r="AA115" s="202" t="s">
        <v>375</v>
      </c>
      <c r="AB115" s="203"/>
      <c r="AC115" s="202" t="s">
        <v>375</v>
      </c>
      <c r="AD115" s="202" t="s">
        <v>375</v>
      </c>
      <c r="AE115" s="202" t="s">
        <v>375</v>
      </c>
      <c r="AF115" s="204"/>
      <c r="AG115" s="202" t="s">
        <v>375</v>
      </c>
      <c r="AH115" s="202" t="s">
        <v>375</v>
      </c>
      <c r="AI115" s="202" t="s">
        <v>375</v>
      </c>
      <c r="AJ115" s="202"/>
      <c r="AK115" s="205">
        <v>2000.0</v>
      </c>
      <c r="AL115" s="205">
        <v>50000.0</v>
      </c>
      <c r="AM115" s="205">
        <v>1.0E7</v>
      </c>
      <c r="AN115" s="206"/>
      <c r="AO115" s="202" t="s">
        <v>375</v>
      </c>
      <c r="AP115" s="202" t="s">
        <v>375</v>
      </c>
      <c r="AQ115" s="202" t="s">
        <v>375</v>
      </c>
      <c r="AR115" s="203"/>
    </row>
  </sheetData>
  <customSheetViews>
    <customSheetView guid="{551C8174-544D-481F-8FBF-1BFD08EC41E6}" filter="1" showAutoFilter="1">
      <autoFilter ref="$A$7:$T$17">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privileged insiders (DerpCorp &amp; Vendors)"/>
          </filters>
        </filterColumn>
      </autoFilter>
    </customSheetView>
    <customSheetView guid="{77A4BB4D-DF0E-43C6-8EC7-17F8F74427A1}" filter="1" showAutoFilter="1">
      <autoFilter ref="$A$7:$T$17"/>
    </customSheetView>
    <customSheetView guid="{D9F71652-4761-4E95-A15F-0938A7F467F7}" filter="1" showAutoFilter="1">
      <autoFilter ref="$A$7:$T$17">
        <filterColumn colId="6">
          <customFilters>
            <customFilter val="privileged*"/>
          </customFilters>
        </filterColumn>
      </autoFilter>
    </customSheetView>
    <customSheetView guid="{658D0AE8-F912-4308-9A98-DBE8449B3488}" filter="1" showAutoFilter="1">
      <autoFilter ref="$A$7:$T$17">
        <filterColumn colId="1">
          <filters>
            <filter val="Protected Health Information (PHI)"/>
          </filters>
        </filterColumn>
      </autoFilter>
    </customSheetView>
    <customSheetView guid="{32015267-E602-447F-AB62-DBA5BA395039}" filter="1" showAutoFilter="1">
      <autoFilter ref="$A$7:$T$17">
        <sortState ref="A7:T17">
          <sortCondition descending="1" ref="D7:D17"/>
          <sortCondition ref="C7:C17"/>
          <sortCondition ref="G7:G17"/>
          <sortCondition ref="F7:F17"/>
        </sortState>
      </autoFilter>
    </customSheetView>
    <customSheetView guid="{DD0DAE39-AAD9-4FAB-9CA3-168DCF6A9C46}" filter="1" showAutoFilter="1">
      <autoFilter ref="$A$7:$AR$17">
        <filterColumn colId="2">
          <filters>
            <filter val="Backup Database Instance"/>
            <filter val="PhD's Laptop"/>
            <filter val="Statistician's Laptop"/>
            <filter val="Director's Laptop"/>
            <filter val="R Studio Server"/>
            <filter val="NIH Dataset Database Instance"/>
          </filters>
        </filterColumn>
      </autoFilter>
    </customSheetView>
  </customSheetViews>
  <mergeCells count="11">
    <mergeCell ref="AC5:AF5"/>
    <mergeCell ref="AG5:AJ5"/>
    <mergeCell ref="AK5:AN5"/>
    <mergeCell ref="AO5:AR5"/>
    <mergeCell ref="A1:S1"/>
    <mergeCell ref="AK1:AM1"/>
    <mergeCell ref="H3:H5"/>
    <mergeCell ref="Q3:T5"/>
    <mergeCell ref="U3:AR4"/>
    <mergeCell ref="U5:X5"/>
    <mergeCell ref="Y5:AB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7.14"/>
    <col customWidth="1" min="2" max="2" width="29.86"/>
    <col customWidth="1" min="3" max="3" width="22.29"/>
    <col customWidth="1" min="4" max="6" width="7.14"/>
    <col customWidth="1" min="7" max="7" width="16.57"/>
    <col customWidth="1" min="8" max="8" width="22.43"/>
    <col customWidth="1" min="9" max="19" width="7.14"/>
    <col customWidth="1" min="20" max="20" width="6.43"/>
    <col customWidth="1" min="21" max="44" width="7.14"/>
  </cols>
  <sheetData>
    <row r="1" ht="15.75" customHeight="1">
      <c r="A1" s="207"/>
      <c r="B1" s="207"/>
      <c r="C1" s="207"/>
      <c r="D1" s="207"/>
      <c r="E1" s="207"/>
      <c r="F1" s="207"/>
      <c r="G1" s="208"/>
      <c r="H1" s="207"/>
      <c r="I1" s="209"/>
      <c r="J1" s="209"/>
      <c r="K1" s="209"/>
      <c r="L1" s="209"/>
      <c r="M1" s="209"/>
      <c r="N1" s="209"/>
      <c r="O1" s="209"/>
      <c r="P1" s="210"/>
      <c r="Q1" s="210"/>
      <c r="R1" s="210"/>
      <c r="S1" s="210"/>
      <c r="T1" s="210"/>
      <c r="U1" s="211"/>
      <c r="V1" s="211"/>
      <c r="W1" s="211"/>
      <c r="X1" s="211"/>
      <c r="Y1" s="211"/>
      <c r="Z1" s="211"/>
      <c r="AA1" s="211"/>
      <c r="AB1" s="211"/>
      <c r="AC1" s="212"/>
      <c r="AD1" s="212"/>
      <c r="AE1" s="212"/>
      <c r="AF1" s="212"/>
      <c r="AG1" s="211"/>
      <c r="AH1" s="211"/>
      <c r="AI1" s="211"/>
      <c r="AJ1" s="211"/>
      <c r="AK1" s="211"/>
      <c r="AL1" s="211"/>
      <c r="AM1" s="211"/>
      <c r="AN1" s="211"/>
      <c r="AO1" s="211"/>
      <c r="AP1" s="211"/>
      <c r="AQ1" s="211"/>
      <c r="AR1" s="211"/>
    </row>
    <row r="2" ht="15.75" customHeight="1">
      <c r="B2" s="104"/>
      <c r="C2" s="104"/>
      <c r="D2" s="104"/>
      <c r="E2" s="104"/>
      <c r="F2" s="104"/>
      <c r="G2" s="213"/>
      <c r="H2" s="214" t="s">
        <v>345</v>
      </c>
      <c r="I2" s="215"/>
      <c r="J2" s="215"/>
      <c r="K2" s="215"/>
      <c r="L2" s="215"/>
      <c r="M2" s="215"/>
      <c r="N2" s="215"/>
      <c r="O2" s="215"/>
      <c r="P2" s="216"/>
      <c r="Q2" s="216"/>
      <c r="R2" s="216"/>
      <c r="S2" s="216"/>
      <c r="T2" s="216"/>
      <c r="U2" s="216"/>
      <c r="V2" s="216"/>
      <c r="W2" s="216"/>
      <c r="X2" s="216"/>
      <c r="Y2" s="216"/>
      <c r="Z2" s="216"/>
      <c r="AA2" s="216"/>
      <c r="AB2" s="216"/>
      <c r="AC2" s="215"/>
      <c r="AD2" s="215"/>
      <c r="AE2" s="215"/>
      <c r="AF2" s="215"/>
      <c r="AG2" s="216"/>
      <c r="AH2" s="216"/>
      <c r="AI2" s="216"/>
      <c r="AJ2" s="216"/>
      <c r="AK2" s="216"/>
      <c r="AL2" s="216"/>
      <c r="AM2" s="216"/>
      <c r="AN2" s="216"/>
      <c r="AO2" s="216"/>
      <c r="AP2" s="216"/>
      <c r="AQ2" s="216"/>
      <c r="AR2" s="216"/>
    </row>
    <row r="3" ht="15.75" customHeight="1">
      <c r="A3" s="104"/>
      <c r="B3" s="104"/>
      <c r="C3" s="104"/>
      <c r="D3" s="104"/>
      <c r="E3" s="104"/>
      <c r="F3" s="104"/>
      <c r="G3" s="213"/>
      <c r="H3" s="217" t="s">
        <v>360</v>
      </c>
      <c r="I3" s="218"/>
      <c r="J3" s="219"/>
      <c r="K3" s="219"/>
      <c r="L3" s="220"/>
      <c r="M3" s="221"/>
      <c r="N3" s="221"/>
      <c r="O3" s="221"/>
      <c r="P3" s="222"/>
      <c r="Q3" s="223" t="s">
        <v>361</v>
      </c>
      <c r="R3" s="224"/>
      <c r="S3" s="224"/>
      <c r="T3" s="225"/>
      <c r="U3" s="226" t="s">
        <v>362</v>
      </c>
      <c r="V3" s="224"/>
      <c r="W3" s="224"/>
      <c r="X3" s="224"/>
      <c r="Y3" s="224"/>
      <c r="Z3" s="224"/>
      <c r="AA3" s="224"/>
      <c r="AB3" s="224"/>
      <c r="AC3" s="224"/>
      <c r="AD3" s="224"/>
      <c r="AE3" s="224"/>
      <c r="AF3" s="224"/>
      <c r="AG3" s="224"/>
      <c r="AH3" s="224"/>
      <c r="AI3" s="224"/>
      <c r="AJ3" s="224"/>
      <c r="AK3" s="224"/>
      <c r="AL3" s="224"/>
      <c r="AM3" s="224"/>
      <c r="AN3" s="224"/>
      <c r="AO3" s="224"/>
      <c r="AP3" s="224"/>
      <c r="AQ3" s="224"/>
      <c r="AR3" s="227"/>
    </row>
    <row r="4" ht="15.75" customHeight="1">
      <c r="B4" s="104"/>
      <c r="C4" s="104"/>
      <c r="D4" s="104"/>
      <c r="E4" s="104"/>
      <c r="F4" s="104"/>
      <c r="G4" s="213"/>
      <c r="H4" s="228"/>
      <c r="I4" s="229"/>
      <c r="J4" s="230"/>
      <c r="K4" s="230"/>
      <c r="L4" s="231"/>
      <c r="M4" s="232"/>
      <c r="N4" s="232"/>
      <c r="O4" s="232"/>
      <c r="P4" s="233"/>
      <c r="T4" s="234"/>
      <c r="U4" s="29"/>
      <c r="V4" s="29"/>
      <c r="W4" s="29"/>
      <c r="X4" s="29"/>
      <c r="Y4" s="29"/>
      <c r="Z4" s="29"/>
      <c r="AA4" s="29"/>
      <c r="AB4" s="29"/>
      <c r="AC4" s="29"/>
      <c r="AD4" s="29"/>
      <c r="AE4" s="29"/>
      <c r="AF4" s="29"/>
      <c r="AG4" s="29"/>
      <c r="AH4" s="29"/>
      <c r="AI4" s="29"/>
      <c r="AJ4" s="29"/>
      <c r="AK4" s="29"/>
      <c r="AL4" s="29"/>
      <c r="AM4" s="29"/>
      <c r="AN4" s="29"/>
      <c r="AO4" s="29"/>
      <c r="AP4" s="29"/>
      <c r="AQ4" s="29"/>
      <c r="AR4" s="31"/>
    </row>
    <row r="5" ht="15.75" customHeight="1">
      <c r="A5" s="104"/>
      <c r="B5" s="104"/>
      <c r="C5" s="104"/>
      <c r="D5" s="104"/>
      <c r="E5" s="104"/>
      <c r="F5" s="104"/>
      <c r="G5" s="213"/>
      <c r="H5" s="235"/>
      <c r="I5" s="229" t="s">
        <v>363</v>
      </c>
      <c r="J5" s="230"/>
      <c r="K5" s="230"/>
      <c r="L5" s="231"/>
      <c r="M5" s="236" t="s">
        <v>364</v>
      </c>
      <c r="N5" s="232"/>
      <c r="O5" s="232"/>
      <c r="P5" s="233"/>
      <c r="Q5" s="237"/>
      <c r="R5" s="237"/>
      <c r="S5" s="237"/>
      <c r="T5" s="238"/>
      <c r="U5" s="239" t="s">
        <v>365</v>
      </c>
      <c r="V5" s="240"/>
      <c r="W5" s="240"/>
      <c r="X5" s="241"/>
      <c r="Y5" s="242" t="s">
        <v>366</v>
      </c>
      <c r="Z5" s="240"/>
      <c r="AA5" s="240"/>
      <c r="AB5" s="240"/>
      <c r="AC5" s="243" t="s">
        <v>367</v>
      </c>
      <c r="AD5" s="240"/>
      <c r="AE5" s="240"/>
      <c r="AF5" s="241"/>
      <c r="AG5" s="244" t="s">
        <v>368</v>
      </c>
      <c r="AH5" s="240"/>
      <c r="AI5" s="240"/>
      <c r="AJ5" s="241"/>
      <c r="AK5" s="244" t="s">
        <v>369</v>
      </c>
      <c r="AL5" s="240"/>
      <c r="AM5" s="240"/>
      <c r="AN5" s="241"/>
      <c r="AO5" s="244" t="s">
        <v>370</v>
      </c>
      <c r="AP5" s="240"/>
      <c r="AQ5" s="240"/>
      <c r="AR5" s="241"/>
    </row>
    <row r="6" ht="15.75" customHeight="1">
      <c r="A6" s="245" t="str">
        <f t="array" ref="A6:G115">Scenarios!A2:G115</f>
        <v>Loss Events</v>
      </c>
      <c r="B6" s="246"/>
      <c r="C6" s="246"/>
      <c r="D6" s="246"/>
      <c r="E6" s="246"/>
      <c r="F6" s="246"/>
      <c r="G6" s="213"/>
      <c r="H6" s="247"/>
      <c r="I6" s="248"/>
      <c r="J6" s="249"/>
      <c r="K6" s="249"/>
      <c r="L6" s="249"/>
      <c r="M6" s="250" t="s">
        <v>371</v>
      </c>
      <c r="N6" s="249"/>
      <c r="O6" s="249"/>
      <c r="P6" s="251"/>
      <c r="Q6" s="252"/>
      <c r="R6" s="251"/>
      <c r="S6" s="251"/>
      <c r="T6" s="251"/>
      <c r="U6" s="253"/>
      <c r="V6" s="254"/>
      <c r="W6" s="254"/>
      <c r="X6" s="254"/>
      <c r="Y6" s="253"/>
      <c r="Z6" s="254"/>
      <c r="AA6" s="254"/>
      <c r="AB6" s="254"/>
      <c r="AC6" s="255"/>
      <c r="AD6" s="256"/>
      <c r="AE6" s="256"/>
      <c r="AF6" s="256"/>
      <c r="AG6" s="253"/>
      <c r="AH6" s="254"/>
      <c r="AI6" s="254"/>
      <c r="AJ6" s="254"/>
      <c r="AK6" s="253"/>
      <c r="AL6" s="254"/>
      <c r="AM6" s="254"/>
      <c r="AN6" s="254"/>
      <c r="AO6" s="253"/>
      <c r="AP6" s="254"/>
      <c r="AQ6" s="254"/>
      <c r="AR6" s="254"/>
    </row>
    <row r="7" ht="15.75" customHeight="1">
      <c r="A7" s="107" t="s">
        <v>124</v>
      </c>
      <c r="B7" s="107" t="s">
        <v>62</v>
      </c>
      <c r="C7" s="107" t="s">
        <v>63</v>
      </c>
      <c r="D7" s="107" t="s">
        <v>125</v>
      </c>
      <c r="E7" s="107" t="s">
        <v>66</v>
      </c>
      <c r="F7" s="107" t="s">
        <v>67</v>
      </c>
      <c r="G7" s="257" t="s">
        <v>344</v>
      </c>
      <c r="H7" s="258" t="str">
        <f t="array" ref="H7:H115">IF(ROW(A7:A115)=7,"Control(s)",
TRIM(substitute(SUBSTITUTE(SUBSTITUTE(
if('Plan-B'!I5:I115,'Plan-B'!I5&amp;", ")&amp;
if('Plan-B'!J5:J115,'Plan-B'!J5&amp;", ")&amp;
if('Plan-B'!K5:K115,'Plan-B'!K5&amp;", ")&amp;
if('Plan-B'!L5:L115,'Plan-B'!L5&amp;", ")&amp;
if('Plan-B'!M5:M115,'Plan-B'!M5&amp;", ")
,"FALSE",""),", , ",","),",,","")))</f>
        <v>Control(s)</v>
      </c>
      <c r="I7" s="259" t="s">
        <v>70</v>
      </c>
      <c r="J7" s="260" t="s">
        <v>75</v>
      </c>
      <c r="K7" s="260" t="s">
        <v>77</v>
      </c>
      <c r="L7" s="261" t="s">
        <v>78</v>
      </c>
      <c r="M7" s="260" t="s">
        <v>70</v>
      </c>
      <c r="N7" s="260" t="s">
        <v>75</v>
      </c>
      <c r="O7" s="260" t="s">
        <v>77</v>
      </c>
      <c r="P7" s="261" t="s">
        <v>78</v>
      </c>
      <c r="Q7" s="260" t="s">
        <v>70</v>
      </c>
      <c r="R7" s="260" t="s">
        <v>75</v>
      </c>
      <c r="S7" s="260" t="s">
        <v>77</v>
      </c>
      <c r="T7" s="261" t="s">
        <v>78</v>
      </c>
      <c r="U7" s="262" t="s">
        <v>70</v>
      </c>
      <c r="V7" s="262" t="s">
        <v>75</v>
      </c>
      <c r="W7" s="262" t="s">
        <v>77</v>
      </c>
      <c r="X7" s="263" t="s">
        <v>78</v>
      </c>
      <c r="Y7" s="262" t="s">
        <v>70</v>
      </c>
      <c r="Z7" s="262" t="s">
        <v>75</v>
      </c>
      <c r="AA7" s="262" t="s">
        <v>77</v>
      </c>
      <c r="AB7" s="263" t="s">
        <v>78</v>
      </c>
      <c r="AC7" s="262" t="s">
        <v>70</v>
      </c>
      <c r="AD7" s="262" t="s">
        <v>75</v>
      </c>
      <c r="AE7" s="262" t="s">
        <v>77</v>
      </c>
      <c r="AF7" s="263" t="s">
        <v>78</v>
      </c>
      <c r="AG7" s="262" t="s">
        <v>70</v>
      </c>
      <c r="AH7" s="262" t="s">
        <v>75</v>
      </c>
      <c r="AI7" s="262" t="s">
        <v>77</v>
      </c>
      <c r="AJ7" s="263" t="s">
        <v>78</v>
      </c>
      <c r="AK7" s="262" t="s">
        <v>70</v>
      </c>
      <c r="AL7" s="262" t="s">
        <v>75</v>
      </c>
      <c r="AM7" s="262" t="s">
        <v>77</v>
      </c>
      <c r="AN7" s="263" t="s">
        <v>78</v>
      </c>
      <c r="AO7" s="262" t="s">
        <v>70</v>
      </c>
      <c r="AP7" s="262" t="s">
        <v>75</v>
      </c>
      <c r="AQ7" s="262" t="s">
        <v>77</v>
      </c>
      <c r="AR7" s="264" t="s">
        <v>78</v>
      </c>
    </row>
    <row r="8" ht="15.75" customHeight="1">
      <c r="A8" s="265" t="s">
        <v>126</v>
      </c>
      <c r="B8" s="110" t="s">
        <v>71</v>
      </c>
      <c r="C8" s="110" t="s">
        <v>73</v>
      </c>
      <c r="D8" s="110" t="s">
        <v>79</v>
      </c>
      <c r="E8" s="110" t="s">
        <v>80</v>
      </c>
      <c r="F8" s="110" t="s">
        <v>82</v>
      </c>
      <c r="G8" s="266" t="s">
        <v>127</v>
      </c>
      <c r="H8" s="267" t="s">
        <v>378</v>
      </c>
      <c r="I8" s="268">
        <v>1500.0</v>
      </c>
      <c r="J8" s="269">
        <v>3000.0</v>
      </c>
      <c r="K8" s="269">
        <v>24000.0</v>
      </c>
      <c r="L8" s="270"/>
      <c r="M8" s="271">
        <v>0.0</v>
      </c>
      <c r="N8" s="271">
        <v>0.0</v>
      </c>
      <c r="O8" s="271">
        <v>0.0</v>
      </c>
      <c r="P8" s="272"/>
      <c r="Q8" s="273" t="s">
        <v>372</v>
      </c>
      <c r="R8" s="274" t="s">
        <v>380</v>
      </c>
      <c r="S8" s="274" t="s">
        <v>374</v>
      </c>
      <c r="T8" s="270"/>
      <c r="U8" s="275" t="s">
        <v>375</v>
      </c>
      <c r="V8" s="275" t="s">
        <v>375</v>
      </c>
      <c r="W8" s="275" t="s">
        <v>375</v>
      </c>
      <c r="X8" s="270"/>
      <c r="Y8" s="275" t="s">
        <v>375</v>
      </c>
      <c r="Z8" s="275" t="s">
        <v>375</v>
      </c>
      <c r="AA8" s="275" t="s">
        <v>375</v>
      </c>
      <c r="AB8" s="270"/>
      <c r="AC8" s="275" t="s">
        <v>375</v>
      </c>
      <c r="AD8" s="275" t="s">
        <v>375</v>
      </c>
      <c r="AE8" s="275" t="s">
        <v>375</v>
      </c>
      <c r="AF8" s="270"/>
      <c r="AG8" s="275" t="s">
        <v>375</v>
      </c>
      <c r="AH8" s="275" t="s">
        <v>375</v>
      </c>
      <c r="AI8" s="276" t="s">
        <v>375</v>
      </c>
      <c r="AJ8" s="277"/>
      <c r="AK8" s="268">
        <v>750000.0</v>
      </c>
      <c r="AL8" s="269">
        <v>3000000.0</v>
      </c>
      <c r="AM8" s="278">
        <v>1.0E7</v>
      </c>
      <c r="AN8" s="277"/>
      <c r="AO8" s="275" t="s">
        <v>375</v>
      </c>
      <c r="AP8" s="275" t="s">
        <v>375</v>
      </c>
      <c r="AQ8" s="276" t="s">
        <v>375</v>
      </c>
      <c r="AR8" s="279"/>
    </row>
    <row r="9" ht="15.75" customHeight="1">
      <c r="A9" s="265" t="s">
        <v>128</v>
      </c>
      <c r="B9" s="110" t="s">
        <v>71</v>
      </c>
      <c r="C9" s="110" t="s">
        <v>83</v>
      </c>
      <c r="D9" s="110" t="s">
        <v>79</v>
      </c>
      <c r="E9" s="110" t="s">
        <v>80</v>
      </c>
      <c r="F9" s="110" t="s">
        <v>82</v>
      </c>
      <c r="G9" s="266" t="s">
        <v>129</v>
      </c>
      <c r="H9" s="267" t="s">
        <v>378</v>
      </c>
      <c r="I9" s="280">
        <v>1500.0</v>
      </c>
      <c r="J9" s="281">
        <v>3000.0</v>
      </c>
      <c r="K9" s="281">
        <v>24000.0</v>
      </c>
      <c r="L9" s="270"/>
      <c r="M9" s="271">
        <v>0.0</v>
      </c>
      <c r="N9" s="271">
        <v>0.0</v>
      </c>
      <c r="O9" s="271">
        <v>0.0</v>
      </c>
      <c r="P9" s="272"/>
      <c r="Q9" s="282" t="s">
        <v>372</v>
      </c>
      <c r="R9" s="283" t="s">
        <v>380</v>
      </c>
      <c r="S9" s="283" t="s">
        <v>374</v>
      </c>
      <c r="T9" s="270"/>
      <c r="U9" s="275" t="s">
        <v>375</v>
      </c>
      <c r="V9" s="275" t="s">
        <v>375</v>
      </c>
      <c r="W9" s="275" t="s">
        <v>375</v>
      </c>
      <c r="X9" s="270"/>
      <c r="Y9" s="275" t="s">
        <v>375</v>
      </c>
      <c r="Z9" s="275" t="s">
        <v>375</v>
      </c>
      <c r="AA9" s="275" t="s">
        <v>375</v>
      </c>
      <c r="AB9" s="270"/>
      <c r="AC9" s="275" t="s">
        <v>375</v>
      </c>
      <c r="AD9" s="275" t="s">
        <v>375</v>
      </c>
      <c r="AE9" s="275" t="s">
        <v>375</v>
      </c>
      <c r="AF9" s="270"/>
      <c r="AG9" s="275" t="s">
        <v>375</v>
      </c>
      <c r="AH9" s="275" t="s">
        <v>375</v>
      </c>
      <c r="AI9" s="276" t="s">
        <v>375</v>
      </c>
      <c r="AJ9" s="277"/>
      <c r="AK9" s="280">
        <v>750000.0</v>
      </c>
      <c r="AL9" s="281">
        <v>3000000.0</v>
      </c>
      <c r="AM9" s="284">
        <v>1.0E7</v>
      </c>
      <c r="AN9" s="277"/>
      <c r="AO9" s="275" t="s">
        <v>375</v>
      </c>
      <c r="AP9" s="275" t="s">
        <v>375</v>
      </c>
      <c r="AQ9" s="276" t="s">
        <v>375</v>
      </c>
      <c r="AR9" s="279"/>
    </row>
    <row r="10" ht="15.75" customHeight="1">
      <c r="A10" s="265" t="s">
        <v>130</v>
      </c>
      <c r="B10" s="110" t="s">
        <v>71</v>
      </c>
      <c r="C10" s="110" t="s">
        <v>90</v>
      </c>
      <c r="D10" s="110" t="s">
        <v>79</v>
      </c>
      <c r="E10" s="110" t="s">
        <v>80</v>
      </c>
      <c r="F10" s="110" t="s">
        <v>82</v>
      </c>
      <c r="G10" s="266" t="s">
        <v>131</v>
      </c>
      <c r="H10" s="267" t="s">
        <v>378</v>
      </c>
      <c r="I10" s="280">
        <v>1500.0</v>
      </c>
      <c r="J10" s="281">
        <v>3000.0</v>
      </c>
      <c r="K10" s="281">
        <v>24000.0</v>
      </c>
      <c r="L10" s="270"/>
      <c r="M10" s="271">
        <v>0.0</v>
      </c>
      <c r="N10" s="271">
        <v>0.0</v>
      </c>
      <c r="O10" s="271">
        <v>0.0</v>
      </c>
      <c r="P10" s="272"/>
      <c r="Q10" s="282" t="s">
        <v>372</v>
      </c>
      <c r="R10" s="283" t="s">
        <v>380</v>
      </c>
      <c r="S10" s="283" t="s">
        <v>374</v>
      </c>
      <c r="T10" s="270"/>
      <c r="U10" s="275" t="s">
        <v>375</v>
      </c>
      <c r="V10" s="275" t="s">
        <v>375</v>
      </c>
      <c r="W10" s="275" t="s">
        <v>375</v>
      </c>
      <c r="X10" s="270"/>
      <c r="Y10" s="275" t="s">
        <v>375</v>
      </c>
      <c r="Z10" s="275" t="s">
        <v>375</v>
      </c>
      <c r="AA10" s="275" t="s">
        <v>375</v>
      </c>
      <c r="AB10" s="270"/>
      <c r="AC10" s="275" t="s">
        <v>375</v>
      </c>
      <c r="AD10" s="275" t="s">
        <v>375</v>
      </c>
      <c r="AE10" s="275" t="s">
        <v>375</v>
      </c>
      <c r="AF10" s="270"/>
      <c r="AG10" s="275" t="s">
        <v>375</v>
      </c>
      <c r="AH10" s="275" t="s">
        <v>375</v>
      </c>
      <c r="AI10" s="276" t="s">
        <v>375</v>
      </c>
      <c r="AJ10" s="277"/>
      <c r="AK10" s="280">
        <v>750000.0</v>
      </c>
      <c r="AL10" s="281">
        <v>3000000.0</v>
      </c>
      <c r="AM10" s="284">
        <v>1.0E7</v>
      </c>
      <c r="AN10" s="277"/>
      <c r="AO10" s="275" t="s">
        <v>375</v>
      </c>
      <c r="AP10" s="275" t="s">
        <v>375</v>
      </c>
      <c r="AQ10" s="276" t="s">
        <v>375</v>
      </c>
      <c r="AR10" s="279"/>
    </row>
    <row r="11" ht="15.75" customHeight="1">
      <c r="A11" s="265" t="s">
        <v>132</v>
      </c>
      <c r="B11" s="110" t="s">
        <v>71</v>
      </c>
      <c r="C11" s="110" t="s">
        <v>96</v>
      </c>
      <c r="D11" s="110" t="s">
        <v>79</v>
      </c>
      <c r="E11" s="110" t="s">
        <v>80</v>
      </c>
      <c r="F11" s="110" t="s">
        <v>82</v>
      </c>
      <c r="G11" s="266" t="s">
        <v>133</v>
      </c>
      <c r="H11" s="267" t="s">
        <v>378</v>
      </c>
      <c r="I11" s="280">
        <v>1500.0</v>
      </c>
      <c r="J11" s="281">
        <v>3000.0</v>
      </c>
      <c r="K11" s="281">
        <v>24000.0</v>
      </c>
      <c r="L11" s="270"/>
      <c r="M11" s="271">
        <v>0.0</v>
      </c>
      <c r="N11" s="271">
        <v>0.0</v>
      </c>
      <c r="O11" s="271">
        <v>0.0</v>
      </c>
      <c r="P11" s="272"/>
      <c r="Q11" s="282" t="s">
        <v>372</v>
      </c>
      <c r="R11" s="283" t="s">
        <v>380</v>
      </c>
      <c r="S11" s="283" t="s">
        <v>374</v>
      </c>
      <c r="T11" s="270"/>
      <c r="U11" s="275" t="s">
        <v>375</v>
      </c>
      <c r="V11" s="275" t="s">
        <v>375</v>
      </c>
      <c r="W11" s="275" t="s">
        <v>375</v>
      </c>
      <c r="X11" s="270"/>
      <c r="Y11" s="275" t="s">
        <v>375</v>
      </c>
      <c r="Z11" s="275" t="s">
        <v>375</v>
      </c>
      <c r="AA11" s="275" t="s">
        <v>375</v>
      </c>
      <c r="AB11" s="270"/>
      <c r="AC11" s="275" t="s">
        <v>375</v>
      </c>
      <c r="AD11" s="275" t="s">
        <v>375</v>
      </c>
      <c r="AE11" s="275" t="s">
        <v>375</v>
      </c>
      <c r="AF11" s="270"/>
      <c r="AG11" s="275" t="s">
        <v>375</v>
      </c>
      <c r="AH11" s="275" t="s">
        <v>375</v>
      </c>
      <c r="AI11" s="276" t="s">
        <v>375</v>
      </c>
      <c r="AJ11" s="277"/>
      <c r="AK11" s="280">
        <v>750000.0</v>
      </c>
      <c r="AL11" s="281">
        <v>3000000.0</v>
      </c>
      <c r="AM11" s="284">
        <v>1.0E7</v>
      </c>
      <c r="AN11" s="277"/>
      <c r="AO11" s="275" t="s">
        <v>375</v>
      </c>
      <c r="AP11" s="275" t="s">
        <v>375</v>
      </c>
      <c r="AQ11" s="276" t="s">
        <v>375</v>
      </c>
      <c r="AR11" s="279"/>
    </row>
    <row r="12" ht="15.75" customHeight="1">
      <c r="A12" s="265" t="s">
        <v>134</v>
      </c>
      <c r="B12" s="110" t="s">
        <v>71</v>
      </c>
      <c r="C12" s="110" t="s">
        <v>106</v>
      </c>
      <c r="D12" s="110" t="s">
        <v>79</v>
      </c>
      <c r="E12" s="110" t="s">
        <v>80</v>
      </c>
      <c r="F12" s="110" t="s">
        <v>82</v>
      </c>
      <c r="G12" s="266" t="s">
        <v>135</v>
      </c>
      <c r="H12" s="267" t="s">
        <v>378</v>
      </c>
      <c r="I12" s="280">
        <v>1500.0</v>
      </c>
      <c r="J12" s="281">
        <v>3000.0</v>
      </c>
      <c r="K12" s="281">
        <v>24000.0</v>
      </c>
      <c r="L12" s="270"/>
      <c r="M12" s="271">
        <v>0.0</v>
      </c>
      <c r="N12" s="271">
        <v>0.0</v>
      </c>
      <c r="O12" s="271">
        <v>0.0</v>
      </c>
      <c r="P12" s="272"/>
      <c r="Q12" s="282" t="s">
        <v>372</v>
      </c>
      <c r="R12" s="283" t="s">
        <v>380</v>
      </c>
      <c r="S12" s="283" t="s">
        <v>374</v>
      </c>
      <c r="T12" s="270"/>
      <c r="U12" s="275" t="s">
        <v>375</v>
      </c>
      <c r="V12" s="275" t="s">
        <v>375</v>
      </c>
      <c r="W12" s="275" t="s">
        <v>375</v>
      </c>
      <c r="X12" s="270"/>
      <c r="Y12" s="275" t="s">
        <v>375</v>
      </c>
      <c r="Z12" s="275" t="s">
        <v>375</v>
      </c>
      <c r="AA12" s="275" t="s">
        <v>375</v>
      </c>
      <c r="AB12" s="270"/>
      <c r="AC12" s="275" t="s">
        <v>375</v>
      </c>
      <c r="AD12" s="275" t="s">
        <v>375</v>
      </c>
      <c r="AE12" s="275" t="s">
        <v>375</v>
      </c>
      <c r="AF12" s="270"/>
      <c r="AG12" s="275" t="s">
        <v>375</v>
      </c>
      <c r="AH12" s="275" t="s">
        <v>375</v>
      </c>
      <c r="AI12" s="276" t="s">
        <v>375</v>
      </c>
      <c r="AJ12" s="277"/>
      <c r="AK12" s="280">
        <v>750000.0</v>
      </c>
      <c r="AL12" s="281">
        <v>3000000.0</v>
      </c>
      <c r="AM12" s="284">
        <v>1.0E7</v>
      </c>
      <c r="AN12" s="277"/>
      <c r="AO12" s="275" t="s">
        <v>375</v>
      </c>
      <c r="AP12" s="275" t="s">
        <v>375</v>
      </c>
      <c r="AQ12" s="276" t="s">
        <v>375</v>
      </c>
      <c r="AR12" s="279"/>
    </row>
    <row r="13" ht="15.75" customHeight="1">
      <c r="A13" s="265" t="s">
        <v>136</v>
      </c>
      <c r="B13" s="110" t="s">
        <v>71</v>
      </c>
      <c r="C13" s="110" t="s">
        <v>108</v>
      </c>
      <c r="D13" s="110" t="s">
        <v>79</v>
      </c>
      <c r="E13" s="110" t="s">
        <v>80</v>
      </c>
      <c r="F13" s="110" t="s">
        <v>82</v>
      </c>
      <c r="G13" s="266" t="s">
        <v>137</v>
      </c>
      <c r="H13" s="267" t="s">
        <v>378</v>
      </c>
      <c r="I13" s="280">
        <v>1500.0</v>
      </c>
      <c r="J13" s="281">
        <v>3000.0</v>
      </c>
      <c r="K13" s="281">
        <v>24000.0</v>
      </c>
      <c r="L13" s="270"/>
      <c r="M13" s="271">
        <v>0.0</v>
      </c>
      <c r="N13" s="271">
        <v>0.0</v>
      </c>
      <c r="O13" s="271">
        <v>0.0</v>
      </c>
      <c r="P13" s="272"/>
      <c r="Q13" s="282" t="s">
        <v>372</v>
      </c>
      <c r="R13" s="283" t="s">
        <v>380</v>
      </c>
      <c r="S13" s="283" t="s">
        <v>374</v>
      </c>
      <c r="T13" s="270"/>
      <c r="U13" s="275" t="s">
        <v>375</v>
      </c>
      <c r="V13" s="275" t="s">
        <v>375</v>
      </c>
      <c r="W13" s="275" t="s">
        <v>375</v>
      </c>
      <c r="X13" s="270"/>
      <c r="Y13" s="275" t="s">
        <v>375</v>
      </c>
      <c r="Z13" s="275" t="s">
        <v>375</v>
      </c>
      <c r="AA13" s="275" t="s">
        <v>375</v>
      </c>
      <c r="AB13" s="270"/>
      <c r="AC13" s="275" t="s">
        <v>375</v>
      </c>
      <c r="AD13" s="275" t="s">
        <v>375</v>
      </c>
      <c r="AE13" s="275" t="s">
        <v>375</v>
      </c>
      <c r="AF13" s="270"/>
      <c r="AG13" s="275" t="s">
        <v>375</v>
      </c>
      <c r="AH13" s="275" t="s">
        <v>375</v>
      </c>
      <c r="AI13" s="276" t="s">
        <v>375</v>
      </c>
      <c r="AJ13" s="277"/>
      <c r="AK13" s="280">
        <v>750000.0</v>
      </c>
      <c r="AL13" s="281">
        <v>3000000.0</v>
      </c>
      <c r="AM13" s="284">
        <v>1.0E7</v>
      </c>
      <c r="AN13" s="277"/>
      <c r="AO13" s="275" t="s">
        <v>375</v>
      </c>
      <c r="AP13" s="275" t="s">
        <v>375</v>
      </c>
      <c r="AQ13" s="276" t="s">
        <v>375</v>
      </c>
      <c r="AR13" s="279"/>
    </row>
    <row r="14" ht="15.75" customHeight="1">
      <c r="A14" s="265" t="s">
        <v>138</v>
      </c>
      <c r="B14" s="110" t="s">
        <v>71</v>
      </c>
      <c r="C14" s="110" t="s">
        <v>73</v>
      </c>
      <c r="D14" s="110" t="s">
        <v>85</v>
      </c>
      <c r="E14" s="110" t="s">
        <v>80</v>
      </c>
      <c r="F14" s="110" t="s">
        <v>82</v>
      </c>
      <c r="G14" s="266" t="s">
        <v>139</v>
      </c>
      <c r="H14" s="267" t="s">
        <v>378</v>
      </c>
      <c r="I14" s="280">
        <v>1500.0</v>
      </c>
      <c r="J14" s="281">
        <v>3000.0</v>
      </c>
      <c r="K14" s="281">
        <v>24000.0</v>
      </c>
      <c r="L14" s="270"/>
      <c r="M14" s="271">
        <v>0.0</v>
      </c>
      <c r="N14" s="271">
        <v>0.0</v>
      </c>
      <c r="O14" s="271">
        <v>0.0</v>
      </c>
      <c r="P14" s="272"/>
      <c r="Q14" s="282" t="s">
        <v>372</v>
      </c>
      <c r="R14" s="283" t="s">
        <v>380</v>
      </c>
      <c r="S14" s="283" t="s">
        <v>374</v>
      </c>
      <c r="T14" s="270"/>
      <c r="U14" s="275" t="s">
        <v>375</v>
      </c>
      <c r="V14" s="275" t="s">
        <v>375</v>
      </c>
      <c r="W14" s="275" t="s">
        <v>375</v>
      </c>
      <c r="X14" s="270"/>
      <c r="Y14" s="275" t="s">
        <v>375</v>
      </c>
      <c r="Z14" s="275" t="s">
        <v>375</v>
      </c>
      <c r="AA14" s="275" t="s">
        <v>375</v>
      </c>
      <c r="AB14" s="270"/>
      <c r="AC14" s="275" t="s">
        <v>375</v>
      </c>
      <c r="AD14" s="275" t="s">
        <v>375</v>
      </c>
      <c r="AE14" s="275" t="s">
        <v>375</v>
      </c>
      <c r="AF14" s="270"/>
      <c r="AG14" s="275" t="s">
        <v>375</v>
      </c>
      <c r="AH14" s="275" t="s">
        <v>375</v>
      </c>
      <c r="AI14" s="276" t="s">
        <v>375</v>
      </c>
      <c r="AJ14" s="277"/>
      <c r="AK14" s="280">
        <v>750000.0</v>
      </c>
      <c r="AL14" s="281">
        <v>3000000.0</v>
      </c>
      <c r="AM14" s="284">
        <v>1.0E7</v>
      </c>
      <c r="AN14" s="277"/>
      <c r="AO14" s="275" t="s">
        <v>375</v>
      </c>
      <c r="AP14" s="275" t="s">
        <v>375</v>
      </c>
      <c r="AQ14" s="276" t="s">
        <v>375</v>
      </c>
      <c r="AR14" s="279"/>
    </row>
    <row r="15" ht="15.75" customHeight="1">
      <c r="A15" s="265" t="s">
        <v>140</v>
      </c>
      <c r="B15" s="110" t="s">
        <v>71</v>
      </c>
      <c r="C15" s="110" t="s">
        <v>83</v>
      </c>
      <c r="D15" s="110" t="s">
        <v>85</v>
      </c>
      <c r="E15" s="110" t="s">
        <v>80</v>
      </c>
      <c r="F15" s="110" t="s">
        <v>82</v>
      </c>
      <c r="G15" s="266" t="s">
        <v>141</v>
      </c>
      <c r="H15" s="267" t="s">
        <v>378</v>
      </c>
      <c r="I15" s="280">
        <v>1500.0</v>
      </c>
      <c r="J15" s="281">
        <v>3000.0</v>
      </c>
      <c r="K15" s="281">
        <v>24000.0</v>
      </c>
      <c r="L15" s="270"/>
      <c r="M15" s="271">
        <v>0.0</v>
      </c>
      <c r="N15" s="271">
        <v>0.0</v>
      </c>
      <c r="O15" s="271">
        <v>0.0</v>
      </c>
      <c r="P15" s="272"/>
      <c r="Q15" s="282" t="s">
        <v>372</v>
      </c>
      <c r="R15" s="283" t="s">
        <v>380</v>
      </c>
      <c r="S15" s="283" t="s">
        <v>374</v>
      </c>
      <c r="T15" s="270"/>
      <c r="U15" s="275" t="s">
        <v>375</v>
      </c>
      <c r="V15" s="275" t="s">
        <v>375</v>
      </c>
      <c r="W15" s="275" t="s">
        <v>375</v>
      </c>
      <c r="X15" s="270"/>
      <c r="Y15" s="275" t="s">
        <v>375</v>
      </c>
      <c r="Z15" s="275" t="s">
        <v>375</v>
      </c>
      <c r="AA15" s="275" t="s">
        <v>375</v>
      </c>
      <c r="AB15" s="270"/>
      <c r="AC15" s="275" t="s">
        <v>375</v>
      </c>
      <c r="AD15" s="275" t="s">
        <v>375</v>
      </c>
      <c r="AE15" s="275" t="s">
        <v>375</v>
      </c>
      <c r="AF15" s="270"/>
      <c r="AG15" s="275" t="s">
        <v>375</v>
      </c>
      <c r="AH15" s="275" t="s">
        <v>375</v>
      </c>
      <c r="AI15" s="276" t="s">
        <v>375</v>
      </c>
      <c r="AJ15" s="277"/>
      <c r="AK15" s="280">
        <v>750000.0</v>
      </c>
      <c r="AL15" s="281">
        <v>3000000.0</v>
      </c>
      <c r="AM15" s="284">
        <v>1.0E7</v>
      </c>
      <c r="AN15" s="277"/>
      <c r="AO15" s="275" t="s">
        <v>375</v>
      </c>
      <c r="AP15" s="275" t="s">
        <v>375</v>
      </c>
      <c r="AQ15" s="276" t="s">
        <v>375</v>
      </c>
      <c r="AR15" s="279"/>
    </row>
    <row r="16" ht="15.75" customHeight="1">
      <c r="A16" s="265" t="s">
        <v>142</v>
      </c>
      <c r="B16" s="110" t="s">
        <v>71</v>
      </c>
      <c r="C16" s="110" t="s">
        <v>90</v>
      </c>
      <c r="D16" s="110" t="s">
        <v>85</v>
      </c>
      <c r="E16" s="110" t="s">
        <v>80</v>
      </c>
      <c r="F16" s="110" t="s">
        <v>82</v>
      </c>
      <c r="G16" s="266" t="s">
        <v>143</v>
      </c>
      <c r="H16" s="267" t="s">
        <v>378</v>
      </c>
      <c r="I16" s="280">
        <v>1500.0</v>
      </c>
      <c r="J16" s="281">
        <v>3000.0</v>
      </c>
      <c r="K16" s="281">
        <v>24000.0</v>
      </c>
      <c r="L16" s="270"/>
      <c r="M16" s="271">
        <v>0.0</v>
      </c>
      <c r="N16" s="271">
        <v>0.0</v>
      </c>
      <c r="O16" s="271">
        <v>0.0</v>
      </c>
      <c r="P16" s="272"/>
      <c r="Q16" s="282" t="s">
        <v>372</v>
      </c>
      <c r="R16" s="283" t="s">
        <v>380</v>
      </c>
      <c r="S16" s="283" t="s">
        <v>374</v>
      </c>
      <c r="T16" s="270"/>
      <c r="U16" s="275" t="s">
        <v>375</v>
      </c>
      <c r="V16" s="275" t="s">
        <v>375</v>
      </c>
      <c r="W16" s="275" t="s">
        <v>375</v>
      </c>
      <c r="X16" s="270"/>
      <c r="Y16" s="275" t="s">
        <v>375</v>
      </c>
      <c r="Z16" s="275" t="s">
        <v>375</v>
      </c>
      <c r="AA16" s="275" t="s">
        <v>375</v>
      </c>
      <c r="AB16" s="270"/>
      <c r="AC16" s="275" t="s">
        <v>375</v>
      </c>
      <c r="AD16" s="275" t="s">
        <v>375</v>
      </c>
      <c r="AE16" s="275" t="s">
        <v>375</v>
      </c>
      <c r="AF16" s="270"/>
      <c r="AG16" s="275" t="s">
        <v>375</v>
      </c>
      <c r="AH16" s="275" t="s">
        <v>375</v>
      </c>
      <c r="AI16" s="276" t="s">
        <v>375</v>
      </c>
      <c r="AJ16" s="277"/>
      <c r="AK16" s="280">
        <v>750000.0</v>
      </c>
      <c r="AL16" s="281">
        <v>3000000.0</v>
      </c>
      <c r="AM16" s="284">
        <v>1.0E7</v>
      </c>
      <c r="AN16" s="277"/>
      <c r="AO16" s="275" t="s">
        <v>375</v>
      </c>
      <c r="AP16" s="275" t="s">
        <v>375</v>
      </c>
      <c r="AQ16" s="276" t="s">
        <v>375</v>
      </c>
      <c r="AR16" s="279"/>
    </row>
    <row r="17" ht="15.75" customHeight="1">
      <c r="A17" s="265" t="s">
        <v>144</v>
      </c>
      <c r="B17" s="110" t="s">
        <v>71</v>
      </c>
      <c r="C17" s="110" t="s">
        <v>96</v>
      </c>
      <c r="D17" s="110" t="s">
        <v>85</v>
      </c>
      <c r="E17" s="110" t="s">
        <v>80</v>
      </c>
      <c r="F17" s="110" t="s">
        <v>82</v>
      </c>
      <c r="G17" s="266" t="s">
        <v>145</v>
      </c>
      <c r="H17" s="267" t="s">
        <v>378</v>
      </c>
      <c r="I17" s="280">
        <v>1500.0</v>
      </c>
      <c r="J17" s="281">
        <v>3000.0</v>
      </c>
      <c r="K17" s="281">
        <v>24000.0</v>
      </c>
      <c r="L17" s="270"/>
      <c r="M17" s="271">
        <v>0.0</v>
      </c>
      <c r="N17" s="271">
        <v>0.0</v>
      </c>
      <c r="O17" s="271">
        <v>0.0</v>
      </c>
      <c r="P17" s="272"/>
      <c r="Q17" s="282" t="s">
        <v>372</v>
      </c>
      <c r="R17" s="283" t="s">
        <v>380</v>
      </c>
      <c r="S17" s="283" t="s">
        <v>374</v>
      </c>
      <c r="T17" s="270"/>
      <c r="U17" s="275" t="s">
        <v>375</v>
      </c>
      <c r="V17" s="275" t="s">
        <v>375</v>
      </c>
      <c r="W17" s="275" t="s">
        <v>375</v>
      </c>
      <c r="X17" s="270"/>
      <c r="Y17" s="275" t="s">
        <v>375</v>
      </c>
      <c r="Z17" s="275" t="s">
        <v>375</v>
      </c>
      <c r="AA17" s="275" t="s">
        <v>375</v>
      </c>
      <c r="AB17" s="270"/>
      <c r="AC17" s="275" t="s">
        <v>375</v>
      </c>
      <c r="AD17" s="275" t="s">
        <v>375</v>
      </c>
      <c r="AE17" s="275" t="s">
        <v>375</v>
      </c>
      <c r="AF17" s="270"/>
      <c r="AG17" s="275" t="s">
        <v>375</v>
      </c>
      <c r="AH17" s="275" t="s">
        <v>375</v>
      </c>
      <c r="AI17" s="276" t="s">
        <v>375</v>
      </c>
      <c r="AJ17" s="277"/>
      <c r="AK17" s="280">
        <v>750000.0</v>
      </c>
      <c r="AL17" s="281">
        <v>3000000.0</v>
      </c>
      <c r="AM17" s="284">
        <v>1.0E7</v>
      </c>
      <c r="AN17" s="277"/>
      <c r="AO17" s="275" t="s">
        <v>375</v>
      </c>
      <c r="AP17" s="275" t="s">
        <v>375</v>
      </c>
      <c r="AQ17" s="276" t="s">
        <v>375</v>
      </c>
      <c r="AR17" s="279"/>
    </row>
    <row r="18" ht="15.75" customHeight="1">
      <c r="A18" s="117" t="s">
        <v>146</v>
      </c>
      <c r="B18" s="120" t="s">
        <v>71</v>
      </c>
      <c r="C18" s="120" t="s">
        <v>106</v>
      </c>
      <c r="D18" s="120" t="s">
        <v>85</v>
      </c>
      <c r="E18" s="120" t="s">
        <v>80</v>
      </c>
      <c r="F18" s="120" t="s">
        <v>82</v>
      </c>
      <c r="G18" s="285" t="s">
        <v>147</v>
      </c>
      <c r="H18" s="286" t="s">
        <v>378</v>
      </c>
      <c r="I18" s="280">
        <v>1500.0</v>
      </c>
      <c r="J18" s="281">
        <v>3000.0</v>
      </c>
      <c r="K18" s="281">
        <v>24000.0</v>
      </c>
      <c r="L18" s="270"/>
      <c r="M18" s="271">
        <v>0.0</v>
      </c>
      <c r="N18" s="271">
        <v>0.0</v>
      </c>
      <c r="O18" s="271">
        <v>0.0</v>
      </c>
      <c r="P18" s="272"/>
      <c r="Q18" s="282" t="s">
        <v>372</v>
      </c>
      <c r="R18" s="283" t="s">
        <v>381</v>
      </c>
      <c r="S18" s="283" t="s">
        <v>374</v>
      </c>
      <c r="T18" s="270"/>
      <c r="U18" s="275" t="s">
        <v>375</v>
      </c>
      <c r="V18" s="275" t="s">
        <v>375</v>
      </c>
      <c r="W18" s="275" t="s">
        <v>375</v>
      </c>
      <c r="X18" s="270"/>
      <c r="Y18" s="275" t="s">
        <v>375</v>
      </c>
      <c r="Z18" s="275" t="s">
        <v>375</v>
      </c>
      <c r="AA18" s="275" t="s">
        <v>375</v>
      </c>
      <c r="AB18" s="270"/>
      <c r="AC18" s="275" t="s">
        <v>375</v>
      </c>
      <c r="AD18" s="275" t="s">
        <v>375</v>
      </c>
      <c r="AE18" s="275" t="s">
        <v>375</v>
      </c>
      <c r="AF18" s="270"/>
      <c r="AG18" s="275" t="s">
        <v>375</v>
      </c>
      <c r="AH18" s="275" t="s">
        <v>375</v>
      </c>
      <c r="AI18" s="276" t="s">
        <v>375</v>
      </c>
      <c r="AJ18" s="277"/>
      <c r="AK18" s="280">
        <v>2000.0</v>
      </c>
      <c r="AL18" s="281">
        <v>200000.0</v>
      </c>
      <c r="AM18" s="284">
        <v>1.0E7</v>
      </c>
      <c r="AN18" s="277"/>
      <c r="AO18" s="275" t="s">
        <v>375</v>
      </c>
      <c r="AP18" s="275" t="s">
        <v>375</v>
      </c>
      <c r="AQ18" s="276" t="s">
        <v>375</v>
      </c>
      <c r="AR18" s="279"/>
    </row>
    <row r="19" ht="15.75" customHeight="1">
      <c r="A19" s="117" t="s">
        <v>148</v>
      </c>
      <c r="B19" s="120" t="s">
        <v>71</v>
      </c>
      <c r="C19" s="120" t="s">
        <v>108</v>
      </c>
      <c r="D19" s="120" t="s">
        <v>85</v>
      </c>
      <c r="E19" s="120" t="s">
        <v>80</v>
      </c>
      <c r="F19" s="120" t="s">
        <v>82</v>
      </c>
      <c r="G19" s="285" t="s">
        <v>149</v>
      </c>
      <c r="H19" s="286" t="s">
        <v>378</v>
      </c>
      <c r="I19" s="280">
        <v>1500.0</v>
      </c>
      <c r="J19" s="281">
        <v>3000.0</v>
      </c>
      <c r="K19" s="281">
        <v>24000.0</v>
      </c>
      <c r="L19" s="270"/>
      <c r="M19" s="271">
        <v>0.0</v>
      </c>
      <c r="N19" s="271">
        <v>0.0</v>
      </c>
      <c r="O19" s="271">
        <v>0.0</v>
      </c>
      <c r="P19" s="272"/>
      <c r="Q19" s="282" t="s">
        <v>372</v>
      </c>
      <c r="R19" s="283" t="s">
        <v>381</v>
      </c>
      <c r="S19" s="283" t="s">
        <v>374</v>
      </c>
      <c r="T19" s="270"/>
      <c r="U19" s="275" t="s">
        <v>375</v>
      </c>
      <c r="V19" s="275" t="s">
        <v>375</v>
      </c>
      <c r="W19" s="275" t="s">
        <v>375</v>
      </c>
      <c r="X19" s="270"/>
      <c r="Y19" s="275" t="s">
        <v>375</v>
      </c>
      <c r="Z19" s="275" t="s">
        <v>375</v>
      </c>
      <c r="AA19" s="275" t="s">
        <v>375</v>
      </c>
      <c r="AB19" s="270"/>
      <c r="AC19" s="275" t="s">
        <v>375</v>
      </c>
      <c r="AD19" s="275" t="s">
        <v>375</v>
      </c>
      <c r="AE19" s="275" t="s">
        <v>375</v>
      </c>
      <c r="AF19" s="270"/>
      <c r="AG19" s="275" t="s">
        <v>375</v>
      </c>
      <c r="AH19" s="275" t="s">
        <v>375</v>
      </c>
      <c r="AI19" s="276" t="s">
        <v>375</v>
      </c>
      <c r="AJ19" s="277"/>
      <c r="AK19" s="280">
        <v>2000.0</v>
      </c>
      <c r="AL19" s="281">
        <v>200000.0</v>
      </c>
      <c r="AM19" s="284">
        <v>1.0E7</v>
      </c>
      <c r="AN19" s="277"/>
      <c r="AO19" s="275" t="s">
        <v>375</v>
      </c>
      <c r="AP19" s="275" t="s">
        <v>375</v>
      </c>
      <c r="AQ19" s="276" t="s">
        <v>375</v>
      </c>
      <c r="AR19" s="279"/>
    </row>
    <row r="20" ht="15.75" customHeight="1">
      <c r="A20" s="117" t="s">
        <v>150</v>
      </c>
      <c r="B20" s="120" t="s">
        <v>71</v>
      </c>
      <c r="C20" s="120" t="s">
        <v>73</v>
      </c>
      <c r="D20" s="120" t="s">
        <v>92</v>
      </c>
      <c r="E20" s="120" t="s">
        <v>80</v>
      </c>
      <c r="F20" s="120" t="s">
        <v>82</v>
      </c>
      <c r="G20" s="285" t="s">
        <v>151</v>
      </c>
      <c r="H20" s="286" t="s">
        <v>378</v>
      </c>
      <c r="I20" s="280">
        <v>1500.0</v>
      </c>
      <c r="J20" s="281">
        <v>3000.0</v>
      </c>
      <c r="K20" s="281">
        <v>24000.0</v>
      </c>
      <c r="L20" s="270"/>
      <c r="M20" s="271">
        <v>0.0</v>
      </c>
      <c r="N20" s="271">
        <v>0.0</v>
      </c>
      <c r="O20" s="271">
        <v>0.0</v>
      </c>
      <c r="P20" s="272"/>
      <c r="Q20" s="282" t="s">
        <v>372</v>
      </c>
      <c r="R20" s="283" t="s">
        <v>381</v>
      </c>
      <c r="S20" s="283" t="s">
        <v>374</v>
      </c>
      <c r="T20" s="270"/>
      <c r="U20" s="275" t="s">
        <v>375</v>
      </c>
      <c r="V20" s="275" t="s">
        <v>375</v>
      </c>
      <c r="W20" s="275" t="s">
        <v>375</v>
      </c>
      <c r="X20" s="270"/>
      <c r="Y20" s="275" t="s">
        <v>375</v>
      </c>
      <c r="Z20" s="275" t="s">
        <v>375</v>
      </c>
      <c r="AA20" s="275" t="s">
        <v>375</v>
      </c>
      <c r="AB20" s="270"/>
      <c r="AC20" s="275" t="s">
        <v>375</v>
      </c>
      <c r="AD20" s="275" t="s">
        <v>375</v>
      </c>
      <c r="AE20" s="275" t="s">
        <v>375</v>
      </c>
      <c r="AF20" s="270"/>
      <c r="AG20" s="275" t="s">
        <v>375</v>
      </c>
      <c r="AH20" s="275" t="s">
        <v>375</v>
      </c>
      <c r="AI20" s="276" t="s">
        <v>375</v>
      </c>
      <c r="AJ20" s="277"/>
      <c r="AK20" s="280">
        <v>2000.0</v>
      </c>
      <c r="AL20" s="281">
        <v>200000.0</v>
      </c>
      <c r="AM20" s="284">
        <v>1.0E7</v>
      </c>
      <c r="AN20" s="277"/>
      <c r="AO20" s="275" t="s">
        <v>375</v>
      </c>
      <c r="AP20" s="275" t="s">
        <v>375</v>
      </c>
      <c r="AQ20" s="276" t="s">
        <v>375</v>
      </c>
      <c r="AR20" s="279"/>
    </row>
    <row r="21" ht="15.75" customHeight="1">
      <c r="A21" s="117" t="s">
        <v>152</v>
      </c>
      <c r="B21" s="120" t="s">
        <v>71</v>
      </c>
      <c r="C21" s="120" t="s">
        <v>83</v>
      </c>
      <c r="D21" s="120" t="s">
        <v>92</v>
      </c>
      <c r="E21" s="120" t="s">
        <v>80</v>
      </c>
      <c r="F21" s="120" t="s">
        <v>82</v>
      </c>
      <c r="G21" s="285" t="s">
        <v>153</v>
      </c>
      <c r="H21" s="286" t="s">
        <v>378</v>
      </c>
      <c r="I21" s="280">
        <v>1500.0</v>
      </c>
      <c r="J21" s="281">
        <v>3000.0</v>
      </c>
      <c r="K21" s="281">
        <v>24000.0</v>
      </c>
      <c r="L21" s="270"/>
      <c r="M21" s="271">
        <v>0.0</v>
      </c>
      <c r="N21" s="271">
        <v>0.0</v>
      </c>
      <c r="O21" s="271">
        <v>0.0</v>
      </c>
      <c r="P21" s="272"/>
      <c r="Q21" s="282" t="s">
        <v>372</v>
      </c>
      <c r="R21" s="283" t="s">
        <v>381</v>
      </c>
      <c r="S21" s="283" t="s">
        <v>374</v>
      </c>
      <c r="T21" s="270"/>
      <c r="U21" s="275" t="s">
        <v>375</v>
      </c>
      <c r="V21" s="275" t="s">
        <v>375</v>
      </c>
      <c r="W21" s="275" t="s">
        <v>375</v>
      </c>
      <c r="X21" s="270"/>
      <c r="Y21" s="275" t="s">
        <v>375</v>
      </c>
      <c r="Z21" s="275" t="s">
        <v>375</v>
      </c>
      <c r="AA21" s="275" t="s">
        <v>375</v>
      </c>
      <c r="AB21" s="270"/>
      <c r="AC21" s="275" t="s">
        <v>375</v>
      </c>
      <c r="AD21" s="275" t="s">
        <v>375</v>
      </c>
      <c r="AE21" s="275" t="s">
        <v>375</v>
      </c>
      <c r="AF21" s="270"/>
      <c r="AG21" s="275" t="s">
        <v>375</v>
      </c>
      <c r="AH21" s="275" t="s">
        <v>375</v>
      </c>
      <c r="AI21" s="276" t="s">
        <v>375</v>
      </c>
      <c r="AJ21" s="277"/>
      <c r="AK21" s="280">
        <v>2000.0</v>
      </c>
      <c r="AL21" s="281">
        <v>200000.0</v>
      </c>
      <c r="AM21" s="284">
        <v>1.0E7</v>
      </c>
      <c r="AN21" s="277"/>
      <c r="AO21" s="275" t="s">
        <v>375</v>
      </c>
      <c r="AP21" s="275" t="s">
        <v>375</v>
      </c>
      <c r="AQ21" s="276" t="s">
        <v>375</v>
      </c>
      <c r="AR21" s="279"/>
    </row>
    <row r="22" ht="15.75" customHeight="1">
      <c r="A22" s="117" t="s">
        <v>154</v>
      </c>
      <c r="B22" s="120" t="s">
        <v>71</v>
      </c>
      <c r="C22" s="120" t="s">
        <v>90</v>
      </c>
      <c r="D22" s="120" t="s">
        <v>92</v>
      </c>
      <c r="E22" s="120" t="s">
        <v>80</v>
      </c>
      <c r="F22" s="120" t="s">
        <v>82</v>
      </c>
      <c r="G22" s="285" t="s">
        <v>155</v>
      </c>
      <c r="H22" s="286" t="s">
        <v>378</v>
      </c>
      <c r="I22" s="280">
        <v>1500.0</v>
      </c>
      <c r="J22" s="281">
        <v>3000.0</v>
      </c>
      <c r="K22" s="281">
        <v>24000.0</v>
      </c>
      <c r="L22" s="270"/>
      <c r="M22" s="271">
        <v>0.0</v>
      </c>
      <c r="N22" s="271">
        <v>0.0</v>
      </c>
      <c r="O22" s="271">
        <v>0.0</v>
      </c>
      <c r="P22" s="272"/>
      <c r="Q22" s="282" t="s">
        <v>372</v>
      </c>
      <c r="R22" s="283" t="s">
        <v>381</v>
      </c>
      <c r="S22" s="283" t="s">
        <v>374</v>
      </c>
      <c r="T22" s="270"/>
      <c r="U22" s="275" t="s">
        <v>375</v>
      </c>
      <c r="V22" s="275" t="s">
        <v>375</v>
      </c>
      <c r="W22" s="275" t="s">
        <v>375</v>
      </c>
      <c r="X22" s="270"/>
      <c r="Y22" s="275" t="s">
        <v>375</v>
      </c>
      <c r="Z22" s="275" t="s">
        <v>375</v>
      </c>
      <c r="AA22" s="275" t="s">
        <v>375</v>
      </c>
      <c r="AB22" s="270"/>
      <c r="AC22" s="275" t="s">
        <v>375</v>
      </c>
      <c r="AD22" s="275" t="s">
        <v>375</v>
      </c>
      <c r="AE22" s="275" t="s">
        <v>375</v>
      </c>
      <c r="AF22" s="270"/>
      <c r="AG22" s="275" t="s">
        <v>375</v>
      </c>
      <c r="AH22" s="275" t="s">
        <v>375</v>
      </c>
      <c r="AI22" s="276" t="s">
        <v>375</v>
      </c>
      <c r="AJ22" s="277"/>
      <c r="AK22" s="280">
        <v>2000.0</v>
      </c>
      <c r="AL22" s="281">
        <v>200000.0</v>
      </c>
      <c r="AM22" s="284">
        <v>1.0E7</v>
      </c>
      <c r="AN22" s="277"/>
      <c r="AO22" s="275" t="s">
        <v>375</v>
      </c>
      <c r="AP22" s="275" t="s">
        <v>375</v>
      </c>
      <c r="AQ22" s="276" t="s">
        <v>375</v>
      </c>
      <c r="AR22" s="279"/>
    </row>
    <row r="23" ht="15.75" customHeight="1">
      <c r="A23" s="117" t="s">
        <v>156</v>
      </c>
      <c r="B23" s="120" t="s">
        <v>71</v>
      </c>
      <c r="C23" s="120" t="s">
        <v>96</v>
      </c>
      <c r="D23" s="120" t="s">
        <v>92</v>
      </c>
      <c r="E23" s="120" t="s">
        <v>80</v>
      </c>
      <c r="F23" s="120" t="s">
        <v>82</v>
      </c>
      <c r="G23" s="285" t="s">
        <v>157</v>
      </c>
      <c r="H23" s="286" t="s">
        <v>378</v>
      </c>
      <c r="I23" s="280">
        <v>1500.0</v>
      </c>
      <c r="J23" s="281">
        <v>3000.0</v>
      </c>
      <c r="K23" s="281">
        <v>24000.0</v>
      </c>
      <c r="L23" s="270"/>
      <c r="M23" s="271">
        <v>0.0</v>
      </c>
      <c r="N23" s="271">
        <v>0.0</v>
      </c>
      <c r="O23" s="271">
        <v>0.0</v>
      </c>
      <c r="P23" s="272"/>
      <c r="Q23" s="282" t="s">
        <v>372</v>
      </c>
      <c r="R23" s="283" t="s">
        <v>381</v>
      </c>
      <c r="S23" s="283" t="s">
        <v>374</v>
      </c>
      <c r="T23" s="270"/>
      <c r="U23" s="275" t="s">
        <v>375</v>
      </c>
      <c r="V23" s="275" t="s">
        <v>375</v>
      </c>
      <c r="W23" s="275" t="s">
        <v>375</v>
      </c>
      <c r="X23" s="270"/>
      <c r="Y23" s="275" t="s">
        <v>375</v>
      </c>
      <c r="Z23" s="275" t="s">
        <v>375</v>
      </c>
      <c r="AA23" s="275" t="s">
        <v>375</v>
      </c>
      <c r="AB23" s="270"/>
      <c r="AC23" s="275" t="s">
        <v>375</v>
      </c>
      <c r="AD23" s="275" t="s">
        <v>375</v>
      </c>
      <c r="AE23" s="275" t="s">
        <v>375</v>
      </c>
      <c r="AF23" s="270"/>
      <c r="AG23" s="275" t="s">
        <v>375</v>
      </c>
      <c r="AH23" s="275" t="s">
        <v>375</v>
      </c>
      <c r="AI23" s="276" t="s">
        <v>375</v>
      </c>
      <c r="AJ23" s="277"/>
      <c r="AK23" s="280">
        <v>2000.0</v>
      </c>
      <c r="AL23" s="281">
        <v>200000.0</v>
      </c>
      <c r="AM23" s="284">
        <v>1.0E7</v>
      </c>
      <c r="AN23" s="277"/>
      <c r="AO23" s="275" t="s">
        <v>375</v>
      </c>
      <c r="AP23" s="275" t="s">
        <v>375</v>
      </c>
      <c r="AQ23" s="276" t="s">
        <v>375</v>
      </c>
      <c r="AR23" s="279"/>
    </row>
    <row r="24" ht="15.75" customHeight="1">
      <c r="A24" s="117" t="s">
        <v>158</v>
      </c>
      <c r="B24" s="120" t="s">
        <v>71</v>
      </c>
      <c r="C24" s="120" t="s">
        <v>106</v>
      </c>
      <c r="D24" s="120" t="s">
        <v>92</v>
      </c>
      <c r="E24" s="120" t="s">
        <v>80</v>
      </c>
      <c r="F24" s="120" t="s">
        <v>82</v>
      </c>
      <c r="G24" s="285" t="s">
        <v>159</v>
      </c>
      <c r="H24" s="286" t="s">
        <v>378</v>
      </c>
      <c r="I24" s="280">
        <v>1500.0</v>
      </c>
      <c r="J24" s="281">
        <v>3000.0</v>
      </c>
      <c r="K24" s="281">
        <v>24000.0</v>
      </c>
      <c r="L24" s="270"/>
      <c r="M24" s="271">
        <v>0.0</v>
      </c>
      <c r="N24" s="271">
        <v>0.0</v>
      </c>
      <c r="O24" s="271">
        <v>0.0</v>
      </c>
      <c r="P24" s="272"/>
      <c r="Q24" s="282" t="s">
        <v>372</v>
      </c>
      <c r="R24" s="283" t="s">
        <v>381</v>
      </c>
      <c r="S24" s="283" t="s">
        <v>374</v>
      </c>
      <c r="T24" s="270"/>
      <c r="U24" s="275" t="s">
        <v>375</v>
      </c>
      <c r="V24" s="275" t="s">
        <v>375</v>
      </c>
      <c r="W24" s="275" t="s">
        <v>375</v>
      </c>
      <c r="X24" s="270"/>
      <c r="Y24" s="275" t="s">
        <v>375</v>
      </c>
      <c r="Z24" s="275" t="s">
        <v>375</v>
      </c>
      <c r="AA24" s="275" t="s">
        <v>375</v>
      </c>
      <c r="AB24" s="270"/>
      <c r="AC24" s="275" t="s">
        <v>375</v>
      </c>
      <c r="AD24" s="275" t="s">
        <v>375</v>
      </c>
      <c r="AE24" s="275" t="s">
        <v>375</v>
      </c>
      <c r="AF24" s="270"/>
      <c r="AG24" s="275" t="s">
        <v>375</v>
      </c>
      <c r="AH24" s="275" t="s">
        <v>375</v>
      </c>
      <c r="AI24" s="276" t="s">
        <v>375</v>
      </c>
      <c r="AJ24" s="277"/>
      <c r="AK24" s="280">
        <v>2000.0</v>
      </c>
      <c r="AL24" s="281">
        <v>200000.0</v>
      </c>
      <c r="AM24" s="284">
        <v>1.0E7</v>
      </c>
      <c r="AN24" s="277"/>
      <c r="AO24" s="275" t="s">
        <v>375</v>
      </c>
      <c r="AP24" s="275" t="s">
        <v>375</v>
      </c>
      <c r="AQ24" s="276" t="s">
        <v>375</v>
      </c>
      <c r="AR24" s="279"/>
    </row>
    <row r="25" ht="15.75" customHeight="1">
      <c r="A25" s="117" t="s">
        <v>160</v>
      </c>
      <c r="B25" s="120" t="s">
        <v>71</v>
      </c>
      <c r="C25" s="120" t="s">
        <v>108</v>
      </c>
      <c r="D25" s="120" t="s">
        <v>92</v>
      </c>
      <c r="E25" s="120" t="s">
        <v>80</v>
      </c>
      <c r="F25" s="120" t="s">
        <v>82</v>
      </c>
      <c r="G25" s="285" t="s">
        <v>161</v>
      </c>
      <c r="H25" s="286" t="s">
        <v>378</v>
      </c>
      <c r="I25" s="280">
        <v>1500.0</v>
      </c>
      <c r="J25" s="281">
        <v>3000.0</v>
      </c>
      <c r="K25" s="281">
        <v>24000.0</v>
      </c>
      <c r="L25" s="270"/>
      <c r="M25" s="271">
        <v>0.0</v>
      </c>
      <c r="N25" s="271">
        <v>0.0</v>
      </c>
      <c r="O25" s="271">
        <v>0.0</v>
      </c>
      <c r="P25" s="272"/>
      <c r="Q25" s="282" t="s">
        <v>372</v>
      </c>
      <c r="R25" s="283" t="s">
        <v>381</v>
      </c>
      <c r="S25" s="283" t="s">
        <v>374</v>
      </c>
      <c r="T25" s="270"/>
      <c r="U25" s="275" t="s">
        <v>375</v>
      </c>
      <c r="V25" s="275" t="s">
        <v>375</v>
      </c>
      <c r="W25" s="275" t="s">
        <v>375</v>
      </c>
      <c r="X25" s="270"/>
      <c r="Y25" s="275" t="s">
        <v>375</v>
      </c>
      <c r="Z25" s="275" t="s">
        <v>375</v>
      </c>
      <c r="AA25" s="275" t="s">
        <v>375</v>
      </c>
      <c r="AB25" s="270"/>
      <c r="AC25" s="275" t="s">
        <v>375</v>
      </c>
      <c r="AD25" s="275" t="s">
        <v>375</v>
      </c>
      <c r="AE25" s="275" t="s">
        <v>375</v>
      </c>
      <c r="AF25" s="270"/>
      <c r="AG25" s="275" t="s">
        <v>375</v>
      </c>
      <c r="AH25" s="275" t="s">
        <v>375</v>
      </c>
      <c r="AI25" s="276" t="s">
        <v>375</v>
      </c>
      <c r="AJ25" s="277"/>
      <c r="AK25" s="280">
        <v>2000.0</v>
      </c>
      <c r="AL25" s="281">
        <v>200000.0</v>
      </c>
      <c r="AM25" s="284">
        <v>1.0E7</v>
      </c>
      <c r="AN25" s="277"/>
      <c r="AO25" s="275" t="s">
        <v>375</v>
      </c>
      <c r="AP25" s="275" t="s">
        <v>375</v>
      </c>
      <c r="AQ25" s="276" t="s">
        <v>375</v>
      </c>
      <c r="AR25" s="279"/>
    </row>
    <row r="26" ht="15.75" customHeight="1">
      <c r="A26" s="117" t="s">
        <v>162</v>
      </c>
      <c r="B26" s="120" t="s">
        <v>71</v>
      </c>
      <c r="C26" s="120" t="s">
        <v>73</v>
      </c>
      <c r="D26" s="120" t="s">
        <v>98</v>
      </c>
      <c r="E26" s="120" t="s">
        <v>80</v>
      </c>
      <c r="F26" s="120" t="s">
        <v>82</v>
      </c>
      <c r="G26" s="285" t="s">
        <v>163</v>
      </c>
      <c r="H26" s="286" t="s">
        <v>378</v>
      </c>
      <c r="I26" s="280">
        <v>1500.0</v>
      </c>
      <c r="J26" s="281">
        <v>3000.0</v>
      </c>
      <c r="K26" s="281">
        <v>24000.0</v>
      </c>
      <c r="L26" s="270"/>
      <c r="M26" s="271">
        <v>0.0</v>
      </c>
      <c r="N26" s="271">
        <v>0.0</v>
      </c>
      <c r="O26" s="271">
        <v>0.0</v>
      </c>
      <c r="P26" s="272"/>
      <c r="Q26" s="282" t="s">
        <v>372</v>
      </c>
      <c r="R26" s="283" t="s">
        <v>381</v>
      </c>
      <c r="S26" s="283" t="s">
        <v>374</v>
      </c>
      <c r="T26" s="270"/>
      <c r="U26" s="275" t="s">
        <v>375</v>
      </c>
      <c r="V26" s="275" t="s">
        <v>375</v>
      </c>
      <c r="W26" s="275" t="s">
        <v>375</v>
      </c>
      <c r="X26" s="270"/>
      <c r="Y26" s="275" t="s">
        <v>375</v>
      </c>
      <c r="Z26" s="275" t="s">
        <v>375</v>
      </c>
      <c r="AA26" s="275" t="s">
        <v>375</v>
      </c>
      <c r="AB26" s="270"/>
      <c r="AC26" s="275" t="s">
        <v>375</v>
      </c>
      <c r="AD26" s="275" t="s">
        <v>375</v>
      </c>
      <c r="AE26" s="275" t="s">
        <v>375</v>
      </c>
      <c r="AF26" s="270"/>
      <c r="AG26" s="275" t="s">
        <v>375</v>
      </c>
      <c r="AH26" s="275" t="s">
        <v>375</v>
      </c>
      <c r="AI26" s="276" t="s">
        <v>375</v>
      </c>
      <c r="AJ26" s="277"/>
      <c r="AK26" s="280">
        <v>2000.0</v>
      </c>
      <c r="AL26" s="281">
        <v>200000.0</v>
      </c>
      <c r="AM26" s="284">
        <v>1.0E7</v>
      </c>
      <c r="AN26" s="277"/>
      <c r="AO26" s="275" t="s">
        <v>375</v>
      </c>
      <c r="AP26" s="275" t="s">
        <v>375</v>
      </c>
      <c r="AQ26" s="276" t="s">
        <v>375</v>
      </c>
      <c r="AR26" s="279"/>
    </row>
    <row r="27" ht="15.75" customHeight="1">
      <c r="A27" s="117" t="s">
        <v>164</v>
      </c>
      <c r="B27" s="120" t="s">
        <v>71</v>
      </c>
      <c r="C27" s="120" t="s">
        <v>83</v>
      </c>
      <c r="D27" s="120" t="s">
        <v>98</v>
      </c>
      <c r="E27" s="120" t="s">
        <v>80</v>
      </c>
      <c r="F27" s="120" t="s">
        <v>82</v>
      </c>
      <c r="G27" s="285" t="s">
        <v>165</v>
      </c>
      <c r="H27" s="286" t="s">
        <v>378</v>
      </c>
      <c r="I27" s="280">
        <v>1500.0</v>
      </c>
      <c r="J27" s="281">
        <v>3000.0</v>
      </c>
      <c r="K27" s="281">
        <v>24000.0</v>
      </c>
      <c r="L27" s="270"/>
      <c r="M27" s="271">
        <v>0.0</v>
      </c>
      <c r="N27" s="271">
        <v>0.0</v>
      </c>
      <c r="O27" s="271">
        <v>0.0</v>
      </c>
      <c r="P27" s="272"/>
      <c r="Q27" s="282" t="s">
        <v>372</v>
      </c>
      <c r="R27" s="283" t="s">
        <v>381</v>
      </c>
      <c r="S27" s="283" t="s">
        <v>374</v>
      </c>
      <c r="T27" s="270"/>
      <c r="U27" s="275" t="s">
        <v>375</v>
      </c>
      <c r="V27" s="275" t="s">
        <v>375</v>
      </c>
      <c r="W27" s="275" t="s">
        <v>375</v>
      </c>
      <c r="X27" s="270"/>
      <c r="Y27" s="275" t="s">
        <v>375</v>
      </c>
      <c r="Z27" s="275" t="s">
        <v>375</v>
      </c>
      <c r="AA27" s="275" t="s">
        <v>375</v>
      </c>
      <c r="AB27" s="270"/>
      <c r="AC27" s="275" t="s">
        <v>375</v>
      </c>
      <c r="AD27" s="275" t="s">
        <v>375</v>
      </c>
      <c r="AE27" s="275" t="s">
        <v>375</v>
      </c>
      <c r="AF27" s="270"/>
      <c r="AG27" s="275" t="s">
        <v>375</v>
      </c>
      <c r="AH27" s="275" t="s">
        <v>375</v>
      </c>
      <c r="AI27" s="276" t="s">
        <v>375</v>
      </c>
      <c r="AJ27" s="277"/>
      <c r="AK27" s="280">
        <v>2000.0</v>
      </c>
      <c r="AL27" s="281">
        <v>200000.0</v>
      </c>
      <c r="AM27" s="284">
        <v>1.0E7</v>
      </c>
      <c r="AN27" s="277"/>
      <c r="AO27" s="275" t="s">
        <v>375</v>
      </c>
      <c r="AP27" s="275" t="s">
        <v>375</v>
      </c>
      <c r="AQ27" s="276" t="s">
        <v>375</v>
      </c>
      <c r="AR27" s="279"/>
    </row>
    <row r="28" ht="15.75" customHeight="1">
      <c r="A28" s="117" t="s">
        <v>166</v>
      </c>
      <c r="B28" s="120" t="s">
        <v>71</v>
      </c>
      <c r="C28" s="120" t="s">
        <v>90</v>
      </c>
      <c r="D28" s="120" t="s">
        <v>98</v>
      </c>
      <c r="E28" s="120" t="s">
        <v>80</v>
      </c>
      <c r="F28" s="120" t="s">
        <v>82</v>
      </c>
      <c r="G28" s="285" t="s">
        <v>167</v>
      </c>
      <c r="H28" s="286" t="s">
        <v>378</v>
      </c>
      <c r="I28" s="280">
        <v>1500.0</v>
      </c>
      <c r="J28" s="281">
        <v>3000.0</v>
      </c>
      <c r="K28" s="281">
        <v>24000.0</v>
      </c>
      <c r="L28" s="270"/>
      <c r="M28" s="271">
        <v>0.0</v>
      </c>
      <c r="N28" s="271">
        <v>0.0</v>
      </c>
      <c r="O28" s="271">
        <v>0.0</v>
      </c>
      <c r="P28" s="272"/>
      <c r="Q28" s="282" t="s">
        <v>372</v>
      </c>
      <c r="R28" s="283" t="s">
        <v>382</v>
      </c>
      <c r="S28" s="283" t="s">
        <v>374</v>
      </c>
      <c r="T28" s="270"/>
      <c r="U28" s="275" t="s">
        <v>375</v>
      </c>
      <c r="V28" s="275" t="s">
        <v>375</v>
      </c>
      <c r="W28" s="275" t="s">
        <v>375</v>
      </c>
      <c r="X28" s="270"/>
      <c r="Y28" s="275" t="s">
        <v>375</v>
      </c>
      <c r="Z28" s="275" t="s">
        <v>375</v>
      </c>
      <c r="AA28" s="275" t="s">
        <v>375</v>
      </c>
      <c r="AB28" s="270"/>
      <c r="AC28" s="275" t="s">
        <v>375</v>
      </c>
      <c r="AD28" s="275" t="s">
        <v>375</v>
      </c>
      <c r="AE28" s="275" t="s">
        <v>375</v>
      </c>
      <c r="AF28" s="270"/>
      <c r="AG28" s="275" t="s">
        <v>375</v>
      </c>
      <c r="AH28" s="275" t="s">
        <v>375</v>
      </c>
      <c r="AI28" s="276" t="s">
        <v>375</v>
      </c>
      <c r="AJ28" s="277"/>
      <c r="AK28" s="280">
        <v>5000.0</v>
      </c>
      <c r="AL28" s="281">
        <v>200000.0</v>
      </c>
      <c r="AM28" s="284">
        <v>1.0E7</v>
      </c>
      <c r="AN28" s="277"/>
      <c r="AO28" s="275" t="s">
        <v>375</v>
      </c>
      <c r="AP28" s="275" t="s">
        <v>375</v>
      </c>
      <c r="AQ28" s="276" t="s">
        <v>375</v>
      </c>
      <c r="AR28" s="279"/>
    </row>
    <row r="29" ht="15.75" customHeight="1">
      <c r="A29" s="117" t="s">
        <v>168</v>
      </c>
      <c r="B29" s="120" t="s">
        <v>71</v>
      </c>
      <c r="C29" s="120" t="s">
        <v>96</v>
      </c>
      <c r="D29" s="120" t="s">
        <v>98</v>
      </c>
      <c r="E29" s="120" t="s">
        <v>80</v>
      </c>
      <c r="F29" s="120" t="s">
        <v>82</v>
      </c>
      <c r="G29" s="285" t="s">
        <v>169</v>
      </c>
      <c r="H29" s="286" t="s">
        <v>378</v>
      </c>
      <c r="I29" s="280">
        <v>1500.0</v>
      </c>
      <c r="J29" s="281">
        <v>3000.0</v>
      </c>
      <c r="K29" s="281">
        <v>24000.0</v>
      </c>
      <c r="L29" s="270"/>
      <c r="M29" s="271">
        <v>0.0</v>
      </c>
      <c r="N29" s="271">
        <v>0.0</v>
      </c>
      <c r="O29" s="271">
        <v>0.0</v>
      </c>
      <c r="P29" s="272"/>
      <c r="Q29" s="282" t="s">
        <v>372</v>
      </c>
      <c r="R29" s="283" t="s">
        <v>382</v>
      </c>
      <c r="S29" s="283" t="s">
        <v>374</v>
      </c>
      <c r="T29" s="270"/>
      <c r="U29" s="275" t="s">
        <v>375</v>
      </c>
      <c r="V29" s="275" t="s">
        <v>375</v>
      </c>
      <c r="W29" s="275" t="s">
        <v>375</v>
      </c>
      <c r="X29" s="270"/>
      <c r="Y29" s="275" t="s">
        <v>375</v>
      </c>
      <c r="Z29" s="275" t="s">
        <v>375</v>
      </c>
      <c r="AA29" s="275" t="s">
        <v>375</v>
      </c>
      <c r="AB29" s="270"/>
      <c r="AC29" s="275" t="s">
        <v>375</v>
      </c>
      <c r="AD29" s="275" t="s">
        <v>375</v>
      </c>
      <c r="AE29" s="275" t="s">
        <v>375</v>
      </c>
      <c r="AF29" s="270"/>
      <c r="AG29" s="275" t="s">
        <v>375</v>
      </c>
      <c r="AH29" s="275" t="s">
        <v>375</v>
      </c>
      <c r="AI29" s="276" t="s">
        <v>375</v>
      </c>
      <c r="AJ29" s="277"/>
      <c r="AK29" s="280">
        <v>5000.0</v>
      </c>
      <c r="AL29" s="281">
        <v>200000.0</v>
      </c>
      <c r="AM29" s="284">
        <v>1.0E7</v>
      </c>
      <c r="AN29" s="277"/>
      <c r="AO29" s="275" t="s">
        <v>375</v>
      </c>
      <c r="AP29" s="275" t="s">
        <v>375</v>
      </c>
      <c r="AQ29" s="276" t="s">
        <v>375</v>
      </c>
      <c r="AR29" s="279"/>
    </row>
    <row r="30" ht="15.75" customHeight="1">
      <c r="A30" s="117" t="s">
        <v>170</v>
      </c>
      <c r="B30" s="120" t="s">
        <v>71</v>
      </c>
      <c r="C30" s="120" t="s">
        <v>106</v>
      </c>
      <c r="D30" s="120" t="s">
        <v>98</v>
      </c>
      <c r="E30" s="120" t="s">
        <v>80</v>
      </c>
      <c r="F30" s="120" t="s">
        <v>82</v>
      </c>
      <c r="G30" s="285" t="s">
        <v>171</v>
      </c>
      <c r="H30" s="286" t="s">
        <v>378</v>
      </c>
      <c r="I30" s="280">
        <v>1500.0</v>
      </c>
      <c r="J30" s="281">
        <v>3000.0</v>
      </c>
      <c r="K30" s="281">
        <v>24000.0</v>
      </c>
      <c r="L30" s="270"/>
      <c r="M30" s="271">
        <v>0.0</v>
      </c>
      <c r="N30" s="271">
        <v>0.0</v>
      </c>
      <c r="O30" s="271">
        <v>0.0</v>
      </c>
      <c r="P30" s="272"/>
      <c r="Q30" s="282" t="s">
        <v>372</v>
      </c>
      <c r="R30" s="283" t="s">
        <v>382</v>
      </c>
      <c r="S30" s="283" t="s">
        <v>374</v>
      </c>
      <c r="T30" s="270"/>
      <c r="U30" s="275" t="s">
        <v>375</v>
      </c>
      <c r="V30" s="275" t="s">
        <v>375</v>
      </c>
      <c r="W30" s="275" t="s">
        <v>375</v>
      </c>
      <c r="X30" s="270"/>
      <c r="Y30" s="275" t="s">
        <v>375</v>
      </c>
      <c r="Z30" s="275" t="s">
        <v>375</v>
      </c>
      <c r="AA30" s="275" t="s">
        <v>375</v>
      </c>
      <c r="AB30" s="270"/>
      <c r="AC30" s="275" t="s">
        <v>375</v>
      </c>
      <c r="AD30" s="275" t="s">
        <v>375</v>
      </c>
      <c r="AE30" s="275" t="s">
        <v>375</v>
      </c>
      <c r="AF30" s="270"/>
      <c r="AG30" s="275" t="s">
        <v>375</v>
      </c>
      <c r="AH30" s="275" t="s">
        <v>375</v>
      </c>
      <c r="AI30" s="276" t="s">
        <v>375</v>
      </c>
      <c r="AJ30" s="277"/>
      <c r="AK30" s="280">
        <v>5000.0</v>
      </c>
      <c r="AL30" s="281">
        <v>200000.0</v>
      </c>
      <c r="AM30" s="284">
        <v>1.0E7</v>
      </c>
      <c r="AN30" s="277"/>
      <c r="AO30" s="275" t="s">
        <v>375</v>
      </c>
      <c r="AP30" s="275" t="s">
        <v>375</v>
      </c>
      <c r="AQ30" s="276" t="s">
        <v>375</v>
      </c>
      <c r="AR30" s="279"/>
    </row>
    <row r="31" ht="15.75" customHeight="1">
      <c r="A31" s="117" t="s">
        <v>172</v>
      </c>
      <c r="B31" s="120" t="s">
        <v>71</v>
      </c>
      <c r="C31" s="120" t="s">
        <v>108</v>
      </c>
      <c r="D31" s="120" t="s">
        <v>98</v>
      </c>
      <c r="E31" s="120" t="s">
        <v>80</v>
      </c>
      <c r="F31" s="120" t="s">
        <v>82</v>
      </c>
      <c r="G31" s="285" t="s">
        <v>173</v>
      </c>
      <c r="H31" s="286" t="s">
        <v>378</v>
      </c>
      <c r="I31" s="280">
        <v>1500.0</v>
      </c>
      <c r="J31" s="281">
        <v>3000.0</v>
      </c>
      <c r="K31" s="281">
        <v>24000.0</v>
      </c>
      <c r="L31" s="270"/>
      <c r="M31" s="271">
        <v>0.0</v>
      </c>
      <c r="N31" s="271">
        <v>0.0</v>
      </c>
      <c r="O31" s="271">
        <v>0.0</v>
      </c>
      <c r="P31" s="272"/>
      <c r="Q31" s="282" t="s">
        <v>372</v>
      </c>
      <c r="R31" s="283" t="s">
        <v>382</v>
      </c>
      <c r="S31" s="283" t="s">
        <v>374</v>
      </c>
      <c r="T31" s="270"/>
      <c r="U31" s="275" t="s">
        <v>375</v>
      </c>
      <c r="V31" s="275" t="s">
        <v>375</v>
      </c>
      <c r="W31" s="275" t="s">
        <v>375</v>
      </c>
      <c r="X31" s="270"/>
      <c r="Y31" s="275" t="s">
        <v>375</v>
      </c>
      <c r="Z31" s="275" t="s">
        <v>375</v>
      </c>
      <c r="AA31" s="275" t="s">
        <v>375</v>
      </c>
      <c r="AB31" s="270"/>
      <c r="AC31" s="275" t="s">
        <v>375</v>
      </c>
      <c r="AD31" s="275" t="s">
        <v>375</v>
      </c>
      <c r="AE31" s="275" t="s">
        <v>375</v>
      </c>
      <c r="AF31" s="270"/>
      <c r="AG31" s="275" t="s">
        <v>375</v>
      </c>
      <c r="AH31" s="275" t="s">
        <v>375</v>
      </c>
      <c r="AI31" s="276" t="s">
        <v>375</v>
      </c>
      <c r="AJ31" s="277"/>
      <c r="AK31" s="280">
        <v>5000.0</v>
      </c>
      <c r="AL31" s="281">
        <v>200000.0</v>
      </c>
      <c r="AM31" s="284">
        <v>1.0E7</v>
      </c>
      <c r="AN31" s="277"/>
      <c r="AO31" s="275" t="s">
        <v>375</v>
      </c>
      <c r="AP31" s="275" t="s">
        <v>375</v>
      </c>
      <c r="AQ31" s="276" t="s">
        <v>375</v>
      </c>
      <c r="AR31" s="279"/>
    </row>
    <row r="32" ht="15.75" customHeight="1">
      <c r="A32" s="117" t="s">
        <v>174</v>
      </c>
      <c r="B32" s="120" t="s">
        <v>71</v>
      </c>
      <c r="C32" s="120" t="s">
        <v>73</v>
      </c>
      <c r="D32" s="120" t="s">
        <v>79</v>
      </c>
      <c r="E32" s="120" t="s">
        <v>87</v>
      </c>
      <c r="F32" s="120" t="s">
        <v>82</v>
      </c>
      <c r="G32" s="285" t="s">
        <v>175</v>
      </c>
      <c r="H32" s="286" t="s">
        <v>378</v>
      </c>
      <c r="I32" s="280">
        <v>1500.0</v>
      </c>
      <c r="J32" s="281">
        <v>3000.0</v>
      </c>
      <c r="K32" s="281">
        <v>24000.0</v>
      </c>
      <c r="L32" s="287"/>
      <c r="M32" s="271">
        <v>0.0</v>
      </c>
      <c r="N32" s="271">
        <v>0.0</v>
      </c>
      <c r="O32" s="271">
        <v>0.0</v>
      </c>
      <c r="P32" s="272"/>
      <c r="Q32" s="282" t="s">
        <v>372</v>
      </c>
      <c r="R32" s="283" t="s">
        <v>382</v>
      </c>
      <c r="S32" s="283" t="s">
        <v>374</v>
      </c>
      <c r="T32" s="287"/>
      <c r="U32" s="275" t="s">
        <v>375</v>
      </c>
      <c r="V32" s="275" t="s">
        <v>375</v>
      </c>
      <c r="W32" s="275" t="s">
        <v>375</v>
      </c>
      <c r="X32" s="270"/>
      <c r="Y32" s="275" t="s">
        <v>375</v>
      </c>
      <c r="Z32" s="275" t="s">
        <v>375</v>
      </c>
      <c r="AA32" s="275" t="s">
        <v>375</v>
      </c>
      <c r="AB32" s="270"/>
      <c r="AC32" s="275" t="s">
        <v>375</v>
      </c>
      <c r="AD32" s="275" t="s">
        <v>375</v>
      </c>
      <c r="AE32" s="275" t="s">
        <v>375</v>
      </c>
      <c r="AF32" s="270"/>
      <c r="AG32" s="275" t="s">
        <v>375</v>
      </c>
      <c r="AH32" s="275" t="s">
        <v>375</v>
      </c>
      <c r="AI32" s="276" t="s">
        <v>375</v>
      </c>
      <c r="AJ32" s="277"/>
      <c r="AK32" s="280">
        <v>5000.0</v>
      </c>
      <c r="AL32" s="281">
        <v>200000.0</v>
      </c>
      <c r="AM32" s="284">
        <v>1.0E7</v>
      </c>
      <c r="AN32" s="288"/>
      <c r="AO32" s="275" t="s">
        <v>375</v>
      </c>
      <c r="AP32" s="275" t="s">
        <v>375</v>
      </c>
      <c r="AQ32" s="276" t="s">
        <v>375</v>
      </c>
      <c r="AR32" s="279"/>
    </row>
    <row r="33" ht="15.75" customHeight="1">
      <c r="A33" s="117" t="s">
        <v>176</v>
      </c>
      <c r="B33" s="120" t="s">
        <v>71</v>
      </c>
      <c r="C33" s="120" t="s">
        <v>83</v>
      </c>
      <c r="D33" s="120" t="s">
        <v>79</v>
      </c>
      <c r="E33" s="120" t="s">
        <v>87</v>
      </c>
      <c r="F33" s="120" t="s">
        <v>82</v>
      </c>
      <c r="G33" s="285" t="s">
        <v>177</v>
      </c>
      <c r="H33" s="286" t="s">
        <v>378</v>
      </c>
      <c r="I33" s="280">
        <v>1500.0</v>
      </c>
      <c r="J33" s="281">
        <v>3000.0</v>
      </c>
      <c r="K33" s="281">
        <v>24000.0</v>
      </c>
      <c r="L33" s="287"/>
      <c r="M33" s="271">
        <v>0.0</v>
      </c>
      <c r="N33" s="271">
        <v>0.0</v>
      </c>
      <c r="O33" s="271">
        <v>0.0</v>
      </c>
      <c r="P33" s="272"/>
      <c r="Q33" s="282" t="s">
        <v>372</v>
      </c>
      <c r="R33" s="283" t="s">
        <v>382</v>
      </c>
      <c r="S33" s="283" t="s">
        <v>374</v>
      </c>
      <c r="T33" s="287"/>
      <c r="U33" s="275" t="s">
        <v>375</v>
      </c>
      <c r="V33" s="275" t="s">
        <v>375</v>
      </c>
      <c r="W33" s="275" t="s">
        <v>375</v>
      </c>
      <c r="X33" s="270"/>
      <c r="Y33" s="275" t="s">
        <v>375</v>
      </c>
      <c r="Z33" s="275" t="s">
        <v>375</v>
      </c>
      <c r="AA33" s="275" t="s">
        <v>375</v>
      </c>
      <c r="AB33" s="270"/>
      <c r="AC33" s="275" t="s">
        <v>375</v>
      </c>
      <c r="AD33" s="275" t="s">
        <v>375</v>
      </c>
      <c r="AE33" s="275" t="s">
        <v>375</v>
      </c>
      <c r="AF33" s="270"/>
      <c r="AG33" s="275" t="s">
        <v>375</v>
      </c>
      <c r="AH33" s="275" t="s">
        <v>375</v>
      </c>
      <c r="AI33" s="276" t="s">
        <v>375</v>
      </c>
      <c r="AJ33" s="277"/>
      <c r="AK33" s="280">
        <v>5000.0</v>
      </c>
      <c r="AL33" s="281">
        <v>200000.0</v>
      </c>
      <c r="AM33" s="284">
        <v>1.0E7</v>
      </c>
      <c r="AN33" s="288"/>
      <c r="AO33" s="275" t="s">
        <v>375</v>
      </c>
      <c r="AP33" s="275" t="s">
        <v>375</v>
      </c>
      <c r="AQ33" s="276" t="s">
        <v>375</v>
      </c>
      <c r="AR33" s="279"/>
    </row>
    <row r="34" ht="15.75" customHeight="1">
      <c r="A34" s="117" t="s">
        <v>178</v>
      </c>
      <c r="B34" s="120" t="s">
        <v>71</v>
      </c>
      <c r="C34" s="120" t="s">
        <v>90</v>
      </c>
      <c r="D34" s="120" t="s">
        <v>79</v>
      </c>
      <c r="E34" s="120" t="s">
        <v>87</v>
      </c>
      <c r="F34" s="120" t="s">
        <v>82</v>
      </c>
      <c r="G34" s="285" t="s">
        <v>179</v>
      </c>
      <c r="H34" s="286" t="s">
        <v>378</v>
      </c>
      <c r="I34" s="280">
        <v>1500.0</v>
      </c>
      <c r="J34" s="281">
        <v>3000.0</v>
      </c>
      <c r="K34" s="281">
        <v>24000.0</v>
      </c>
      <c r="L34" s="287"/>
      <c r="M34" s="271">
        <v>0.0</v>
      </c>
      <c r="N34" s="271">
        <v>0.0</v>
      </c>
      <c r="O34" s="271">
        <v>0.0</v>
      </c>
      <c r="P34" s="272"/>
      <c r="Q34" s="282" t="s">
        <v>372</v>
      </c>
      <c r="R34" s="283" t="s">
        <v>382</v>
      </c>
      <c r="S34" s="283" t="s">
        <v>374</v>
      </c>
      <c r="T34" s="287"/>
      <c r="U34" s="275" t="s">
        <v>375</v>
      </c>
      <c r="V34" s="275" t="s">
        <v>375</v>
      </c>
      <c r="W34" s="275" t="s">
        <v>375</v>
      </c>
      <c r="X34" s="270"/>
      <c r="Y34" s="275" t="s">
        <v>375</v>
      </c>
      <c r="Z34" s="275" t="s">
        <v>375</v>
      </c>
      <c r="AA34" s="275" t="s">
        <v>375</v>
      </c>
      <c r="AB34" s="270"/>
      <c r="AC34" s="275" t="s">
        <v>375</v>
      </c>
      <c r="AD34" s="275" t="s">
        <v>375</v>
      </c>
      <c r="AE34" s="275" t="s">
        <v>375</v>
      </c>
      <c r="AF34" s="270"/>
      <c r="AG34" s="275" t="s">
        <v>375</v>
      </c>
      <c r="AH34" s="275" t="s">
        <v>375</v>
      </c>
      <c r="AI34" s="276" t="s">
        <v>375</v>
      </c>
      <c r="AJ34" s="277"/>
      <c r="AK34" s="280">
        <v>5000.0</v>
      </c>
      <c r="AL34" s="281">
        <v>200000.0</v>
      </c>
      <c r="AM34" s="284">
        <v>1.0E7</v>
      </c>
      <c r="AN34" s="288"/>
      <c r="AO34" s="275" t="s">
        <v>375</v>
      </c>
      <c r="AP34" s="275" t="s">
        <v>375</v>
      </c>
      <c r="AQ34" s="276" t="s">
        <v>375</v>
      </c>
      <c r="AR34" s="279"/>
    </row>
    <row r="35" ht="15.75" customHeight="1">
      <c r="A35" s="117" t="s">
        <v>180</v>
      </c>
      <c r="B35" s="120" t="s">
        <v>71</v>
      </c>
      <c r="C35" s="120" t="s">
        <v>96</v>
      </c>
      <c r="D35" s="120" t="s">
        <v>79</v>
      </c>
      <c r="E35" s="120" t="s">
        <v>87</v>
      </c>
      <c r="F35" s="120" t="s">
        <v>82</v>
      </c>
      <c r="G35" s="285" t="s">
        <v>181</v>
      </c>
      <c r="H35" s="286" t="s">
        <v>378</v>
      </c>
      <c r="I35" s="280">
        <v>1500.0</v>
      </c>
      <c r="J35" s="281">
        <v>3000.0</v>
      </c>
      <c r="K35" s="281">
        <v>24000.0</v>
      </c>
      <c r="L35" s="287"/>
      <c r="M35" s="271">
        <v>0.0</v>
      </c>
      <c r="N35" s="271">
        <v>0.0</v>
      </c>
      <c r="O35" s="271">
        <v>0.0</v>
      </c>
      <c r="P35" s="272"/>
      <c r="Q35" s="282" t="s">
        <v>372</v>
      </c>
      <c r="R35" s="283" t="s">
        <v>382</v>
      </c>
      <c r="S35" s="283" t="s">
        <v>374</v>
      </c>
      <c r="T35" s="287"/>
      <c r="U35" s="275" t="s">
        <v>375</v>
      </c>
      <c r="V35" s="275" t="s">
        <v>375</v>
      </c>
      <c r="W35" s="275" t="s">
        <v>375</v>
      </c>
      <c r="X35" s="270"/>
      <c r="Y35" s="275" t="s">
        <v>375</v>
      </c>
      <c r="Z35" s="275" t="s">
        <v>375</v>
      </c>
      <c r="AA35" s="275" t="s">
        <v>375</v>
      </c>
      <c r="AB35" s="270"/>
      <c r="AC35" s="275" t="s">
        <v>375</v>
      </c>
      <c r="AD35" s="275" t="s">
        <v>375</v>
      </c>
      <c r="AE35" s="275" t="s">
        <v>375</v>
      </c>
      <c r="AF35" s="270"/>
      <c r="AG35" s="275" t="s">
        <v>375</v>
      </c>
      <c r="AH35" s="275" t="s">
        <v>375</v>
      </c>
      <c r="AI35" s="276" t="s">
        <v>375</v>
      </c>
      <c r="AJ35" s="277"/>
      <c r="AK35" s="280">
        <v>5000.0</v>
      </c>
      <c r="AL35" s="281">
        <v>200000.0</v>
      </c>
      <c r="AM35" s="284">
        <v>1.0E7</v>
      </c>
      <c r="AN35" s="288"/>
      <c r="AO35" s="275" t="s">
        <v>375</v>
      </c>
      <c r="AP35" s="275" t="s">
        <v>375</v>
      </c>
      <c r="AQ35" s="276" t="s">
        <v>375</v>
      </c>
      <c r="AR35" s="279"/>
    </row>
    <row r="36" ht="15.75" customHeight="1">
      <c r="A36" s="117" t="s">
        <v>182</v>
      </c>
      <c r="B36" s="120" t="s">
        <v>71</v>
      </c>
      <c r="C36" s="120" t="s">
        <v>106</v>
      </c>
      <c r="D36" s="120" t="s">
        <v>79</v>
      </c>
      <c r="E36" s="120" t="s">
        <v>87</v>
      </c>
      <c r="F36" s="120" t="s">
        <v>82</v>
      </c>
      <c r="G36" s="285" t="s">
        <v>183</v>
      </c>
      <c r="H36" s="286" t="s">
        <v>378</v>
      </c>
      <c r="I36" s="280">
        <v>1500.0</v>
      </c>
      <c r="J36" s="281">
        <v>3000.0</v>
      </c>
      <c r="K36" s="281">
        <v>24000.0</v>
      </c>
      <c r="L36" s="287"/>
      <c r="M36" s="271">
        <v>0.0</v>
      </c>
      <c r="N36" s="271">
        <v>0.0</v>
      </c>
      <c r="O36" s="271">
        <v>0.0</v>
      </c>
      <c r="P36" s="272"/>
      <c r="Q36" s="282" t="s">
        <v>372</v>
      </c>
      <c r="R36" s="283" t="s">
        <v>382</v>
      </c>
      <c r="S36" s="283" t="s">
        <v>374</v>
      </c>
      <c r="T36" s="287"/>
      <c r="U36" s="275" t="s">
        <v>375</v>
      </c>
      <c r="V36" s="275" t="s">
        <v>375</v>
      </c>
      <c r="W36" s="275" t="s">
        <v>375</v>
      </c>
      <c r="X36" s="270"/>
      <c r="Y36" s="275" t="s">
        <v>375</v>
      </c>
      <c r="Z36" s="275" t="s">
        <v>375</v>
      </c>
      <c r="AA36" s="275" t="s">
        <v>375</v>
      </c>
      <c r="AB36" s="270"/>
      <c r="AC36" s="275" t="s">
        <v>375</v>
      </c>
      <c r="AD36" s="275" t="s">
        <v>375</v>
      </c>
      <c r="AE36" s="275" t="s">
        <v>375</v>
      </c>
      <c r="AF36" s="270"/>
      <c r="AG36" s="275" t="s">
        <v>375</v>
      </c>
      <c r="AH36" s="275" t="s">
        <v>375</v>
      </c>
      <c r="AI36" s="276" t="s">
        <v>375</v>
      </c>
      <c r="AJ36" s="277"/>
      <c r="AK36" s="280">
        <v>5000.0</v>
      </c>
      <c r="AL36" s="281">
        <v>200000.0</v>
      </c>
      <c r="AM36" s="284">
        <v>1.0E7</v>
      </c>
      <c r="AN36" s="288"/>
      <c r="AO36" s="275" t="s">
        <v>375</v>
      </c>
      <c r="AP36" s="275" t="s">
        <v>375</v>
      </c>
      <c r="AQ36" s="276" t="s">
        <v>375</v>
      </c>
      <c r="AR36" s="279"/>
    </row>
    <row r="37" ht="15.75" customHeight="1">
      <c r="A37" s="117" t="s">
        <v>184</v>
      </c>
      <c r="B37" s="120" t="s">
        <v>71</v>
      </c>
      <c r="C37" s="120" t="s">
        <v>108</v>
      </c>
      <c r="D37" s="120" t="s">
        <v>79</v>
      </c>
      <c r="E37" s="120" t="s">
        <v>87</v>
      </c>
      <c r="F37" s="120" t="s">
        <v>82</v>
      </c>
      <c r="G37" s="285" t="s">
        <v>185</v>
      </c>
      <c r="H37" s="286" t="s">
        <v>378</v>
      </c>
      <c r="I37" s="280">
        <v>1500.0</v>
      </c>
      <c r="J37" s="281">
        <v>3000.0</v>
      </c>
      <c r="K37" s="281">
        <v>24000.0</v>
      </c>
      <c r="L37" s="287"/>
      <c r="M37" s="271">
        <v>0.0</v>
      </c>
      <c r="N37" s="271">
        <v>0.0</v>
      </c>
      <c r="O37" s="271">
        <v>0.0</v>
      </c>
      <c r="P37" s="272"/>
      <c r="Q37" s="282" t="s">
        <v>372</v>
      </c>
      <c r="R37" s="283" t="s">
        <v>382</v>
      </c>
      <c r="S37" s="283" t="s">
        <v>374</v>
      </c>
      <c r="T37" s="287"/>
      <c r="U37" s="275" t="s">
        <v>375</v>
      </c>
      <c r="V37" s="275" t="s">
        <v>375</v>
      </c>
      <c r="W37" s="275" t="s">
        <v>375</v>
      </c>
      <c r="X37" s="270"/>
      <c r="Y37" s="275" t="s">
        <v>375</v>
      </c>
      <c r="Z37" s="275" t="s">
        <v>375</v>
      </c>
      <c r="AA37" s="275" t="s">
        <v>375</v>
      </c>
      <c r="AB37" s="270"/>
      <c r="AC37" s="275" t="s">
        <v>375</v>
      </c>
      <c r="AD37" s="275" t="s">
        <v>375</v>
      </c>
      <c r="AE37" s="275" t="s">
        <v>375</v>
      </c>
      <c r="AF37" s="270"/>
      <c r="AG37" s="275" t="s">
        <v>375</v>
      </c>
      <c r="AH37" s="275" t="s">
        <v>375</v>
      </c>
      <c r="AI37" s="276" t="s">
        <v>375</v>
      </c>
      <c r="AJ37" s="277"/>
      <c r="AK37" s="280">
        <v>5000.0</v>
      </c>
      <c r="AL37" s="281">
        <v>200000.0</v>
      </c>
      <c r="AM37" s="284">
        <v>1.0E7</v>
      </c>
      <c r="AN37" s="288"/>
      <c r="AO37" s="275" t="s">
        <v>375</v>
      </c>
      <c r="AP37" s="275" t="s">
        <v>375</v>
      </c>
      <c r="AQ37" s="276" t="s">
        <v>375</v>
      </c>
      <c r="AR37" s="279"/>
    </row>
    <row r="38" ht="15.75" customHeight="1">
      <c r="A38" s="117" t="s">
        <v>186</v>
      </c>
      <c r="B38" s="120" t="s">
        <v>71</v>
      </c>
      <c r="C38" s="120" t="s">
        <v>73</v>
      </c>
      <c r="D38" s="120" t="s">
        <v>85</v>
      </c>
      <c r="E38" s="120" t="s">
        <v>87</v>
      </c>
      <c r="F38" s="120" t="s">
        <v>82</v>
      </c>
      <c r="G38" s="285" t="s">
        <v>187</v>
      </c>
      <c r="H38" s="286" t="s">
        <v>383</v>
      </c>
      <c r="I38" s="280">
        <v>200.0</v>
      </c>
      <c r="J38" s="281">
        <v>500.0</v>
      </c>
      <c r="K38" s="281">
        <v>3000.0</v>
      </c>
      <c r="L38" s="287"/>
      <c r="M38" s="271">
        <v>0.0</v>
      </c>
      <c r="N38" s="271">
        <v>0.0</v>
      </c>
      <c r="O38" s="271">
        <v>0.0</v>
      </c>
      <c r="P38" s="272"/>
      <c r="Q38" s="282" t="s">
        <v>372</v>
      </c>
      <c r="R38" s="283" t="s">
        <v>384</v>
      </c>
      <c r="S38" s="283" t="s">
        <v>374</v>
      </c>
      <c r="T38" s="287"/>
      <c r="U38" s="275" t="s">
        <v>375</v>
      </c>
      <c r="V38" s="275" t="s">
        <v>375</v>
      </c>
      <c r="W38" s="275" t="s">
        <v>375</v>
      </c>
      <c r="X38" s="270"/>
      <c r="Y38" s="275" t="s">
        <v>375</v>
      </c>
      <c r="Z38" s="275" t="s">
        <v>375</v>
      </c>
      <c r="AA38" s="275" t="s">
        <v>375</v>
      </c>
      <c r="AB38" s="270"/>
      <c r="AC38" s="275" t="s">
        <v>375</v>
      </c>
      <c r="AD38" s="275" t="s">
        <v>375</v>
      </c>
      <c r="AE38" s="275" t="s">
        <v>375</v>
      </c>
      <c r="AF38" s="270"/>
      <c r="AG38" s="275" t="s">
        <v>375</v>
      </c>
      <c r="AH38" s="275" t="s">
        <v>375</v>
      </c>
      <c r="AI38" s="276" t="s">
        <v>375</v>
      </c>
      <c r="AJ38" s="277"/>
      <c r="AK38" s="280">
        <v>750000.0</v>
      </c>
      <c r="AL38" s="281">
        <v>3000000.0</v>
      </c>
      <c r="AM38" s="284">
        <v>1.0E7</v>
      </c>
      <c r="AN38" s="288"/>
      <c r="AO38" s="275" t="s">
        <v>375</v>
      </c>
      <c r="AP38" s="275" t="s">
        <v>375</v>
      </c>
      <c r="AQ38" s="276" t="s">
        <v>375</v>
      </c>
      <c r="AR38" s="279"/>
    </row>
    <row r="39" ht="15.75" customHeight="1">
      <c r="A39" s="117" t="s">
        <v>188</v>
      </c>
      <c r="B39" s="120" t="s">
        <v>71</v>
      </c>
      <c r="C39" s="120" t="s">
        <v>83</v>
      </c>
      <c r="D39" s="120" t="s">
        <v>85</v>
      </c>
      <c r="E39" s="120" t="s">
        <v>87</v>
      </c>
      <c r="F39" s="120" t="s">
        <v>82</v>
      </c>
      <c r="G39" s="285" t="s">
        <v>189</v>
      </c>
      <c r="H39" s="286" t="s">
        <v>383</v>
      </c>
      <c r="I39" s="280">
        <v>200.0</v>
      </c>
      <c r="J39" s="281">
        <v>500.0</v>
      </c>
      <c r="K39" s="281">
        <v>3000.0</v>
      </c>
      <c r="L39" s="287"/>
      <c r="M39" s="271">
        <v>0.0</v>
      </c>
      <c r="N39" s="271">
        <v>0.0</v>
      </c>
      <c r="O39" s="271">
        <v>0.0</v>
      </c>
      <c r="P39" s="272"/>
      <c r="Q39" s="282" t="s">
        <v>372</v>
      </c>
      <c r="R39" s="283" t="s">
        <v>384</v>
      </c>
      <c r="S39" s="283" t="s">
        <v>374</v>
      </c>
      <c r="T39" s="287"/>
      <c r="U39" s="275" t="s">
        <v>375</v>
      </c>
      <c r="V39" s="275" t="s">
        <v>375</v>
      </c>
      <c r="W39" s="275" t="s">
        <v>375</v>
      </c>
      <c r="X39" s="270"/>
      <c r="Y39" s="275" t="s">
        <v>375</v>
      </c>
      <c r="Z39" s="275" t="s">
        <v>375</v>
      </c>
      <c r="AA39" s="275" t="s">
        <v>375</v>
      </c>
      <c r="AB39" s="270"/>
      <c r="AC39" s="275" t="s">
        <v>375</v>
      </c>
      <c r="AD39" s="275" t="s">
        <v>375</v>
      </c>
      <c r="AE39" s="275" t="s">
        <v>375</v>
      </c>
      <c r="AF39" s="270"/>
      <c r="AG39" s="275" t="s">
        <v>375</v>
      </c>
      <c r="AH39" s="275" t="s">
        <v>375</v>
      </c>
      <c r="AI39" s="276" t="s">
        <v>375</v>
      </c>
      <c r="AJ39" s="277"/>
      <c r="AK39" s="280">
        <v>750000.0</v>
      </c>
      <c r="AL39" s="281">
        <v>3000000.0</v>
      </c>
      <c r="AM39" s="284">
        <v>1.0E7</v>
      </c>
      <c r="AN39" s="288"/>
      <c r="AO39" s="275" t="s">
        <v>375</v>
      </c>
      <c r="AP39" s="275" t="s">
        <v>375</v>
      </c>
      <c r="AQ39" s="276" t="s">
        <v>375</v>
      </c>
      <c r="AR39" s="279"/>
    </row>
    <row r="40" ht="15.75" customHeight="1">
      <c r="A40" s="117" t="s">
        <v>190</v>
      </c>
      <c r="B40" s="120" t="s">
        <v>71</v>
      </c>
      <c r="C40" s="120" t="s">
        <v>90</v>
      </c>
      <c r="D40" s="120" t="s">
        <v>85</v>
      </c>
      <c r="E40" s="120" t="s">
        <v>87</v>
      </c>
      <c r="F40" s="120" t="s">
        <v>82</v>
      </c>
      <c r="G40" s="285" t="s">
        <v>191</v>
      </c>
      <c r="H40" s="286" t="s">
        <v>383</v>
      </c>
      <c r="I40" s="280">
        <v>200.0</v>
      </c>
      <c r="J40" s="281">
        <v>500.0</v>
      </c>
      <c r="K40" s="281">
        <v>3000.0</v>
      </c>
      <c r="L40" s="287"/>
      <c r="M40" s="271">
        <v>0.0</v>
      </c>
      <c r="N40" s="271">
        <v>0.0</v>
      </c>
      <c r="O40" s="271">
        <v>0.0</v>
      </c>
      <c r="P40" s="272"/>
      <c r="Q40" s="282" t="s">
        <v>372</v>
      </c>
      <c r="R40" s="283" t="s">
        <v>384</v>
      </c>
      <c r="S40" s="283" t="s">
        <v>374</v>
      </c>
      <c r="T40" s="287"/>
      <c r="U40" s="275" t="s">
        <v>375</v>
      </c>
      <c r="V40" s="275" t="s">
        <v>375</v>
      </c>
      <c r="W40" s="275" t="s">
        <v>375</v>
      </c>
      <c r="X40" s="270"/>
      <c r="Y40" s="275" t="s">
        <v>375</v>
      </c>
      <c r="Z40" s="275" t="s">
        <v>375</v>
      </c>
      <c r="AA40" s="275" t="s">
        <v>375</v>
      </c>
      <c r="AB40" s="270"/>
      <c r="AC40" s="275" t="s">
        <v>375</v>
      </c>
      <c r="AD40" s="275" t="s">
        <v>375</v>
      </c>
      <c r="AE40" s="275" t="s">
        <v>375</v>
      </c>
      <c r="AF40" s="270"/>
      <c r="AG40" s="275" t="s">
        <v>375</v>
      </c>
      <c r="AH40" s="275" t="s">
        <v>375</v>
      </c>
      <c r="AI40" s="276" t="s">
        <v>375</v>
      </c>
      <c r="AJ40" s="277"/>
      <c r="AK40" s="280">
        <v>750000.0</v>
      </c>
      <c r="AL40" s="281">
        <v>3000000.0</v>
      </c>
      <c r="AM40" s="284">
        <v>1.0E7</v>
      </c>
      <c r="AN40" s="288"/>
      <c r="AO40" s="275" t="s">
        <v>375</v>
      </c>
      <c r="AP40" s="275" t="s">
        <v>375</v>
      </c>
      <c r="AQ40" s="276" t="s">
        <v>375</v>
      </c>
      <c r="AR40" s="279"/>
    </row>
    <row r="41" ht="15.75" customHeight="1">
      <c r="A41" s="117" t="s">
        <v>192</v>
      </c>
      <c r="B41" s="120" t="s">
        <v>71</v>
      </c>
      <c r="C41" s="120" t="s">
        <v>96</v>
      </c>
      <c r="D41" s="120" t="s">
        <v>85</v>
      </c>
      <c r="E41" s="120" t="s">
        <v>87</v>
      </c>
      <c r="F41" s="120" t="s">
        <v>82</v>
      </c>
      <c r="G41" s="285" t="s">
        <v>193</v>
      </c>
      <c r="H41" s="286" t="s">
        <v>383</v>
      </c>
      <c r="I41" s="280">
        <v>200.0</v>
      </c>
      <c r="J41" s="281">
        <v>500.0</v>
      </c>
      <c r="K41" s="281">
        <v>3000.0</v>
      </c>
      <c r="L41" s="287"/>
      <c r="M41" s="271">
        <v>0.0</v>
      </c>
      <c r="N41" s="271">
        <v>0.0</v>
      </c>
      <c r="O41" s="271">
        <v>0.0</v>
      </c>
      <c r="P41" s="272"/>
      <c r="Q41" s="282" t="s">
        <v>372</v>
      </c>
      <c r="R41" s="283" t="s">
        <v>384</v>
      </c>
      <c r="S41" s="283" t="s">
        <v>374</v>
      </c>
      <c r="T41" s="287"/>
      <c r="U41" s="275" t="s">
        <v>375</v>
      </c>
      <c r="V41" s="275" t="s">
        <v>375</v>
      </c>
      <c r="W41" s="275" t="s">
        <v>375</v>
      </c>
      <c r="X41" s="270"/>
      <c r="Y41" s="275" t="s">
        <v>375</v>
      </c>
      <c r="Z41" s="275" t="s">
        <v>375</v>
      </c>
      <c r="AA41" s="275" t="s">
        <v>375</v>
      </c>
      <c r="AB41" s="270"/>
      <c r="AC41" s="275" t="s">
        <v>375</v>
      </c>
      <c r="AD41" s="275" t="s">
        <v>375</v>
      </c>
      <c r="AE41" s="275" t="s">
        <v>375</v>
      </c>
      <c r="AF41" s="270"/>
      <c r="AG41" s="275" t="s">
        <v>375</v>
      </c>
      <c r="AH41" s="275" t="s">
        <v>375</v>
      </c>
      <c r="AI41" s="276" t="s">
        <v>375</v>
      </c>
      <c r="AJ41" s="277"/>
      <c r="AK41" s="280">
        <v>750000.0</v>
      </c>
      <c r="AL41" s="281">
        <v>3000000.0</v>
      </c>
      <c r="AM41" s="284">
        <v>1.0E7</v>
      </c>
      <c r="AN41" s="288"/>
      <c r="AO41" s="275" t="s">
        <v>375</v>
      </c>
      <c r="AP41" s="275" t="s">
        <v>375</v>
      </c>
      <c r="AQ41" s="276" t="s">
        <v>375</v>
      </c>
      <c r="AR41" s="279"/>
    </row>
    <row r="42" ht="15.75" customHeight="1">
      <c r="A42" s="117" t="s">
        <v>194</v>
      </c>
      <c r="B42" s="120" t="s">
        <v>71</v>
      </c>
      <c r="C42" s="120" t="s">
        <v>106</v>
      </c>
      <c r="D42" s="120" t="s">
        <v>85</v>
      </c>
      <c r="E42" s="120" t="s">
        <v>87</v>
      </c>
      <c r="F42" s="120" t="s">
        <v>82</v>
      </c>
      <c r="G42" s="285" t="s">
        <v>195</v>
      </c>
      <c r="H42" s="286" t="s">
        <v>383</v>
      </c>
      <c r="I42" s="280">
        <v>200.0</v>
      </c>
      <c r="J42" s="281">
        <v>500.0</v>
      </c>
      <c r="K42" s="281">
        <v>3000.0</v>
      </c>
      <c r="L42" s="287"/>
      <c r="M42" s="271">
        <v>0.0</v>
      </c>
      <c r="N42" s="271">
        <v>0.0</v>
      </c>
      <c r="O42" s="271">
        <v>0.0</v>
      </c>
      <c r="P42" s="272"/>
      <c r="Q42" s="282" t="s">
        <v>372</v>
      </c>
      <c r="R42" s="283" t="s">
        <v>384</v>
      </c>
      <c r="S42" s="283" t="s">
        <v>374</v>
      </c>
      <c r="T42" s="287"/>
      <c r="U42" s="275" t="s">
        <v>375</v>
      </c>
      <c r="V42" s="275" t="s">
        <v>375</v>
      </c>
      <c r="W42" s="275" t="s">
        <v>375</v>
      </c>
      <c r="X42" s="270"/>
      <c r="Y42" s="275" t="s">
        <v>375</v>
      </c>
      <c r="Z42" s="275" t="s">
        <v>375</v>
      </c>
      <c r="AA42" s="275" t="s">
        <v>375</v>
      </c>
      <c r="AB42" s="270"/>
      <c r="AC42" s="275" t="s">
        <v>375</v>
      </c>
      <c r="AD42" s="275" t="s">
        <v>375</v>
      </c>
      <c r="AE42" s="275" t="s">
        <v>375</v>
      </c>
      <c r="AF42" s="270"/>
      <c r="AG42" s="275" t="s">
        <v>375</v>
      </c>
      <c r="AH42" s="275" t="s">
        <v>375</v>
      </c>
      <c r="AI42" s="276" t="s">
        <v>375</v>
      </c>
      <c r="AJ42" s="277"/>
      <c r="AK42" s="280">
        <v>750000.0</v>
      </c>
      <c r="AL42" s="281">
        <v>3000000.0</v>
      </c>
      <c r="AM42" s="284">
        <v>1.0E7</v>
      </c>
      <c r="AN42" s="288"/>
      <c r="AO42" s="275" t="s">
        <v>375</v>
      </c>
      <c r="AP42" s="275" t="s">
        <v>375</v>
      </c>
      <c r="AQ42" s="276" t="s">
        <v>375</v>
      </c>
      <c r="AR42" s="279"/>
    </row>
    <row r="43" ht="15.75" customHeight="1">
      <c r="A43" s="117" t="s">
        <v>196</v>
      </c>
      <c r="B43" s="120" t="s">
        <v>71</v>
      </c>
      <c r="C43" s="120" t="s">
        <v>108</v>
      </c>
      <c r="D43" s="120" t="s">
        <v>85</v>
      </c>
      <c r="E43" s="120" t="s">
        <v>87</v>
      </c>
      <c r="F43" s="120" t="s">
        <v>82</v>
      </c>
      <c r="G43" s="285" t="s">
        <v>197</v>
      </c>
      <c r="H43" s="286" t="s">
        <v>383</v>
      </c>
      <c r="I43" s="280">
        <v>200.0</v>
      </c>
      <c r="J43" s="281">
        <v>500.0</v>
      </c>
      <c r="K43" s="281">
        <v>3000.0</v>
      </c>
      <c r="L43" s="287"/>
      <c r="M43" s="271">
        <v>0.0</v>
      </c>
      <c r="N43" s="271">
        <v>0.0</v>
      </c>
      <c r="O43" s="271">
        <v>0.0</v>
      </c>
      <c r="P43" s="272"/>
      <c r="Q43" s="282" t="s">
        <v>372</v>
      </c>
      <c r="R43" s="283" t="s">
        <v>384</v>
      </c>
      <c r="S43" s="283" t="s">
        <v>374</v>
      </c>
      <c r="T43" s="287"/>
      <c r="U43" s="275" t="s">
        <v>375</v>
      </c>
      <c r="V43" s="275" t="s">
        <v>375</v>
      </c>
      <c r="W43" s="275" t="s">
        <v>375</v>
      </c>
      <c r="X43" s="270"/>
      <c r="Y43" s="275" t="s">
        <v>375</v>
      </c>
      <c r="Z43" s="275" t="s">
        <v>375</v>
      </c>
      <c r="AA43" s="275" t="s">
        <v>375</v>
      </c>
      <c r="AB43" s="270"/>
      <c r="AC43" s="275" t="s">
        <v>375</v>
      </c>
      <c r="AD43" s="275" t="s">
        <v>375</v>
      </c>
      <c r="AE43" s="275" t="s">
        <v>375</v>
      </c>
      <c r="AF43" s="270"/>
      <c r="AG43" s="275" t="s">
        <v>375</v>
      </c>
      <c r="AH43" s="275" t="s">
        <v>375</v>
      </c>
      <c r="AI43" s="276" t="s">
        <v>375</v>
      </c>
      <c r="AJ43" s="277"/>
      <c r="AK43" s="280">
        <v>750000.0</v>
      </c>
      <c r="AL43" s="281">
        <v>3000000.0</v>
      </c>
      <c r="AM43" s="284">
        <v>1.0E7</v>
      </c>
      <c r="AN43" s="288"/>
      <c r="AO43" s="275" t="s">
        <v>375</v>
      </c>
      <c r="AP43" s="275" t="s">
        <v>375</v>
      </c>
      <c r="AQ43" s="276" t="s">
        <v>375</v>
      </c>
      <c r="AR43" s="279"/>
    </row>
    <row r="44" ht="15.75" customHeight="1">
      <c r="A44" s="117" t="s">
        <v>198</v>
      </c>
      <c r="B44" s="120" t="s">
        <v>71</v>
      </c>
      <c r="C44" s="120" t="s">
        <v>73</v>
      </c>
      <c r="D44" s="120" t="s">
        <v>79</v>
      </c>
      <c r="E44" s="120" t="s">
        <v>80</v>
      </c>
      <c r="F44" s="120" t="s">
        <v>89</v>
      </c>
      <c r="G44" s="285" t="s">
        <v>199</v>
      </c>
      <c r="H44" s="286" t="s">
        <v>383</v>
      </c>
      <c r="I44" s="280">
        <v>200.0</v>
      </c>
      <c r="J44" s="281">
        <v>500.0</v>
      </c>
      <c r="K44" s="281">
        <v>3000.0</v>
      </c>
      <c r="L44" s="287"/>
      <c r="M44" s="271">
        <v>0.0</v>
      </c>
      <c r="N44" s="271">
        <v>0.0</v>
      </c>
      <c r="O44" s="271">
        <v>0.0</v>
      </c>
      <c r="P44" s="272"/>
      <c r="Q44" s="282" t="s">
        <v>372</v>
      </c>
      <c r="R44" s="283" t="s">
        <v>384</v>
      </c>
      <c r="S44" s="283" t="s">
        <v>374</v>
      </c>
      <c r="T44" s="287"/>
      <c r="U44" s="275" t="s">
        <v>375</v>
      </c>
      <c r="V44" s="275" t="s">
        <v>375</v>
      </c>
      <c r="W44" s="275" t="s">
        <v>375</v>
      </c>
      <c r="X44" s="270"/>
      <c r="Y44" s="275" t="s">
        <v>375</v>
      </c>
      <c r="Z44" s="275" t="s">
        <v>375</v>
      </c>
      <c r="AA44" s="275" t="s">
        <v>375</v>
      </c>
      <c r="AB44" s="270"/>
      <c r="AC44" s="275" t="s">
        <v>375</v>
      </c>
      <c r="AD44" s="275" t="s">
        <v>375</v>
      </c>
      <c r="AE44" s="275" t="s">
        <v>375</v>
      </c>
      <c r="AF44" s="270"/>
      <c r="AG44" s="275" t="s">
        <v>375</v>
      </c>
      <c r="AH44" s="275" t="s">
        <v>375</v>
      </c>
      <c r="AI44" s="276" t="s">
        <v>375</v>
      </c>
      <c r="AJ44" s="277"/>
      <c r="AK44" s="280">
        <v>750000.0</v>
      </c>
      <c r="AL44" s="281">
        <v>3000000.0</v>
      </c>
      <c r="AM44" s="284">
        <v>1.0E7</v>
      </c>
      <c r="AN44" s="288"/>
      <c r="AO44" s="275" t="s">
        <v>375</v>
      </c>
      <c r="AP44" s="275" t="s">
        <v>375</v>
      </c>
      <c r="AQ44" s="276" t="s">
        <v>375</v>
      </c>
      <c r="AR44" s="279"/>
    </row>
    <row r="45" ht="15.75" customHeight="1">
      <c r="A45" s="117" t="s">
        <v>200</v>
      </c>
      <c r="B45" s="120" t="s">
        <v>71</v>
      </c>
      <c r="C45" s="120" t="s">
        <v>83</v>
      </c>
      <c r="D45" s="120" t="s">
        <v>79</v>
      </c>
      <c r="E45" s="120" t="s">
        <v>80</v>
      </c>
      <c r="F45" s="120" t="s">
        <v>89</v>
      </c>
      <c r="G45" s="285" t="s">
        <v>201</v>
      </c>
      <c r="H45" s="286" t="s">
        <v>383</v>
      </c>
      <c r="I45" s="280">
        <v>200.0</v>
      </c>
      <c r="J45" s="281">
        <v>500.0</v>
      </c>
      <c r="K45" s="281">
        <v>3000.0</v>
      </c>
      <c r="L45" s="287"/>
      <c r="M45" s="271">
        <v>0.0</v>
      </c>
      <c r="N45" s="271">
        <v>0.0</v>
      </c>
      <c r="O45" s="271">
        <v>0.0</v>
      </c>
      <c r="P45" s="272"/>
      <c r="Q45" s="282" t="s">
        <v>372</v>
      </c>
      <c r="R45" s="283" t="s">
        <v>384</v>
      </c>
      <c r="S45" s="283" t="s">
        <v>374</v>
      </c>
      <c r="T45" s="287"/>
      <c r="U45" s="275" t="s">
        <v>375</v>
      </c>
      <c r="V45" s="275" t="s">
        <v>375</v>
      </c>
      <c r="W45" s="275" t="s">
        <v>375</v>
      </c>
      <c r="X45" s="270"/>
      <c r="Y45" s="275" t="s">
        <v>375</v>
      </c>
      <c r="Z45" s="275" t="s">
        <v>375</v>
      </c>
      <c r="AA45" s="275" t="s">
        <v>375</v>
      </c>
      <c r="AB45" s="270"/>
      <c r="AC45" s="275" t="s">
        <v>375</v>
      </c>
      <c r="AD45" s="275" t="s">
        <v>375</v>
      </c>
      <c r="AE45" s="275" t="s">
        <v>375</v>
      </c>
      <c r="AF45" s="270"/>
      <c r="AG45" s="275" t="s">
        <v>375</v>
      </c>
      <c r="AH45" s="275" t="s">
        <v>375</v>
      </c>
      <c r="AI45" s="276" t="s">
        <v>375</v>
      </c>
      <c r="AJ45" s="277"/>
      <c r="AK45" s="280">
        <v>750000.0</v>
      </c>
      <c r="AL45" s="281">
        <v>3000000.0</v>
      </c>
      <c r="AM45" s="284">
        <v>1.0E7</v>
      </c>
      <c r="AN45" s="288"/>
      <c r="AO45" s="275" t="s">
        <v>375</v>
      </c>
      <c r="AP45" s="275" t="s">
        <v>375</v>
      </c>
      <c r="AQ45" s="276" t="s">
        <v>375</v>
      </c>
      <c r="AR45" s="279"/>
    </row>
    <row r="46" ht="15.75" customHeight="1">
      <c r="A46" s="117" t="s">
        <v>202</v>
      </c>
      <c r="B46" s="120" t="s">
        <v>71</v>
      </c>
      <c r="C46" s="120" t="s">
        <v>90</v>
      </c>
      <c r="D46" s="120" t="s">
        <v>79</v>
      </c>
      <c r="E46" s="120" t="s">
        <v>80</v>
      </c>
      <c r="F46" s="120" t="s">
        <v>89</v>
      </c>
      <c r="G46" s="285" t="s">
        <v>203</v>
      </c>
      <c r="H46" s="286" t="s">
        <v>383</v>
      </c>
      <c r="I46" s="280">
        <v>200.0</v>
      </c>
      <c r="J46" s="281">
        <v>500.0</v>
      </c>
      <c r="K46" s="281">
        <v>3000.0</v>
      </c>
      <c r="L46" s="287"/>
      <c r="M46" s="271">
        <v>0.0</v>
      </c>
      <c r="N46" s="271">
        <v>0.0</v>
      </c>
      <c r="O46" s="271">
        <v>0.0</v>
      </c>
      <c r="P46" s="272"/>
      <c r="Q46" s="282" t="s">
        <v>372</v>
      </c>
      <c r="R46" s="283" t="s">
        <v>384</v>
      </c>
      <c r="S46" s="283" t="s">
        <v>374</v>
      </c>
      <c r="T46" s="287"/>
      <c r="U46" s="275" t="s">
        <v>375</v>
      </c>
      <c r="V46" s="275" t="s">
        <v>375</v>
      </c>
      <c r="W46" s="275" t="s">
        <v>375</v>
      </c>
      <c r="X46" s="270"/>
      <c r="Y46" s="275" t="s">
        <v>375</v>
      </c>
      <c r="Z46" s="275" t="s">
        <v>375</v>
      </c>
      <c r="AA46" s="275" t="s">
        <v>375</v>
      </c>
      <c r="AB46" s="270"/>
      <c r="AC46" s="275" t="s">
        <v>375</v>
      </c>
      <c r="AD46" s="275" t="s">
        <v>375</v>
      </c>
      <c r="AE46" s="275" t="s">
        <v>375</v>
      </c>
      <c r="AF46" s="270"/>
      <c r="AG46" s="275" t="s">
        <v>375</v>
      </c>
      <c r="AH46" s="275" t="s">
        <v>375</v>
      </c>
      <c r="AI46" s="276" t="s">
        <v>375</v>
      </c>
      <c r="AJ46" s="277"/>
      <c r="AK46" s="280">
        <v>750000.0</v>
      </c>
      <c r="AL46" s="281">
        <v>3000000.0</v>
      </c>
      <c r="AM46" s="284">
        <v>1.0E7</v>
      </c>
      <c r="AN46" s="288"/>
      <c r="AO46" s="275" t="s">
        <v>375</v>
      </c>
      <c r="AP46" s="275" t="s">
        <v>375</v>
      </c>
      <c r="AQ46" s="276" t="s">
        <v>375</v>
      </c>
      <c r="AR46" s="279"/>
    </row>
    <row r="47" ht="15.75" customHeight="1">
      <c r="A47" s="117" t="s">
        <v>204</v>
      </c>
      <c r="B47" s="120" t="s">
        <v>71</v>
      </c>
      <c r="C47" s="120" t="s">
        <v>96</v>
      </c>
      <c r="D47" s="120" t="s">
        <v>79</v>
      </c>
      <c r="E47" s="120" t="s">
        <v>80</v>
      </c>
      <c r="F47" s="120" t="s">
        <v>89</v>
      </c>
      <c r="G47" s="285" t="s">
        <v>205</v>
      </c>
      <c r="H47" s="286" t="s">
        <v>383</v>
      </c>
      <c r="I47" s="280">
        <v>200.0</v>
      </c>
      <c r="J47" s="281">
        <v>500.0</v>
      </c>
      <c r="K47" s="281">
        <v>3000.0</v>
      </c>
      <c r="L47" s="287"/>
      <c r="M47" s="271">
        <v>0.0</v>
      </c>
      <c r="N47" s="271">
        <v>0.0</v>
      </c>
      <c r="O47" s="271">
        <v>0.0</v>
      </c>
      <c r="P47" s="272"/>
      <c r="Q47" s="282" t="s">
        <v>372</v>
      </c>
      <c r="R47" s="283" t="s">
        <v>384</v>
      </c>
      <c r="S47" s="283" t="s">
        <v>374</v>
      </c>
      <c r="T47" s="287"/>
      <c r="U47" s="275" t="s">
        <v>375</v>
      </c>
      <c r="V47" s="275" t="s">
        <v>375</v>
      </c>
      <c r="W47" s="275" t="s">
        <v>375</v>
      </c>
      <c r="X47" s="270"/>
      <c r="Y47" s="275" t="s">
        <v>375</v>
      </c>
      <c r="Z47" s="275" t="s">
        <v>375</v>
      </c>
      <c r="AA47" s="275" t="s">
        <v>375</v>
      </c>
      <c r="AB47" s="270"/>
      <c r="AC47" s="275" t="s">
        <v>375</v>
      </c>
      <c r="AD47" s="275" t="s">
        <v>375</v>
      </c>
      <c r="AE47" s="275" t="s">
        <v>375</v>
      </c>
      <c r="AF47" s="270"/>
      <c r="AG47" s="275" t="s">
        <v>375</v>
      </c>
      <c r="AH47" s="275" t="s">
        <v>375</v>
      </c>
      <c r="AI47" s="276" t="s">
        <v>375</v>
      </c>
      <c r="AJ47" s="277"/>
      <c r="AK47" s="280">
        <v>750000.0</v>
      </c>
      <c r="AL47" s="281">
        <v>3000000.0</v>
      </c>
      <c r="AM47" s="284">
        <v>1.0E7</v>
      </c>
      <c r="AN47" s="288"/>
      <c r="AO47" s="275" t="s">
        <v>375</v>
      </c>
      <c r="AP47" s="275" t="s">
        <v>375</v>
      </c>
      <c r="AQ47" s="276" t="s">
        <v>375</v>
      </c>
      <c r="AR47" s="279"/>
    </row>
    <row r="48" ht="15.75" customHeight="1">
      <c r="A48" s="117" t="s">
        <v>206</v>
      </c>
      <c r="B48" s="120" t="s">
        <v>71</v>
      </c>
      <c r="C48" s="120" t="s">
        <v>106</v>
      </c>
      <c r="D48" s="120" t="s">
        <v>79</v>
      </c>
      <c r="E48" s="120" t="s">
        <v>80</v>
      </c>
      <c r="F48" s="120" t="s">
        <v>89</v>
      </c>
      <c r="G48" s="285" t="s">
        <v>207</v>
      </c>
      <c r="H48" s="286" t="s">
        <v>383</v>
      </c>
      <c r="I48" s="280">
        <v>200.0</v>
      </c>
      <c r="J48" s="281">
        <v>500.0</v>
      </c>
      <c r="K48" s="281">
        <v>3000.0</v>
      </c>
      <c r="L48" s="287"/>
      <c r="M48" s="271">
        <v>0.0</v>
      </c>
      <c r="N48" s="271">
        <v>0.0</v>
      </c>
      <c r="O48" s="271">
        <v>0.0</v>
      </c>
      <c r="P48" s="272"/>
      <c r="Q48" s="282" t="s">
        <v>372</v>
      </c>
      <c r="R48" s="283" t="s">
        <v>385</v>
      </c>
      <c r="S48" s="283" t="s">
        <v>374</v>
      </c>
      <c r="T48" s="287"/>
      <c r="U48" s="275" t="s">
        <v>375</v>
      </c>
      <c r="V48" s="275" t="s">
        <v>375</v>
      </c>
      <c r="W48" s="275" t="s">
        <v>375</v>
      </c>
      <c r="X48" s="270"/>
      <c r="Y48" s="275" t="s">
        <v>375</v>
      </c>
      <c r="Z48" s="275" t="s">
        <v>375</v>
      </c>
      <c r="AA48" s="275" t="s">
        <v>375</v>
      </c>
      <c r="AB48" s="270"/>
      <c r="AC48" s="275" t="s">
        <v>375</v>
      </c>
      <c r="AD48" s="275" t="s">
        <v>375</v>
      </c>
      <c r="AE48" s="275" t="s">
        <v>375</v>
      </c>
      <c r="AF48" s="270"/>
      <c r="AG48" s="275" t="s">
        <v>375</v>
      </c>
      <c r="AH48" s="275" t="s">
        <v>375</v>
      </c>
      <c r="AI48" s="276" t="s">
        <v>375</v>
      </c>
      <c r="AJ48" s="277"/>
      <c r="AK48" s="280">
        <v>2000.0</v>
      </c>
      <c r="AL48" s="281">
        <v>50000.0</v>
      </c>
      <c r="AM48" s="284">
        <v>1.0E7</v>
      </c>
      <c r="AN48" s="288"/>
      <c r="AO48" s="275" t="s">
        <v>375</v>
      </c>
      <c r="AP48" s="275" t="s">
        <v>375</v>
      </c>
      <c r="AQ48" s="276" t="s">
        <v>375</v>
      </c>
      <c r="AR48" s="279"/>
    </row>
    <row r="49" ht="15.75" customHeight="1">
      <c r="A49" s="117" t="s">
        <v>208</v>
      </c>
      <c r="B49" s="120" t="s">
        <v>71</v>
      </c>
      <c r="C49" s="120" t="s">
        <v>108</v>
      </c>
      <c r="D49" s="120" t="s">
        <v>79</v>
      </c>
      <c r="E49" s="120" t="s">
        <v>80</v>
      </c>
      <c r="F49" s="120" t="s">
        <v>89</v>
      </c>
      <c r="G49" s="285" t="s">
        <v>209</v>
      </c>
      <c r="H49" s="286" t="s">
        <v>383</v>
      </c>
      <c r="I49" s="280">
        <v>200.0</v>
      </c>
      <c r="J49" s="281">
        <v>500.0</v>
      </c>
      <c r="K49" s="281">
        <v>3000.0</v>
      </c>
      <c r="L49" s="287"/>
      <c r="M49" s="271">
        <v>0.0</v>
      </c>
      <c r="N49" s="271">
        <v>0.0</v>
      </c>
      <c r="O49" s="271">
        <v>0.0</v>
      </c>
      <c r="P49" s="272"/>
      <c r="Q49" s="282" t="s">
        <v>372</v>
      </c>
      <c r="R49" s="283" t="s">
        <v>385</v>
      </c>
      <c r="S49" s="283" t="s">
        <v>374</v>
      </c>
      <c r="T49" s="287"/>
      <c r="U49" s="275" t="s">
        <v>375</v>
      </c>
      <c r="V49" s="275" t="s">
        <v>375</v>
      </c>
      <c r="W49" s="275" t="s">
        <v>375</v>
      </c>
      <c r="X49" s="270"/>
      <c r="Y49" s="275" t="s">
        <v>375</v>
      </c>
      <c r="Z49" s="275" t="s">
        <v>375</v>
      </c>
      <c r="AA49" s="275" t="s">
        <v>375</v>
      </c>
      <c r="AB49" s="270"/>
      <c r="AC49" s="275" t="s">
        <v>375</v>
      </c>
      <c r="AD49" s="275" t="s">
        <v>375</v>
      </c>
      <c r="AE49" s="275" t="s">
        <v>375</v>
      </c>
      <c r="AF49" s="270"/>
      <c r="AG49" s="275" t="s">
        <v>375</v>
      </c>
      <c r="AH49" s="275" t="s">
        <v>375</v>
      </c>
      <c r="AI49" s="276" t="s">
        <v>375</v>
      </c>
      <c r="AJ49" s="277"/>
      <c r="AK49" s="280">
        <v>2000.0</v>
      </c>
      <c r="AL49" s="281">
        <v>50000.0</v>
      </c>
      <c r="AM49" s="284">
        <v>1.0E7</v>
      </c>
      <c r="AN49" s="288"/>
      <c r="AO49" s="275" t="s">
        <v>375</v>
      </c>
      <c r="AP49" s="275" t="s">
        <v>375</v>
      </c>
      <c r="AQ49" s="276" t="s">
        <v>375</v>
      </c>
      <c r="AR49" s="279"/>
    </row>
    <row r="50" ht="15.75" customHeight="1">
      <c r="A50" s="117" t="s">
        <v>210</v>
      </c>
      <c r="B50" s="120" t="s">
        <v>71</v>
      </c>
      <c r="C50" s="120" t="s">
        <v>73</v>
      </c>
      <c r="D50" s="120" t="s">
        <v>85</v>
      </c>
      <c r="E50" s="120" t="s">
        <v>80</v>
      </c>
      <c r="F50" s="120" t="s">
        <v>89</v>
      </c>
      <c r="G50" s="285" t="s">
        <v>211</v>
      </c>
      <c r="H50" s="286" t="s">
        <v>383</v>
      </c>
      <c r="I50" s="280">
        <v>200.0</v>
      </c>
      <c r="J50" s="281">
        <v>500.0</v>
      </c>
      <c r="K50" s="281">
        <v>3000.0</v>
      </c>
      <c r="L50" s="287"/>
      <c r="M50" s="271">
        <v>0.0</v>
      </c>
      <c r="N50" s="271">
        <v>0.0</v>
      </c>
      <c r="O50" s="271">
        <v>0.0</v>
      </c>
      <c r="P50" s="272"/>
      <c r="Q50" s="282" t="s">
        <v>372</v>
      </c>
      <c r="R50" s="283" t="s">
        <v>385</v>
      </c>
      <c r="S50" s="283" t="s">
        <v>374</v>
      </c>
      <c r="T50" s="287"/>
      <c r="U50" s="275" t="s">
        <v>375</v>
      </c>
      <c r="V50" s="275" t="s">
        <v>375</v>
      </c>
      <c r="W50" s="275" t="s">
        <v>375</v>
      </c>
      <c r="X50" s="270"/>
      <c r="Y50" s="275" t="s">
        <v>375</v>
      </c>
      <c r="Z50" s="275" t="s">
        <v>375</v>
      </c>
      <c r="AA50" s="275" t="s">
        <v>375</v>
      </c>
      <c r="AB50" s="270"/>
      <c r="AC50" s="275" t="s">
        <v>375</v>
      </c>
      <c r="AD50" s="275" t="s">
        <v>375</v>
      </c>
      <c r="AE50" s="275" t="s">
        <v>375</v>
      </c>
      <c r="AF50" s="270"/>
      <c r="AG50" s="275" t="s">
        <v>375</v>
      </c>
      <c r="AH50" s="275" t="s">
        <v>375</v>
      </c>
      <c r="AI50" s="276" t="s">
        <v>375</v>
      </c>
      <c r="AJ50" s="277"/>
      <c r="AK50" s="280">
        <v>2000.0</v>
      </c>
      <c r="AL50" s="281">
        <v>50000.0</v>
      </c>
      <c r="AM50" s="284">
        <v>1.0E7</v>
      </c>
      <c r="AN50" s="288"/>
      <c r="AO50" s="275" t="s">
        <v>375</v>
      </c>
      <c r="AP50" s="275" t="s">
        <v>375</v>
      </c>
      <c r="AQ50" s="276" t="s">
        <v>375</v>
      </c>
      <c r="AR50" s="279"/>
    </row>
    <row r="51" ht="15.75" customHeight="1">
      <c r="A51" s="117" t="s">
        <v>212</v>
      </c>
      <c r="B51" s="120" t="s">
        <v>71</v>
      </c>
      <c r="C51" s="120" t="s">
        <v>83</v>
      </c>
      <c r="D51" s="120" t="s">
        <v>85</v>
      </c>
      <c r="E51" s="120" t="s">
        <v>80</v>
      </c>
      <c r="F51" s="120" t="s">
        <v>89</v>
      </c>
      <c r="G51" s="285" t="s">
        <v>213</v>
      </c>
      <c r="H51" s="286" t="s">
        <v>383</v>
      </c>
      <c r="I51" s="280">
        <v>200.0</v>
      </c>
      <c r="J51" s="281">
        <v>500.0</v>
      </c>
      <c r="K51" s="281">
        <v>3000.0</v>
      </c>
      <c r="L51" s="287"/>
      <c r="M51" s="271">
        <v>0.0</v>
      </c>
      <c r="N51" s="271">
        <v>0.0</v>
      </c>
      <c r="O51" s="271">
        <v>0.0</v>
      </c>
      <c r="P51" s="272"/>
      <c r="Q51" s="282" t="s">
        <v>372</v>
      </c>
      <c r="R51" s="283" t="s">
        <v>385</v>
      </c>
      <c r="S51" s="283" t="s">
        <v>374</v>
      </c>
      <c r="T51" s="287"/>
      <c r="U51" s="275" t="s">
        <v>375</v>
      </c>
      <c r="V51" s="275" t="s">
        <v>375</v>
      </c>
      <c r="W51" s="275" t="s">
        <v>375</v>
      </c>
      <c r="X51" s="270"/>
      <c r="Y51" s="275" t="s">
        <v>375</v>
      </c>
      <c r="Z51" s="275" t="s">
        <v>375</v>
      </c>
      <c r="AA51" s="275" t="s">
        <v>375</v>
      </c>
      <c r="AB51" s="270"/>
      <c r="AC51" s="275" t="s">
        <v>375</v>
      </c>
      <c r="AD51" s="275" t="s">
        <v>375</v>
      </c>
      <c r="AE51" s="275" t="s">
        <v>375</v>
      </c>
      <c r="AF51" s="270"/>
      <c r="AG51" s="275" t="s">
        <v>375</v>
      </c>
      <c r="AH51" s="275" t="s">
        <v>375</v>
      </c>
      <c r="AI51" s="276" t="s">
        <v>375</v>
      </c>
      <c r="AJ51" s="277"/>
      <c r="AK51" s="280">
        <v>2000.0</v>
      </c>
      <c r="AL51" s="281">
        <v>50000.0</v>
      </c>
      <c r="AM51" s="284">
        <v>1.0E7</v>
      </c>
      <c r="AN51" s="288"/>
      <c r="AO51" s="275" t="s">
        <v>375</v>
      </c>
      <c r="AP51" s="275" t="s">
        <v>375</v>
      </c>
      <c r="AQ51" s="276" t="s">
        <v>375</v>
      </c>
      <c r="AR51" s="279"/>
    </row>
    <row r="52" ht="15.75" customHeight="1">
      <c r="A52" s="117" t="s">
        <v>214</v>
      </c>
      <c r="B52" s="120" t="s">
        <v>71</v>
      </c>
      <c r="C52" s="120" t="s">
        <v>90</v>
      </c>
      <c r="D52" s="120" t="s">
        <v>85</v>
      </c>
      <c r="E52" s="120" t="s">
        <v>80</v>
      </c>
      <c r="F52" s="120" t="s">
        <v>89</v>
      </c>
      <c r="G52" s="285" t="s">
        <v>215</v>
      </c>
      <c r="H52" s="286" t="s">
        <v>383</v>
      </c>
      <c r="I52" s="280">
        <v>200.0</v>
      </c>
      <c r="J52" s="281">
        <v>500.0</v>
      </c>
      <c r="K52" s="281">
        <v>3000.0</v>
      </c>
      <c r="L52" s="287"/>
      <c r="M52" s="271">
        <v>0.0</v>
      </c>
      <c r="N52" s="271">
        <v>0.0</v>
      </c>
      <c r="O52" s="271">
        <v>0.0</v>
      </c>
      <c r="P52" s="272"/>
      <c r="Q52" s="282" t="s">
        <v>372</v>
      </c>
      <c r="R52" s="283" t="s">
        <v>385</v>
      </c>
      <c r="S52" s="283" t="s">
        <v>374</v>
      </c>
      <c r="T52" s="287"/>
      <c r="U52" s="275" t="s">
        <v>375</v>
      </c>
      <c r="V52" s="275" t="s">
        <v>375</v>
      </c>
      <c r="W52" s="275" t="s">
        <v>375</v>
      </c>
      <c r="X52" s="270"/>
      <c r="Y52" s="275" t="s">
        <v>375</v>
      </c>
      <c r="Z52" s="275" t="s">
        <v>375</v>
      </c>
      <c r="AA52" s="275" t="s">
        <v>375</v>
      </c>
      <c r="AB52" s="270"/>
      <c r="AC52" s="275" t="s">
        <v>375</v>
      </c>
      <c r="AD52" s="275" t="s">
        <v>375</v>
      </c>
      <c r="AE52" s="275" t="s">
        <v>375</v>
      </c>
      <c r="AF52" s="270"/>
      <c r="AG52" s="275" t="s">
        <v>375</v>
      </c>
      <c r="AH52" s="275" t="s">
        <v>375</v>
      </c>
      <c r="AI52" s="276" t="s">
        <v>375</v>
      </c>
      <c r="AJ52" s="277"/>
      <c r="AK52" s="280">
        <v>2000.0</v>
      </c>
      <c r="AL52" s="281">
        <v>50000.0</v>
      </c>
      <c r="AM52" s="284">
        <v>1.0E7</v>
      </c>
      <c r="AN52" s="288"/>
      <c r="AO52" s="275" t="s">
        <v>375</v>
      </c>
      <c r="AP52" s="275" t="s">
        <v>375</v>
      </c>
      <c r="AQ52" s="276" t="s">
        <v>375</v>
      </c>
      <c r="AR52" s="279"/>
    </row>
    <row r="53" ht="15.75" customHeight="1">
      <c r="A53" s="117" t="s">
        <v>216</v>
      </c>
      <c r="B53" s="120" t="s">
        <v>71</v>
      </c>
      <c r="C53" s="120" t="s">
        <v>96</v>
      </c>
      <c r="D53" s="120" t="s">
        <v>85</v>
      </c>
      <c r="E53" s="120" t="s">
        <v>80</v>
      </c>
      <c r="F53" s="120" t="s">
        <v>89</v>
      </c>
      <c r="G53" s="285" t="s">
        <v>217</v>
      </c>
      <c r="H53" s="286" t="s">
        <v>383</v>
      </c>
      <c r="I53" s="280">
        <v>200.0</v>
      </c>
      <c r="J53" s="281">
        <v>500.0</v>
      </c>
      <c r="K53" s="281">
        <v>3000.0</v>
      </c>
      <c r="L53" s="287"/>
      <c r="M53" s="271">
        <v>0.0</v>
      </c>
      <c r="N53" s="271">
        <v>0.0</v>
      </c>
      <c r="O53" s="271">
        <v>0.0</v>
      </c>
      <c r="P53" s="272"/>
      <c r="Q53" s="282" t="s">
        <v>372</v>
      </c>
      <c r="R53" s="283" t="s">
        <v>385</v>
      </c>
      <c r="S53" s="283" t="s">
        <v>374</v>
      </c>
      <c r="T53" s="287"/>
      <c r="U53" s="275" t="s">
        <v>375</v>
      </c>
      <c r="V53" s="275" t="s">
        <v>375</v>
      </c>
      <c r="W53" s="275" t="s">
        <v>375</v>
      </c>
      <c r="X53" s="270"/>
      <c r="Y53" s="275" t="s">
        <v>375</v>
      </c>
      <c r="Z53" s="275" t="s">
        <v>375</v>
      </c>
      <c r="AA53" s="275" t="s">
        <v>375</v>
      </c>
      <c r="AB53" s="270"/>
      <c r="AC53" s="275" t="s">
        <v>375</v>
      </c>
      <c r="AD53" s="275" t="s">
        <v>375</v>
      </c>
      <c r="AE53" s="275" t="s">
        <v>375</v>
      </c>
      <c r="AF53" s="270"/>
      <c r="AG53" s="275" t="s">
        <v>375</v>
      </c>
      <c r="AH53" s="275" t="s">
        <v>375</v>
      </c>
      <c r="AI53" s="276" t="s">
        <v>375</v>
      </c>
      <c r="AJ53" s="277"/>
      <c r="AK53" s="280">
        <v>2000.0</v>
      </c>
      <c r="AL53" s="281">
        <v>50000.0</v>
      </c>
      <c r="AM53" s="284">
        <v>1.0E7</v>
      </c>
      <c r="AN53" s="288"/>
      <c r="AO53" s="275" t="s">
        <v>375</v>
      </c>
      <c r="AP53" s="275" t="s">
        <v>375</v>
      </c>
      <c r="AQ53" s="276" t="s">
        <v>375</v>
      </c>
      <c r="AR53" s="279"/>
    </row>
    <row r="54" ht="15.75" customHeight="1">
      <c r="A54" s="117" t="s">
        <v>218</v>
      </c>
      <c r="B54" s="120" t="s">
        <v>71</v>
      </c>
      <c r="C54" s="120" t="s">
        <v>106</v>
      </c>
      <c r="D54" s="120" t="s">
        <v>85</v>
      </c>
      <c r="E54" s="120" t="s">
        <v>80</v>
      </c>
      <c r="F54" s="120" t="s">
        <v>89</v>
      </c>
      <c r="G54" s="285" t="s">
        <v>219</v>
      </c>
      <c r="H54" s="286" t="s">
        <v>383</v>
      </c>
      <c r="I54" s="280">
        <v>200.0</v>
      </c>
      <c r="J54" s="281">
        <v>500.0</v>
      </c>
      <c r="K54" s="281">
        <v>3000.0</v>
      </c>
      <c r="L54" s="287"/>
      <c r="M54" s="271">
        <v>0.0</v>
      </c>
      <c r="N54" s="271">
        <v>0.0</v>
      </c>
      <c r="O54" s="271">
        <v>0.0</v>
      </c>
      <c r="P54" s="272"/>
      <c r="Q54" s="282" t="s">
        <v>372</v>
      </c>
      <c r="R54" s="283" t="s">
        <v>385</v>
      </c>
      <c r="S54" s="283" t="s">
        <v>374</v>
      </c>
      <c r="T54" s="287"/>
      <c r="U54" s="275" t="s">
        <v>375</v>
      </c>
      <c r="V54" s="275" t="s">
        <v>375</v>
      </c>
      <c r="W54" s="275" t="s">
        <v>375</v>
      </c>
      <c r="X54" s="270"/>
      <c r="Y54" s="275" t="s">
        <v>375</v>
      </c>
      <c r="Z54" s="275" t="s">
        <v>375</v>
      </c>
      <c r="AA54" s="275" t="s">
        <v>375</v>
      </c>
      <c r="AB54" s="270"/>
      <c r="AC54" s="275" t="s">
        <v>375</v>
      </c>
      <c r="AD54" s="275" t="s">
        <v>375</v>
      </c>
      <c r="AE54" s="275" t="s">
        <v>375</v>
      </c>
      <c r="AF54" s="270"/>
      <c r="AG54" s="275" t="s">
        <v>375</v>
      </c>
      <c r="AH54" s="275" t="s">
        <v>375</v>
      </c>
      <c r="AI54" s="276" t="s">
        <v>375</v>
      </c>
      <c r="AJ54" s="277"/>
      <c r="AK54" s="280">
        <v>2000.0</v>
      </c>
      <c r="AL54" s="281">
        <v>50000.0</v>
      </c>
      <c r="AM54" s="284">
        <v>1.0E7</v>
      </c>
      <c r="AN54" s="288"/>
      <c r="AO54" s="275" t="s">
        <v>375</v>
      </c>
      <c r="AP54" s="275" t="s">
        <v>375</v>
      </c>
      <c r="AQ54" s="276" t="s">
        <v>375</v>
      </c>
      <c r="AR54" s="279"/>
    </row>
    <row r="55" ht="15.75" customHeight="1">
      <c r="A55" s="117" t="s">
        <v>220</v>
      </c>
      <c r="B55" s="120" t="s">
        <v>71</v>
      </c>
      <c r="C55" s="120" t="s">
        <v>108</v>
      </c>
      <c r="D55" s="120" t="s">
        <v>85</v>
      </c>
      <c r="E55" s="120" t="s">
        <v>80</v>
      </c>
      <c r="F55" s="120" t="s">
        <v>89</v>
      </c>
      <c r="G55" s="285" t="s">
        <v>221</v>
      </c>
      <c r="H55" s="286" t="s">
        <v>383</v>
      </c>
      <c r="I55" s="280">
        <v>200.0</v>
      </c>
      <c r="J55" s="281">
        <v>500.0</v>
      </c>
      <c r="K55" s="281">
        <v>3000.0</v>
      </c>
      <c r="L55" s="287"/>
      <c r="M55" s="271">
        <v>0.0</v>
      </c>
      <c r="N55" s="271">
        <v>0.0</v>
      </c>
      <c r="O55" s="271">
        <v>0.0</v>
      </c>
      <c r="P55" s="272"/>
      <c r="Q55" s="282" t="s">
        <v>372</v>
      </c>
      <c r="R55" s="283" t="s">
        <v>385</v>
      </c>
      <c r="S55" s="283" t="s">
        <v>374</v>
      </c>
      <c r="T55" s="287"/>
      <c r="U55" s="275" t="s">
        <v>375</v>
      </c>
      <c r="V55" s="275" t="s">
        <v>375</v>
      </c>
      <c r="W55" s="275" t="s">
        <v>375</v>
      </c>
      <c r="X55" s="270"/>
      <c r="Y55" s="275" t="s">
        <v>375</v>
      </c>
      <c r="Z55" s="275" t="s">
        <v>375</v>
      </c>
      <c r="AA55" s="275" t="s">
        <v>375</v>
      </c>
      <c r="AB55" s="270"/>
      <c r="AC55" s="275" t="s">
        <v>375</v>
      </c>
      <c r="AD55" s="275" t="s">
        <v>375</v>
      </c>
      <c r="AE55" s="275" t="s">
        <v>375</v>
      </c>
      <c r="AF55" s="270"/>
      <c r="AG55" s="275" t="s">
        <v>375</v>
      </c>
      <c r="AH55" s="275" t="s">
        <v>375</v>
      </c>
      <c r="AI55" s="276" t="s">
        <v>375</v>
      </c>
      <c r="AJ55" s="277"/>
      <c r="AK55" s="280">
        <v>2000.0</v>
      </c>
      <c r="AL55" s="281">
        <v>50000.0</v>
      </c>
      <c r="AM55" s="284">
        <v>1.0E7</v>
      </c>
      <c r="AN55" s="288"/>
      <c r="AO55" s="275" t="s">
        <v>375</v>
      </c>
      <c r="AP55" s="275" t="s">
        <v>375</v>
      </c>
      <c r="AQ55" s="276" t="s">
        <v>375</v>
      </c>
      <c r="AR55" s="279"/>
    </row>
    <row r="56" ht="15.75" customHeight="1">
      <c r="A56" s="117" t="s">
        <v>222</v>
      </c>
      <c r="B56" s="120" t="s">
        <v>71</v>
      </c>
      <c r="C56" s="120" t="s">
        <v>73</v>
      </c>
      <c r="D56" s="120" t="s">
        <v>92</v>
      </c>
      <c r="E56" s="120" t="s">
        <v>80</v>
      </c>
      <c r="F56" s="120" t="s">
        <v>89</v>
      </c>
      <c r="G56" s="285" t="s">
        <v>223</v>
      </c>
      <c r="H56" s="286" t="s">
        <v>383</v>
      </c>
      <c r="I56" s="280">
        <v>200.0</v>
      </c>
      <c r="J56" s="281">
        <v>500.0</v>
      </c>
      <c r="K56" s="281">
        <v>3000.0</v>
      </c>
      <c r="L56" s="287"/>
      <c r="M56" s="271">
        <v>0.0</v>
      </c>
      <c r="N56" s="271">
        <v>0.0</v>
      </c>
      <c r="O56" s="271">
        <v>0.0</v>
      </c>
      <c r="P56" s="272"/>
      <c r="Q56" s="282" t="s">
        <v>372</v>
      </c>
      <c r="R56" s="283" t="s">
        <v>385</v>
      </c>
      <c r="S56" s="283" t="s">
        <v>374</v>
      </c>
      <c r="T56" s="287"/>
      <c r="U56" s="275" t="s">
        <v>375</v>
      </c>
      <c r="V56" s="275" t="s">
        <v>375</v>
      </c>
      <c r="W56" s="275" t="s">
        <v>375</v>
      </c>
      <c r="X56" s="270"/>
      <c r="Y56" s="275" t="s">
        <v>375</v>
      </c>
      <c r="Z56" s="275" t="s">
        <v>375</v>
      </c>
      <c r="AA56" s="275" t="s">
        <v>375</v>
      </c>
      <c r="AB56" s="270"/>
      <c r="AC56" s="275" t="s">
        <v>375</v>
      </c>
      <c r="AD56" s="275" t="s">
        <v>375</v>
      </c>
      <c r="AE56" s="275" t="s">
        <v>375</v>
      </c>
      <c r="AF56" s="270"/>
      <c r="AG56" s="275" t="s">
        <v>375</v>
      </c>
      <c r="AH56" s="275" t="s">
        <v>375</v>
      </c>
      <c r="AI56" s="276" t="s">
        <v>375</v>
      </c>
      <c r="AJ56" s="277"/>
      <c r="AK56" s="280">
        <v>2000.0</v>
      </c>
      <c r="AL56" s="281">
        <v>50000.0</v>
      </c>
      <c r="AM56" s="284">
        <v>1.0E7</v>
      </c>
      <c r="AN56" s="288"/>
      <c r="AO56" s="275" t="s">
        <v>375</v>
      </c>
      <c r="AP56" s="275" t="s">
        <v>375</v>
      </c>
      <c r="AQ56" s="276" t="s">
        <v>375</v>
      </c>
      <c r="AR56" s="279"/>
    </row>
    <row r="57" ht="15.75" customHeight="1">
      <c r="A57" s="117" t="s">
        <v>224</v>
      </c>
      <c r="B57" s="120" t="s">
        <v>71</v>
      </c>
      <c r="C57" s="120" t="s">
        <v>83</v>
      </c>
      <c r="D57" s="120" t="s">
        <v>92</v>
      </c>
      <c r="E57" s="120" t="s">
        <v>80</v>
      </c>
      <c r="F57" s="120" t="s">
        <v>89</v>
      </c>
      <c r="G57" s="285" t="s">
        <v>225</v>
      </c>
      <c r="H57" s="286" t="s">
        <v>383</v>
      </c>
      <c r="I57" s="280">
        <v>200.0</v>
      </c>
      <c r="J57" s="281">
        <v>500.0</v>
      </c>
      <c r="K57" s="281">
        <v>3000.0</v>
      </c>
      <c r="L57" s="287"/>
      <c r="M57" s="271">
        <v>0.0</v>
      </c>
      <c r="N57" s="271">
        <v>0.0</v>
      </c>
      <c r="O57" s="271">
        <v>0.0</v>
      </c>
      <c r="P57" s="272"/>
      <c r="Q57" s="282" t="s">
        <v>372</v>
      </c>
      <c r="R57" s="283" t="s">
        <v>385</v>
      </c>
      <c r="S57" s="283" t="s">
        <v>374</v>
      </c>
      <c r="T57" s="287"/>
      <c r="U57" s="275" t="s">
        <v>375</v>
      </c>
      <c r="V57" s="275" t="s">
        <v>375</v>
      </c>
      <c r="W57" s="275" t="s">
        <v>375</v>
      </c>
      <c r="X57" s="270"/>
      <c r="Y57" s="275" t="s">
        <v>375</v>
      </c>
      <c r="Z57" s="275" t="s">
        <v>375</v>
      </c>
      <c r="AA57" s="275" t="s">
        <v>375</v>
      </c>
      <c r="AB57" s="270"/>
      <c r="AC57" s="275" t="s">
        <v>375</v>
      </c>
      <c r="AD57" s="275" t="s">
        <v>375</v>
      </c>
      <c r="AE57" s="275" t="s">
        <v>375</v>
      </c>
      <c r="AF57" s="270"/>
      <c r="AG57" s="275" t="s">
        <v>375</v>
      </c>
      <c r="AH57" s="275" t="s">
        <v>375</v>
      </c>
      <c r="AI57" s="276" t="s">
        <v>375</v>
      </c>
      <c r="AJ57" s="277"/>
      <c r="AK57" s="280">
        <v>2000.0</v>
      </c>
      <c r="AL57" s="281">
        <v>50000.0</v>
      </c>
      <c r="AM57" s="284">
        <v>1.0E7</v>
      </c>
      <c r="AN57" s="288"/>
      <c r="AO57" s="275" t="s">
        <v>375</v>
      </c>
      <c r="AP57" s="275" t="s">
        <v>375</v>
      </c>
      <c r="AQ57" s="276" t="s">
        <v>375</v>
      </c>
      <c r="AR57" s="279"/>
    </row>
    <row r="58" ht="15.75" customHeight="1">
      <c r="A58" s="117" t="s">
        <v>226</v>
      </c>
      <c r="B58" s="120" t="s">
        <v>71</v>
      </c>
      <c r="C58" s="120" t="s">
        <v>90</v>
      </c>
      <c r="D58" s="120" t="s">
        <v>92</v>
      </c>
      <c r="E58" s="120" t="s">
        <v>80</v>
      </c>
      <c r="F58" s="120" t="s">
        <v>89</v>
      </c>
      <c r="G58" s="285" t="s">
        <v>227</v>
      </c>
      <c r="H58" s="286" t="s">
        <v>383</v>
      </c>
      <c r="I58" s="280">
        <v>200.0</v>
      </c>
      <c r="J58" s="281">
        <v>500.0</v>
      </c>
      <c r="K58" s="281">
        <v>3000.0</v>
      </c>
      <c r="L58" s="287"/>
      <c r="M58" s="271">
        <v>0.0</v>
      </c>
      <c r="N58" s="271">
        <v>0.0</v>
      </c>
      <c r="O58" s="271">
        <v>0.0</v>
      </c>
      <c r="P58" s="272"/>
      <c r="Q58" s="282" t="s">
        <v>372</v>
      </c>
      <c r="R58" s="283" t="s">
        <v>384</v>
      </c>
      <c r="S58" s="283" t="s">
        <v>374</v>
      </c>
      <c r="T58" s="287"/>
      <c r="U58" s="275" t="s">
        <v>375</v>
      </c>
      <c r="V58" s="275" t="s">
        <v>375</v>
      </c>
      <c r="W58" s="275" t="s">
        <v>375</v>
      </c>
      <c r="X58" s="270"/>
      <c r="Y58" s="275" t="s">
        <v>375</v>
      </c>
      <c r="Z58" s="275" t="s">
        <v>375</v>
      </c>
      <c r="AA58" s="275" t="s">
        <v>375</v>
      </c>
      <c r="AB58" s="270"/>
      <c r="AC58" s="275" t="s">
        <v>375</v>
      </c>
      <c r="AD58" s="275" t="s">
        <v>375</v>
      </c>
      <c r="AE58" s="275" t="s">
        <v>375</v>
      </c>
      <c r="AF58" s="270"/>
      <c r="AG58" s="275" t="s">
        <v>375</v>
      </c>
      <c r="AH58" s="275" t="s">
        <v>375</v>
      </c>
      <c r="AI58" s="276" t="s">
        <v>375</v>
      </c>
      <c r="AJ58" s="277"/>
      <c r="AK58" s="280">
        <v>5000.0</v>
      </c>
      <c r="AL58" s="281">
        <v>50000.0</v>
      </c>
      <c r="AM58" s="284">
        <v>1.0E7</v>
      </c>
      <c r="AN58" s="288"/>
      <c r="AO58" s="275" t="s">
        <v>375</v>
      </c>
      <c r="AP58" s="275" t="s">
        <v>375</v>
      </c>
      <c r="AQ58" s="276" t="s">
        <v>375</v>
      </c>
      <c r="AR58" s="279"/>
    </row>
    <row r="59" ht="15.75" customHeight="1">
      <c r="A59" s="117" t="s">
        <v>228</v>
      </c>
      <c r="B59" s="120" t="s">
        <v>71</v>
      </c>
      <c r="C59" s="120" t="s">
        <v>96</v>
      </c>
      <c r="D59" s="120" t="s">
        <v>92</v>
      </c>
      <c r="E59" s="120" t="s">
        <v>80</v>
      </c>
      <c r="F59" s="120" t="s">
        <v>89</v>
      </c>
      <c r="G59" s="285" t="s">
        <v>229</v>
      </c>
      <c r="H59" s="286" t="s">
        <v>383</v>
      </c>
      <c r="I59" s="280">
        <v>200.0</v>
      </c>
      <c r="J59" s="281">
        <v>500.0</v>
      </c>
      <c r="K59" s="281">
        <v>3000.0</v>
      </c>
      <c r="L59" s="287"/>
      <c r="M59" s="271">
        <v>0.0</v>
      </c>
      <c r="N59" s="271">
        <v>0.0</v>
      </c>
      <c r="O59" s="271">
        <v>0.0</v>
      </c>
      <c r="P59" s="272"/>
      <c r="Q59" s="282" t="s">
        <v>372</v>
      </c>
      <c r="R59" s="283" t="s">
        <v>384</v>
      </c>
      <c r="S59" s="283" t="s">
        <v>374</v>
      </c>
      <c r="T59" s="287"/>
      <c r="U59" s="275" t="s">
        <v>375</v>
      </c>
      <c r="V59" s="275" t="s">
        <v>375</v>
      </c>
      <c r="W59" s="275" t="s">
        <v>375</v>
      </c>
      <c r="X59" s="270"/>
      <c r="Y59" s="275" t="s">
        <v>375</v>
      </c>
      <c r="Z59" s="275" t="s">
        <v>375</v>
      </c>
      <c r="AA59" s="275" t="s">
        <v>375</v>
      </c>
      <c r="AB59" s="270"/>
      <c r="AC59" s="275" t="s">
        <v>375</v>
      </c>
      <c r="AD59" s="275" t="s">
        <v>375</v>
      </c>
      <c r="AE59" s="275" t="s">
        <v>375</v>
      </c>
      <c r="AF59" s="270"/>
      <c r="AG59" s="275" t="s">
        <v>375</v>
      </c>
      <c r="AH59" s="275" t="s">
        <v>375</v>
      </c>
      <c r="AI59" s="276" t="s">
        <v>375</v>
      </c>
      <c r="AJ59" s="277"/>
      <c r="AK59" s="280">
        <v>5000.0</v>
      </c>
      <c r="AL59" s="281">
        <v>50000.0</v>
      </c>
      <c r="AM59" s="284">
        <v>1.0E7</v>
      </c>
      <c r="AN59" s="288"/>
      <c r="AO59" s="275" t="s">
        <v>375</v>
      </c>
      <c r="AP59" s="275" t="s">
        <v>375</v>
      </c>
      <c r="AQ59" s="276" t="s">
        <v>375</v>
      </c>
      <c r="AR59" s="279"/>
    </row>
    <row r="60" ht="15.75" customHeight="1">
      <c r="A60" s="117" t="s">
        <v>230</v>
      </c>
      <c r="B60" s="120" t="s">
        <v>71</v>
      </c>
      <c r="C60" s="120" t="s">
        <v>106</v>
      </c>
      <c r="D60" s="120" t="s">
        <v>92</v>
      </c>
      <c r="E60" s="120" t="s">
        <v>80</v>
      </c>
      <c r="F60" s="120" t="s">
        <v>89</v>
      </c>
      <c r="G60" s="285" t="s">
        <v>231</v>
      </c>
      <c r="H60" s="286" t="s">
        <v>383</v>
      </c>
      <c r="I60" s="280">
        <v>200.0</v>
      </c>
      <c r="J60" s="281">
        <v>500.0</v>
      </c>
      <c r="K60" s="281">
        <v>3000.0</v>
      </c>
      <c r="L60" s="287"/>
      <c r="M60" s="271">
        <v>0.0</v>
      </c>
      <c r="N60" s="271">
        <v>0.0</v>
      </c>
      <c r="O60" s="271">
        <v>0.0</v>
      </c>
      <c r="P60" s="272"/>
      <c r="Q60" s="282" t="s">
        <v>372</v>
      </c>
      <c r="R60" s="283" t="s">
        <v>384</v>
      </c>
      <c r="S60" s="283" t="s">
        <v>374</v>
      </c>
      <c r="T60" s="287"/>
      <c r="U60" s="275" t="s">
        <v>375</v>
      </c>
      <c r="V60" s="275" t="s">
        <v>375</v>
      </c>
      <c r="W60" s="275" t="s">
        <v>375</v>
      </c>
      <c r="X60" s="270"/>
      <c r="Y60" s="275" t="s">
        <v>375</v>
      </c>
      <c r="Z60" s="275" t="s">
        <v>375</v>
      </c>
      <c r="AA60" s="275" t="s">
        <v>375</v>
      </c>
      <c r="AB60" s="270"/>
      <c r="AC60" s="275" t="s">
        <v>375</v>
      </c>
      <c r="AD60" s="275" t="s">
        <v>375</v>
      </c>
      <c r="AE60" s="275" t="s">
        <v>375</v>
      </c>
      <c r="AF60" s="270"/>
      <c r="AG60" s="275" t="s">
        <v>375</v>
      </c>
      <c r="AH60" s="275" t="s">
        <v>375</v>
      </c>
      <c r="AI60" s="276" t="s">
        <v>375</v>
      </c>
      <c r="AJ60" s="277"/>
      <c r="AK60" s="280">
        <v>5000.0</v>
      </c>
      <c r="AL60" s="281">
        <v>50000.0</v>
      </c>
      <c r="AM60" s="284">
        <v>1.0E7</v>
      </c>
      <c r="AN60" s="288"/>
      <c r="AO60" s="275" t="s">
        <v>375</v>
      </c>
      <c r="AP60" s="275" t="s">
        <v>375</v>
      </c>
      <c r="AQ60" s="276" t="s">
        <v>375</v>
      </c>
      <c r="AR60" s="279"/>
    </row>
    <row r="61" ht="15.75" customHeight="1">
      <c r="A61" s="117" t="s">
        <v>232</v>
      </c>
      <c r="B61" s="120" t="s">
        <v>71</v>
      </c>
      <c r="C61" s="120" t="s">
        <v>108</v>
      </c>
      <c r="D61" s="120" t="s">
        <v>92</v>
      </c>
      <c r="E61" s="120" t="s">
        <v>80</v>
      </c>
      <c r="F61" s="120" t="s">
        <v>89</v>
      </c>
      <c r="G61" s="285" t="s">
        <v>233</v>
      </c>
      <c r="H61" s="286" t="s">
        <v>383</v>
      </c>
      <c r="I61" s="280">
        <v>200.0</v>
      </c>
      <c r="J61" s="281">
        <v>500.0</v>
      </c>
      <c r="K61" s="281">
        <v>3000.0</v>
      </c>
      <c r="L61" s="287"/>
      <c r="M61" s="271">
        <v>0.0</v>
      </c>
      <c r="N61" s="271">
        <v>0.0</v>
      </c>
      <c r="O61" s="271">
        <v>0.0</v>
      </c>
      <c r="P61" s="272"/>
      <c r="Q61" s="282" t="s">
        <v>372</v>
      </c>
      <c r="R61" s="283" t="s">
        <v>384</v>
      </c>
      <c r="S61" s="283" t="s">
        <v>374</v>
      </c>
      <c r="T61" s="287"/>
      <c r="U61" s="275" t="s">
        <v>375</v>
      </c>
      <c r="V61" s="275" t="s">
        <v>375</v>
      </c>
      <c r="W61" s="275" t="s">
        <v>375</v>
      </c>
      <c r="X61" s="270"/>
      <c r="Y61" s="275" t="s">
        <v>375</v>
      </c>
      <c r="Z61" s="275" t="s">
        <v>375</v>
      </c>
      <c r="AA61" s="275" t="s">
        <v>375</v>
      </c>
      <c r="AB61" s="270"/>
      <c r="AC61" s="275" t="s">
        <v>375</v>
      </c>
      <c r="AD61" s="275" t="s">
        <v>375</v>
      </c>
      <c r="AE61" s="275" t="s">
        <v>375</v>
      </c>
      <c r="AF61" s="270"/>
      <c r="AG61" s="275" t="s">
        <v>375</v>
      </c>
      <c r="AH61" s="275" t="s">
        <v>375</v>
      </c>
      <c r="AI61" s="276" t="s">
        <v>375</v>
      </c>
      <c r="AJ61" s="277"/>
      <c r="AK61" s="280">
        <v>5000.0</v>
      </c>
      <c r="AL61" s="281">
        <v>50000.0</v>
      </c>
      <c r="AM61" s="284">
        <v>1.0E7</v>
      </c>
      <c r="AN61" s="288"/>
      <c r="AO61" s="275" t="s">
        <v>375</v>
      </c>
      <c r="AP61" s="275" t="s">
        <v>375</v>
      </c>
      <c r="AQ61" s="276" t="s">
        <v>375</v>
      </c>
      <c r="AR61" s="279"/>
    </row>
    <row r="62" ht="15.75" customHeight="1">
      <c r="A62" s="117" t="s">
        <v>234</v>
      </c>
      <c r="B62" s="120" t="s">
        <v>71</v>
      </c>
      <c r="C62" s="120" t="s">
        <v>73</v>
      </c>
      <c r="D62" s="120" t="s">
        <v>98</v>
      </c>
      <c r="E62" s="120" t="s">
        <v>80</v>
      </c>
      <c r="F62" s="120" t="s">
        <v>89</v>
      </c>
      <c r="G62" s="285" t="s">
        <v>235</v>
      </c>
      <c r="H62" s="286" t="s">
        <v>383</v>
      </c>
      <c r="I62" s="280">
        <v>200.0</v>
      </c>
      <c r="J62" s="281">
        <v>500.0</v>
      </c>
      <c r="K62" s="281">
        <v>3000.0</v>
      </c>
      <c r="L62" s="287"/>
      <c r="M62" s="271">
        <v>0.0</v>
      </c>
      <c r="N62" s="271">
        <v>0.0</v>
      </c>
      <c r="O62" s="271">
        <v>0.0</v>
      </c>
      <c r="P62" s="272"/>
      <c r="Q62" s="282" t="s">
        <v>372</v>
      </c>
      <c r="R62" s="283" t="s">
        <v>384</v>
      </c>
      <c r="S62" s="283" t="s">
        <v>374</v>
      </c>
      <c r="T62" s="287"/>
      <c r="U62" s="275" t="s">
        <v>375</v>
      </c>
      <c r="V62" s="275" t="s">
        <v>375</v>
      </c>
      <c r="W62" s="275" t="s">
        <v>375</v>
      </c>
      <c r="X62" s="270"/>
      <c r="Y62" s="275" t="s">
        <v>375</v>
      </c>
      <c r="Z62" s="275" t="s">
        <v>375</v>
      </c>
      <c r="AA62" s="275" t="s">
        <v>375</v>
      </c>
      <c r="AB62" s="270"/>
      <c r="AC62" s="275" t="s">
        <v>375</v>
      </c>
      <c r="AD62" s="275" t="s">
        <v>375</v>
      </c>
      <c r="AE62" s="275" t="s">
        <v>375</v>
      </c>
      <c r="AF62" s="270"/>
      <c r="AG62" s="275" t="s">
        <v>375</v>
      </c>
      <c r="AH62" s="275" t="s">
        <v>375</v>
      </c>
      <c r="AI62" s="276" t="s">
        <v>375</v>
      </c>
      <c r="AJ62" s="277"/>
      <c r="AK62" s="280">
        <v>5000.0</v>
      </c>
      <c r="AL62" s="281">
        <v>50000.0</v>
      </c>
      <c r="AM62" s="284">
        <v>1.0E7</v>
      </c>
      <c r="AN62" s="288"/>
      <c r="AO62" s="275" t="s">
        <v>375</v>
      </c>
      <c r="AP62" s="275" t="s">
        <v>375</v>
      </c>
      <c r="AQ62" s="276" t="s">
        <v>375</v>
      </c>
      <c r="AR62" s="279"/>
    </row>
    <row r="63" ht="15.75" customHeight="1">
      <c r="A63" s="117" t="s">
        <v>236</v>
      </c>
      <c r="B63" s="120" t="s">
        <v>71</v>
      </c>
      <c r="C63" s="120" t="s">
        <v>83</v>
      </c>
      <c r="D63" s="120" t="s">
        <v>98</v>
      </c>
      <c r="E63" s="120" t="s">
        <v>80</v>
      </c>
      <c r="F63" s="120" t="s">
        <v>89</v>
      </c>
      <c r="G63" s="285" t="s">
        <v>237</v>
      </c>
      <c r="H63" s="286" t="s">
        <v>383</v>
      </c>
      <c r="I63" s="280">
        <v>200.0</v>
      </c>
      <c r="J63" s="281">
        <v>500.0</v>
      </c>
      <c r="K63" s="281">
        <v>3000.0</v>
      </c>
      <c r="L63" s="287"/>
      <c r="M63" s="271">
        <v>0.0</v>
      </c>
      <c r="N63" s="271">
        <v>0.0</v>
      </c>
      <c r="O63" s="271">
        <v>0.0</v>
      </c>
      <c r="P63" s="272"/>
      <c r="Q63" s="282" t="s">
        <v>372</v>
      </c>
      <c r="R63" s="283" t="s">
        <v>384</v>
      </c>
      <c r="S63" s="283" t="s">
        <v>374</v>
      </c>
      <c r="T63" s="287"/>
      <c r="U63" s="275" t="s">
        <v>375</v>
      </c>
      <c r="V63" s="275" t="s">
        <v>375</v>
      </c>
      <c r="W63" s="275" t="s">
        <v>375</v>
      </c>
      <c r="X63" s="270"/>
      <c r="Y63" s="275" t="s">
        <v>375</v>
      </c>
      <c r="Z63" s="275" t="s">
        <v>375</v>
      </c>
      <c r="AA63" s="275" t="s">
        <v>375</v>
      </c>
      <c r="AB63" s="270"/>
      <c r="AC63" s="275" t="s">
        <v>375</v>
      </c>
      <c r="AD63" s="275" t="s">
        <v>375</v>
      </c>
      <c r="AE63" s="275" t="s">
        <v>375</v>
      </c>
      <c r="AF63" s="270"/>
      <c r="AG63" s="275" t="s">
        <v>375</v>
      </c>
      <c r="AH63" s="275" t="s">
        <v>375</v>
      </c>
      <c r="AI63" s="276" t="s">
        <v>375</v>
      </c>
      <c r="AJ63" s="277"/>
      <c r="AK63" s="280">
        <v>5000.0</v>
      </c>
      <c r="AL63" s="281">
        <v>50000.0</v>
      </c>
      <c r="AM63" s="284">
        <v>1.0E7</v>
      </c>
      <c r="AN63" s="288"/>
      <c r="AO63" s="275" t="s">
        <v>375</v>
      </c>
      <c r="AP63" s="275" t="s">
        <v>375</v>
      </c>
      <c r="AQ63" s="276" t="s">
        <v>375</v>
      </c>
      <c r="AR63" s="279"/>
    </row>
    <row r="64" ht="15.75" customHeight="1">
      <c r="A64" s="117" t="s">
        <v>238</v>
      </c>
      <c r="B64" s="120" t="s">
        <v>71</v>
      </c>
      <c r="C64" s="120" t="s">
        <v>90</v>
      </c>
      <c r="D64" s="120" t="s">
        <v>98</v>
      </c>
      <c r="E64" s="120" t="s">
        <v>80</v>
      </c>
      <c r="F64" s="120" t="s">
        <v>89</v>
      </c>
      <c r="G64" s="285" t="s">
        <v>239</v>
      </c>
      <c r="H64" s="286" t="s">
        <v>383</v>
      </c>
      <c r="I64" s="280">
        <v>200.0</v>
      </c>
      <c r="J64" s="281">
        <v>500.0</v>
      </c>
      <c r="K64" s="281">
        <v>3000.0</v>
      </c>
      <c r="L64" s="287"/>
      <c r="M64" s="271">
        <v>0.0</v>
      </c>
      <c r="N64" s="271">
        <v>0.0</v>
      </c>
      <c r="O64" s="271">
        <v>0.0</v>
      </c>
      <c r="P64" s="272"/>
      <c r="Q64" s="282" t="s">
        <v>372</v>
      </c>
      <c r="R64" s="283" t="s">
        <v>384</v>
      </c>
      <c r="S64" s="283" t="s">
        <v>374</v>
      </c>
      <c r="T64" s="287"/>
      <c r="U64" s="275" t="s">
        <v>375</v>
      </c>
      <c r="V64" s="275" t="s">
        <v>375</v>
      </c>
      <c r="W64" s="275" t="s">
        <v>375</v>
      </c>
      <c r="X64" s="270"/>
      <c r="Y64" s="275" t="s">
        <v>375</v>
      </c>
      <c r="Z64" s="275" t="s">
        <v>375</v>
      </c>
      <c r="AA64" s="275" t="s">
        <v>375</v>
      </c>
      <c r="AB64" s="270"/>
      <c r="AC64" s="275" t="s">
        <v>375</v>
      </c>
      <c r="AD64" s="275" t="s">
        <v>375</v>
      </c>
      <c r="AE64" s="275" t="s">
        <v>375</v>
      </c>
      <c r="AF64" s="270"/>
      <c r="AG64" s="275" t="s">
        <v>375</v>
      </c>
      <c r="AH64" s="275" t="s">
        <v>375</v>
      </c>
      <c r="AI64" s="276" t="s">
        <v>375</v>
      </c>
      <c r="AJ64" s="277"/>
      <c r="AK64" s="280">
        <v>5000.0</v>
      </c>
      <c r="AL64" s="281">
        <v>50000.0</v>
      </c>
      <c r="AM64" s="284">
        <v>1.0E7</v>
      </c>
      <c r="AN64" s="288"/>
      <c r="AO64" s="275" t="s">
        <v>375</v>
      </c>
      <c r="AP64" s="275" t="s">
        <v>375</v>
      </c>
      <c r="AQ64" s="276" t="s">
        <v>375</v>
      </c>
      <c r="AR64" s="279"/>
    </row>
    <row r="65" ht="15.75" customHeight="1">
      <c r="A65" s="117" t="s">
        <v>240</v>
      </c>
      <c r="B65" s="120" t="s">
        <v>71</v>
      </c>
      <c r="C65" s="120" t="s">
        <v>96</v>
      </c>
      <c r="D65" s="120" t="s">
        <v>98</v>
      </c>
      <c r="E65" s="120" t="s">
        <v>80</v>
      </c>
      <c r="F65" s="120" t="s">
        <v>89</v>
      </c>
      <c r="G65" s="285" t="s">
        <v>241</v>
      </c>
      <c r="H65" s="286" t="s">
        <v>383</v>
      </c>
      <c r="I65" s="280">
        <v>200.0</v>
      </c>
      <c r="J65" s="281">
        <v>500.0</v>
      </c>
      <c r="K65" s="281">
        <v>3000.0</v>
      </c>
      <c r="L65" s="287"/>
      <c r="M65" s="271">
        <v>0.0</v>
      </c>
      <c r="N65" s="271">
        <v>0.0</v>
      </c>
      <c r="O65" s="271">
        <v>0.0</v>
      </c>
      <c r="P65" s="272"/>
      <c r="Q65" s="282" t="s">
        <v>372</v>
      </c>
      <c r="R65" s="283" t="s">
        <v>384</v>
      </c>
      <c r="S65" s="283" t="s">
        <v>374</v>
      </c>
      <c r="T65" s="287"/>
      <c r="U65" s="275" t="s">
        <v>375</v>
      </c>
      <c r="V65" s="275" t="s">
        <v>375</v>
      </c>
      <c r="W65" s="275" t="s">
        <v>375</v>
      </c>
      <c r="X65" s="270"/>
      <c r="Y65" s="275" t="s">
        <v>375</v>
      </c>
      <c r="Z65" s="275" t="s">
        <v>375</v>
      </c>
      <c r="AA65" s="275" t="s">
        <v>375</v>
      </c>
      <c r="AB65" s="270"/>
      <c r="AC65" s="275" t="s">
        <v>375</v>
      </c>
      <c r="AD65" s="275" t="s">
        <v>375</v>
      </c>
      <c r="AE65" s="275" t="s">
        <v>375</v>
      </c>
      <c r="AF65" s="270"/>
      <c r="AG65" s="275" t="s">
        <v>375</v>
      </c>
      <c r="AH65" s="275" t="s">
        <v>375</v>
      </c>
      <c r="AI65" s="276" t="s">
        <v>375</v>
      </c>
      <c r="AJ65" s="277"/>
      <c r="AK65" s="280">
        <v>5000.0</v>
      </c>
      <c r="AL65" s="281">
        <v>50000.0</v>
      </c>
      <c r="AM65" s="284">
        <v>1.0E7</v>
      </c>
      <c r="AN65" s="288"/>
      <c r="AO65" s="275" t="s">
        <v>375</v>
      </c>
      <c r="AP65" s="275" t="s">
        <v>375</v>
      </c>
      <c r="AQ65" s="276" t="s">
        <v>375</v>
      </c>
      <c r="AR65" s="279"/>
    </row>
    <row r="66" ht="15.75" customHeight="1">
      <c r="A66" s="117" t="s">
        <v>242</v>
      </c>
      <c r="B66" s="120" t="s">
        <v>71</v>
      </c>
      <c r="C66" s="120" t="s">
        <v>106</v>
      </c>
      <c r="D66" s="120" t="s">
        <v>98</v>
      </c>
      <c r="E66" s="120" t="s">
        <v>80</v>
      </c>
      <c r="F66" s="120" t="s">
        <v>89</v>
      </c>
      <c r="G66" s="285" t="s">
        <v>243</v>
      </c>
      <c r="H66" s="286" t="s">
        <v>383</v>
      </c>
      <c r="I66" s="280">
        <v>200.0</v>
      </c>
      <c r="J66" s="281">
        <v>500.0</v>
      </c>
      <c r="K66" s="281">
        <v>3000.0</v>
      </c>
      <c r="L66" s="287"/>
      <c r="M66" s="271">
        <v>0.0</v>
      </c>
      <c r="N66" s="271">
        <v>0.0</v>
      </c>
      <c r="O66" s="271">
        <v>0.0</v>
      </c>
      <c r="P66" s="272"/>
      <c r="Q66" s="282" t="s">
        <v>372</v>
      </c>
      <c r="R66" s="283" t="s">
        <v>384</v>
      </c>
      <c r="S66" s="283" t="s">
        <v>374</v>
      </c>
      <c r="T66" s="287"/>
      <c r="U66" s="275" t="s">
        <v>375</v>
      </c>
      <c r="V66" s="275" t="s">
        <v>375</v>
      </c>
      <c r="W66" s="275" t="s">
        <v>375</v>
      </c>
      <c r="X66" s="270"/>
      <c r="Y66" s="275" t="s">
        <v>375</v>
      </c>
      <c r="Z66" s="275" t="s">
        <v>375</v>
      </c>
      <c r="AA66" s="275" t="s">
        <v>375</v>
      </c>
      <c r="AB66" s="270"/>
      <c r="AC66" s="275" t="s">
        <v>375</v>
      </c>
      <c r="AD66" s="275" t="s">
        <v>375</v>
      </c>
      <c r="AE66" s="275" t="s">
        <v>375</v>
      </c>
      <c r="AF66" s="270"/>
      <c r="AG66" s="275" t="s">
        <v>375</v>
      </c>
      <c r="AH66" s="275" t="s">
        <v>375</v>
      </c>
      <c r="AI66" s="276" t="s">
        <v>375</v>
      </c>
      <c r="AJ66" s="277"/>
      <c r="AK66" s="280">
        <v>5000.0</v>
      </c>
      <c r="AL66" s="281">
        <v>50000.0</v>
      </c>
      <c r="AM66" s="284">
        <v>1.0E7</v>
      </c>
      <c r="AN66" s="288"/>
      <c r="AO66" s="275" t="s">
        <v>375</v>
      </c>
      <c r="AP66" s="275" t="s">
        <v>375</v>
      </c>
      <c r="AQ66" s="276" t="s">
        <v>375</v>
      </c>
      <c r="AR66" s="279"/>
    </row>
    <row r="67" ht="15.75" customHeight="1">
      <c r="A67" s="117" t="s">
        <v>244</v>
      </c>
      <c r="B67" s="120" t="s">
        <v>71</v>
      </c>
      <c r="C67" s="120" t="s">
        <v>108</v>
      </c>
      <c r="D67" s="120" t="s">
        <v>98</v>
      </c>
      <c r="E67" s="120" t="s">
        <v>80</v>
      </c>
      <c r="F67" s="120" t="s">
        <v>89</v>
      </c>
      <c r="G67" s="285" t="s">
        <v>245</v>
      </c>
      <c r="H67" s="286" t="s">
        <v>383</v>
      </c>
      <c r="I67" s="280">
        <v>200.0</v>
      </c>
      <c r="J67" s="281">
        <v>500.0</v>
      </c>
      <c r="K67" s="281">
        <v>3000.0</v>
      </c>
      <c r="L67" s="287"/>
      <c r="M67" s="271">
        <v>0.0</v>
      </c>
      <c r="N67" s="271">
        <v>0.0</v>
      </c>
      <c r="O67" s="271">
        <v>0.0</v>
      </c>
      <c r="P67" s="272"/>
      <c r="Q67" s="282" t="s">
        <v>372</v>
      </c>
      <c r="R67" s="283" t="s">
        <v>384</v>
      </c>
      <c r="S67" s="283" t="s">
        <v>374</v>
      </c>
      <c r="T67" s="287"/>
      <c r="U67" s="275" t="s">
        <v>375</v>
      </c>
      <c r="V67" s="275" t="s">
        <v>375</v>
      </c>
      <c r="W67" s="275" t="s">
        <v>375</v>
      </c>
      <c r="X67" s="270"/>
      <c r="Y67" s="275" t="s">
        <v>375</v>
      </c>
      <c r="Z67" s="275" t="s">
        <v>375</v>
      </c>
      <c r="AA67" s="275" t="s">
        <v>375</v>
      </c>
      <c r="AB67" s="270"/>
      <c r="AC67" s="275" t="s">
        <v>375</v>
      </c>
      <c r="AD67" s="275" t="s">
        <v>375</v>
      </c>
      <c r="AE67" s="275" t="s">
        <v>375</v>
      </c>
      <c r="AF67" s="270"/>
      <c r="AG67" s="275" t="s">
        <v>375</v>
      </c>
      <c r="AH67" s="275" t="s">
        <v>375</v>
      </c>
      <c r="AI67" s="276" t="s">
        <v>375</v>
      </c>
      <c r="AJ67" s="277"/>
      <c r="AK67" s="280">
        <v>5000.0</v>
      </c>
      <c r="AL67" s="281">
        <v>50000.0</v>
      </c>
      <c r="AM67" s="284">
        <v>1.0E7</v>
      </c>
      <c r="AN67" s="288"/>
      <c r="AO67" s="275" t="s">
        <v>375</v>
      </c>
      <c r="AP67" s="275" t="s">
        <v>375</v>
      </c>
      <c r="AQ67" s="276" t="s">
        <v>375</v>
      </c>
      <c r="AR67" s="279"/>
    </row>
    <row r="68" ht="15.75" customHeight="1">
      <c r="A68" s="117" t="s">
        <v>246</v>
      </c>
      <c r="B68" s="120" t="s">
        <v>71</v>
      </c>
      <c r="C68" s="120" t="s">
        <v>73</v>
      </c>
      <c r="D68" s="120" t="s">
        <v>79</v>
      </c>
      <c r="E68" s="120" t="s">
        <v>87</v>
      </c>
      <c r="F68" s="120" t="s">
        <v>89</v>
      </c>
      <c r="G68" s="285" t="s">
        <v>247</v>
      </c>
      <c r="H68" s="286" t="s">
        <v>386</v>
      </c>
      <c r="I68" s="280">
        <v>0.0</v>
      </c>
      <c r="J68" s="281">
        <v>0.0</v>
      </c>
      <c r="K68" s="281">
        <v>0.0</v>
      </c>
      <c r="L68" s="287"/>
      <c r="M68" s="271">
        <v>0.0</v>
      </c>
      <c r="N68" s="271">
        <v>0.0</v>
      </c>
      <c r="O68" s="271">
        <v>0.0</v>
      </c>
      <c r="P68" s="272"/>
      <c r="Q68" s="282" t="s">
        <v>372</v>
      </c>
      <c r="R68" s="283" t="s">
        <v>384</v>
      </c>
      <c r="S68" s="283" t="s">
        <v>374</v>
      </c>
      <c r="T68" s="287"/>
      <c r="U68" s="275" t="s">
        <v>375</v>
      </c>
      <c r="V68" s="275" t="s">
        <v>375</v>
      </c>
      <c r="W68" s="275" t="s">
        <v>375</v>
      </c>
      <c r="X68" s="270"/>
      <c r="Y68" s="275" t="s">
        <v>375</v>
      </c>
      <c r="Z68" s="275" t="s">
        <v>375</v>
      </c>
      <c r="AA68" s="275" t="s">
        <v>375</v>
      </c>
      <c r="AB68" s="270"/>
      <c r="AC68" s="275" t="s">
        <v>375</v>
      </c>
      <c r="AD68" s="275" t="s">
        <v>375</v>
      </c>
      <c r="AE68" s="275" t="s">
        <v>375</v>
      </c>
      <c r="AF68" s="270"/>
      <c r="AG68" s="275" t="s">
        <v>375</v>
      </c>
      <c r="AH68" s="275" t="s">
        <v>375</v>
      </c>
      <c r="AI68" s="276" t="s">
        <v>375</v>
      </c>
      <c r="AJ68" s="277"/>
      <c r="AK68" s="280">
        <v>2000.0</v>
      </c>
      <c r="AL68" s="281">
        <v>3000000.0</v>
      </c>
      <c r="AM68" s="284">
        <v>1.0E7</v>
      </c>
      <c r="AN68" s="288"/>
      <c r="AO68" s="275" t="s">
        <v>375</v>
      </c>
      <c r="AP68" s="275" t="s">
        <v>375</v>
      </c>
      <c r="AQ68" s="276" t="s">
        <v>375</v>
      </c>
      <c r="AR68" s="279"/>
    </row>
    <row r="69" ht="15.75" customHeight="1">
      <c r="A69" s="117" t="s">
        <v>248</v>
      </c>
      <c r="B69" s="120" t="s">
        <v>71</v>
      </c>
      <c r="C69" s="120" t="s">
        <v>83</v>
      </c>
      <c r="D69" s="120" t="s">
        <v>79</v>
      </c>
      <c r="E69" s="120" t="s">
        <v>87</v>
      </c>
      <c r="F69" s="120" t="s">
        <v>89</v>
      </c>
      <c r="G69" s="285" t="s">
        <v>249</v>
      </c>
      <c r="H69" s="286" t="s">
        <v>386</v>
      </c>
      <c r="I69" s="280">
        <v>0.0</v>
      </c>
      <c r="J69" s="281">
        <v>0.0</v>
      </c>
      <c r="K69" s="281">
        <v>0.0</v>
      </c>
      <c r="L69" s="287"/>
      <c r="M69" s="271">
        <v>0.0</v>
      </c>
      <c r="N69" s="271">
        <v>0.0</v>
      </c>
      <c r="O69" s="271">
        <v>0.0</v>
      </c>
      <c r="P69" s="272"/>
      <c r="Q69" s="282" t="s">
        <v>372</v>
      </c>
      <c r="R69" s="283" t="s">
        <v>384</v>
      </c>
      <c r="S69" s="283" t="s">
        <v>374</v>
      </c>
      <c r="T69" s="287"/>
      <c r="U69" s="275" t="s">
        <v>375</v>
      </c>
      <c r="V69" s="275" t="s">
        <v>375</v>
      </c>
      <c r="W69" s="275" t="s">
        <v>375</v>
      </c>
      <c r="X69" s="270"/>
      <c r="Y69" s="275" t="s">
        <v>375</v>
      </c>
      <c r="Z69" s="275" t="s">
        <v>375</v>
      </c>
      <c r="AA69" s="275" t="s">
        <v>375</v>
      </c>
      <c r="AB69" s="270"/>
      <c r="AC69" s="275" t="s">
        <v>375</v>
      </c>
      <c r="AD69" s="275" t="s">
        <v>375</v>
      </c>
      <c r="AE69" s="275" t="s">
        <v>375</v>
      </c>
      <c r="AF69" s="270"/>
      <c r="AG69" s="275" t="s">
        <v>375</v>
      </c>
      <c r="AH69" s="275" t="s">
        <v>375</v>
      </c>
      <c r="AI69" s="276" t="s">
        <v>375</v>
      </c>
      <c r="AJ69" s="277"/>
      <c r="AK69" s="280">
        <v>2000.0</v>
      </c>
      <c r="AL69" s="281">
        <v>3000000.0</v>
      </c>
      <c r="AM69" s="284">
        <v>1.0E7</v>
      </c>
      <c r="AN69" s="288"/>
      <c r="AO69" s="275" t="s">
        <v>375</v>
      </c>
      <c r="AP69" s="275" t="s">
        <v>375</v>
      </c>
      <c r="AQ69" s="276" t="s">
        <v>375</v>
      </c>
      <c r="AR69" s="279"/>
    </row>
    <row r="70" ht="15.75" customHeight="1">
      <c r="A70" s="117" t="s">
        <v>250</v>
      </c>
      <c r="B70" s="120" t="s">
        <v>71</v>
      </c>
      <c r="C70" s="120" t="s">
        <v>90</v>
      </c>
      <c r="D70" s="120" t="s">
        <v>79</v>
      </c>
      <c r="E70" s="120" t="s">
        <v>87</v>
      </c>
      <c r="F70" s="120" t="s">
        <v>89</v>
      </c>
      <c r="G70" s="285" t="s">
        <v>251</v>
      </c>
      <c r="H70" s="286" t="s">
        <v>386</v>
      </c>
      <c r="I70" s="280">
        <v>0.0</v>
      </c>
      <c r="J70" s="281">
        <v>0.0</v>
      </c>
      <c r="K70" s="281">
        <v>0.0</v>
      </c>
      <c r="L70" s="287"/>
      <c r="M70" s="271">
        <v>0.0</v>
      </c>
      <c r="N70" s="271">
        <v>0.0</v>
      </c>
      <c r="O70" s="271">
        <v>0.0</v>
      </c>
      <c r="P70" s="272"/>
      <c r="Q70" s="282" t="s">
        <v>372</v>
      </c>
      <c r="R70" s="283" t="s">
        <v>384</v>
      </c>
      <c r="S70" s="283" t="s">
        <v>374</v>
      </c>
      <c r="T70" s="287"/>
      <c r="U70" s="275" t="s">
        <v>375</v>
      </c>
      <c r="V70" s="275" t="s">
        <v>375</v>
      </c>
      <c r="W70" s="275" t="s">
        <v>375</v>
      </c>
      <c r="X70" s="270"/>
      <c r="Y70" s="275" t="s">
        <v>375</v>
      </c>
      <c r="Z70" s="275" t="s">
        <v>375</v>
      </c>
      <c r="AA70" s="275" t="s">
        <v>375</v>
      </c>
      <c r="AB70" s="270"/>
      <c r="AC70" s="275" t="s">
        <v>375</v>
      </c>
      <c r="AD70" s="275" t="s">
        <v>375</v>
      </c>
      <c r="AE70" s="275" t="s">
        <v>375</v>
      </c>
      <c r="AF70" s="270"/>
      <c r="AG70" s="275" t="s">
        <v>375</v>
      </c>
      <c r="AH70" s="275" t="s">
        <v>375</v>
      </c>
      <c r="AI70" s="276" t="s">
        <v>375</v>
      </c>
      <c r="AJ70" s="277"/>
      <c r="AK70" s="280">
        <v>2000.0</v>
      </c>
      <c r="AL70" s="281">
        <v>3000000.0</v>
      </c>
      <c r="AM70" s="284">
        <v>1.0E7</v>
      </c>
      <c r="AN70" s="288"/>
      <c r="AO70" s="275" t="s">
        <v>375</v>
      </c>
      <c r="AP70" s="275" t="s">
        <v>375</v>
      </c>
      <c r="AQ70" s="276" t="s">
        <v>375</v>
      </c>
      <c r="AR70" s="279"/>
    </row>
    <row r="71" ht="15.75" customHeight="1">
      <c r="A71" s="117" t="s">
        <v>252</v>
      </c>
      <c r="B71" s="120" t="s">
        <v>71</v>
      </c>
      <c r="C71" s="120" t="s">
        <v>96</v>
      </c>
      <c r="D71" s="120" t="s">
        <v>79</v>
      </c>
      <c r="E71" s="120" t="s">
        <v>87</v>
      </c>
      <c r="F71" s="120" t="s">
        <v>89</v>
      </c>
      <c r="G71" s="285" t="s">
        <v>253</v>
      </c>
      <c r="H71" s="286" t="s">
        <v>386</v>
      </c>
      <c r="I71" s="280">
        <v>0.0</v>
      </c>
      <c r="J71" s="281">
        <v>0.0</v>
      </c>
      <c r="K71" s="281">
        <v>0.0</v>
      </c>
      <c r="L71" s="287"/>
      <c r="M71" s="271">
        <v>0.0</v>
      </c>
      <c r="N71" s="271">
        <v>0.0</v>
      </c>
      <c r="O71" s="271">
        <v>0.0</v>
      </c>
      <c r="P71" s="272"/>
      <c r="Q71" s="282" t="s">
        <v>372</v>
      </c>
      <c r="R71" s="283" t="s">
        <v>384</v>
      </c>
      <c r="S71" s="283" t="s">
        <v>374</v>
      </c>
      <c r="T71" s="287"/>
      <c r="U71" s="275" t="s">
        <v>375</v>
      </c>
      <c r="V71" s="275" t="s">
        <v>375</v>
      </c>
      <c r="W71" s="275" t="s">
        <v>375</v>
      </c>
      <c r="X71" s="270"/>
      <c r="Y71" s="275" t="s">
        <v>375</v>
      </c>
      <c r="Z71" s="275" t="s">
        <v>375</v>
      </c>
      <c r="AA71" s="275" t="s">
        <v>375</v>
      </c>
      <c r="AB71" s="270"/>
      <c r="AC71" s="275" t="s">
        <v>375</v>
      </c>
      <c r="AD71" s="275" t="s">
        <v>375</v>
      </c>
      <c r="AE71" s="275" t="s">
        <v>375</v>
      </c>
      <c r="AF71" s="270"/>
      <c r="AG71" s="275" t="s">
        <v>375</v>
      </c>
      <c r="AH71" s="275" t="s">
        <v>375</v>
      </c>
      <c r="AI71" s="276" t="s">
        <v>375</v>
      </c>
      <c r="AJ71" s="277"/>
      <c r="AK71" s="280">
        <v>2000.0</v>
      </c>
      <c r="AL71" s="281">
        <v>3000000.0</v>
      </c>
      <c r="AM71" s="284">
        <v>1.0E7</v>
      </c>
      <c r="AN71" s="288"/>
      <c r="AO71" s="275" t="s">
        <v>375</v>
      </c>
      <c r="AP71" s="275" t="s">
        <v>375</v>
      </c>
      <c r="AQ71" s="276" t="s">
        <v>375</v>
      </c>
      <c r="AR71" s="279"/>
    </row>
    <row r="72" ht="15.75" customHeight="1">
      <c r="A72" s="117" t="s">
        <v>254</v>
      </c>
      <c r="B72" s="120" t="s">
        <v>71</v>
      </c>
      <c r="C72" s="120" t="s">
        <v>106</v>
      </c>
      <c r="D72" s="120" t="s">
        <v>79</v>
      </c>
      <c r="E72" s="120" t="s">
        <v>87</v>
      </c>
      <c r="F72" s="120" t="s">
        <v>89</v>
      </c>
      <c r="G72" s="285" t="s">
        <v>255</v>
      </c>
      <c r="H72" s="286" t="s">
        <v>386</v>
      </c>
      <c r="I72" s="280">
        <v>0.0</v>
      </c>
      <c r="J72" s="281">
        <v>0.0</v>
      </c>
      <c r="K72" s="281">
        <v>0.0</v>
      </c>
      <c r="L72" s="287"/>
      <c r="M72" s="271">
        <v>0.0</v>
      </c>
      <c r="N72" s="271">
        <v>0.0</v>
      </c>
      <c r="O72" s="271">
        <v>0.0</v>
      </c>
      <c r="P72" s="272"/>
      <c r="Q72" s="282" t="s">
        <v>372</v>
      </c>
      <c r="R72" s="283" t="s">
        <v>384</v>
      </c>
      <c r="S72" s="283" t="s">
        <v>374</v>
      </c>
      <c r="T72" s="287"/>
      <c r="U72" s="275" t="s">
        <v>375</v>
      </c>
      <c r="V72" s="275" t="s">
        <v>375</v>
      </c>
      <c r="W72" s="275" t="s">
        <v>375</v>
      </c>
      <c r="X72" s="270"/>
      <c r="Y72" s="275" t="s">
        <v>375</v>
      </c>
      <c r="Z72" s="275" t="s">
        <v>375</v>
      </c>
      <c r="AA72" s="275" t="s">
        <v>375</v>
      </c>
      <c r="AB72" s="270"/>
      <c r="AC72" s="275" t="s">
        <v>375</v>
      </c>
      <c r="AD72" s="275" t="s">
        <v>375</v>
      </c>
      <c r="AE72" s="275" t="s">
        <v>375</v>
      </c>
      <c r="AF72" s="270"/>
      <c r="AG72" s="275" t="s">
        <v>375</v>
      </c>
      <c r="AH72" s="275" t="s">
        <v>375</v>
      </c>
      <c r="AI72" s="276" t="s">
        <v>375</v>
      </c>
      <c r="AJ72" s="277"/>
      <c r="AK72" s="280">
        <v>2000.0</v>
      </c>
      <c r="AL72" s="281">
        <v>3000000.0</v>
      </c>
      <c r="AM72" s="284">
        <v>1.0E7</v>
      </c>
      <c r="AN72" s="288"/>
      <c r="AO72" s="275" t="s">
        <v>375</v>
      </c>
      <c r="AP72" s="275" t="s">
        <v>375</v>
      </c>
      <c r="AQ72" s="276" t="s">
        <v>375</v>
      </c>
      <c r="AR72" s="279"/>
    </row>
    <row r="73" ht="15.75" customHeight="1">
      <c r="A73" s="117" t="s">
        <v>256</v>
      </c>
      <c r="B73" s="120" t="s">
        <v>71</v>
      </c>
      <c r="C73" s="120" t="s">
        <v>108</v>
      </c>
      <c r="D73" s="120" t="s">
        <v>79</v>
      </c>
      <c r="E73" s="120" t="s">
        <v>87</v>
      </c>
      <c r="F73" s="120" t="s">
        <v>89</v>
      </c>
      <c r="G73" s="285" t="s">
        <v>257</v>
      </c>
      <c r="H73" s="286" t="s">
        <v>386</v>
      </c>
      <c r="I73" s="280">
        <v>0.0</v>
      </c>
      <c r="J73" s="281">
        <v>0.0</v>
      </c>
      <c r="K73" s="281">
        <v>0.0</v>
      </c>
      <c r="L73" s="287"/>
      <c r="M73" s="271">
        <v>0.0</v>
      </c>
      <c r="N73" s="271">
        <v>0.0</v>
      </c>
      <c r="O73" s="271">
        <v>0.0</v>
      </c>
      <c r="P73" s="272"/>
      <c r="Q73" s="282" t="s">
        <v>372</v>
      </c>
      <c r="R73" s="283" t="s">
        <v>384</v>
      </c>
      <c r="S73" s="283" t="s">
        <v>374</v>
      </c>
      <c r="T73" s="287"/>
      <c r="U73" s="275" t="s">
        <v>375</v>
      </c>
      <c r="V73" s="275" t="s">
        <v>375</v>
      </c>
      <c r="W73" s="275" t="s">
        <v>375</v>
      </c>
      <c r="X73" s="270"/>
      <c r="Y73" s="275" t="s">
        <v>375</v>
      </c>
      <c r="Z73" s="275" t="s">
        <v>375</v>
      </c>
      <c r="AA73" s="275" t="s">
        <v>375</v>
      </c>
      <c r="AB73" s="270"/>
      <c r="AC73" s="275" t="s">
        <v>375</v>
      </c>
      <c r="AD73" s="275" t="s">
        <v>375</v>
      </c>
      <c r="AE73" s="275" t="s">
        <v>375</v>
      </c>
      <c r="AF73" s="270"/>
      <c r="AG73" s="275" t="s">
        <v>375</v>
      </c>
      <c r="AH73" s="275" t="s">
        <v>375</v>
      </c>
      <c r="AI73" s="276" t="s">
        <v>375</v>
      </c>
      <c r="AJ73" s="277"/>
      <c r="AK73" s="280">
        <v>2000.0</v>
      </c>
      <c r="AL73" s="281">
        <v>3000000.0</v>
      </c>
      <c r="AM73" s="284">
        <v>1.0E7</v>
      </c>
      <c r="AN73" s="288"/>
      <c r="AO73" s="275" t="s">
        <v>375</v>
      </c>
      <c r="AP73" s="275" t="s">
        <v>375</v>
      </c>
      <c r="AQ73" s="276" t="s">
        <v>375</v>
      </c>
      <c r="AR73" s="279"/>
    </row>
    <row r="74" ht="15.75" customHeight="1">
      <c r="A74" s="117" t="s">
        <v>258</v>
      </c>
      <c r="B74" s="120" t="s">
        <v>71</v>
      </c>
      <c r="C74" s="120" t="s">
        <v>73</v>
      </c>
      <c r="D74" s="120" t="s">
        <v>85</v>
      </c>
      <c r="E74" s="120" t="s">
        <v>87</v>
      </c>
      <c r="F74" s="120" t="s">
        <v>89</v>
      </c>
      <c r="G74" s="285" t="s">
        <v>259</v>
      </c>
      <c r="H74" s="286" t="s">
        <v>386</v>
      </c>
      <c r="I74" s="280">
        <v>0.0</v>
      </c>
      <c r="J74" s="281">
        <v>0.0</v>
      </c>
      <c r="K74" s="281">
        <v>0.0</v>
      </c>
      <c r="L74" s="287"/>
      <c r="M74" s="271">
        <v>0.0</v>
      </c>
      <c r="N74" s="271">
        <v>0.0</v>
      </c>
      <c r="O74" s="271">
        <v>0.0</v>
      </c>
      <c r="P74" s="272"/>
      <c r="Q74" s="282" t="s">
        <v>372</v>
      </c>
      <c r="R74" s="283" t="s">
        <v>384</v>
      </c>
      <c r="S74" s="283" t="s">
        <v>374</v>
      </c>
      <c r="T74" s="287"/>
      <c r="U74" s="275" t="s">
        <v>375</v>
      </c>
      <c r="V74" s="275" t="s">
        <v>375</v>
      </c>
      <c r="W74" s="275" t="s">
        <v>375</v>
      </c>
      <c r="X74" s="270"/>
      <c r="Y74" s="275" t="s">
        <v>375</v>
      </c>
      <c r="Z74" s="275" t="s">
        <v>375</v>
      </c>
      <c r="AA74" s="275" t="s">
        <v>375</v>
      </c>
      <c r="AB74" s="270"/>
      <c r="AC74" s="275" t="s">
        <v>375</v>
      </c>
      <c r="AD74" s="275" t="s">
        <v>375</v>
      </c>
      <c r="AE74" s="275" t="s">
        <v>375</v>
      </c>
      <c r="AF74" s="270"/>
      <c r="AG74" s="275" t="s">
        <v>375</v>
      </c>
      <c r="AH74" s="275" t="s">
        <v>375</v>
      </c>
      <c r="AI74" s="276" t="s">
        <v>375</v>
      </c>
      <c r="AJ74" s="277"/>
      <c r="AK74" s="280">
        <v>2000.0</v>
      </c>
      <c r="AL74" s="281">
        <v>3000000.0</v>
      </c>
      <c r="AM74" s="284">
        <v>1.0E7</v>
      </c>
      <c r="AN74" s="288"/>
      <c r="AO74" s="275" t="s">
        <v>375</v>
      </c>
      <c r="AP74" s="275" t="s">
        <v>375</v>
      </c>
      <c r="AQ74" s="276" t="s">
        <v>375</v>
      </c>
      <c r="AR74" s="279"/>
    </row>
    <row r="75" ht="15.75" customHeight="1">
      <c r="A75" s="117" t="s">
        <v>260</v>
      </c>
      <c r="B75" s="120" t="s">
        <v>71</v>
      </c>
      <c r="C75" s="120" t="s">
        <v>83</v>
      </c>
      <c r="D75" s="120" t="s">
        <v>85</v>
      </c>
      <c r="E75" s="120" t="s">
        <v>87</v>
      </c>
      <c r="F75" s="120" t="s">
        <v>89</v>
      </c>
      <c r="G75" s="285" t="s">
        <v>261</v>
      </c>
      <c r="H75" s="286" t="s">
        <v>386</v>
      </c>
      <c r="I75" s="280">
        <v>0.0</v>
      </c>
      <c r="J75" s="281">
        <v>0.0</v>
      </c>
      <c r="K75" s="281">
        <v>0.0</v>
      </c>
      <c r="L75" s="287"/>
      <c r="M75" s="271">
        <v>0.0</v>
      </c>
      <c r="N75" s="271">
        <v>0.0</v>
      </c>
      <c r="O75" s="271">
        <v>0.0</v>
      </c>
      <c r="P75" s="272"/>
      <c r="Q75" s="282" t="s">
        <v>372</v>
      </c>
      <c r="R75" s="283" t="s">
        <v>384</v>
      </c>
      <c r="S75" s="283" t="s">
        <v>374</v>
      </c>
      <c r="T75" s="287"/>
      <c r="U75" s="275" t="s">
        <v>375</v>
      </c>
      <c r="V75" s="275" t="s">
        <v>375</v>
      </c>
      <c r="W75" s="275" t="s">
        <v>375</v>
      </c>
      <c r="X75" s="270"/>
      <c r="Y75" s="275" t="s">
        <v>375</v>
      </c>
      <c r="Z75" s="275" t="s">
        <v>375</v>
      </c>
      <c r="AA75" s="275" t="s">
        <v>375</v>
      </c>
      <c r="AB75" s="270"/>
      <c r="AC75" s="275" t="s">
        <v>375</v>
      </c>
      <c r="AD75" s="275" t="s">
        <v>375</v>
      </c>
      <c r="AE75" s="275" t="s">
        <v>375</v>
      </c>
      <c r="AF75" s="270"/>
      <c r="AG75" s="275" t="s">
        <v>375</v>
      </c>
      <c r="AH75" s="275" t="s">
        <v>375</v>
      </c>
      <c r="AI75" s="276" t="s">
        <v>375</v>
      </c>
      <c r="AJ75" s="277"/>
      <c r="AK75" s="280">
        <v>2000.0</v>
      </c>
      <c r="AL75" s="281">
        <v>3000000.0</v>
      </c>
      <c r="AM75" s="284">
        <v>1.0E7</v>
      </c>
      <c r="AN75" s="288"/>
      <c r="AO75" s="275" t="s">
        <v>375</v>
      </c>
      <c r="AP75" s="275" t="s">
        <v>375</v>
      </c>
      <c r="AQ75" s="276" t="s">
        <v>375</v>
      </c>
      <c r="AR75" s="279"/>
    </row>
    <row r="76" ht="15.75" customHeight="1">
      <c r="A76" s="117" t="s">
        <v>262</v>
      </c>
      <c r="B76" s="120" t="s">
        <v>71</v>
      </c>
      <c r="C76" s="120" t="s">
        <v>90</v>
      </c>
      <c r="D76" s="120" t="s">
        <v>85</v>
      </c>
      <c r="E76" s="120" t="s">
        <v>87</v>
      </c>
      <c r="F76" s="120" t="s">
        <v>89</v>
      </c>
      <c r="G76" s="285" t="s">
        <v>263</v>
      </c>
      <c r="H76" s="286" t="s">
        <v>386</v>
      </c>
      <c r="I76" s="280">
        <v>0.0</v>
      </c>
      <c r="J76" s="281">
        <v>0.0</v>
      </c>
      <c r="K76" s="281">
        <v>0.0</v>
      </c>
      <c r="L76" s="287"/>
      <c r="M76" s="271">
        <v>0.0</v>
      </c>
      <c r="N76" s="271">
        <v>0.0</v>
      </c>
      <c r="O76" s="271">
        <v>0.0</v>
      </c>
      <c r="P76" s="272"/>
      <c r="Q76" s="282" t="s">
        <v>372</v>
      </c>
      <c r="R76" s="283" t="s">
        <v>384</v>
      </c>
      <c r="S76" s="283" t="s">
        <v>374</v>
      </c>
      <c r="T76" s="287"/>
      <c r="U76" s="275" t="s">
        <v>375</v>
      </c>
      <c r="V76" s="275" t="s">
        <v>375</v>
      </c>
      <c r="W76" s="275" t="s">
        <v>375</v>
      </c>
      <c r="X76" s="270"/>
      <c r="Y76" s="275" t="s">
        <v>375</v>
      </c>
      <c r="Z76" s="275" t="s">
        <v>375</v>
      </c>
      <c r="AA76" s="275" t="s">
        <v>375</v>
      </c>
      <c r="AB76" s="270"/>
      <c r="AC76" s="275" t="s">
        <v>375</v>
      </c>
      <c r="AD76" s="275" t="s">
        <v>375</v>
      </c>
      <c r="AE76" s="275" t="s">
        <v>375</v>
      </c>
      <c r="AF76" s="270"/>
      <c r="AG76" s="275" t="s">
        <v>375</v>
      </c>
      <c r="AH76" s="275" t="s">
        <v>375</v>
      </c>
      <c r="AI76" s="276" t="s">
        <v>375</v>
      </c>
      <c r="AJ76" s="277"/>
      <c r="AK76" s="280">
        <v>2000.0</v>
      </c>
      <c r="AL76" s="281">
        <v>3000000.0</v>
      </c>
      <c r="AM76" s="284">
        <v>1.0E7</v>
      </c>
      <c r="AN76" s="288"/>
      <c r="AO76" s="275" t="s">
        <v>375</v>
      </c>
      <c r="AP76" s="275" t="s">
        <v>375</v>
      </c>
      <c r="AQ76" s="276" t="s">
        <v>375</v>
      </c>
      <c r="AR76" s="279"/>
    </row>
    <row r="77" ht="15.75" customHeight="1">
      <c r="A77" s="117" t="s">
        <v>264</v>
      </c>
      <c r="B77" s="120" t="s">
        <v>71</v>
      </c>
      <c r="C77" s="120" t="s">
        <v>96</v>
      </c>
      <c r="D77" s="120" t="s">
        <v>85</v>
      </c>
      <c r="E77" s="120" t="s">
        <v>87</v>
      </c>
      <c r="F77" s="120" t="s">
        <v>89</v>
      </c>
      <c r="G77" s="285" t="s">
        <v>265</v>
      </c>
      <c r="H77" s="286" t="s">
        <v>386</v>
      </c>
      <c r="I77" s="280">
        <v>0.0</v>
      </c>
      <c r="J77" s="281">
        <v>0.0</v>
      </c>
      <c r="K77" s="281">
        <v>0.0</v>
      </c>
      <c r="L77" s="287"/>
      <c r="M77" s="271">
        <v>0.0</v>
      </c>
      <c r="N77" s="271">
        <v>0.0</v>
      </c>
      <c r="O77" s="271">
        <v>0.0</v>
      </c>
      <c r="P77" s="272"/>
      <c r="Q77" s="282" t="s">
        <v>372</v>
      </c>
      <c r="R77" s="283" t="s">
        <v>384</v>
      </c>
      <c r="S77" s="283" t="s">
        <v>374</v>
      </c>
      <c r="T77" s="287"/>
      <c r="U77" s="275" t="s">
        <v>375</v>
      </c>
      <c r="V77" s="275" t="s">
        <v>375</v>
      </c>
      <c r="W77" s="275" t="s">
        <v>375</v>
      </c>
      <c r="X77" s="270"/>
      <c r="Y77" s="275" t="s">
        <v>375</v>
      </c>
      <c r="Z77" s="275" t="s">
        <v>375</v>
      </c>
      <c r="AA77" s="275" t="s">
        <v>375</v>
      </c>
      <c r="AB77" s="270"/>
      <c r="AC77" s="275" t="s">
        <v>375</v>
      </c>
      <c r="AD77" s="275" t="s">
        <v>375</v>
      </c>
      <c r="AE77" s="275" t="s">
        <v>375</v>
      </c>
      <c r="AF77" s="270"/>
      <c r="AG77" s="275" t="s">
        <v>375</v>
      </c>
      <c r="AH77" s="275" t="s">
        <v>375</v>
      </c>
      <c r="AI77" s="276" t="s">
        <v>375</v>
      </c>
      <c r="AJ77" s="277"/>
      <c r="AK77" s="280">
        <v>2000.0</v>
      </c>
      <c r="AL77" s="281">
        <v>3000000.0</v>
      </c>
      <c r="AM77" s="284">
        <v>1.0E7</v>
      </c>
      <c r="AN77" s="288"/>
      <c r="AO77" s="275" t="s">
        <v>375</v>
      </c>
      <c r="AP77" s="275" t="s">
        <v>375</v>
      </c>
      <c r="AQ77" s="276" t="s">
        <v>375</v>
      </c>
      <c r="AR77" s="279"/>
    </row>
    <row r="78" ht="15.75" customHeight="1">
      <c r="A78" s="117" t="s">
        <v>266</v>
      </c>
      <c r="B78" s="120" t="s">
        <v>71</v>
      </c>
      <c r="C78" s="120" t="s">
        <v>106</v>
      </c>
      <c r="D78" s="120" t="s">
        <v>85</v>
      </c>
      <c r="E78" s="120" t="s">
        <v>87</v>
      </c>
      <c r="F78" s="120" t="s">
        <v>89</v>
      </c>
      <c r="G78" s="285" t="s">
        <v>267</v>
      </c>
      <c r="H78" s="286" t="s">
        <v>386</v>
      </c>
      <c r="I78" s="280">
        <v>0.0</v>
      </c>
      <c r="J78" s="281">
        <v>0.0</v>
      </c>
      <c r="K78" s="281">
        <v>0.0</v>
      </c>
      <c r="L78" s="287"/>
      <c r="M78" s="271">
        <v>0.0</v>
      </c>
      <c r="N78" s="271">
        <v>0.0</v>
      </c>
      <c r="O78" s="271">
        <v>0.0</v>
      </c>
      <c r="P78" s="272"/>
      <c r="Q78" s="282" t="s">
        <v>372</v>
      </c>
      <c r="R78" s="283" t="s">
        <v>384</v>
      </c>
      <c r="S78" s="283" t="s">
        <v>374</v>
      </c>
      <c r="T78" s="287"/>
      <c r="U78" s="275" t="s">
        <v>375</v>
      </c>
      <c r="V78" s="275" t="s">
        <v>375</v>
      </c>
      <c r="W78" s="275" t="s">
        <v>375</v>
      </c>
      <c r="X78" s="270"/>
      <c r="Y78" s="275" t="s">
        <v>375</v>
      </c>
      <c r="Z78" s="275" t="s">
        <v>375</v>
      </c>
      <c r="AA78" s="275" t="s">
        <v>375</v>
      </c>
      <c r="AB78" s="270"/>
      <c r="AC78" s="275" t="s">
        <v>375</v>
      </c>
      <c r="AD78" s="275" t="s">
        <v>375</v>
      </c>
      <c r="AE78" s="275" t="s">
        <v>375</v>
      </c>
      <c r="AF78" s="270"/>
      <c r="AG78" s="275" t="s">
        <v>375</v>
      </c>
      <c r="AH78" s="275" t="s">
        <v>375</v>
      </c>
      <c r="AI78" s="276" t="s">
        <v>375</v>
      </c>
      <c r="AJ78" s="277"/>
      <c r="AK78" s="280">
        <v>2000.0</v>
      </c>
      <c r="AL78" s="281">
        <v>100000.0</v>
      </c>
      <c r="AM78" s="284">
        <v>1.0E7</v>
      </c>
      <c r="AN78" s="288"/>
      <c r="AO78" s="275" t="s">
        <v>375</v>
      </c>
      <c r="AP78" s="275" t="s">
        <v>375</v>
      </c>
      <c r="AQ78" s="276" t="s">
        <v>375</v>
      </c>
      <c r="AR78" s="279"/>
    </row>
    <row r="79" ht="15.75" customHeight="1">
      <c r="A79" s="117" t="s">
        <v>268</v>
      </c>
      <c r="B79" s="120" t="s">
        <v>71</v>
      </c>
      <c r="C79" s="120" t="s">
        <v>108</v>
      </c>
      <c r="D79" s="120" t="s">
        <v>85</v>
      </c>
      <c r="E79" s="120" t="s">
        <v>87</v>
      </c>
      <c r="F79" s="120" t="s">
        <v>89</v>
      </c>
      <c r="G79" s="285" t="s">
        <v>269</v>
      </c>
      <c r="H79" s="286" t="s">
        <v>386</v>
      </c>
      <c r="I79" s="280">
        <v>0.0</v>
      </c>
      <c r="J79" s="281">
        <v>0.0</v>
      </c>
      <c r="K79" s="281">
        <v>0.0</v>
      </c>
      <c r="L79" s="287"/>
      <c r="M79" s="271">
        <v>0.0</v>
      </c>
      <c r="N79" s="271">
        <v>0.0</v>
      </c>
      <c r="O79" s="271">
        <v>0.0</v>
      </c>
      <c r="P79" s="272"/>
      <c r="Q79" s="282" t="s">
        <v>372</v>
      </c>
      <c r="R79" s="283" t="s">
        <v>384</v>
      </c>
      <c r="S79" s="283" t="s">
        <v>374</v>
      </c>
      <c r="T79" s="287"/>
      <c r="U79" s="275" t="s">
        <v>375</v>
      </c>
      <c r="V79" s="275" t="s">
        <v>375</v>
      </c>
      <c r="W79" s="275" t="s">
        <v>375</v>
      </c>
      <c r="X79" s="270"/>
      <c r="Y79" s="275" t="s">
        <v>375</v>
      </c>
      <c r="Z79" s="275" t="s">
        <v>375</v>
      </c>
      <c r="AA79" s="275" t="s">
        <v>375</v>
      </c>
      <c r="AB79" s="270"/>
      <c r="AC79" s="275" t="s">
        <v>375</v>
      </c>
      <c r="AD79" s="275" t="s">
        <v>375</v>
      </c>
      <c r="AE79" s="275" t="s">
        <v>375</v>
      </c>
      <c r="AF79" s="270"/>
      <c r="AG79" s="275" t="s">
        <v>375</v>
      </c>
      <c r="AH79" s="275" t="s">
        <v>375</v>
      </c>
      <c r="AI79" s="276" t="s">
        <v>375</v>
      </c>
      <c r="AJ79" s="277"/>
      <c r="AK79" s="280">
        <v>2000.0</v>
      </c>
      <c r="AL79" s="281">
        <v>100000.0</v>
      </c>
      <c r="AM79" s="284">
        <v>1.0E7</v>
      </c>
      <c r="AN79" s="288"/>
      <c r="AO79" s="275" t="s">
        <v>375</v>
      </c>
      <c r="AP79" s="275" t="s">
        <v>375</v>
      </c>
      <c r="AQ79" s="276" t="s">
        <v>375</v>
      </c>
      <c r="AR79" s="279"/>
    </row>
    <row r="80" ht="15.75" customHeight="1">
      <c r="A80" s="117" t="s">
        <v>270</v>
      </c>
      <c r="B80" s="120" t="s">
        <v>71</v>
      </c>
      <c r="C80" s="120" t="s">
        <v>73</v>
      </c>
      <c r="D80" s="120" t="s">
        <v>79</v>
      </c>
      <c r="E80" s="120" t="s">
        <v>80</v>
      </c>
      <c r="F80" s="120" t="s">
        <v>95</v>
      </c>
      <c r="G80" s="285" t="s">
        <v>271</v>
      </c>
      <c r="H80" s="286" t="s">
        <v>386</v>
      </c>
      <c r="I80" s="280">
        <v>0.0</v>
      </c>
      <c r="J80" s="281">
        <v>0.0</v>
      </c>
      <c r="K80" s="281">
        <v>0.0</v>
      </c>
      <c r="L80" s="287"/>
      <c r="M80" s="271">
        <v>0.0</v>
      </c>
      <c r="N80" s="271">
        <v>0.0</v>
      </c>
      <c r="O80" s="271">
        <v>0.0</v>
      </c>
      <c r="P80" s="272"/>
      <c r="Q80" s="282" t="s">
        <v>372</v>
      </c>
      <c r="R80" s="283" t="s">
        <v>384</v>
      </c>
      <c r="S80" s="283" t="s">
        <v>374</v>
      </c>
      <c r="T80" s="287"/>
      <c r="U80" s="275" t="s">
        <v>375</v>
      </c>
      <c r="V80" s="275" t="s">
        <v>375</v>
      </c>
      <c r="W80" s="275" t="s">
        <v>375</v>
      </c>
      <c r="X80" s="270"/>
      <c r="Y80" s="275" t="s">
        <v>375</v>
      </c>
      <c r="Z80" s="275" t="s">
        <v>375</v>
      </c>
      <c r="AA80" s="275" t="s">
        <v>375</v>
      </c>
      <c r="AB80" s="270"/>
      <c r="AC80" s="275" t="s">
        <v>375</v>
      </c>
      <c r="AD80" s="275" t="s">
        <v>375</v>
      </c>
      <c r="AE80" s="275" t="s">
        <v>375</v>
      </c>
      <c r="AF80" s="270"/>
      <c r="AG80" s="275" t="s">
        <v>375</v>
      </c>
      <c r="AH80" s="275" t="s">
        <v>375</v>
      </c>
      <c r="AI80" s="276" t="s">
        <v>375</v>
      </c>
      <c r="AJ80" s="277"/>
      <c r="AK80" s="280">
        <v>2000.0</v>
      </c>
      <c r="AL80" s="281">
        <v>100000.0</v>
      </c>
      <c r="AM80" s="284">
        <v>1.0E7</v>
      </c>
      <c r="AN80" s="288"/>
      <c r="AO80" s="275" t="s">
        <v>375</v>
      </c>
      <c r="AP80" s="275" t="s">
        <v>375</v>
      </c>
      <c r="AQ80" s="276" t="s">
        <v>375</v>
      </c>
      <c r="AR80" s="279"/>
    </row>
    <row r="81" ht="15.75" customHeight="1">
      <c r="A81" s="117" t="s">
        <v>272</v>
      </c>
      <c r="B81" s="120" t="s">
        <v>71</v>
      </c>
      <c r="C81" s="120" t="s">
        <v>83</v>
      </c>
      <c r="D81" s="120" t="s">
        <v>79</v>
      </c>
      <c r="E81" s="120" t="s">
        <v>80</v>
      </c>
      <c r="F81" s="120" t="s">
        <v>95</v>
      </c>
      <c r="G81" s="285" t="s">
        <v>273</v>
      </c>
      <c r="H81" s="286" t="s">
        <v>386</v>
      </c>
      <c r="I81" s="280">
        <v>0.0</v>
      </c>
      <c r="J81" s="281">
        <v>0.0</v>
      </c>
      <c r="K81" s="281">
        <v>0.0</v>
      </c>
      <c r="L81" s="287"/>
      <c r="M81" s="271">
        <v>0.0</v>
      </c>
      <c r="N81" s="271">
        <v>0.0</v>
      </c>
      <c r="O81" s="271">
        <v>0.0</v>
      </c>
      <c r="P81" s="272"/>
      <c r="Q81" s="282" t="s">
        <v>372</v>
      </c>
      <c r="R81" s="283" t="s">
        <v>384</v>
      </c>
      <c r="S81" s="283" t="s">
        <v>374</v>
      </c>
      <c r="T81" s="287"/>
      <c r="U81" s="275" t="s">
        <v>375</v>
      </c>
      <c r="V81" s="275" t="s">
        <v>375</v>
      </c>
      <c r="W81" s="275" t="s">
        <v>375</v>
      </c>
      <c r="X81" s="270"/>
      <c r="Y81" s="275" t="s">
        <v>375</v>
      </c>
      <c r="Z81" s="275" t="s">
        <v>375</v>
      </c>
      <c r="AA81" s="275" t="s">
        <v>375</v>
      </c>
      <c r="AB81" s="270"/>
      <c r="AC81" s="275" t="s">
        <v>375</v>
      </c>
      <c r="AD81" s="275" t="s">
        <v>375</v>
      </c>
      <c r="AE81" s="275" t="s">
        <v>375</v>
      </c>
      <c r="AF81" s="270"/>
      <c r="AG81" s="275" t="s">
        <v>375</v>
      </c>
      <c r="AH81" s="275" t="s">
        <v>375</v>
      </c>
      <c r="AI81" s="276" t="s">
        <v>375</v>
      </c>
      <c r="AJ81" s="277"/>
      <c r="AK81" s="280">
        <v>2000.0</v>
      </c>
      <c r="AL81" s="281">
        <v>100000.0</v>
      </c>
      <c r="AM81" s="284">
        <v>1.0E7</v>
      </c>
      <c r="AN81" s="288"/>
      <c r="AO81" s="275" t="s">
        <v>375</v>
      </c>
      <c r="AP81" s="275" t="s">
        <v>375</v>
      </c>
      <c r="AQ81" s="276" t="s">
        <v>375</v>
      </c>
      <c r="AR81" s="279"/>
    </row>
    <row r="82" ht="15.75" customHeight="1">
      <c r="A82" s="117" t="s">
        <v>274</v>
      </c>
      <c r="B82" s="120" t="s">
        <v>71</v>
      </c>
      <c r="C82" s="120" t="s">
        <v>90</v>
      </c>
      <c r="D82" s="120" t="s">
        <v>79</v>
      </c>
      <c r="E82" s="120" t="s">
        <v>80</v>
      </c>
      <c r="F82" s="120" t="s">
        <v>95</v>
      </c>
      <c r="G82" s="285" t="s">
        <v>275</v>
      </c>
      <c r="H82" s="286" t="s">
        <v>386</v>
      </c>
      <c r="I82" s="280">
        <v>0.0</v>
      </c>
      <c r="J82" s="281">
        <v>0.0</v>
      </c>
      <c r="K82" s="281">
        <v>0.0</v>
      </c>
      <c r="L82" s="287"/>
      <c r="M82" s="271">
        <v>0.0</v>
      </c>
      <c r="N82" s="271">
        <v>0.0</v>
      </c>
      <c r="O82" s="271">
        <v>0.0</v>
      </c>
      <c r="P82" s="272"/>
      <c r="Q82" s="282" t="s">
        <v>372</v>
      </c>
      <c r="R82" s="283" t="s">
        <v>384</v>
      </c>
      <c r="S82" s="283" t="s">
        <v>374</v>
      </c>
      <c r="T82" s="287"/>
      <c r="U82" s="275" t="s">
        <v>375</v>
      </c>
      <c r="V82" s="275" t="s">
        <v>375</v>
      </c>
      <c r="W82" s="275" t="s">
        <v>375</v>
      </c>
      <c r="X82" s="270"/>
      <c r="Y82" s="275" t="s">
        <v>375</v>
      </c>
      <c r="Z82" s="275" t="s">
        <v>375</v>
      </c>
      <c r="AA82" s="275" t="s">
        <v>375</v>
      </c>
      <c r="AB82" s="270"/>
      <c r="AC82" s="275" t="s">
        <v>375</v>
      </c>
      <c r="AD82" s="275" t="s">
        <v>375</v>
      </c>
      <c r="AE82" s="275" t="s">
        <v>375</v>
      </c>
      <c r="AF82" s="270"/>
      <c r="AG82" s="275" t="s">
        <v>375</v>
      </c>
      <c r="AH82" s="275" t="s">
        <v>375</v>
      </c>
      <c r="AI82" s="276" t="s">
        <v>375</v>
      </c>
      <c r="AJ82" s="277"/>
      <c r="AK82" s="280">
        <v>2000.0</v>
      </c>
      <c r="AL82" s="281">
        <v>100000.0</v>
      </c>
      <c r="AM82" s="284">
        <v>1.0E7</v>
      </c>
      <c r="AN82" s="288"/>
      <c r="AO82" s="275" t="s">
        <v>375</v>
      </c>
      <c r="AP82" s="275" t="s">
        <v>375</v>
      </c>
      <c r="AQ82" s="276" t="s">
        <v>375</v>
      </c>
      <c r="AR82" s="279"/>
    </row>
    <row r="83" ht="15.75" customHeight="1">
      <c r="A83" s="117" t="s">
        <v>276</v>
      </c>
      <c r="B83" s="120" t="s">
        <v>71</v>
      </c>
      <c r="C83" s="120" t="s">
        <v>96</v>
      </c>
      <c r="D83" s="120" t="s">
        <v>79</v>
      </c>
      <c r="E83" s="120" t="s">
        <v>80</v>
      </c>
      <c r="F83" s="120" t="s">
        <v>95</v>
      </c>
      <c r="G83" s="285" t="s">
        <v>277</v>
      </c>
      <c r="H83" s="286" t="s">
        <v>386</v>
      </c>
      <c r="I83" s="280">
        <v>0.0</v>
      </c>
      <c r="J83" s="281">
        <v>0.0</v>
      </c>
      <c r="K83" s="281">
        <v>0.0</v>
      </c>
      <c r="L83" s="287"/>
      <c r="M83" s="271">
        <v>0.0</v>
      </c>
      <c r="N83" s="271">
        <v>0.0</v>
      </c>
      <c r="O83" s="271">
        <v>0.0</v>
      </c>
      <c r="P83" s="272"/>
      <c r="Q83" s="282" t="s">
        <v>372</v>
      </c>
      <c r="R83" s="283" t="s">
        <v>384</v>
      </c>
      <c r="S83" s="283" t="s">
        <v>374</v>
      </c>
      <c r="T83" s="287"/>
      <c r="U83" s="275" t="s">
        <v>375</v>
      </c>
      <c r="V83" s="275" t="s">
        <v>375</v>
      </c>
      <c r="W83" s="275" t="s">
        <v>375</v>
      </c>
      <c r="X83" s="270"/>
      <c r="Y83" s="275" t="s">
        <v>375</v>
      </c>
      <c r="Z83" s="275" t="s">
        <v>375</v>
      </c>
      <c r="AA83" s="275" t="s">
        <v>375</v>
      </c>
      <c r="AB83" s="270"/>
      <c r="AC83" s="275" t="s">
        <v>375</v>
      </c>
      <c r="AD83" s="275" t="s">
        <v>375</v>
      </c>
      <c r="AE83" s="275" t="s">
        <v>375</v>
      </c>
      <c r="AF83" s="270"/>
      <c r="AG83" s="275" t="s">
        <v>375</v>
      </c>
      <c r="AH83" s="275" t="s">
        <v>375</v>
      </c>
      <c r="AI83" s="276" t="s">
        <v>375</v>
      </c>
      <c r="AJ83" s="277"/>
      <c r="AK83" s="280">
        <v>2000.0</v>
      </c>
      <c r="AL83" s="281">
        <v>100000.0</v>
      </c>
      <c r="AM83" s="284">
        <v>1.0E7</v>
      </c>
      <c r="AN83" s="288"/>
      <c r="AO83" s="275" t="s">
        <v>375</v>
      </c>
      <c r="AP83" s="275" t="s">
        <v>375</v>
      </c>
      <c r="AQ83" s="276" t="s">
        <v>375</v>
      </c>
      <c r="AR83" s="279"/>
    </row>
    <row r="84" ht="15.75" customHeight="1">
      <c r="A84" s="117" t="s">
        <v>278</v>
      </c>
      <c r="B84" s="120" t="s">
        <v>71</v>
      </c>
      <c r="C84" s="120" t="s">
        <v>106</v>
      </c>
      <c r="D84" s="120" t="s">
        <v>79</v>
      </c>
      <c r="E84" s="120" t="s">
        <v>80</v>
      </c>
      <c r="F84" s="120" t="s">
        <v>95</v>
      </c>
      <c r="G84" s="285" t="s">
        <v>279</v>
      </c>
      <c r="H84" s="286" t="s">
        <v>386</v>
      </c>
      <c r="I84" s="280">
        <v>0.0</v>
      </c>
      <c r="J84" s="281">
        <v>0.0</v>
      </c>
      <c r="K84" s="281">
        <v>0.0</v>
      </c>
      <c r="L84" s="287"/>
      <c r="M84" s="271">
        <v>0.0</v>
      </c>
      <c r="N84" s="271">
        <v>0.0</v>
      </c>
      <c r="O84" s="271">
        <v>0.0</v>
      </c>
      <c r="P84" s="272"/>
      <c r="Q84" s="282" t="s">
        <v>372</v>
      </c>
      <c r="R84" s="283" t="s">
        <v>384</v>
      </c>
      <c r="S84" s="283" t="s">
        <v>374</v>
      </c>
      <c r="T84" s="287"/>
      <c r="U84" s="275" t="s">
        <v>375</v>
      </c>
      <c r="V84" s="275" t="s">
        <v>375</v>
      </c>
      <c r="W84" s="275" t="s">
        <v>375</v>
      </c>
      <c r="X84" s="270"/>
      <c r="Y84" s="275" t="s">
        <v>375</v>
      </c>
      <c r="Z84" s="275" t="s">
        <v>375</v>
      </c>
      <c r="AA84" s="275" t="s">
        <v>375</v>
      </c>
      <c r="AB84" s="270"/>
      <c r="AC84" s="275" t="s">
        <v>375</v>
      </c>
      <c r="AD84" s="275" t="s">
        <v>375</v>
      </c>
      <c r="AE84" s="275" t="s">
        <v>375</v>
      </c>
      <c r="AF84" s="270"/>
      <c r="AG84" s="275" t="s">
        <v>375</v>
      </c>
      <c r="AH84" s="275" t="s">
        <v>375</v>
      </c>
      <c r="AI84" s="276" t="s">
        <v>375</v>
      </c>
      <c r="AJ84" s="277"/>
      <c r="AK84" s="280">
        <v>2000.0</v>
      </c>
      <c r="AL84" s="281">
        <v>100000.0</v>
      </c>
      <c r="AM84" s="284">
        <v>1.0E7</v>
      </c>
      <c r="AN84" s="288"/>
      <c r="AO84" s="275" t="s">
        <v>375</v>
      </c>
      <c r="AP84" s="275" t="s">
        <v>375</v>
      </c>
      <c r="AQ84" s="276" t="s">
        <v>375</v>
      </c>
      <c r="AR84" s="279"/>
    </row>
    <row r="85" ht="15.75" customHeight="1">
      <c r="A85" s="117" t="s">
        <v>280</v>
      </c>
      <c r="B85" s="120" t="s">
        <v>71</v>
      </c>
      <c r="C85" s="120" t="s">
        <v>108</v>
      </c>
      <c r="D85" s="120" t="s">
        <v>79</v>
      </c>
      <c r="E85" s="120" t="s">
        <v>80</v>
      </c>
      <c r="F85" s="120" t="s">
        <v>95</v>
      </c>
      <c r="G85" s="285" t="s">
        <v>281</v>
      </c>
      <c r="H85" s="286" t="s">
        <v>386</v>
      </c>
      <c r="I85" s="280">
        <v>0.0</v>
      </c>
      <c r="J85" s="281">
        <v>0.0</v>
      </c>
      <c r="K85" s="281">
        <v>0.0</v>
      </c>
      <c r="L85" s="287"/>
      <c r="M85" s="271">
        <v>0.0</v>
      </c>
      <c r="N85" s="271">
        <v>0.0</v>
      </c>
      <c r="O85" s="271">
        <v>0.0</v>
      </c>
      <c r="P85" s="272"/>
      <c r="Q85" s="282" t="s">
        <v>372</v>
      </c>
      <c r="R85" s="283" t="s">
        <v>384</v>
      </c>
      <c r="S85" s="283" t="s">
        <v>374</v>
      </c>
      <c r="T85" s="287"/>
      <c r="U85" s="275" t="s">
        <v>375</v>
      </c>
      <c r="V85" s="275" t="s">
        <v>375</v>
      </c>
      <c r="W85" s="275" t="s">
        <v>375</v>
      </c>
      <c r="X85" s="270"/>
      <c r="Y85" s="275" t="s">
        <v>375</v>
      </c>
      <c r="Z85" s="275" t="s">
        <v>375</v>
      </c>
      <c r="AA85" s="275" t="s">
        <v>375</v>
      </c>
      <c r="AB85" s="270"/>
      <c r="AC85" s="275" t="s">
        <v>375</v>
      </c>
      <c r="AD85" s="275" t="s">
        <v>375</v>
      </c>
      <c r="AE85" s="275" t="s">
        <v>375</v>
      </c>
      <c r="AF85" s="270"/>
      <c r="AG85" s="275" t="s">
        <v>375</v>
      </c>
      <c r="AH85" s="275" t="s">
        <v>375</v>
      </c>
      <c r="AI85" s="276" t="s">
        <v>375</v>
      </c>
      <c r="AJ85" s="277"/>
      <c r="AK85" s="280">
        <v>2000.0</v>
      </c>
      <c r="AL85" s="281">
        <v>100000.0</v>
      </c>
      <c r="AM85" s="284">
        <v>1.0E7</v>
      </c>
      <c r="AN85" s="288"/>
      <c r="AO85" s="275" t="s">
        <v>375</v>
      </c>
      <c r="AP85" s="275" t="s">
        <v>375</v>
      </c>
      <c r="AQ85" s="276" t="s">
        <v>375</v>
      </c>
      <c r="AR85" s="279"/>
    </row>
    <row r="86" ht="15.75" customHeight="1">
      <c r="A86" s="117" t="s">
        <v>282</v>
      </c>
      <c r="B86" s="120" t="s">
        <v>71</v>
      </c>
      <c r="C86" s="120" t="s">
        <v>73</v>
      </c>
      <c r="D86" s="120" t="s">
        <v>85</v>
      </c>
      <c r="E86" s="120" t="s">
        <v>80</v>
      </c>
      <c r="F86" s="120" t="s">
        <v>95</v>
      </c>
      <c r="G86" s="285" t="s">
        <v>283</v>
      </c>
      <c r="H86" s="286" t="s">
        <v>386</v>
      </c>
      <c r="I86" s="280">
        <v>0.0</v>
      </c>
      <c r="J86" s="281">
        <v>0.0</v>
      </c>
      <c r="K86" s="281">
        <v>0.0</v>
      </c>
      <c r="L86" s="287"/>
      <c r="M86" s="271">
        <v>0.0</v>
      </c>
      <c r="N86" s="271">
        <v>0.0</v>
      </c>
      <c r="O86" s="271">
        <v>0.0</v>
      </c>
      <c r="P86" s="272"/>
      <c r="Q86" s="282" t="s">
        <v>372</v>
      </c>
      <c r="R86" s="283" t="s">
        <v>384</v>
      </c>
      <c r="S86" s="283" t="s">
        <v>374</v>
      </c>
      <c r="T86" s="287"/>
      <c r="U86" s="275" t="s">
        <v>375</v>
      </c>
      <c r="V86" s="275" t="s">
        <v>375</v>
      </c>
      <c r="W86" s="275" t="s">
        <v>375</v>
      </c>
      <c r="X86" s="270"/>
      <c r="Y86" s="275" t="s">
        <v>375</v>
      </c>
      <c r="Z86" s="275" t="s">
        <v>375</v>
      </c>
      <c r="AA86" s="275" t="s">
        <v>375</v>
      </c>
      <c r="AB86" s="270"/>
      <c r="AC86" s="275" t="s">
        <v>375</v>
      </c>
      <c r="AD86" s="275" t="s">
        <v>375</v>
      </c>
      <c r="AE86" s="275" t="s">
        <v>375</v>
      </c>
      <c r="AF86" s="270"/>
      <c r="AG86" s="275" t="s">
        <v>375</v>
      </c>
      <c r="AH86" s="275" t="s">
        <v>375</v>
      </c>
      <c r="AI86" s="276" t="s">
        <v>375</v>
      </c>
      <c r="AJ86" s="277"/>
      <c r="AK86" s="280">
        <v>2000.0</v>
      </c>
      <c r="AL86" s="281">
        <v>100000.0</v>
      </c>
      <c r="AM86" s="284">
        <v>1.0E7</v>
      </c>
      <c r="AN86" s="288"/>
      <c r="AO86" s="275" t="s">
        <v>375</v>
      </c>
      <c r="AP86" s="275" t="s">
        <v>375</v>
      </c>
      <c r="AQ86" s="276" t="s">
        <v>375</v>
      </c>
      <c r="AR86" s="279"/>
    </row>
    <row r="87" ht="15.75" customHeight="1">
      <c r="A87" s="117" t="s">
        <v>284</v>
      </c>
      <c r="B87" s="120" t="s">
        <v>71</v>
      </c>
      <c r="C87" s="120" t="s">
        <v>83</v>
      </c>
      <c r="D87" s="120" t="s">
        <v>85</v>
      </c>
      <c r="E87" s="120" t="s">
        <v>80</v>
      </c>
      <c r="F87" s="120" t="s">
        <v>95</v>
      </c>
      <c r="G87" s="285" t="s">
        <v>285</v>
      </c>
      <c r="H87" s="286" t="s">
        <v>386</v>
      </c>
      <c r="I87" s="280">
        <v>0.0</v>
      </c>
      <c r="J87" s="281">
        <v>0.0</v>
      </c>
      <c r="K87" s="281">
        <v>0.0</v>
      </c>
      <c r="L87" s="287"/>
      <c r="M87" s="271">
        <v>0.0</v>
      </c>
      <c r="N87" s="271">
        <v>0.0</v>
      </c>
      <c r="O87" s="271">
        <v>0.0</v>
      </c>
      <c r="P87" s="272"/>
      <c r="Q87" s="282" t="s">
        <v>372</v>
      </c>
      <c r="R87" s="283" t="s">
        <v>384</v>
      </c>
      <c r="S87" s="283" t="s">
        <v>374</v>
      </c>
      <c r="T87" s="287"/>
      <c r="U87" s="275" t="s">
        <v>375</v>
      </c>
      <c r="V87" s="275" t="s">
        <v>375</v>
      </c>
      <c r="W87" s="275" t="s">
        <v>375</v>
      </c>
      <c r="X87" s="270"/>
      <c r="Y87" s="275" t="s">
        <v>375</v>
      </c>
      <c r="Z87" s="275" t="s">
        <v>375</v>
      </c>
      <c r="AA87" s="275" t="s">
        <v>375</v>
      </c>
      <c r="AB87" s="270"/>
      <c r="AC87" s="275" t="s">
        <v>375</v>
      </c>
      <c r="AD87" s="275" t="s">
        <v>375</v>
      </c>
      <c r="AE87" s="275" t="s">
        <v>375</v>
      </c>
      <c r="AF87" s="270"/>
      <c r="AG87" s="275" t="s">
        <v>375</v>
      </c>
      <c r="AH87" s="275" t="s">
        <v>375</v>
      </c>
      <c r="AI87" s="276" t="s">
        <v>375</v>
      </c>
      <c r="AJ87" s="277"/>
      <c r="AK87" s="280">
        <v>2000.0</v>
      </c>
      <c r="AL87" s="281">
        <v>100000.0</v>
      </c>
      <c r="AM87" s="284">
        <v>1.0E7</v>
      </c>
      <c r="AN87" s="288"/>
      <c r="AO87" s="275" t="s">
        <v>375</v>
      </c>
      <c r="AP87" s="275" t="s">
        <v>375</v>
      </c>
      <c r="AQ87" s="276" t="s">
        <v>375</v>
      </c>
      <c r="AR87" s="279"/>
    </row>
    <row r="88" ht="15.75" customHeight="1">
      <c r="A88" s="117" t="s">
        <v>286</v>
      </c>
      <c r="B88" s="120" t="s">
        <v>71</v>
      </c>
      <c r="C88" s="120" t="s">
        <v>90</v>
      </c>
      <c r="D88" s="120" t="s">
        <v>85</v>
      </c>
      <c r="E88" s="120" t="s">
        <v>80</v>
      </c>
      <c r="F88" s="120" t="s">
        <v>95</v>
      </c>
      <c r="G88" s="285" t="s">
        <v>287</v>
      </c>
      <c r="H88" s="286" t="s">
        <v>386</v>
      </c>
      <c r="I88" s="280">
        <v>0.0</v>
      </c>
      <c r="J88" s="281">
        <v>0.0</v>
      </c>
      <c r="K88" s="281">
        <v>0.0</v>
      </c>
      <c r="L88" s="287"/>
      <c r="M88" s="271">
        <v>0.0</v>
      </c>
      <c r="N88" s="271">
        <v>0.0</v>
      </c>
      <c r="O88" s="271">
        <v>0.0</v>
      </c>
      <c r="P88" s="272"/>
      <c r="Q88" s="282" t="s">
        <v>372</v>
      </c>
      <c r="R88" s="283" t="s">
        <v>384</v>
      </c>
      <c r="S88" s="283" t="s">
        <v>374</v>
      </c>
      <c r="T88" s="287"/>
      <c r="U88" s="275" t="s">
        <v>375</v>
      </c>
      <c r="V88" s="275" t="s">
        <v>375</v>
      </c>
      <c r="W88" s="275" t="s">
        <v>375</v>
      </c>
      <c r="X88" s="270"/>
      <c r="Y88" s="275" t="s">
        <v>375</v>
      </c>
      <c r="Z88" s="275" t="s">
        <v>375</v>
      </c>
      <c r="AA88" s="275" t="s">
        <v>375</v>
      </c>
      <c r="AB88" s="270"/>
      <c r="AC88" s="275" t="s">
        <v>375</v>
      </c>
      <c r="AD88" s="275" t="s">
        <v>375</v>
      </c>
      <c r="AE88" s="275" t="s">
        <v>375</v>
      </c>
      <c r="AF88" s="270"/>
      <c r="AG88" s="275" t="s">
        <v>375</v>
      </c>
      <c r="AH88" s="275" t="s">
        <v>375</v>
      </c>
      <c r="AI88" s="276" t="s">
        <v>375</v>
      </c>
      <c r="AJ88" s="277"/>
      <c r="AK88" s="280">
        <v>2000.0</v>
      </c>
      <c r="AL88" s="281">
        <v>100000.0</v>
      </c>
      <c r="AM88" s="284">
        <v>1.0E7</v>
      </c>
      <c r="AN88" s="288"/>
      <c r="AO88" s="275" t="s">
        <v>375</v>
      </c>
      <c r="AP88" s="275" t="s">
        <v>375</v>
      </c>
      <c r="AQ88" s="276" t="s">
        <v>375</v>
      </c>
      <c r="AR88" s="279"/>
    </row>
    <row r="89" ht="15.75" customHeight="1">
      <c r="A89" s="117" t="s">
        <v>288</v>
      </c>
      <c r="B89" s="120" t="s">
        <v>71</v>
      </c>
      <c r="C89" s="120" t="s">
        <v>96</v>
      </c>
      <c r="D89" s="120" t="s">
        <v>85</v>
      </c>
      <c r="E89" s="120" t="s">
        <v>80</v>
      </c>
      <c r="F89" s="120" t="s">
        <v>95</v>
      </c>
      <c r="G89" s="285" t="s">
        <v>289</v>
      </c>
      <c r="H89" s="286" t="s">
        <v>386</v>
      </c>
      <c r="I89" s="280">
        <v>0.0</v>
      </c>
      <c r="J89" s="281">
        <v>0.0</v>
      </c>
      <c r="K89" s="281">
        <v>0.0</v>
      </c>
      <c r="L89" s="287"/>
      <c r="M89" s="271">
        <v>0.0</v>
      </c>
      <c r="N89" s="271">
        <v>0.0</v>
      </c>
      <c r="O89" s="271">
        <v>0.0</v>
      </c>
      <c r="P89" s="272"/>
      <c r="Q89" s="282" t="s">
        <v>372</v>
      </c>
      <c r="R89" s="283" t="s">
        <v>384</v>
      </c>
      <c r="S89" s="283" t="s">
        <v>374</v>
      </c>
      <c r="T89" s="287"/>
      <c r="U89" s="275" t="s">
        <v>375</v>
      </c>
      <c r="V89" s="275" t="s">
        <v>375</v>
      </c>
      <c r="W89" s="275" t="s">
        <v>375</v>
      </c>
      <c r="X89" s="270"/>
      <c r="Y89" s="275" t="s">
        <v>375</v>
      </c>
      <c r="Z89" s="275" t="s">
        <v>375</v>
      </c>
      <c r="AA89" s="275" t="s">
        <v>375</v>
      </c>
      <c r="AB89" s="270"/>
      <c r="AC89" s="275" t="s">
        <v>375</v>
      </c>
      <c r="AD89" s="275" t="s">
        <v>375</v>
      </c>
      <c r="AE89" s="275" t="s">
        <v>375</v>
      </c>
      <c r="AF89" s="270"/>
      <c r="AG89" s="275" t="s">
        <v>375</v>
      </c>
      <c r="AH89" s="275" t="s">
        <v>375</v>
      </c>
      <c r="AI89" s="276" t="s">
        <v>375</v>
      </c>
      <c r="AJ89" s="277"/>
      <c r="AK89" s="280">
        <v>2000.0</v>
      </c>
      <c r="AL89" s="281">
        <v>100000.0</v>
      </c>
      <c r="AM89" s="284">
        <v>1.0E7</v>
      </c>
      <c r="AN89" s="288"/>
      <c r="AO89" s="275" t="s">
        <v>375</v>
      </c>
      <c r="AP89" s="275" t="s">
        <v>375</v>
      </c>
      <c r="AQ89" s="276" t="s">
        <v>375</v>
      </c>
      <c r="AR89" s="279"/>
    </row>
    <row r="90" ht="15.75" customHeight="1">
      <c r="A90" s="117" t="s">
        <v>290</v>
      </c>
      <c r="B90" s="120" t="s">
        <v>71</v>
      </c>
      <c r="C90" s="120" t="s">
        <v>106</v>
      </c>
      <c r="D90" s="120" t="s">
        <v>85</v>
      </c>
      <c r="E90" s="120" t="s">
        <v>80</v>
      </c>
      <c r="F90" s="120" t="s">
        <v>95</v>
      </c>
      <c r="G90" s="285" t="s">
        <v>291</v>
      </c>
      <c r="H90" s="286" t="s">
        <v>386</v>
      </c>
      <c r="I90" s="280">
        <v>0.0</v>
      </c>
      <c r="J90" s="281">
        <v>0.0</v>
      </c>
      <c r="K90" s="281">
        <v>0.0</v>
      </c>
      <c r="L90" s="287"/>
      <c r="M90" s="271">
        <v>0.0</v>
      </c>
      <c r="N90" s="271">
        <v>0.0</v>
      </c>
      <c r="O90" s="271">
        <v>0.0</v>
      </c>
      <c r="P90" s="272"/>
      <c r="Q90" s="282" t="s">
        <v>372</v>
      </c>
      <c r="R90" s="283" t="s">
        <v>384</v>
      </c>
      <c r="S90" s="283" t="s">
        <v>374</v>
      </c>
      <c r="T90" s="287"/>
      <c r="U90" s="275" t="s">
        <v>375</v>
      </c>
      <c r="V90" s="275" t="s">
        <v>375</v>
      </c>
      <c r="W90" s="275" t="s">
        <v>375</v>
      </c>
      <c r="X90" s="270"/>
      <c r="Y90" s="275" t="s">
        <v>375</v>
      </c>
      <c r="Z90" s="275" t="s">
        <v>375</v>
      </c>
      <c r="AA90" s="275" t="s">
        <v>375</v>
      </c>
      <c r="AB90" s="270"/>
      <c r="AC90" s="275" t="s">
        <v>375</v>
      </c>
      <c r="AD90" s="275" t="s">
        <v>375</v>
      </c>
      <c r="AE90" s="275" t="s">
        <v>375</v>
      </c>
      <c r="AF90" s="270"/>
      <c r="AG90" s="275" t="s">
        <v>375</v>
      </c>
      <c r="AH90" s="275" t="s">
        <v>375</v>
      </c>
      <c r="AI90" s="276" t="s">
        <v>375</v>
      </c>
      <c r="AJ90" s="277"/>
      <c r="AK90" s="280">
        <v>2000.0</v>
      </c>
      <c r="AL90" s="281">
        <v>100000.0</v>
      </c>
      <c r="AM90" s="284">
        <v>1.0E7</v>
      </c>
      <c r="AN90" s="288"/>
      <c r="AO90" s="275" t="s">
        <v>375</v>
      </c>
      <c r="AP90" s="275" t="s">
        <v>375</v>
      </c>
      <c r="AQ90" s="276" t="s">
        <v>375</v>
      </c>
      <c r="AR90" s="279"/>
    </row>
    <row r="91" ht="15.75" customHeight="1">
      <c r="A91" s="117" t="s">
        <v>292</v>
      </c>
      <c r="B91" s="120" t="s">
        <v>71</v>
      </c>
      <c r="C91" s="120" t="s">
        <v>108</v>
      </c>
      <c r="D91" s="120" t="s">
        <v>85</v>
      </c>
      <c r="E91" s="120" t="s">
        <v>80</v>
      </c>
      <c r="F91" s="120" t="s">
        <v>95</v>
      </c>
      <c r="G91" s="285" t="s">
        <v>293</v>
      </c>
      <c r="H91" s="286" t="s">
        <v>386</v>
      </c>
      <c r="I91" s="280">
        <v>0.0</v>
      </c>
      <c r="J91" s="281">
        <v>0.0</v>
      </c>
      <c r="K91" s="281">
        <v>0.0</v>
      </c>
      <c r="L91" s="287"/>
      <c r="M91" s="271">
        <v>0.0</v>
      </c>
      <c r="N91" s="271">
        <v>0.0</v>
      </c>
      <c r="O91" s="271">
        <v>0.0</v>
      </c>
      <c r="P91" s="272"/>
      <c r="Q91" s="282" t="s">
        <v>372</v>
      </c>
      <c r="R91" s="283" t="s">
        <v>384</v>
      </c>
      <c r="S91" s="283" t="s">
        <v>374</v>
      </c>
      <c r="T91" s="287"/>
      <c r="U91" s="275" t="s">
        <v>375</v>
      </c>
      <c r="V91" s="275" t="s">
        <v>375</v>
      </c>
      <c r="W91" s="275" t="s">
        <v>375</v>
      </c>
      <c r="X91" s="270"/>
      <c r="Y91" s="275" t="s">
        <v>375</v>
      </c>
      <c r="Z91" s="275" t="s">
        <v>375</v>
      </c>
      <c r="AA91" s="275" t="s">
        <v>375</v>
      </c>
      <c r="AB91" s="270"/>
      <c r="AC91" s="275" t="s">
        <v>375</v>
      </c>
      <c r="AD91" s="275" t="s">
        <v>375</v>
      </c>
      <c r="AE91" s="275" t="s">
        <v>375</v>
      </c>
      <c r="AF91" s="270"/>
      <c r="AG91" s="275" t="s">
        <v>375</v>
      </c>
      <c r="AH91" s="275" t="s">
        <v>375</v>
      </c>
      <c r="AI91" s="276" t="s">
        <v>375</v>
      </c>
      <c r="AJ91" s="277"/>
      <c r="AK91" s="280">
        <v>2000.0</v>
      </c>
      <c r="AL91" s="281">
        <v>100000.0</v>
      </c>
      <c r="AM91" s="284">
        <v>1.0E7</v>
      </c>
      <c r="AN91" s="288"/>
      <c r="AO91" s="275" t="s">
        <v>375</v>
      </c>
      <c r="AP91" s="275" t="s">
        <v>375</v>
      </c>
      <c r="AQ91" s="276" t="s">
        <v>375</v>
      </c>
      <c r="AR91" s="279"/>
    </row>
    <row r="92" ht="15.75" customHeight="1">
      <c r="A92" s="117" t="s">
        <v>294</v>
      </c>
      <c r="B92" s="120" t="s">
        <v>71</v>
      </c>
      <c r="C92" s="120" t="s">
        <v>73</v>
      </c>
      <c r="D92" s="120" t="s">
        <v>92</v>
      </c>
      <c r="E92" s="120" t="s">
        <v>80</v>
      </c>
      <c r="F92" s="120" t="s">
        <v>95</v>
      </c>
      <c r="G92" s="285" t="s">
        <v>295</v>
      </c>
      <c r="H92" s="286" t="s">
        <v>386</v>
      </c>
      <c r="I92" s="280">
        <v>0.0</v>
      </c>
      <c r="J92" s="281">
        <v>0.0</v>
      </c>
      <c r="K92" s="281">
        <v>0.0</v>
      </c>
      <c r="L92" s="287"/>
      <c r="M92" s="271">
        <v>0.0</v>
      </c>
      <c r="N92" s="271">
        <v>0.0</v>
      </c>
      <c r="O92" s="271">
        <v>0.0</v>
      </c>
      <c r="P92" s="272"/>
      <c r="Q92" s="282" t="s">
        <v>372</v>
      </c>
      <c r="R92" s="283" t="s">
        <v>384</v>
      </c>
      <c r="S92" s="283" t="s">
        <v>374</v>
      </c>
      <c r="T92" s="287"/>
      <c r="U92" s="275" t="s">
        <v>375</v>
      </c>
      <c r="V92" s="275" t="s">
        <v>375</v>
      </c>
      <c r="W92" s="275" t="s">
        <v>375</v>
      </c>
      <c r="X92" s="270"/>
      <c r="Y92" s="275" t="s">
        <v>375</v>
      </c>
      <c r="Z92" s="275" t="s">
        <v>375</v>
      </c>
      <c r="AA92" s="275" t="s">
        <v>375</v>
      </c>
      <c r="AB92" s="270"/>
      <c r="AC92" s="275" t="s">
        <v>375</v>
      </c>
      <c r="AD92" s="275" t="s">
        <v>375</v>
      </c>
      <c r="AE92" s="275" t="s">
        <v>375</v>
      </c>
      <c r="AF92" s="270"/>
      <c r="AG92" s="275" t="s">
        <v>375</v>
      </c>
      <c r="AH92" s="275" t="s">
        <v>375</v>
      </c>
      <c r="AI92" s="276" t="s">
        <v>375</v>
      </c>
      <c r="AJ92" s="277"/>
      <c r="AK92" s="280">
        <v>2000.0</v>
      </c>
      <c r="AL92" s="281">
        <v>100000.0</v>
      </c>
      <c r="AM92" s="284">
        <v>1.0E7</v>
      </c>
      <c r="AN92" s="288"/>
      <c r="AO92" s="275" t="s">
        <v>375</v>
      </c>
      <c r="AP92" s="275" t="s">
        <v>375</v>
      </c>
      <c r="AQ92" s="276" t="s">
        <v>375</v>
      </c>
      <c r="AR92" s="279"/>
    </row>
    <row r="93" ht="15.75" customHeight="1">
      <c r="A93" s="117" t="s">
        <v>296</v>
      </c>
      <c r="B93" s="120" t="s">
        <v>71</v>
      </c>
      <c r="C93" s="120" t="s">
        <v>83</v>
      </c>
      <c r="D93" s="120" t="s">
        <v>92</v>
      </c>
      <c r="E93" s="120" t="s">
        <v>80</v>
      </c>
      <c r="F93" s="120" t="s">
        <v>95</v>
      </c>
      <c r="G93" s="285" t="s">
        <v>297</v>
      </c>
      <c r="H93" s="286" t="s">
        <v>386</v>
      </c>
      <c r="I93" s="280">
        <v>0.0</v>
      </c>
      <c r="J93" s="281">
        <v>0.0</v>
      </c>
      <c r="K93" s="281">
        <v>0.0</v>
      </c>
      <c r="L93" s="287"/>
      <c r="M93" s="271">
        <v>0.0</v>
      </c>
      <c r="N93" s="271">
        <v>0.0</v>
      </c>
      <c r="O93" s="271">
        <v>0.0</v>
      </c>
      <c r="P93" s="272"/>
      <c r="Q93" s="282" t="s">
        <v>372</v>
      </c>
      <c r="R93" s="283" t="s">
        <v>384</v>
      </c>
      <c r="S93" s="283" t="s">
        <v>374</v>
      </c>
      <c r="T93" s="287"/>
      <c r="U93" s="275" t="s">
        <v>375</v>
      </c>
      <c r="V93" s="275" t="s">
        <v>375</v>
      </c>
      <c r="W93" s="275" t="s">
        <v>375</v>
      </c>
      <c r="X93" s="270"/>
      <c r="Y93" s="275" t="s">
        <v>375</v>
      </c>
      <c r="Z93" s="275" t="s">
        <v>375</v>
      </c>
      <c r="AA93" s="275" t="s">
        <v>375</v>
      </c>
      <c r="AB93" s="270"/>
      <c r="AC93" s="275" t="s">
        <v>375</v>
      </c>
      <c r="AD93" s="275" t="s">
        <v>375</v>
      </c>
      <c r="AE93" s="275" t="s">
        <v>375</v>
      </c>
      <c r="AF93" s="270"/>
      <c r="AG93" s="275" t="s">
        <v>375</v>
      </c>
      <c r="AH93" s="275" t="s">
        <v>375</v>
      </c>
      <c r="AI93" s="276" t="s">
        <v>375</v>
      </c>
      <c r="AJ93" s="277"/>
      <c r="AK93" s="280">
        <v>2000.0</v>
      </c>
      <c r="AL93" s="281">
        <v>100000.0</v>
      </c>
      <c r="AM93" s="284">
        <v>1.0E7</v>
      </c>
      <c r="AN93" s="288"/>
      <c r="AO93" s="275" t="s">
        <v>375</v>
      </c>
      <c r="AP93" s="275" t="s">
        <v>375</v>
      </c>
      <c r="AQ93" s="276" t="s">
        <v>375</v>
      </c>
      <c r="AR93" s="279"/>
    </row>
    <row r="94" ht="15.75" customHeight="1">
      <c r="A94" s="117" t="s">
        <v>298</v>
      </c>
      <c r="B94" s="120" t="s">
        <v>71</v>
      </c>
      <c r="C94" s="120" t="s">
        <v>90</v>
      </c>
      <c r="D94" s="120" t="s">
        <v>92</v>
      </c>
      <c r="E94" s="120" t="s">
        <v>80</v>
      </c>
      <c r="F94" s="120" t="s">
        <v>95</v>
      </c>
      <c r="G94" s="285" t="s">
        <v>299</v>
      </c>
      <c r="H94" s="286" t="s">
        <v>386</v>
      </c>
      <c r="I94" s="280">
        <v>0.0</v>
      </c>
      <c r="J94" s="281">
        <v>0.0</v>
      </c>
      <c r="K94" s="281">
        <v>0.0</v>
      </c>
      <c r="L94" s="287"/>
      <c r="M94" s="271">
        <v>0.0</v>
      </c>
      <c r="N94" s="271">
        <v>0.0</v>
      </c>
      <c r="O94" s="271">
        <v>0.0</v>
      </c>
      <c r="P94" s="272"/>
      <c r="Q94" s="282" t="s">
        <v>372</v>
      </c>
      <c r="R94" s="283" t="s">
        <v>384</v>
      </c>
      <c r="S94" s="283" t="s">
        <v>374</v>
      </c>
      <c r="T94" s="287"/>
      <c r="U94" s="275" t="s">
        <v>375</v>
      </c>
      <c r="V94" s="275" t="s">
        <v>375</v>
      </c>
      <c r="W94" s="275" t="s">
        <v>375</v>
      </c>
      <c r="X94" s="270"/>
      <c r="Y94" s="275" t="s">
        <v>375</v>
      </c>
      <c r="Z94" s="275" t="s">
        <v>375</v>
      </c>
      <c r="AA94" s="275" t="s">
        <v>375</v>
      </c>
      <c r="AB94" s="270"/>
      <c r="AC94" s="275" t="s">
        <v>375</v>
      </c>
      <c r="AD94" s="275" t="s">
        <v>375</v>
      </c>
      <c r="AE94" s="275" t="s">
        <v>375</v>
      </c>
      <c r="AF94" s="270"/>
      <c r="AG94" s="275" t="s">
        <v>375</v>
      </c>
      <c r="AH94" s="275" t="s">
        <v>375</v>
      </c>
      <c r="AI94" s="276" t="s">
        <v>375</v>
      </c>
      <c r="AJ94" s="277"/>
      <c r="AK94" s="280">
        <v>2000.0</v>
      </c>
      <c r="AL94" s="281">
        <v>100000.0</v>
      </c>
      <c r="AM94" s="284">
        <v>1.0E7</v>
      </c>
      <c r="AN94" s="288"/>
      <c r="AO94" s="275" t="s">
        <v>375</v>
      </c>
      <c r="AP94" s="275" t="s">
        <v>375</v>
      </c>
      <c r="AQ94" s="276" t="s">
        <v>375</v>
      </c>
      <c r="AR94" s="279"/>
    </row>
    <row r="95" ht="15.75" customHeight="1">
      <c r="A95" s="117" t="s">
        <v>300</v>
      </c>
      <c r="B95" s="120" t="s">
        <v>71</v>
      </c>
      <c r="C95" s="120" t="s">
        <v>96</v>
      </c>
      <c r="D95" s="120" t="s">
        <v>92</v>
      </c>
      <c r="E95" s="120" t="s">
        <v>80</v>
      </c>
      <c r="F95" s="120" t="s">
        <v>95</v>
      </c>
      <c r="G95" s="285" t="s">
        <v>301</v>
      </c>
      <c r="H95" s="286" t="s">
        <v>386</v>
      </c>
      <c r="I95" s="280">
        <v>0.0</v>
      </c>
      <c r="J95" s="281">
        <v>0.0</v>
      </c>
      <c r="K95" s="281">
        <v>0.0</v>
      </c>
      <c r="L95" s="287"/>
      <c r="M95" s="271">
        <v>0.0</v>
      </c>
      <c r="N95" s="271">
        <v>0.0</v>
      </c>
      <c r="O95" s="271">
        <v>0.0</v>
      </c>
      <c r="P95" s="272"/>
      <c r="Q95" s="282" t="s">
        <v>372</v>
      </c>
      <c r="R95" s="283" t="s">
        <v>384</v>
      </c>
      <c r="S95" s="283" t="s">
        <v>374</v>
      </c>
      <c r="T95" s="287"/>
      <c r="U95" s="275" t="s">
        <v>375</v>
      </c>
      <c r="V95" s="275" t="s">
        <v>375</v>
      </c>
      <c r="W95" s="275" t="s">
        <v>375</v>
      </c>
      <c r="X95" s="270"/>
      <c r="Y95" s="275" t="s">
        <v>375</v>
      </c>
      <c r="Z95" s="275" t="s">
        <v>375</v>
      </c>
      <c r="AA95" s="275" t="s">
        <v>375</v>
      </c>
      <c r="AB95" s="270"/>
      <c r="AC95" s="275" t="s">
        <v>375</v>
      </c>
      <c r="AD95" s="275" t="s">
        <v>375</v>
      </c>
      <c r="AE95" s="275" t="s">
        <v>375</v>
      </c>
      <c r="AF95" s="270"/>
      <c r="AG95" s="275" t="s">
        <v>375</v>
      </c>
      <c r="AH95" s="275" t="s">
        <v>375</v>
      </c>
      <c r="AI95" s="276" t="s">
        <v>375</v>
      </c>
      <c r="AJ95" s="277"/>
      <c r="AK95" s="280">
        <v>2000.0</v>
      </c>
      <c r="AL95" s="281">
        <v>100000.0</v>
      </c>
      <c r="AM95" s="284">
        <v>1.0E7</v>
      </c>
      <c r="AN95" s="288"/>
      <c r="AO95" s="275" t="s">
        <v>375</v>
      </c>
      <c r="AP95" s="275" t="s">
        <v>375</v>
      </c>
      <c r="AQ95" s="276" t="s">
        <v>375</v>
      </c>
      <c r="AR95" s="279"/>
    </row>
    <row r="96" ht="15.75" customHeight="1">
      <c r="A96" s="117" t="s">
        <v>302</v>
      </c>
      <c r="B96" s="120" t="s">
        <v>71</v>
      </c>
      <c r="C96" s="120" t="s">
        <v>106</v>
      </c>
      <c r="D96" s="120" t="s">
        <v>92</v>
      </c>
      <c r="E96" s="120" t="s">
        <v>80</v>
      </c>
      <c r="F96" s="120" t="s">
        <v>95</v>
      </c>
      <c r="G96" s="285" t="s">
        <v>303</v>
      </c>
      <c r="H96" s="286" t="s">
        <v>386</v>
      </c>
      <c r="I96" s="280">
        <v>0.0</v>
      </c>
      <c r="J96" s="281">
        <v>0.0</v>
      </c>
      <c r="K96" s="281">
        <v>0.0</v>
      </c>
      <c r="L96" s="287"/>
      <c r="M96" s="271">
        <v>0.0</v>
      </c>
      <c r="N96" s="271">
        <v>0.0</v>
      </c>
      <c r="O96" s="271">
        <v>0.0</v>
      </c>
      <c r="P96" s="272"/>
      <c r="Q96" s="282" t="s">
        <v>372</v>
      </c>
      <c r="R96" s="283" t="s">
        <v>384</v>
      </c>
      <c r="S96" s="283" t="s">
        <v>374</v>
      </c>
      <c r="T96" s="287"/>
      <c r="U96" s="275" t="s">
        <v>375</v>
      </c>
      <c r="V96" s="275" t="s">
        <v>375</v>
      </c>
      <c r="W96" s="275" t="s">
        <v>375</v>
      </c>
      <c r="X96" s="270"/>
      <c r="Y96" s="275" t="s">
        <v>375</v>
      </c>
      <c r="Z96" s="275" t="s">
        <v>375</v>
      </c>
      <c r="AA96" s="275" t="s">
        <v>375</v>
      </c>
      <c r="AB96" s="270"/>
      <c r="AC96" s="275" t="s">
        <v>375</v>
      </c>
      <c r="AD96" s="275" t="s">
        <v>375</v>
      </c>
      <c r="AE96" s="275" t="s">
        <v>375</v>
      </c>
      <c r="AF96" s="270"/>
      <c r="AG96" s="275" t="s">
        <v>375</v>
      </c>
      <c r="AH96" s="275" t="s">
        <v>375</v>
      </c>
      <c r="AI96" s="276" t="s">
        <v>375</v>
      </c>
      <c r="AJ96" s="277"/>
      <c r="AK96" s="280">
        <v>2000.0</v>
      </c>
      <c r="AL96" s="281">
        <v>100000.0</v>
      </c>
      <c r="AM96" s="284">
        <v>1.0E7</v>
      </c>
      <c r="AN96" s="288"/>
      <c r="AO96" s="275" t="s">
        <v>375</v>
      </c>
      <c r="AP96" s="275" t="s">
        <v>375</v>
      </c>
      <c r="AQ96" s="276" t="s">
        <v>375</v>
      </c>
      <c r="AR96" s="279"/>
    </row>
    <row r="97" ht="15.75" customHeight="1">
      <c r="A97" s="117" t="s">
        <v>304</v>
      </c>
      <c r="B97" s="120" t="s">
        <v>71</v>
      </c>
      <c r="C97" s="120" t="s">
        <v>108</v>
      </c>
      <c r="D97" s="120" t="s">
        <v>92</v>
      </c>
      <c r="E97" s="120" t="s">
        <v>80</v>
      </c>
      <c r="F97" s="120" t="s">
        <v>95</v>
      </c>
      <c r="G97" s="285" t="s">
        <v>305</v>
      </c>
      <c r="H97" s="286" t="s">
        <v>386</v>
      </c>
      <c r="I97" s="280">
        <v>0.0</v>
      </c>
      <c r="J97" s="281">
        <v>0.0</v>
      </c>
      <c r="K97" s="281">
        <v>0.0</v>
      </c>
      <c r="L97" s="287"/>
      <c r="M97" s="271">
        <v>0.0</v>
      </c>
      <c r="N97" s="271">
        <v>0.0</v>
      </c>
      <c r="O97" s="271">
        <v>0.0</v>
      </c>
      <c r="P97" s="272"/>
      <c r="Q97" s="282" t="s">
        <v>372</v>
      </c>
      <c r="R97" s="283" t="s">
        <v>384</v>
      </c>
      <c r="S97" s="283" t="s">
        <v>374</v>
      </c>
      <c r="T97" s="287"/>
      <c r="U97" s="275" t="s">
        <v>375</v>
      </c>
      <c r="V97" s="275" t="s">
        <v>375</v>
      </c>
      <c r="W97" s="275" t="s">
        <v>375</v>
      </c>
      <c r="X97" s="270"/>
      <c r="Y97" s="275" t="s">
        <v>375</v>
      </c>
      <c r="Z97" s="275" t="s">
        <v>375</v>
      </c>
      <c r="AA97" s="275" t="s">
        <v>375</v>
      </c>
      <c r="AB97" s="270"/>
      <c r="AC97" s="275" t="s">
        <v>375</v>
      </c>
      <c r="AD97" s="275" t="s">
        <v>375</v>
      </c>
      <c r="AE97" s="275" t="s">
        <v>375</v>
      </c>
      <c r="AF97" s="270"/>
      <c r="AG97" s="275" t="s">
        <v>375</v>
      </c>
      <c r="AH97" s="275" t="s">
        <v>375</v>
      </c>
      <c r="AI97" s="276" t="s">
        <v>375</v>
      </c>
      <c r="AJ97" s="277"/>
      <c r="AK97" s="280">
        <v>2000.0</v>
      </c>
      <c r="AL97" s="281">
        <v>100000.0</v>
      </c>
      <c r="AM97" s="284">
        <v>1.0E7</v>
      </c>
      <c r="AN97" s="288"/>
      <c r="AO97" s="275" t="s">
        <v>375</v>
      </c>
      <c r="AP97" s="275" t="s">
        <v>375</v>
      </c>
      <c r="AQ97" s="276" t="s">
        <v>375</v>
      </c>
      <c r="AR97" s="279"/>
    </row>
    <row r="98" ht="15.75" customHeight="1">
      <c r="A98" s="117" t="s">
        <v>306</v>
      </c>
      <c r="B98" s="120" t="s">
        <v>71</v>
      </c>
      <c r="C98" s="120" t="s">
        <v>73</v>
      </c>
      <c r="D98" s="120" t="s">
        <v>98</v>
      </c>
      <c r="E98" s="120" t="s">
        <v>80</v>
      </c>
      <c r="F98" s="120" t="s">
        <v>95</v>
      </c>
      <c r="G98" s="285" t="s">
        <v>307</v>
      </c>
      <c r="H98" s="286" t="s">
        <v>387</v>
      </c>
      <c r="I98" s="280">
        <v>1500.0</v>
      </c>
      <c r="J98" s="281">
        <v>3000.0</v>
      </c>
      <c r="K98" s="281">
        <v>24000.0</v>
      </c>
      <c r="L98" s="287"/>
      <c r="M98" s="271">
        <v>0.0</v>
      </c>
      <c r="N98" s="271">
        <v>0.0</v>
      </c>
      <c r="O98" s="271">
        <v>0.0</v>
      </c>
      <c r="P98" s="272"/>
      <c r="Q98" s="282" t="s">
        <v>372</v>
      </c>
      <c r="R98" s="283" t="s">
        <v>385</v>
      </c>
      <c r="S98" s="283" t="s">
        <v>374</v>
      </c>
      <c r="T98" s="287"/>
      <c r="U98" s="275" t="s">
        <v>375</v>
      </c>
      <c r="V98" s="275" t="s">
        <v>375</v>
      </c>
      <c r="W98" s="275" t="s">
        <v>375</v>
      </c>
      <c r="X98" s="270"/>
      <c r="Y98" s="275" t="s">
        <v>375</v>
      </c>
      <c r="Z98" s="275" t="s">
        <v>375</v>
      </c>
      <c r="AA98" s="275" t="s">
        <v>375</v>
      </c>
      <c r="AB98" s="270"/>
      <c r="AC98" s="275" t="s">
        <v>375</v>
      </c>
      <c r="AD98" s="275" t="s">
        <v>375</v>
      </c>
      <c r="AE98" s="275" t="s">
        <v>375</v>
      </c>
      <c r="AF98" s="270"/>
      <c r="AG98" s="275" t="s">
        <v>375</v>
      </c>
      <c r="AH98" s="275" t="s">
        <v>375</v>
      </c>
      <c r="AI98" s="276" t="s">
        <v>375</v>
      </c>
      <c r="AJ98" s="277"/>
      <c r="AK98" s="280">
        <v>750000.0</v>
      </c>
      <c r="AL98" s="281">
        <v>3000000.0</v>
      </c>
      <c r="AM98" s="284">
        <v>1.0E7</v>
      </c>
      <c r="AN98" s="288"/>
      <c r="AO98" s="275" t="s">
        <v>375</v>
      </c>
      <c r="AP98" s="275" t="s">
        <v>375</v>
      </c>
      <c r="AQ98" s="276" t="s">
        <v>375</v>
      </c>
      <c r="AR98" s="279"/>
    </row>
    <row r="99" ht="15.75" customHeight="1">
      <c r="A99" s="117" t="s">
        <v>308</v>
      </c>
      <c r="B99" s="120" t="s">
        <v>71</v>
      </c>
      <c r="C99" s="120" t="s">
        <v>83</v>
      </c>
      <c r="D99" s="120" t="s">
        <v>98</v>
      </c>
      <c r="E99" s="120" t="s">
        <v>80</v>
      </c>
      <c r="F99" s="120" t="s">
        <v>95</v>
      </c>
      <c r="G99" s="285" t="s">
        <v>309</v>
      </c>
      <c r="H99" s="286" t="s">
        <v>387</v>
      </c>
      <c r="I99" s="280">
        <v>1500.0</v>
      </c>
      <c r="J99" s="281">
        <v>3000.0</v>
      </c>
      <c r="K99" s="281">
        <v>24000.0</v>
      </c>
      <c r="L99" s="287"/>
      <c r="M99" s="271">
        <v>0.0</v>
      </c>
      <c r="N99" s="271">
        <v>0.0</v>
      </c>
      <c r="O99" s="271">
        <v>0.0</v>
      </c>
      <c r="P99" s="272"/>
      <c r="Q99" s="282" t="s">
        <v>372</v>
      </c>
      <c r="R99" s="283" t="s">
        <v>385</v>
      </c>
      <c r="S99" s="283" t="s">
        <v>374</v>
      </c>
      <c r="T99" s="287"/>
      <c r="U99" s="275" t="s">
        <v>375</v>
      </c>
      <c r="V99" s="275" t="s">
        <v>375</v>
      </c>
      <c r="W99" s="275" t="s">
        <v>375</v>
      </c>
      <c r="X99" s="270"/>
      <c r="Y99" s="275" t="s">
        <v>375</v>
      </c>
      <c r="Z99" s="275" t="s">
        <v>375</v>
      </c>
      <c r="AA99" s="275" t="s">
        <v>375</v>
      </c>
      <c r="AB99" s="270"/>
      <c r="AC99" s="275" t="s">
        <v>375</v>
      </c>
      <c r="AD99" s="275" t="s">
        <v>375</v>
      </c>
      <c r="AE99" s="275" t="s">
        <v>375</v>
      </c>
      <c r="AF99" s="270"/>
      <c r="AG99" s="275" t="s">
        <v>375</v>
      </c>
      <c r="AH99" s="275" t="s">
        <v>375</v>
      </c>
      <c r="AI99" s="276" t="s">
        <v>375</v>
      </c>
      <c r="AJ99" s="277"/>
      <c r="AK99" s="280">
        <v>750000.0</v>
      </c>
      <c r="AL99" s="281">
        <v>3000000.0</v>
      </c>
      <c r="AM99" s="284">
        <v>1.0E7</v>
      </c>
      <c r="AN99" s="288"/>
      <c r="AO99" s="275" t="s">
        <v>375</v>
      </c>
      <c r="AP99" s="275" t="s">
        <v>375</v>
      </c>
      <c r="AQ99" s="276" t="s">
        <v>375</v>
      </c>
      <c r="AR99" s="279"/>
    </row>
    <row r="100" ht="15.75" customHeight="1">
      <c r="A100" s="117" t="s">
        <v>310</v>
      </c>
      <c r="B100" s="120" t="s">
        <v>71</v>
      </c>
      <c r="C100" s="120" t="s">
        <v>90</v>
      </c>
      <c r="D100" s="120" t="s">
        <v>98</v>
      </c>
      <c r="E100" s="120" t="s">
        <v>80</v>
      </c>
      <c r="F100" s="120" t="s">
        <v>95</v>
      </c>
      <c r="G100" s="285" t="s">
        <v>311</v>
      </c>
      <c r="H100" s="286" t="s">
        <v>387</v>
      </c>
      <c r="I100" s="280">
        <v>1500.0</v>
      </c>
      <c r="J100" s="281">
        <v>3000.0</v>
      </c>
      <c r="K100" s="281">
        <v>24000.0</v>
      </c>
      <c r="L100" s="287"/>
      <c r="M100" s="271">
        <v>0.0</v>
      </c>
      <c r="N100" s="271">
        <v>0.0</v>
      </c>
      <c r="O100" s="271">
        <v>0.0</v>
      </c>
      <c r="P100" s="272"/>
      <c r="Q100" s="282" t="s">
        <v>372</v>
      </c>
      <c r="R100" s="283" t="s">
        <v>385</v>
      </c>
      <c r="S100" s="283" t="s">
        <v>374</v>
      </c>
      <c r="T100" s="287"/>
      <c r="U100" s="275" t="s">
        <v>375</v>
      </c>
      <c r="V100" s="275" t="s">
        <v>375</v>
      </c>
      <c r="W100" s="275" t="s">
        <v>375</v>
      </c>
      <c r="X100" s="270"/>
      <c r="Y100" s="275" t="s">
        <v>375</v>
      </c>
      <c r="Z100" s="275" t="s">
        <v>375</v>
      </c>
      <c r="AA100" s="275" t="s">
        <v>375</v>
      </c>
      <c r="AB100" s="270"/>
      <c r="AC100" s="275" t="s">
        <v>375</v>
      </c>
      <c r="AD100" s="275" t="s">
        <v>375</v>
      </c>
      <c r="AE100" s="275" t="s">
        <v>375</v>
      </c>
      <c r="AF100" s="270"/>
      <c r="AG100" s="275" t="s">
        <v>375</v>
      </c>
      <c r="AH100" s="275" t="s">
        <v>375</v>
      </c>
      <c r="AI100" s="276" t="s">
        <v>375</v>
      </c>
      <c r="AJ100" s="277"/>
      <c r="AK100" s="280">
        <v>750000.0</v>
      </c>
      <c r="AL100" s="281">
        <v>3000000.0</v>
      </c>
      <c r="AM100" s="284">
        <v>1.0E7</v>
      </c>
      <c r="AN100" s="288"/>
      <c r="AO100" s="275" t="s">
        <v>375</v>
      </c>
      <c r="AP100" s="275" t="s">
        <v>375</v>
      </c>
      <c r="AQ100" s="276" t="s">
        <v>375</v>
      </c>
      <c r="AR100" s="279"/>
    </row>
    <row r="101" ht="15.75" customHeight="1">
      <c r="A101" s="117" t="s">
        <v>312</v>
      </c>
      <c r="B101" s="120" t="s">
        <v>71</v>
      </c>
      <c r="C101" s="120" t="s">
        <v>96</v>
      </c>
      <c r="D101" s="120" t="s">
        <v>98</v>
      </c>
      <c r="E101" s="120" t="s">
        <v>80</v>
      </c>
      <c r="F101" s="120" t="s">
        <v>95</v>
      </c>
      <c r="G101" s="285" t="s">
        <v>313</v>
      </c>
      <c r="H101" s="286" t="s">
        <v>387</v>
      </c>
      <c r="I101" s="280">
        <v>1500.0</v>
      </c>
      <c r="J101" s="281">
        <v>3000.0</v>
      </c>
      <c r="K101" s="281">
        <v>24000.0</v>
      </c>
      <c r="L101" s="287"/>
      <c r="M101" s="271">
        <v>0.0</v>
      </c>
      <c r="N101" s="271">
        <v>0.0</v>
      </c>
      <c r="O101" s="271">
        <v>0.0</v>
      </c>
      <c r="P101" s="272"/>
      <c r="Q101" s="282" t="s">
        <v>372</v>
      </c>
      <c r="R101" s="283" t="s">
        <v>385</v>
      </c>
      <c r="S101" s="283" t="s">
        <v>374</v>
      </c>
      <c r="T101" s="287"/>
      <c r="U101" s="275" t="s">
        <v>375</v>
      </c>
      <c r="V101" s="275" t="s">
        <v>375</v>
      </c>
      <c r="W101" s="275" t="s">
        <v>375</v>
      </c>
      <c r="X101" s="270"/>
      <c r="Y101" s="275" t="s">
        <v>375</v>
      </c>
      <c r="Z101" s="275" t="s">
        <v>375</v>
      </c>
      <c r="AA101" s="275" t="s">
        <v>375</v>
      </c>
      <c r="AB101" s="270"/>
      <c r="AC101" s="275" t="s">
        <v>375</v>
      </c>
      <c r="AD101" s="275" t="s">
        <v>375</v>
      </c>
      <c r="AE101" s="275" t="s">
        <v>375</v>
      </c>
      <c r="AF101" s="270"/>
      <c r="AG101" s="275" t="s">
        <v>375</v>
      </c>
      <c r="AH101" s="275" t="s">
        <v>375</v>
      </c>
      <c r="AI101" s="276" t="s">
        <v>375</v>
      </c>
      <c r="AJ101" s="277"/>
      <c r="AK101" s="280">
        <v>750000.0</v>
      </c>
      <c r="AL101" s="281">
        <v>3000000.0</v>
      </c>
      <c r="AM101" s="284">
        <v>1.0E7</v>
      </c>
      <c r="AN101" s="288"/>
      <c r="AO101" s="275" t="s">
        <v>375</v>
      </c>
      <c r="AP101" s="275" t="s">
        <v>375</v>
      </c>
      <c r="AQ101" s="276" t="s">
        <v>375</v>
      </c>
      <c r="AR101" s="279"/>
    </row>
    <row r="102" ht="15.75" customHeight="1">
      <c r="A102" s="117" t="s">
        <v>314</v>
      </c>
      <c r="B102" s="120" t="s">
        <v>71</v>
      </c>
      <c r="C102" s="120" t="s">
        <v>106</v>
      </c>
      <c r="D102" s="120" t="s">
        <v>98</v>
      </c>
      <c r="E102" s="120" t="s">
        <v>80</v>
      </c>
      <c r="F102" s="120" t="s">
        <v>95</v>
      </c>
      <c r="G102" s="285" t="s">
        <v>315</v>
      </c>
      <c r="H102" s="286" t="s">
        <v>387</v>
      </c>
      <c r="I102" s="280">
        <v>1500.0</v>
      </c>
      <c r="J102" s="281">
        <v>3000.0</v>
      </c>
      <c r="K102" s="281">
        <v>24000.0</v>
      </c>
      <c r="L102" s="287"/>
      <c r="M102" s="271">
        <v>0.0</v>
      </c>
      <c r="N102" s="271">
        <v>0.0</v>
      </c>
      <c r="O102" s="271">
        <v>0.0</v>
      </c>
      <c r="P102" s="272"/>
      <c r="Q102" s="282" t="s">
        <v>372</v>
      </c>
      <c r="R102" s="283" t="s">
        <v>385</v>
      </c>
      <c r="S102" s="283" t="s">
        <v>374</v>
      </c>
      <c r="T102" s="287"/>
      <c r="U102" s="275" t="s">
        <v>375</v>
      </c>
      <c r="V102" s="275" t="s">
        <v>375</v>
      </c>
      <c r="W102" s="275" t="s">
        <v>375</v>
      </c>
      <c r="X102" s="270"/>
      <c r="Y102" s="275" t="s">
        <v>375</v>
      </c>
      <c r="Z102" s="275" t="s">
        <v>375</v>
      </c>
      <c r="AA102" s="275" t="s">
        <v>375</v>
      </c>
      <c r="AB102" s="270"/>
      <c r="AC102" s="275" t="s">
        <v>375</v>
      </c>
      <c r="AD102" s="275" t="s">
        <v>375</v>
      </c>
      <c r="AE102" s="275" t="s">
        <v>375</v>
      </c>
      <c r="AF102" s="270"/>
      <c r="AG102" s="275" t="s">
        <v>375</v>
      </c>
      <c r="AH102" s="275" t="s">
        <v>375</v>
      </c>
      <c r="AI102" s="276" t="s">
        <v>375</v>
      </c>
      <c r="AJ102" s="277"/>
      <c r="AK102" s="280">
        <v>750000.0</v>
      </c>
      <c r="AL102" s="281">
        <v>3000000.0</v>
      </c>
      <c r="AM102" s="284">
        <v>1.0E7</v>
      </c>
      <c r="AN102" s="288"/>
      <c r="AO102" s="275" t="s">
        <v>375</v>
      </c>
      <c r="AP102" s="275" t="s">
        <v>375</v>
      </c>
      <c r="AQ102" s="276" t="s">
        <v>375</v>
      </c>
      <c r="AR102" s="279"/>
    </row>
    <row r="103" ht="15.75" customHeight="1">
      <c r="A103" s="117" t="s">
        <v>316</v>
      </c>
      <c r="B103" s="120" t="s">
        <v>71</v>
      </c>
      <c r="C103" s="120" t="s">
        <v>108</v>
      </c>
      <c r="D103" s="120" t="s">
        <v>98</v>
      </c>
      <c r="E103" s="120" t="s">
        <v>80</v>
      </c>
      <c r="F103" s="120" t="s">
        <v>95</v>
      </c>
      <c r="G103" s="285" t="s">
        <v>317</v>
      </c>
      <c r="H103" s="286" t="s">
        <v>387</v>
      </c>
      <c r="I103" s="280">
        <v>1500.0</v>
      </c>
      <c r="J103" s="281">
        <v>3000.0</v>
      </c>
      <c r="K103" s="281">
        <v>24000.0</v>
      </c>
      <c r="L103" s="287"/>
      <c r="M103" s="271">
        <v>0.0</v>
      </c>
      <c r="N103" s="271">
        <v>0.0</v>
      </c>
      <c r="O103" s="271">
        <v>0.0</v>
      </c>
      <c r="P103" s="272"/>
      <c r="Q103" s="282" t="s">
        <v>372</v>
      </c>
      <c r="R103" s="283" t="s">
        <v>385</v>
      </c>
      <c r="S103" s="283" t="s">
        <v>374</v>
      </c>
      <c r="T103" s="287"/>
      <c r="U103" s="275" t="s">
        <v>375</v>
      </c>
      <c r="V103" s="275" t="s">
        <v>375</v>
      </c>
      <c r="W103" s="275" t="s">
        <v>375</v>
      </c>
      <c r="X103" s="270"/>
      <c r="Y103" s="275" t="s">
        <v>375</v>
      </c>
      <c r="Z103" s="275" t="s">
        <v>375</v>
      </c>
      <c r="AA103" s="275" t="s">
        <v>375</v>
      </c>
      <c r="AB103" s="270"/>
      <c r="AC103" s="275" t="s">
        <v>375</v>
      </c>
      <c r="AD103" s="275" t="s">
        <v>375</v>
      </c>
      <c r="AE103" s="275" t="s">
        <v>375</v>
      </c>
      <c r="AF103" s="270"/>
      <c r="AG103" s="275" t="s">
        <v>375</v>
      </c>
      <c r="AH103" s="275" t="s">
        <v>375</v>
      </c>
      <c r="AI103" s="276" t="s">
        <v>375</v>
      </c>
      <c r="AJ103" s="277"/>
      <c r="AK103" s="280">
        <v>750000.0</v>
      </c>
      <c r="AL103" s="281">
        <v>3000000.0</v>
      </c>
      <c r="AM103" s="284">
        <v>1.0E7</v>
      </c>
      <c r="AN103" s="288"/>
      <c r="AO103" s="275" t="s">
        <v>375</v>
      </c>
      <c r="AP103" s="275" t="s">
        <v>375</v>
      </c>
      <c r="AQ103" s="276" t="s">
        <v>375</v>
      </c>
      <c r="AR103" s="279"/>
    </row>
    <row r="104" ht="15.75" customHeight="1">
      <c r="A104" s="117" t="s">
        <v>318</v>
      </c>
      <c r="B104" s="120" t="s">
        <v>71</v>
      </c>
      <c r="C104" s="120" t="s">
        <v>73</v>
      </c>
      <c r="D104" s="120" t="s">
        <v>79</v>
      </c>
      <c r="E104" s="120" t="s">
        <v>87</v>
      </c>
      <c r="F104" s="120" t="s">
        <v>95</v>
      </c>
      <c r="G104" s="285" t="s">
        <v>319</v>
      </c>
      <c r="H104" s="286" t="s">
        <v>387</v>
      </c>
      <c r="I104" s="280">
        <v>1500.0</v>
      </c>
      <c r="J104" s="281">
        <v>3000.0</v>
      </c>
      <c r="K104" s="281">
        <v>24000.0</v>
      </c>
      <c r="L104" s="287"/>
      <c r="M104" s="271">
        <v>0.0</v>
      </c>
      <c r="N104" s="271">
        <v>0.0</v>
      </c>
      <c r="O104" s="271">
        <v>0.0</v>
      </c>
      <c r="P104" s="272"/>
      <c r="Q104" s="282" t="s">
        <v>372</v>
      </c>
      <c r="R104" s="283" t="s">
        <v>385</v>
      </c>
      <c r="S104" s="283" t="s">
        <v>374</v>
      </c>
      <c r="T104" s="287"/>
      <c r="U104" s="275" t="s">
        <v>375</v>
      </c>
      <c r="V104" s="275" t="s">
        <v>375</v>
      </c>
      <c r="W104" s="275" t="s">
        <v>375</v>
      </c>
      <c r="X104" s="270"/>
      <c r="Y104" s="275" t="s">
        <v>375</v>
      </c>
      <c r="Z104" s="275" t="s">
        <v>375</v>
      </c>
      <c r="AA104" s="275" t="s">
        <v>375</v>
      </c>
      <c r="AB104" s="270"/>
      <c r="AC104" s="275" t="s">
        <v>375</v>
      </c>
      <c r="AD104" s="275" t="s">
        <v>375</v>
      </c>
      <c r="AE104" s="275" t="s">
        <v>375</v>
      </c>
      <c r="AF104" s="270"/>
      <c r="AG104" s="275" t="s">
        <v>375</v>
      </c>
      <c r="AH104" s="275" t="s">
        <v>375</v>
      </c>
      <c r="AI104" s="276" t="s">
        <v>375</v>
      </c>
      <c r="AJ104" s="277"/>
      <c r="AK104" s="280">
        <v>750000.0</v>
      </c>
      <c r="AL104" s="281">
        <v>3000000.0</v>
      </c>
      <c r="AM104" s="284">
        <v>1.0E7</v>
      </c>
      <c r="AN104" s="288"/>
      <c r="AO104" s="275" t="s">
        <v>375</v>
      </c>
      <c r="AP104" s="275" t="s">
        <v>375</v>
      </c>
      <c r="AQ104" s="276" t="s">
        <v>375</v>
      </c>
      <c r="AR104" s="279"/>
    </row>
    <row r="105" ht="15.75" customHeight="1">
      <c r="A105" s="117" t="s">
        <v>320</v>
      </c>
      <c r="B105" s="120" t="s">
        <v>71</v>
      </c>
      <c r="C105" s="120" t="s">
        <v>83</v>
      </c>
      <c r="D105" s="120" t="s">
        <v>79</v>
      </c>
      <c r="E105" s="120" t="s">
        <v>87</v>
      </c>
      <c r="F105" s="120" t="s">
        <v>95</v>
      </c>
      <c r="G105" s="285" t="s">
        <v>321</v>
      </c>
      <c r="H105" s="286" t="s">
        <v>387</v>
      </c>
      <c r="I105" s="280">
        <v>1500.0</v>
      </c>
      <c r="J105" s="281">
        <v>3000.0</v>
      </c>
      <c r="K105" s="281">
        <v>24000.0</v>
      </c>
      <c r="L105" s="287"/>
      <c r="M105" s="271">
        <v>0.0</v>
      </c>
      <c r="N105" s="271">
        <v>0.0</v>
      </c>
      <c r="O105" s="271">
        <v>0.0</v>
      </c>
      <c r="P105" s="272"/>
      <c r="Q105" s="282" t="s">
        <v>372</v>
      </c>
      <c r="R105" s="283" t="s">
        <v>385</v>
      </c>
      <c r="S105" s="283" t="s">
        <v>374</v>
      </c>
      <c r="T105" s="287"/>
      <c r="U105" s="275" t="s">
        <v>375</v>
      </c>
      <c r="V105" s="275" t="s">
        <v>375</v>
      </c>
      <c r="W105" s="275" t="s">
        <v>375</v>
      </c>
      <c r="X105" s="270"/>
      <c r="Y105" s="275" t="s">
        <v>375</v>
      </c>
      <c r="Z105" s="275" t="s">
        <v>375</v>
      </c>
      <c r="AA105" s="275" t="s">
        <v>375</v>
      </c>
      <c r="AB105" s="270"/>
      <c r="AC105" s="275" t="s">
        <v>375</v>
      </c>
      <c r="AD105" s="275" t="s">
        <v>375</v>
      </c>
      <c r="AE105" s="275" t="s">
        <v>375</v>
      </c>
      <c r="AF105" s="270"/>
      <c r="AG105" s="275" t="s">
        <v>375</v>
      </c>
      <c r="AH105" s="275" t="s">
        <v>375</v>
      </c>
      <c r="AI105" s="276" t="s">
        <v>375</v>
      </c>
      <c r="AJ105" s="277"/>
      <c r="AK105" s="280">
        <v>750000.0</v>
      </c>
      <c r="AL105" s="281">
        <v>3000000.0</v>
      </c>
      <c r="AM105" s="284">
        <v>1.0E7</v>
      </c>
      <c r="AN105" s="288"/>
      <c r="AO105" s="275" t="s">
        <v>375</v>
      </c>
      <c r="AP105" s="275" t="s">
        <v>375</v>
      </c>
      <c r="AQ105" s="276" t="s">
        <v>375</v>
      </c>
      <c r="AR105" s="279"/>
    </row>
    <row r="106" ht="15.75" customHeight="1">
      <c r="A106" s="117" t="s">
        <v>322</v>
      </c>
      <c r="B106" s="120" t="s">
        <v>71</v>
      </c>
      <c r="C106" s="120" t="s">
        <v>90</v>
      </c>
      <c r="D106" s="120" t="s">
        <v>79</v>
      </c>
      <c r="E106" s="120" t="s">
        <v>87</v>
      </c>
      <c r="F106" s="120" t="s">
        <v>95</v>
      </c>
      <c r="G106" s="285" t="s">
        <v>323</v>
      </c>
      <c r="H106" s="286" t="s">
        <v>387</v>
      </c>
      <c r="I106" s="280">
        <v>1500.0</v>
      </c>
      <c r="J106" s="281">
        <v>3000.0</v>
      </c>
      <c r="K106" s="281">
        <v>24000.0</v>
      </c>
      <c r="L106" s="287"/>
      <c r="M106" s="271">
        <v>0.0</v>
      </c>
      <c r="N106" s="271">
        <v>0.0</v>
      </c>
      <c r="O106" s="271">
        <v>0.0</v>
      </c>
      <c r="P106" s="272"/>
      <c r="Q106" s="282" t="s">
        <v>372</v>
      </c>
      <c r="R106" s="283" t="s">
        <v>385</v>
      </c>
      <c r="S106" s="283" t="s">
        <v>374</v>
      </c>
      <c r="T106" s="287"/>
      <c r="U106" s="275" t="s">
        <v>375</v>
      </c>
      <c r="V106" s="275" t="s">
        <v>375</v>
      </c>
      <c r="W106" s="275" t="s">
        <v>375</v>
      </c>
      <c r="X106" s="270"/>
      <c r="Y106" s="275" t="s">
        <v>375</v>
      </c>
      <c r="Z106" s="275" t="s">
        <v>375</v>
      </c>
      <c r="AA106" s="275" t="s">
        <v>375</v>
      </c>
      <c r="AB106" s="270"/>
      <c r="AC106" s="275" t="s">
        <v>375</v>
      </c>
      <c r="AD106" s="275" t="s">
        <v>375</v>
      </c>
      <c r="AE106" s="275" t="s">
        <v>375</v>
      </c>
      <c r="AF106" s="270"/>
      <c r="AG106" s="275" t="s">
        <v>375</v>
      </c>
      <c r="AH106" s="275" t="s">
        <v>375</v>
      </c>
      <c r="AI106" s="276" t="s">
        <v>375</v>
      </c>
      <c r="AJ106" s="277"/>
      <c r="AK106" s="280">
        <v>750000.0</v>
      </c>
      <c r="AL106" s="281">
        <v>3000000.0</v>
      </c>
      <c r="AM106" s="284">
        <v>1.0E7</v>
      </c>
      <c r="AN106" s="288"/>
      <c r="AO106" s="275" t="s">
        <v>375</v>
      </c>
      <c r="AP106" s="275" t="s">
        <v>375</v>
      </c>
      <c r="AQ106" s="276" t="s">
        <v>375</v>
      </c>
      <c r="AR106" s="279"/>
    </row>
    <row r="107" ht="15.75" customHeight="1">
      <c r="A107" s="117" t="s">
        <v>324</v>
      </c>
      <c r="B107" s="120" t="s">
        <v>71</v>
      </c>
      <c r="C107" s="120" t="s">
        <v>96</v>
      </c>
      <c r="D107" s="120" t="s">
        <v>79</v>
      </c>
      <c r="E107" s="120" t="s">
        <v>87</v>
      </c>
      <c r="F107" s="120" t="s">
        <v>95</v>
      </c>
      <c r="G107" s="285" t="s">
        <v>325</v>
      </c>
      <c r="H107" s="286" t="s">
        <v>387</v>
      </c>
      <c r="I107" s="280">
        <v>1500.0</v>
      </c>
      <c r="J107" s="281">
        <v>3000.0</v>
      </c>
      <c r="K107" s="281">
        <v>24000.0</v>
      </c>
      <c r="L107" s="287"/>
      <c r="M107" s="271">
        <v>0.0</v>
      </c>
      <c r="N107" s="271">
        <v>0.0</v>
      </c>
      <c r="O107" s="271">
        <v>0.0</v>
      </c>
      <c r="P107" s="272"/>
      <c r="Q107" s="282" t="s">
        <v>372</v>
      </c>
      <c r="R107" s="283" t="s">
        <v>385</v>
      </c>
      <c r="S107" s="283" t="s">
        <v>374</v>
      </c>
      <c r="T107" s="287"/>
      <c r="U107" s="275" t="s">
        <v>375</v>
      </c>
      <c r="V107" s="275" t="s">
        <v>375</v>
      </c>
      <c r="W107" s="275" t="s">
        <v>375</v>
      </c>
      <c r="X107" s="270"/>
      <c r="Y107" s="275" t="s">
        <v>375</v>
      </c>
      <c r="Z107" s="275" t="s">
        <v>375</v>
      </c>
      <c r="AA107" s="275" t="s">
        <v>375</v>
      </c>
      <c r="AB107" s="270"/>
      <c r="AC107" s="275" t="s">
        <v>375</v>
      </c>
      <c r="AD107" s="275" t="s">
        <v>375</v>
      </c>
      <c r="AE107" s="275" t="s">
        <v>375</v>
      </c>
      <c r="AF107" s="270"/>
      <c r="AG107" s="275" t="s">
        <v>375</v>
      </c>
      <c r="AH107" s="275" t="s">
        <v>375</v>
      </c>
      <c r="AI107" s="276" t="s">
        <v>375</v>
      </c>
      <c r="AJ107" s="277"/>
      <c r="AK107" s="280">
        <v>750000.0</v>
      </c>
      <c r="AL107" s="281">
        <v>3000000.0</v>
      </c>
      <c r="AM107" s="284">
        <v>1.0E7</v>
      </c>
      <c r="AN107" s="288"/>
      <c r="AO107" s="275" t="s">
        <v>375</v>
      </c>
      <c r="AP107" s="275" t="s">
        <v>375</v>
      </c>
      <c r="AQ107" s="276" t="s">
        <v>375</v>
      </c>
      <c r="AR107" s="279"/>
    </row>
    <row r="108" ht="15.75" customHeight="1">
      <c r="A108" s="117" t="s">
        <v>326</v>
      </c>
      <c r="B108" s="120" t="s">
        <v>71</v>
      </c>
      <c r="C108" s="120" t="s">
        <v>106</v>
      </c>
      <c r="D108" s="120" t="s">
        <v>79</v>
      </c>
      <c r="E108" s="120" t="s">
        <v>87</v>
      </c>
      <c r="F108" s="120" t="s">
        <v>95</v>
      </c>
      <c r="G108" s="285" t="s">
        <v>327</v>
      </c>
      <c r="H108" s="286" t="s">
        <v>387</v>
      </c>
      <c r="I108" s="280">
        <v>1500.0</v>
      </c>
      <c r="J108" s="281">
        <v>3000.0</v>
      </c>
      <c r="K108" s="281">
        <v>24000.0</v>
      </c>
      <c r="L108" s="287"/>
      <c r="M108" s="271">
        <v>0.0</v>
      </c>
      <c r="N108" s="271">
        <v>0.0</v>
      </c>
      <c r="O108" s="271">
        <v>0.0</v>
      </c>
      <c r="P108" s="272"/>
      <c r="Q108" s="282" t="s">
        <v>372</v>
      </c>
      <c r="R108" s="283" t="s">
        <v>388</v>
      </c>
      <c r="S108" s="283" t="s">
        <v>374</v>
      </c>
      <c r="T108" s="287"/>
      <c r="U108" s="275" t="s">
        <v>375</v>
      </c>
      <c r="V108" s="275" t="s">
        <v>375</v>
      </c>
      <c r="W108" s="275" t="s">
        <v>375</v>
      </c>
      <c r="X108" s="270"/>
      <c r="Y108" s="275" t="s">
        <v>375</v>
      </c>
      <c r="Z108" s="275" t="s">
        <v>375</v>
      </c>
      <c r="AA108" s="275" t="s">
        <v>375</v>
      </c>
      <c r="AB108" s="270"/>
      <c r="AC108" s="275" t="s">
        <v>375</v>
      </c>
      <c r="AD108" s="275" t="s">
        <v>375</v>
      </c>
      <c r="AE108" s="275" t="s">
        <v>375</v>
      </c>
      <c r="AF108" s="270"/>
      <c r="AG108" s="275" t="s">
        <v>375</v>
      </c>
      <c r="AH108" s="275" t="s">
        <v>375</v>
      </c>
      <c r="AI108" s="276" t="s">
        <v>375</v>
      </c>
      <c r="AJ108" s="277"/>
      <c r="AK108" s="280">
        <v>2000.0</v>
      </c>
      <c r="AL108" s="281">
        <v>50000.0</v>
      </c>
      <c r="AM108" s="284">
        <v>1.0E7</v>
      </c>
      <c r="AN108" s="288"/>
      <c r="AO108" s="275" t="s">
        <v>375</v>
      </c>
      <c r="AP108" s="275" t="s">
        <v>375</v>
      </c>
      <c r="AQ108" s="276" t="s">
        <v>375</v>
      </c>
      <c r="AR108" s="279"/>
    </row>
    <row r="109" ht="15.75" customHeight="1">
      <c r="A109" s="117" t="s">
        <v>328</v>
      </c>
      <c r="B109" s="120" t="s">
        <v>71</v>
      </c>
      <c r="C109" s="120" t="s">
        <v>108</v>
      </c>
      <c r="D109" s="120" t="s">
        <v>79</v>
      </c>
      <c r="E109" s="120" t="s">
        <v>87</v>
      </c>
      <c r="F109" s="120" t="s">
        <v>95</v>
      </c>
      <c r="G109" s="285" t="s">
        <v>329</v>
      </c>
      <c r="H109" s="286" t="s">
        <v>387</v>
      </c>
      <c r="I109" s="280">
        <v>1500.0</v>
      </c>
      <c r="J109" s="281">
        <v>3000.0</v>
      </c>
      <c r="K109" s="281">
        <v>24000.0</v>
      </c>
      <c r="L109" s="287"/>
      <c r="M109" s="271">
        <v>0.0</v>
      </c>
      <c r="N109" s="271">
        <v>0.0</v>
      </c>
      <c r="O109" s="271">
        <v>0.0</v>
      </c>
      <c r="P109" s="272"/>
      <c r="Q109" s="282" t="s">
        <v>372</v>
      </c>
      <c r="R109" s="283" t="s">
        <v>388</v>
      </c>
      <c r="S109" s="283" t="s">
        <v>374</v>
      </c>
      <c r="T109" s="287"/>
      <c r="U109" s="275" t="s">
        <v>375</v>
      </c>
      <c r="V109" s="275" t="s">
        <v>375</v>
      </c>
      <c r="W109" s="275" t="s">
        <v>375</v>
      </c>
      <c r="X109" s="270"/>
      <c r="Y109" s="275" t="s">
        <v>375</v>
      </c>
      <c r="Z109" s="275" t="s">
        <v>375</v>
      </c>
      <c r="AA109" s="275" t="s">
        <v>375</v>
      </c>
      <c r="AB109" s="270"/>
      <c r="AC109" s="275" t="s">
        <v>375</v>
      </c>
      <c r="AD109" s="275" t="s">
        <v>375</v>
      </c>
      <c r="AE109" s="275" t="s">
        <v>375</v>
      </c>
      <c r="AF109" s="270"/>
      <c r="AG109" s="275" t="s">
        <v>375</v>
      </c>
      <c r="AH109" s="275" t="s">
        <v>375</v>
      </c>
      <c r="AI109" s="276" t="s">
        <v>375</v>
      </c>
      <c r="AJ109" s="277"/>
      <c r="AK109" s="280">
        <v>2000.0</v>
      </c>
      <c r="AL109" s="281">
        <v>50000.0</v>
      </c>
      <c r="AM109" s="284">
        <v>1.0E7</v>
      </c>
      <c r="AN109" s="288"/>
      <c r="AO109" s="275" t="s">
        <v>375</v>
      </c>
      <c r="AP109" s="275" t="s">
        <v>375</v>
      </c>
      <c r="AQ109" s="276" t="s">
        <v>375</v>
      </c>
      <c r="AR109" s="279"/>
    </row>
    <row r="110" ht="15.75" customHeight="1">
      <c r="A110" s="117" t="s">
        <v>330</v>
      </c>
      <c r="B110" s="120" t="s">
        <v>71</v>
      </c>
      <c r="C110" s="120" t="s">
        <v>73</v>
      </c>
      <c r="D110" s="120" t="s">
        <v>85</v>
      </c>
      <c r="E110" s="120" t="s">
        <v>87</v>
      </c>
      <c r="F110" s="120" t="s">
        <v>95</v>
      </c>
      <c r="G110" s="285" t="s">
        <v>331</v>
      </c>
      <c r="H110" s="286" t="s">
        <v>387</v>
      </c>
      <c r="I110" s="280">
        <v>1500.0</v>
      </c>
      <c r="J110" s="281">
        <v>3000.0</v>
      </c>
      <c r="K110" s="281">
        <v>24000.0</v>
      </c>
      <c r="L110" s="287"/>
      <c r="M110" s="271">
        <v>0.0</v>
      </c>
      <c r="N110" s="271">
        <v>0.0</v>
      </c>
      <c r="O110" s="271">
        <v>0.0</v>
      </c>
      <c r="P110" s="272"/>
      <c r="Q110" s="282" t="s">
        <v>372</v>
      </c>
      <c r="R110" s="283" t="s">
        <v>388</v>
      </c>
      <c r="S110" s="283" t="s">
        <v>374</v>
      </c>
      <c r="T110" s="287"/>
      <c r="U110" s="275" t="s">
        <v>375</v>
      </c>
      <c r="V110" s="275" t="s">
        <v>375</v>
      </c>
      <c r="W110" s="275" t="s">
        <v>375</v>
      </c>
      <c r="X110" s="270"/>
      <c r="Y110" s="275" t="s">
        <v>375</v>
      </c>
      <c r="Z110" s="275" t="s">
        <v>375</v>
      </c>
      <c r="AA110" s="275" t="s">
        <v>375</v>
      </c>
      <c r="AB110" s="270"/>
      <c r="AC110" s="275" t="s">
        <v>375</v>
      </c>
      <c r="AD110" s="275" t="s">
        <v>375</v>
      </c>
      <c r="AE110" s="275" t="s">
        <v>375</v>
      </c>
      <c r="AF110" s="270"/>
      <c r="AG110" s="275" t="s">
        <v>375</v>
      </c>
      <c r="AH110" s="275" t="s">
        <v>375</v>
      </c>
      <c r="AI110" s="276" t="s">
        <v>375</v>
      </c>
      <c r="AJ110" s="277"/>
      <c r="AK110" s="280">
        <v>2000.0</v>
      </c>
      <c r="AL110" s="281">
        <v>50000.0</v>
      </c>
      <c r="AM110" s="284">
        <v>1.0E7</v>
      </c>
      <c r="AN110" s="288"/>
      <c r="AO110" s="275" t="s">
        <v>375</v>
      </c>
      <c r="AP110" s="275" t="s">
        <v>375</v>
      </c>
      <c r="AQ110" s="276" t="s">
        <v>375</v>
      </c>
      <c r="AR110" s="279"/>
    </row>
    <row r="111" ht="15.75" customHeight="1">
      <c r="A111" s="117" t="s">
        <v>332</v>
      </c>
      <c r="B111" s="120" t="s">
        <v>71</v>
      </c>
      <c r="C111" s="120" t="s">
        <v>83</v>
      </c>
      <c r="D111" s="120" t="s">
        <v>85</v>
      </c>
      <c r="E111" s="120" t="s">
        <v>87</v>
      </c>
      <c r="F111" s="120" t="s">
        <v>95</v>
      </c>
      <c r="G111" s="285" t="s">
        <v>333</v>
      </c>
      <c r="H111" s="286" t="s">
        <v>387</v>
      </c>
      <c r="I111" s="280">
        <v>1500.0</v>
      </c>
      <c r="J111" s="281">
        <v>3000.0</v>
      </c>
      <c r="K111" s="281">
        <v>24000.0</v>
      </c>
      <c r="L111" s="287"/>
      <c r="M111" s="271">
        <v>0.0</v>
      </c>
      <c r="N111" s="271">
        <v>0.0</v>
      </c>
      <c r="O111" s="271">
        <v>0.0</v>
      </c>
      <c r="P111" s="272"/>
      <c r="Q111" s="282" t="s">
        <v>372</v>
      </c>
      <c r="R111" s="283" t="s">
        <v>388</v>
      </c>
      <c r="S111" s="283" t="s">
        <v>374</v>
      </c>
      <c r="T111" s="287"/>
      <c r="U111" s="275" t="s">
        <v>375</v>
      </c>
      <c r="V111" s="275" t="s">
        <v>375</v>
      </c>
      <c r="W111" s="275" t="s">
        <v>375</v>
      </c>
      <c r="X111" s="270"/>
      <c r="Y111" s="275" t="s">
        <v>375</v>
      </c>
      <c r="Z111" s="275" t="s">
        <v>375</v>
      </c>
      <c r="AA111" s="275" t="s">
        <v>375</v>
      </c>
      <c r="AB111" s="270"/>
      <c r="AC111" s="275" t="s">
        <v>375</v>
      </c>
      <c r="AD111" s="275" t="s">
        <v>375</v>
      </c>
      <c r="AE111" s="275" t="s">
        <v>375</v>
      </c>
      <c r="AF111" s="270"/>
      <c r="AG111" s="275" t="s">
        <v>375</v>
      </c>
      <c r="AH111" s="275" t="s">
        <v>375</v>
      </c>
      <c r="AI111" s="276" t="s">
        <v>375</v>
      </c>
      <c r="AJ111" s="277"/>
      <c r="AK111" s="280">
        <v>2000.0</v>
      </c>
      <c r="AL111" s="281">
        <v>50000.0</v>
      </c>
      <c r="AM111" s="284">
        <v>1.0E7</v>
      </c>
      <c r="AN111" s="288"/>
      <c r="AO111" s="275" t="s">
        <v>375</v>
      </c>
      <c r="AP111" s="275" t="s">
        <v>375</v>
      </c>
      <c r="AQ111" s="276" t="s">
        <v>375</v>
      </c>
      <c r="AR111" s="279"/>
    </row>
    <row r="112" ht="15.75" customHeight="1">
      <c r="A112" s="117" t="s">
        <v>334</v>
      </c>
      <c r="B112" s="120" t="s">
        <v>71</v>
      </c>
      <c r="C112" s="120" t="s">
        <v>90</v>
      </c>
      <c r="D112" s="120" t="s">
        <v>85</v>
      </c>
      <c r="E112" s="120" t="s">
        <v>87</v>
      </c>
      <c r="F112" s="120" t="s">
        <v>95</v>
      </c>
      <c r="G112" s="285" t="s">
        <v>335</v>
      </c>
      <c r="H112" s="286" t="s">
        <v>387</v>
      </c>
      <c r="I112" s="280">
        <v>1500.0</v>
      </c>
      <c r="J112" s="281">
        <v>3000.0</v>
      </c>
      <c r="K112" s="281">
        <v>24000.0</v>
      </c>
      <c r="L112" s="287"/>
      <c r="M112" s="271">
        <v>0.0</v>
      </c>
      <c r="N112" s="271">
        <v>0.0</v>
      </c>
      <c r="O112" s="271">
        <v>0.0</v>
      </c>
      <c r="P112" s="272"/>
      <c r="Q112" s="282" t="s">
        <v>372</v>
      </c>
      <c r="R112" s="283" t="s">
        <v>388</v>
      </c>
      <c r="S112" s="283" t="s">
        <v>374</v>
      </c>
      <c r="T112" s="287"/>
      <c r="U112" s="275" t="s">
        <v>375</v>
      </c>
      <c r="V112" s="275" t="s">
        <v>375</v>
      </c>
      <c r="W112" s="275" t="s">
        <v>375</v>
      </c>
      <c r="X112" s="270"/>
      <c r="Y112" s="275" t="s">
        <v>375</v>
      </c>
      <c r="Z112" s="275" t="s">
        <v>375</v>
      </c>
      <c r="AA112" s="275" t="s">
        <v>375</v>
      </c>
      <c r="AB112" s="270"/>
      <c r="AC112" s="275" t="s">
        <v>375</v>
      </c>
      <c r="AD112" s="275" t="s">
        <v>375</v>
      </c>
      <c r="AE112" s="275" t="s">
        <v>375</v>
      </c>
      <c r="AF112" s="270"/>
      <c r="AG112" s="275" t="s">
        <v>375</v>
      </c>
      <c r="AH112" s="275" t="s">
        <v>375</v>
      </c>
      <c r="AI112" s="276" t="s">
        <v>375</v>
      </c>
      <c r="AJ112" s="277"/>
      <c r="AK112" s="280">
        <v>2000.0</v>
      </c>
      <c r="AL112" s="281">
        <v>50000.0</v>
      </c>
      <c r="AM112" s="284">
        <v>1.0E7</v>
      </c>
      <c r="AN112" s="288"/>
      <c r="AO112" s="275" t="s">
        <v>375</v>
      </c>
      <c r="AP112" s="275" t="s">
        <v>375</v>
      </c>
      <c r="AQ112" s="276" t="s">
        <v>375</v>
      </c>
      <c r="AR112" s="279"/>
    </row>
    <row r="113" ht="15.75" customHeight="1">
      <c r="A113" s="117" t="s">
        <v>336</v>
      </c>
      <c r="B113" s="120" t="s">
        <v>71</v>
      </c>
      <c r="C113" s="120" t="s">
        <v>96</v>
      </c>
      <c r="D113" s="120" t="s">
        <v>85</v>
      </c>
      <c r="E113" s="120" t="s">
        <v>87</v>
      </c>
      <c r="F113" s="120" t="s">
        <v>95</v>
      </c>
      <c r="G113" s="285" t="s">
        <v>337</v>
      </c>
      <c r="H113" s="286" t="s">
        <v>387</v>
      </c>
      <c r="I113" s="280">
        <v>1500.0</v>
      </c>
      <c r="J113" s="281">
        <v>3000.0</v>
      </c>
      <c r="K113" s="281">
        <v>24000.0</v>
      </c>
      <c r="L113" s="287"/>
      <c r="M113" s="271">
        <v>0.0</v>
      </c>
      <c r="N113" s="271">
        <v>0.0</v>
      </c>
      <c r="O113" s="271">
        <v>0.0</v>
      </c>
      <c r="P113" s="272"/>
      <c r="Q113" s="282" t="s">
        <v>372</v>
      </c>
      <c r="R113" s="283" t="s">
        <v>388</v>
      </c>
      <c r="S113" s="283" t="s">
        <v>374</v>
      </c>
      <c r="T113" s="287"/>
      <c r="U113" s="275" t="s">
        <v>375</v>
      </c>
      <c r="V113" s="275" t="s">
        <v>375</v>
      </c>
      <c r="W113" s="275" t="s">
        <v>375</v>
      </c>
      <c r="X113" s="270"/>
      <c r="Y113" s="275" t="s">
        <v>375</v>
      </c>
      <c r="Z113" s="275" t="s">
        <v>375</v>
      </c>
      <c r="AA113" s="275" t="s">
        <v>375</v>
      </c>
      <c r="AB113" s="270"/>
      <c r="AC113" s="275" t="s">
        <v>375</v>
      </c>
      <c r="AD113" s="275" t="s">
        <v>375</v>
      </c>
      <c r="AE113" s="275" t="s">
        <v>375</v>
      </c>
      <c r="AF113" s="270"/>
      <c r="AG113" s="275" t="s">
        <v>375</v>
      </c>
      <c r="AH113" s="275" t="s">
        <v>375</v>
      </c>
      <c r="AI113" s="276" t="s">
        <v>375</v>
      </c>
      <c r="AJ113" s="277"/>
      <c r="AK113" s="280">
        <v>2000.0</v>
      </c>
      <c r="AL113" s="281">
        <v>50000.0</v>
      </c>
      <c r="AM113" s="284">
        <v>1.0E7</v>
      </c>
      <c r="AN113" s="288"/>
      <c r="AO113" s="275" t="s">
        <v>375</v>
      </c>
      <c r="AP113" s="275" t="s">
        <v>375</v>
      </c>
      <c r="AQ113" s="276" t="s">
        <v>375</v>
      </c>
      <c r="AR113" s="279"/>
    </row>
    <row r="114" ht="15.75" customHeight="1">
      <c r="A114" s="117" t="s">
        <v>338</v>
      </c>
      <c r="B114" s="120" t="s">
        <v>71</v>
      </c>
      <c r="C114" s="120" t="s">
        <v>106</v>
      </c>
      <c r="D114" s="120" t="s">
        <v>85</v>
      </c>
      <c r="E114" s="120" t="s">
        <v>87</v>
      </c>
      <c r="F114" s="120" t="s">
        <v>95</v>
      </c>
      <c r="G114" s="285" t="s">
        <v>339</v>
      </c>
      <c r="H114" s="286" t="s">
        <v>387</v>
      </c>
      <c r="I114" s="280">
        <v>1500.0</v>
      </c>
      <c r="J114" s="281">
        <v>3000.0</v>
      </c>
      <c r="K114" s="281">
        <v>24000.0</v>
      </c>
      <c r="L114" s="287"/>
      <c r="M114" s="271">
        <v>0.0</v>
      </c>
      <c r="N114" s="271">
        <v>0.0</v>
      </c>
      <c r="O114" s="271">
        <v>0.0</v>
      </c>
      <c r="P114" s="272"/>
      <c r="Q114" s="282" t="s">
        <v>372</v>
      </c>
      <c r="R114" s="283" t="s">
        <v>388</v>
      </c>
      <c r="S114" s="283" t="s">
        <v>374</v>
      </c>
      <c r="T114" s="287"/>
      <c r="U114" s="275" t="s">
        <v>375</v>
      </c>
      <c r="V114" s="275" t="s">
        <v>375</v>
      </c>
      <c r="W114" s="275" t="s">
        <v>375</v>
      </c>
      <c r="X114" s="270"/>
      <c r="Y114" s="275" t="s">
        <v>375</v>
      </c>
      <c r="Z114" s="275" t="s">
        <v>375</v>
      </c>
      <c r="AA114" s="275" t="s">
        <v>375</v>
      </c>
      <c r="AB114" s="270"/>
      <c r="AC114" s="275" t="s">
        <v>375</v>
      </c>
      <c r="AD114" s="275" t="s">
        <v>375</v>
      </c>
      <c r="AE114" s="275" t="s">
        <v>375</v>
      </c>
      <c r="AF114" s="270"/>
      <c r="AG114" s="275" t="s">
        <v>375</v>
      </c>
      <c r="AH114" s="275" t="s">
        <v>375</v>
      </c>
      <c r="AI114" s="276" t="s">
        <v>375</v>
      </c>
      <c r="AJ114" s="277"/>
      <c r="AK114" s="280">
        <v>2000.0</v>
      </c>
      <c r="AL114" s="281">
        <v>50000.0</v>
      </c>
      <c r="AM114" s="284">
        <v>1.0E7</v>
      </c>
      <c r="AN114" s="288"/>
      <c r="AO114" s="275" t="s">
        <v>375</v>
      </c>
      <c r="AP114" s="275" t="s">
        <v>375</v>
      </c>
      <c r="AQ114" s="276" t="s">
        <v>375</v>
      </c>
      <c r="AR114" s="279"/>
    </row>
    <row r="115" ht="15.75" customHeight="1">
      <c r="A115" s="117" t="s">
        <v>340</v>
      </c>
      <c r="B115" s="120" t="s">
        <v>71</v>
      </c>
      <c r="C115" s="120" t="s">
        <v>108</v>
      </c>
      <c r="D115" s="120" t="s">
        <v>85</v>
      </c>
      <c r="E115" s="120" t="s">
        <v>87</v>
      </c>
      <c r="F115" s="120" t="s">
        <v>95</v>
      </c>
      <c r="G115" s="285" t="s">
        <v>341</v>
      </c>
      <c r="H115" s="286" t="s">
        <v>387</v>
      </c>
      <c r="I115" s="280">
        <v>1500.0</v>
      </c>
      <c r="J115" s="281">
        <v>3000.0</v>
      </c>
      <c r="K115" s="281">
        <v>24000.0</v>
      </c>
      <c r="L115" s="287"/>
      <c r="M115" s="271">
        <v>0.0</v>
      </c>
      <c r="N115" s="271">
        <v>0.0</v>
      </c>
      <c r="O115" s="271">
        <v>0.0</v>
      </c>
      <c r="P115" s="272"/>
      <c r="Q115" s="282" t="s">
        <v>372</v>
      </c>
      <c r="R115" s="283" t="s">
        <v>388</v>
      </c>
      <c r="S115" s="283" t="s">
        <v>374</v>
      </c>
      <c r="T115" s="287"/>
      <c r="U115" s="275" t="s">
        <v>375</v>
      </c>
      <c r="V115" s="275" t="s">
        <v>375</v>
      </c>
      <c r="W115" s="275" t="s">
        <v>375</v>
      </c>
      <c r="X115" s="270"/>
      <c r="Y115" s="275" t="s">
        <v>375</v>
      </c>
      <c r="Z115" s="275" t="s">
        <v>375</v>
      </c>
      <c r="AA115" s="275" t="s">
        <v>375</v>
      </c>
      <c r="AB115" s="270"/>
      <c r="AC115" s="275" t="s">
        <v>375</v>
      </c>
      <c r="AD115" s="275" t="s">
        <v>375</v>
      </c>
      <c r="AE115" s="275" t="s">
        <v>375</v>
      </c>
      <c r="AF115" s="270"/>
      <c r="AG115" s="275" t="s">
        <v>375</v>
      </c>
      <c r="AH115" s="275" t="s">
        <v>375</v>
      </c>
      <c r="AI115" s="276" t="s">
        <v>375</v>
      </c>
      <c r="AJ115" s="277"/>
      <c r="AK115" s="280">
        <v>2000.0</v>
      </c>
      <c r="AL115" s="281">
        <v>50000.0</v>
      </c>
      <c r="AM115" s="284">
        <v>1.0E7</v>
      </c>
      <c r="AN115" s="288"/>
      <c r="AO115" s="275" t="s">
        <v>375</v>
      </c>
      <c r="AP115" s="275" t="s">
        <v>375</v>
      </c>
      <c r="AQ115" s="276" t="s">
        <v>375</v>
      </c>
      <c r="AR115" s="279"/>
    </row>
  </sheetData>
  <customSheetViews>
    <customSheetView guid="{658D0AE8-F912-4308-9A98-DBE8449B3488}" filter="1" showAutoFilter="1">
      <autoFilter ref="$A$7:$T$115">
        <filterColumn colId="1">
          <filters>
            <filter val="Protected Health Information (PHI)"/>
          </filters>
        </filterColumn>
      </autoFilter>
    </customSheetView>
    <customSheetView guid="{77A4BB4D-DF0E-43C6-8EC7-17F8F74427A1}" filter="1" showAutoFilter="1">
      <autoFilter ref="$A$7:$T$115"/>
    </customSheetView>
    <customSheetView guid="{32015267-E602-447F-AB62-DBA5BA395039}" filter="1" showAutoFilter="1">
      <autoFilter ref="$A$7:$T$115">
        <sortState ref="A7:T115">
          <sortCondition descending="1" ref="D7:D115"/>
          <sortCondition ref="C7:C115"/>
          <sortCondition ref="G7:G115"/>
          <sortCondition ref="F7:F115"/>
        </sortState>
      </autoFilter>
    </customSheetView>
    <customSheetView guid="{551C8174-544D-481F-8FBF-1BFD08EC41E6}" filter="1" showAutoFilter="1">
      <autoFilter ref="$A$7:$T$115">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D9F71652-4761-4E95-A15F-0938A7F467F7}" filter="1" showAutoFilter="1">
      <autoFilter ref="$A$7:$T$115">
        <filterColumn colId="6">
          <customFilters>
            <customFilter val="privileged*"/>
          </customFilters>
        </filterColumn>
      </autoFilter>
    </customSheetView>
    <customSheetView guid="{71446C59-3CDB-4AA0-9A0F-4F5DF2690E59}" filter="1" showAutoFilter="1">
      <autoFilter ref="$A$7:$AR$115">
        <filterColumn colId="7">
          <customFilters>
            <customFilter val="*App MFA*"/>
          </custom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207"/>
      <c r="B1" s="207"/>
      <c r="C1" s="207"/>
      <c r="D1" s="207"/>
      <c r="E1" s="207"/>
      <c r="F1" s="207"/>
      <c r="G1" s="207"/>
      <c r="H1" s="207"/>
      <c r="I1" s="209"/>
      <c r="J1" s="209"/>
      <c r="K1" s="209"/>
      <c r="L1" s="209"/>
      <c r="M1" s="209"/>
      <c r="N1" s="209"/>
      <c r="O1" s="209"/>
      <c r="P1" s="209"/>
      <c r="Q1" s="210"/>
      <c r="R1" s="210"/>
      <c r="S1" s="210"/>
      <c r="T1" s="210"/>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row>
    <row r="2" ht="15.75" customHeight="1">
      <c r="B2" s="104"/>
      <c r="C2" s="104"/>
      <c r="D2" s="104"/>
      <c r="E2" s="104"/>
      <c r="F2" s="104"/>
      <c r="G2" s="104"/>
      <c r="H2" s="214" t="s">
        <v>351</v>
      </c>
      <c r="I2" s="215"/>
      <c r="J2" s="215"/>
      <c r="K2" s="215"/>
      <c r="L2" s="215"/>
      <c r="M2" s="215"/>
      <c r="N2" s="215"/>
      <c r="O2" s="215"/>
      <c r="P2" s="215"/>
      <c r="Q2" s="216"/>
      <c r="R2" s="216"/>
      <c r="S2" s="216"/>
      <c r="T2" s="216"/>
      <c r="U2" s="215"/>
      <c r="V2" s="215"/>
      <c r="W2" s="215"/>
      <c r="X2" s="215"/>
      <c r="Y2" s="215"/>
      <c r="Z2" s="215"/>
      <c r="AA2" s="215"/>
      <c r="AB2" s="215"/>
      <c r="AC2" s="215"/>
      <c r="AD2" s="215"/>
      <c r="AE2" s="215"/>
      <c r="AF2" s="215"/>
      <c r="AG2" s="215"/>
      <c r="AH2" s="215"/>
      <c r="AI2" s="215"/>
      <c r="AJ2" s="215"/>
      <c r="AK2" s="215"/>
      <c r="AL2" s="215"/>
      <c r="AM2" s="215"/>
      <c r="AN2" s="215"/>
      <c r="AO2" s="215"/>
      <c r="AP2" s="215"/>
      <c r="AQ2" s="215"/>
      <c r="AR2" s="215"/>
    </row>
    <row r="3" ht="15.75" customHeight="1">
      <c r="A3" s="104"/>
      <c r="B3" s="104"/>
      <c r="C3" s="104"/>
      <c r="D3" s="104"/>
      <c r="E3" s="104"/>
      <c r="F3" s="104"/>
      <c r="G3" s="104"/>
      <c r="H3" s="217" t="s">
        <v>360</v>
      </c>
      <c r="I3" s="218"/>
      <c r="J3" s="219"/>
      <c r="K3" s="219"/>
      <c r="L3" s="220"/>
      <c r="M3" s="221"/>
      <c r="N3" s="221"/>
      <c r="O3" s="221"/>
      <c r="P3" s="221"/>
      <c r="Q3" s="223" t="s">
        <v>361</v>
      </c>
      <c r="R3" s="224"/>
      <c r="S3" s="224"/>
      <c r="T3" s="225"/>
      <c r="U3" s="289" t="s">
        <v>362</v>
      </c>
      <c r="V3" s="224"/>
      <c r="W3" s="224"/>
      <c r="X3" s="224"/>
      <c r="Y3" s="224"/>
      <c r="Z3" s="224"/>
      <c r="AA3" s="224"/>
      <c r="AB3" s="224"/>
      <c r="AC3" s="224"/>
      <c r="AD3" s="224"/>
      <c r="AE3" s="224"/>
      <c r="AF3" s="224"/>
      <c r="AG3" s="224"/>
      <c r="AH3" s="224"/>
      <c r="AI3" s="224"/>
      <c r="AJ3" s="224"/>
      <c r="AK3" s="224"/>
      <c r="AL3" s="224"/>
      <c r="AM3" s="224"/>
      <c r="AN3" s="224"/>
      <c r="AO3" s="224"/>
      <c r="AP3" s="224"/>
      <c r="AQ3" s="224"/>
      <c r="AR3" s="227"/>
    </row>
    <row r="4" ht="15.75" customHeight="1">
      <c r="B4" s="104"/>
      <c r="C4" s="104"/>
      <c r="D4" s="104"/>
      <c r="E4" s="104"/>
      <c r="F4" s="104"/>
      <c r="G4" s="104"/>
      <c r="H4" s="228"/>
      <c r="I4" s="229"/>
      <c r="J4" s="230"/>
      <c r="K4" s="230"/>
      <c r="L4" s="231"/>
      <c r="M4" s="232"/>
      <c r="N4" s="232"/>
      <c r="O4" s="232"/>
      <c r="P4" s="232"/>
      <c r="T4" s="234"/>
      <c r="U4" s="29"/>
      <c r="V4" s="29"/>
      <c r="W4" s="29"/>
      <c r="X4" s="29"/>
      <c r="Y4" s="29"/>
      <c r="Z4" s="29"/>
      <c r="AA4" s="29"/>
      <c r="AB4" s="29"/>
      <c r="AC4" s="29"/>
      <c r="AD4" s="29"/>
      <c r="AE4" s="29"/>
      <c r="AF4" s="29"/>
      <c r="AG4" s="29"/>
      <c r="AH4" s="29"/>
      <c r="AI4" s="29"/>
      <c r="AJ4" s="29"/>
      <c r="AK4" s="29"/>
      <c r="AL4" s="29"/>
      <c r="AM4" s="29"/>
      <c r="AN4" s="29"/>
      <c r="AO4" s="29"/>
      <c r="AP4" s="29"/>
      <c r="AQ4" s="29"/>
      <c r="AR4" s="31"/>
    </row>
    <row r="5" ht="15.75" customHeight="1">
      <c r="A5" s="104"/>
      <c r="B5" s="104"/>
      <c r="C5" s="104"/>
      <c r="D5" s="104"/>
      <c r="E5" s="104"/>
      <c r="F5" s="104"/>
      <c r="G5" s="104"/>
      <c r="H5" s="235"/>
      <c r="I5" s="229" t="s">
        <v>363</v>
      </c>
      <c r="J5" s="230"/>
      <c r="K5" s="230"/>
      <c r="L5" s="231"/>
      <c r="M5" s="236" t="s">
        <v>364</v>
      </c>
      <c r="N5" s="232"/>
      <c r="O5" s="232"/>
      <c r="P5" s="232"/>
      <c r="Q5" s="237"/>
      <c r="R5" s="237"/>
      <c r="S5" s="237"/>
      <c r="T5" s="238"/>
      <c r="U5" s="290" t="s">
        <v>365</v>
      </c>
      <c r="V5" s="240"/>
      <c r="W5" s="240"/>
      <c r="X5" s="241"/>
      <c r="Y5" s="291" t="s">
        <v>366</v>
      </c>
      <c r="Z5" s="240"/>
      <c r="AA5" s="240"/>
      <c r="AB5" s="240"/>
      <c r="AC5" s="243" t="s">
        <v>367</v>
      </c>
      <c r="AD5" s="240"/>
      <c r="AE5" s="240"/>
      <c r="AF5" s="241"/>
      <c r="AG5" s="243" t="s">
        <v>368</v>
      </c>
      <c r="AH5" s="240"/>
      <c r="AI5" s="240"/>
      <c r="AJ5" s="241"/>
      <c r="AK5" s="243" t="s">
        <v>369</v>
      </c>
      <c r="AL5" s="240"/>
      <c r="AM5" s="240"/>
      <c r="AN5" s="241"/>
      <c r="AO5" s="243" t="s">
        <v>370</v>
      </c>
      <c r="AP5" s="240"/>
      <c r="AQ5" s="240"/>
      <c r="AR5" s="241"/>
    </row>
    <row r="6" ht="15.75" customHeight="1">
      <c r="A6" s="245" t="str">
        <f t="array" ref="A6:G115">Scenarios!A2:G115</f>
        <v>Loss Events</v>
      </c>
      <c r="B6" s="246"/>
      <c r="C6" s="246"/>
      <c r="D6" s="246"/>
      <c r="E6" s="246"/>
      <c r="F6" s="246"/>
      <c r="G6" s="246"/>
      <c r="H6" s="247"/>
      <c r="I6" s="248"/>
      <c r="J6" s="249"/>
      <c r="K6" s="249"/>
      <c r="L6" s="249"/>
      <c r="M6" s="250" t="s">
        <v>371</v>
      </c>
      <c r="N6" s="249"/>
      <c r="O6" s="249"/>
      <c r="P6" s="249"/>
      <c r="Q6" s="252"/>
      <c r="R6" s="251"/>
      <c r="S6" s="251"/>
      <c r="T6" s="251"/>
      <c r="U6" s="255"/>
      <c r="V6" s="256"/>
      <c r="W6" s="256"/>
      <c r="X6" s="256"/>
      <c r="Y6" s="255"/>
      <c r="Z6" s="256"/>
      <c r="AA6" s="256"/>
      <c r="AB6" s="256"/>
      <c r="AC6" s="255"/>
      <c r="AD6" s="256"/>
      <c r="AE6" s="256"/>
      <c r="AF6" s="256"/>
      <c r="AG6" s="255"/>
      <c r="AH6" s="256"/>
      <c r="AI6" s="256"/>
      <c r="AJ6" s="256"/>
      <c r="AK6" s="255"/>
      <c r="AL6" s="256"/>
      <c r="AM6" s="256"/>
      <c r="AN6" s="256"/>
      <c r="AO6" s="255"/>
      <c r="AP6" s="256"/>
      <c r="AQ6" s="256"/>
      <c r="AR6" s="256"/>
    </row>
    <row r="7" ht="15.75" customHeight="1">
      <c r="A7" s="107" t="s">
        <v>124</v>
      </c>
      <c r="B7" s="107" t="s">
        <v>62</v>
      </c>
      <c r="C7" s="107" t="s">
        <v>63</v>
      </c>
      <c r="D7" s="107" t="s">
        <v>125</v>
      </c>
      <c r="E7" s="107" t="s">
        <v>66</v>
      </c>
      <c r="F7" s="107" t="s">
        <v>67</v>
      </c>
      <c r="G7" s="107" t="s">
        <v>344</v>
      </c>
      <c r="H7" s="258" t="str">
        <f t="array" ref="H7:H115">IF(ROW(A7:A115)=7,"Control(s)",
TRIM(substitute(SUBSTITUTE(SUBSTITUTE(
if('Plan-C'!I5:I115,'Plan-C'!I5&amp;", ")&amp;
if('Plan-C'!J5:J115,'Plan-C'!J5&amp;", ")&amp;
if('Plan-C'!K5:K115,'Plan-C'!K5&amp;", ")&amp;
if('Plan-C'!L5:L115,'Plan-C'!L5&amp;", ")&amp;
if('Plan-C'!M5:M115,'Plan-C'!M5&amp;", ")&amp;
if('Plan-C'!N5:N115,'Plan-C'!N5&amp;", ")&amp;
if('Plan-C'!O5:O115,'Plan-C'!O5&amp;", ")&amp;
if('Plan-C'!P5:P115,'Plan-C'!P5&amp;", ")&amp;
if('Plan-C'!Q5:Q115,'Plan-C'!Q5&amp;", ")&amp;
if('Plan-C'!R5:R115,'Plan-C'!R5&amp;", ")&amp;
if('Plan-C'!S5:S115,'Plan-C'!S5&amp;", ")
,"FALSE",""),", , ",","),",,","")))</f>
        <v>Control(s)</v>
      </c>
      <c r="I7" s="259" t="s">
        <v>70</v>
      </c>
      <c r="J7" s="260" t="s">
        <v>75</v>
      </c>
      <c r="K7" s="260" t="s">
        <v>77</v>
      </c>
      <c r="L7" s="261" t="s">
        <v>78</v>
      </c>
      <c r="M7" s="260" t="s">
        <v>70</v>
      </c>
      <c r="N7" s="260" t="s">
        <v>75</v>
      </c>
      <c r="O7" s="260" t="s">
        <v>77</v>
      </c>
      <c r="P7" s="261" t="s">
        <v>78</v>
      </c>
      <c r="Q7" s="260" t="s">
        <v>70</v>
      </c>
      <c r="R7" s="260" t="s">
        <v>75</v>
      </c>
      <c r="S7" s="260" t="s">
        <v>77</v>
      </c>
      <c r="T7" s="261" t="s">
        <v>78</v>
      </c>
      <c r="U7" s="262" t="s">
        <v>70</v>
      </c>
      <c r="V7" s="262" t="s">
        <v>75</v>
      </c>
      <c r="W7" s="262" t="s">
        <v>77</v>
      </c>
      <c r="X7" s="263" t="s">
        <v>78</v>
      </c>
      <c r="Y7" s="262" t="s">
        <v>70</v>
      </c>
      <c r="Z7" s="262" t="s">
        <v>75</v>
      </c>
      <c r="AA7" s="262" t="s">
        <v>77</v>
      </c>
      <c r="AB7" s="263" t="s">
        <v>78</v>
      </c>
      <c r="AC7" s="262" t="s">
        <v>70</v>
      </c>
      <c r="AD7" s="262" t="s">
        <v>75</v>
      </c>
      <c r="AE7" s="262" t="s">
        <v>77</v>
      </c>
      <c r="AF7" s="263" t="s">
        <v>78</v>
      </c>
      <c r="AG7" s="262" t="s">
        <v>70</v>
      </c>
      <c r="AH7" s="262" t="s">
        <v>75</v>
      </c>
      <c r="AI7" s="262" t="s">
        <v>77</v>
      </c>
      <c r="AJ7" s="263" t="s">
        <v>78</v>
      </c>
      <c r="AK7" s="262" t="s">
        <v>70</v>
      </c>
      <c r="AL7" s="262" t="s">
        <v>75</v>
      </c>
      <c r="AM7" s="262" t="s">
        <v>77</v>
      </c>
      <c r="AN7" s="263" t="s">
        <v>78</v>
      </c>
      <c r="AO7" s="262" t="s">
        <v>70</v>
      </c>
      <c r="AP7" s="262" t="s">
        <v>75</v>
      </c>
      <c r="AQ7" s="262" t="s">
        <v>77</v>
      </c>
      <c r="AR7" s="264" t="s">
        <v>78</v>
      </c>
    </row>
    <row r="8" ht="15.75" customHeight="1">
      <c r="A8" s="265" t="s">
        <v>126</v>
      </c>
      <c r="B8" s="110" t="s">
        <v>71</v>
      </c>
      <c r="C8" s="110" t="s">
        <v>73</v>
      </c>
      <c r="D8" s="110" t="s">
        <v>79</v>
      </c>
      <c r="E8" s="110" t="s">
        <v>80</v>
      </c>
      <c r="F8" s="110" t="s">
        <v>82</v>
      </c>
      <c r="G8" s="292" t="s">
        <v>127</v>
      </c>
      <c r="H8" s="267" t="s">
        <v>389</v>
      </c>
      <c r="I8" s="268">
        <v>3000.0</v>
      </c>
      <c r="J8" s="269">
        <v>65000.0</v>
      </c>
      <c r="K8" s="269">
        <v>100000.0</v>
      </c>
      <c r="L8" s="293"/>
      <c r="M8" s="273">
        <v>0.0</v>
      </c>
      <c r="N8" s="273">
        <v>0.0</v>
      </c>
      <c r="O8" s="273">
        <v>0.0</v>
      </c>
      <c r="P8" s="273"/>
      <c r="Q8" s="273" t="s">
        <v>372</v>
      </c>
      <c r="R8" s="274" t="s">
        <v>388</v>
      </c>
      <c r="S8" s="295" t="s">
        <v>374</v>
      </c>
      <c r="T8" s="297"/>
      <c r="U8" s="275" t="s">
        <v>375</v>
      </c>
      <c r="V8" s="275" t="s">
        <v>375</v>
      </c>
      <c r="W8" s="275" t="s">
        <v>375</v>
      </c>
      <c r="X8" s="270"/>
      <c r="Y8" s="275" t="s">
        <v>375</v>
      </c>
      <c r="Z8" s="275" t="s">
        <v>375</v>
      </c>
      <c r="AA8" s="275" t="s">
        <v>375</v>
      </c>
      <c r="AB8" s="270"/>
      <c r="AC8" s="275" t="s">
        <v>375</v>
      </c>
      <c r="AD8" s="275" t="s">
        <v>375</v>
      </c>
      <c r="AE8" s="275" t="s">
        <v>375</v>
      </c>
      <c r="AF8" s="270"/>
      <c r="AG8" s="275" t="s">
        <v>375</v>
      </c>
      <c r="AH8" s="275" t="s">
        <v>375</v>
      </c>
      <c r="AI8" s="276" t="s">
        <v>375</v>
      </c>
      <c r="AJ8" s="277"/>
      <c r="AK8" s="268">
        <v>50000.0</v>
      </c>
      <c r="AL8" s="269">
        <v>1000000.0</v>
      </c>
      <c r="AM8" s="278">
        <v>1.0E7</v>
      </c>
      <c r="AN8" s="277"/>
      <c r="AO8" s="275" t="s">
        <v>375</v>
      </c>
      <c r="AP8" s="275" t="s">
        <v>375</v>
      </c>
      <c r="AQ8" s="276" t="s">
        <v>375</v>
      </c>
      <c r="AR8" s="279"/>
    </row>
    <row r="9" ht="15.75" customHeight="1">
      <c r="A9" s="265" t="s">
        <v>128</v>
      </c>
      <c r="B9" s="110" t="s">
        <v>71</v>
      </c>
      <c r="C9" s="110" t="s">
        <v>83</v>
      </c>
      <c r="D9" s="110" t="s">
        <v>79</v>
      </c>
      <c r="E9" s="110" t="s">
        <v>80</v>
      </c>
      <c r="F9" s="110" t="s">
        <v>82</v>
      </c>
      <c r="G9" s="292" t="s">
        <v>129</v>
      </c>
      <c r="H9" s="267" t="s">
        <v>391</v>
      </c>
      <c r="I9" s="280">
        <v>3000.0</v>
      </c>
      <c r="J9" s="281">
        <v>65000.0</v>
      </c>
      <c r="K9" s="281">
        <v>100000.0</v>
      </c>
      <c r="L9" s="301"/>
      <c r="M9" s="282">
        <v>0.0</v>
      </c>
      <c r="N9" s="282">
        <v>0.0</v>
      </c>
      <c r="O9" s="282">
        <v>0.0</v>
      </c>
      <c r="P9" s="282"/>
      <c r="Q9" s="282" t="s">
        <v>372</v>
      </c>
      <c r="R9" s="283" t="s">
        <v>388</v>
      </c>
      <c r="S9" s="303" t="s">
        <v>374</v>
      </c>
      <c r="T9" s="305"/>
      <c r="U9" s="275" t="s">
        <v>375</v>
      </c>
      <c r="V9" s="275" t="s">
        <v>375</v>
      </c>
      <c r="W9" s="275" t="s">
        <v>375</v>
      </c>
      <c r="X9" s="270"/>
      <c r="Y9" s="275" t="s">
        <v>375</v>
      </c>
      <c r="Z9" s="275" t="s">
        <v>375</v>
      </c>
      <c r="AA9" s="275" t="s">
        <v>375</v>
      </c>
      <c r="AB9" s="270"/>
      <c r="AC9" s="275" t="s">
        <v>375</v>
      </c>
      <c r="AD9" s="275" t="s">
        <v>375</v>
      </c>
      <c r="AE9" s="275" t="s">
        <v>375</v>
      </c>
      <c r="AF9" s="270"/>
      <c r="AG9" s="275" t="s">
        <v>375</v>
      </c>
      <c r="AH9" s="275" t="s">
        <v>375</v>
      </c>
      <c r="AI9" s="276" t="s">
        <v>375</v>
      </c>
      <c r="AJ9" s="277"/>
      <c r="AK9" s="280">
        <v>50000.0</v>
      </c>
      <c r="AL9" s="281">
        <v>1000000.0</v>
      </c>
      <c r="AM9" s="284">
        <v>1.0E7</v>
      </c>
      <c r="AN9" s="277"/>
      <c r="AO9" s="275" t="s">
        <v>375</v>
      </c>
      <c r="AP9" s="275" t="s">
        <v>375</v>
      </c>
      <c r="AQ9" s="276" t="s">
        <v>375</v>
      </c>
      <c r="AR9" s="279"/>
    </row>
    <row r="10" ht="15.75" customHeight="1">
      <c r="A10" s="265" t="s">
        <v>130</v>
      </c>
      <c r="B10" s="110" t="s">
        <v>71</v>
      </c>
      <c r="C10" s="110" t="s">
        <v>90</v>
      </c>
      <c r="D10" s="110" t="s">
        <v>79</v>
      </c>
      <c r="E10" s="110" t="s">
        <v>80</v>
      </c>
      <c r="F10" s="110" t="s">
        <v>82</v>
      </c>
      <c r="G10" s="292" t="s">
        <v>131</v>
      </c>
      <c r="H10" s="267" t="s">
        <v>391</v>
      </c>
      <c r="I10" s="280">
        <v>3000.0</v>
      </c>
      <c r="J10" s="281">
        <v>65000.0</v>
      </c>
      <c r="K10" s="281">
        <v>100000.0</v>
      </c>
      <c r="L10" s="301"/>
      <c r="M10" s="282">
        <v>0.0</v>
      </c>
      <c r="N10" s="282">
        <v>0.0</v>
      </c>
      <c r="O10" s="282">
        <v>0.0</v>
      </c>
      <c r="P10" s="282"/>
      <c r="Q10" s="282" t="s">
        <v>372</v>
      </c>
      <c r="R10" s="283" t="s">
        <v>388</v>
      </c>
      <c r="S10" s="303" t="s">
        <v>374</v>
      </c>
      <c r="T10" s="305"/>
      <c r="U10" s="275" t="s">
        <v>375</v>
      </c>
      <c r="V10" s="275" t="s">
        <v>375</v>
      </c>
      <c r="W10" s="275" t="s">
        <v>375</v>
      </c>
      <c r="X10" s="270"/>
      <c r="Y10" s="275" t="s">
        <v>375</v>
      </c>
      <c r="Z10" s="275" t="s">
        <v>375</v>
      </c>
      <c r="AA10" s="275" t="s">
        <v>375</v>
      </c>
      <c r="AB10" s="270"/>
      <c r="AC10" s="275" t="s">
        <v>375</v>
      </c>
      <c r="AD10" s="275" t="s">
        <v>375</v>
      </c>
      <c r="AE10" s="275" t="s">
        <v>375</v>
      </c>
      <c r="AF10" s="270"/>
      <c r="AG10" s="275" t="s">
        <v>375</v>
      </c>
      <c r="AH10" s="275" t="s">
        <v>375</v>
      </c>
      <c r="AI10" s="276" t="s">
        <v>375</v>
      </c>
      <c r="AJ10" s="277"/>
      <c r="AK10" s="280">
        <v>50000.0</v>
      </c>
      <c r="AL10" s="281">
        <v>1000000.0</v>
      </c>
      <c r="AM10" s="284">
        <v>1.0E7</v>
      </c>
      <c r="AN10" s="277"/>
      <c r="AO10" s="275" t="s">
        <v>375</v>
      </c>
      <c r="AP10" s="275" t="s">
        <v>375</v>
      </c>
      <c r="AQ10" s="276" t="s">
        <v>375</v>
      </c>
      <c r="AR10" s="279"/>
    </row>
    <row r="11" ht="15.75" customHeight="1">
      <c r="A11" s="265" t="s">
        <v>132</v>
      </c>
      <c r="B11" s="110" t="s">
        <v>71</v>
      </c>
      <c r="C11" s="110" t="s">
        <v>96</v>
      </c>
      <c r="D11" s="110" t="s">
        <v>79</v>
      </c>
      <c r="E11" s="110" t="s">
        <v>80</v>
      </c>
      <c r="F11" s="110" t="s">
        <v>82</v>
      </c>
      <c r="G11" s="292" t="s">
        <v>133</v>
      </c>
      <c r="H11" s="267" t="s">
        <v>391</v>
      </c>
      <c r="I11" s="280">
        <v>3000.0</v>
      </c>
      <c r="J11" s="281">
        <v>65000.0</v>
      </c>
      <c r="K11" s="281">
        <v>100000.0</v>
      </c>
      <c r="L11" s="301"/>
      <c r="M11" s="282">
        <v>0.0</v>
      </c>
      <c r="N11" s="282">
        <v>0.0</v>
      </c>
      <c r="O11" s="282">
        <v>0.0</v>
      </c>
      <c r="P11" s="282"/>
      <c r="Q11" s="282" t="s">
        <v>372</v>
      </c>
      <c r="R11" s="283" t="s">
        <v>388</v>
      </c>
      <c r="S11" s="303" t="s">
        <v>374</v>
      </c>
      <c r="T11" s="305"/>
      <c r="U11" s="275" t="s">
        <v>375</v>
      </c>
      <c r="V11" s="275" t="s">
        <v>375</v>
      </c>
      <c r="W11" s="275" t="s">
        <v>375</v>
      </c>
      <c r="X11" s="270"/>
      <c r="Y11" s="275" t="s">
        <v>375</v>
      </c>
      <c r="Z11" s="275" t="s">
        <v>375</v>
      </c>
      <c r="AA11" s="275" t="s">
        <v>375</v>
      </c>
      <c r="AB11" s="270"/>
      <c r="AC11" s="275" t="s">
        <v>375</v>
      </c>
      <c r="AD11" s="275" t="s">
        <v>375</v>
      </c>
      <c r="AE11" s="275" t="s">
        <v>375</v>
      </c>
      <c r="AF11" s="270"/>
      <c r="AG11" s="275" t="s">
        <v>375</v>
      </c>
      <c r="AH11" s="275" t="s">
        <v>375</v>
      </c>
      <c r="AI11" s="276" t="s">
        <v>375</v>
      </c>
      <c r="AJ11" s="277"/>
      <c r="AK11" s="280">
        <v>50000.0</v>
      </c>
      <c r="AL11" s="281">
        <v>1000000.0</v>
      </c>
      <c r="AM11" s="284">
        <v>1.0E7</v>
      </c>
      <c r="AN11" s="277"/>
      <c r="AO11" s="275" t="s">
        <v>375</v>
      </c>
      <c r="AP11" s="275" t="s">
        <v>375</v>
      </c>
      <c r="AQ11" s="276" t="s">
        <v>375</v>
      </c>
      <c r="AR11" s="279"/>
    </row>
    <row r="12" ht="15.75" customHeight="1">
      <c r="A12" s="265" t="s">
        <v>134</v>
      </c>
      <c r="B12" s="110" t="s">
        <v>71</v>
      </c>
      <c r="C12" s="110" t="s">
        <v>106</v>
      </c>
      <c r="D12" s="110" t="s">
        <v>79</v>
      </c>
      <c r="E12" s="110" t="s">
        <v>80</v>
      </c>
      <c r="F12" s="110" t="s">
        <v>82</v>
      </c>
      <c r="G12" s="292" t="s">
        <v>135</v>
      </c>
      <c r="H12" s="267" t="s">
        <v>391</v>
      </c>
      <c r="I12" s="280">
        <v>3000.0</v>
      </c>
      <c r="J12" s="281">
        <v>65000.0</v>
      </c>
      <c r="K12" s="281">
        <v>100000.0</v>
      </c>
      <c r="L12" s="301"/>
      <c r="M12" s="282">
        <v>0.0</v>
      </c>
      <c r="N12" s="282">
        <v>0.0</v>
      </c>
      <c r="O12" s="282">
        <v>0.0</v>
      </c>
      <c r="P12" s="282"/>
      <c r="Q12" s="282" t="s">
        <v>372</v>
      </c>
      <c r="R12" s="283" t="s">
        <v>388</v>
      </c>
      <c r="S12" s="303" t="s">
        <v>374</v>
      </c>
      <c r="T12" s="305"/>
      <c r="U12" s="275" t="s">
        <v>375</v>
      </c>
      <c r="V12" s="275" t="s">
        <v>375</v>
      </c>
      <c r="W12" s="275" t="s">
        <v>375</v>
      </c>
      <c r="X12" s="270"/>
      <c r="Y12" s="275" t="s">
        <v>375</v>
      </c>
      <c r="Z12" s="275" t="s">
        <v>375</v>
      </c>
      <c r="AA12" s="275" t="s">
        <v>375</v>
      </c>
      <c r="AB12" s="270"/>
      <c r="AC12" s="275" t="s">
        <v>375</v>
      </c>
      <c r="AD12" s="275" t="s">
        <v>375</v>
      </c>
      <c r="AE12" s="275" t="s">
        <v>375</v>
      </c>
      <c r="AF12" s="270"/>
      <c r="AG12" s="275" t="s">
        <v>375</v>
      </c>
      <c r="AH12" s="275" t="s">
        <v>375</v>
      </c>
      <c r="AI12" s="276" t="s">
        <v>375</v>
      </c>
      <c r="AJ12" s="277"/>
      <c r="AK12" s="280">
        <v>50000.0</v>
      </c>
      <c r="AL12" s="281">
        <v>1000000.0</v>
      </c>
      <c r="AM12" s="284">
        <v>1.0E7</v>
      </c>
      <c r="AN12" s="277"/>
      <c r="AO12" s="275" t="s">
        <v>375</v>
      </c>
      <c r="AP12" s="275" t="s">
        <v>375</v>
      </c>
      <c r="AQ12" s="276" t="s">
        <v>375</v>
      </c>
      <c r="AR12" s="279"/>
    </row>
    <row r="13" ht="15.75" customHeight="1">
      <c r="A13" s="265" t="s">
        <v>136</v>
      </c>
      <c r="B13" s="110" t="s">
        <v>71</v>
      </c>
      <c r="C13" s="110" t="s">
        <v>108</v>
      </c>
      <c r="D13" s="110" t="s">
        <v>79</v>
      </c>
      <c r="E13" s="110" t="s">
        <v>80</v>
      </c>
      <c r="F13" s="110" t="s">
        <v>82</v>
      </c>
      <c r="G13" s="292" t="s">
        <v>137</v>
      </c>
      <c r="H13" s="267" t="s">
        <v>391</v>
      </c>
      <c r="I13" s="280">
        <v>3000.0</v>
      </c>
      <c r="J13" s="281">
        <v>65000.0</v>
      </c>
      <c r="K13" s="281">
        <v>100000.0</v>
      </c>
      <c r="L13" s="301"/>
      <c r="M13" s="282">
        <v>0.0</v>
      </c>
      <c r="N13" s="282">
        <v>0.0</v>
      </c>
      <c r="O13" s="282">
        <v>0.0</v>
      </c>
      <c r="P13" s="282"/>
      <c r="Q13" s="282" t="s">
        <v>372</v>
      </c>
      <c r="R13" s="283" t="s">
        <v>388</v>
      </c>
      <c r="S13" s="303" t="s">
        <v>374</v>
      </c>
      <c r="T13" s="305"/>
      <c r="U13" s="275" t="s">
        <v>375</v>
      </c>
      <c r="V13" s="275" t="s">
        <v>375</v>
      </c>
      <c r="W13" s="275" t="s">
        <v>375</v>
      </c>
      <c r="X13" s="270"/>
      <c r="Y13" s="275" t="s">
        <v>375</v>
      </c>
      <c r="Z13" s="275" t="s">
        <v>375</v>
      </c>
      <c r="AA13" s="275" t="s">
        <v>375</v>
      </c>
      <c r="AB13" s="270"/>
      <c r="AC13" s="275" t="s">
        <v>375</v>
      </c>
      <c r="AD13" s="275" t="s">
        <v>375</v>
      </c>
      <c r="AE13" s="275" t="s">
        <v>375</v>
      </c>
      <c r="AF13" s="270"/>
      <c r="AG13" s="275" t="s">
        <v>375</v>
      </c>
      <c r="AH13" s="275" t="s">
        <v>375</v>
      </c>
      <c r="AI13" s="276" t="s">
        <v>375</v>
      </c>
      <c r="AJ13" s="277"/>
      <c r="AK13" s="280">
        <v>50000.0</v>
      </c>
      <c r="AL13" s="281">
        <v>1000000.0</v>
      </c>
      <c r="AM13" s="284">
        <v>1.0E7</v>
      </c>
      <c r="AN13" s="277"/>
      <c r="AO13" s="275" t="s">
        <v>375</v>
      </c>
      <c r="AP13" s="275" t="s">
        <v>375</v>
      </c>
      <c r="AQ13" s="276" t="s">
        <v>375</v>
      </c>
      <c r="AR13" s="279"/>
    </row>
    <row r="14" ht="15.75" customHeight="1">
      <c r="A14" s="265" t="s">
        <v>138</v>
      </c>
      <c r="B14" s="110" t="s">
        <v>71</v>
      </c>
      <c r="C14" s="110" t="s">
        <v>73</v>
      </c>
      <c r="D14" s="110" t="s">
        <v>85</v>
      </c>
      <c r="E14" s="110" t="s">
        <v>80</v>
      </c>
      <c r="F14" s="110" t="s">
        <v>82</v>
      </c>
      <c r="G14" s="292" t="s">
        <v>139</v>
      </c>
      <c r="H14" s="267" t="s">
        <v>389</v>
      </c>
      <c r="I14" s="280">
        <v>3000.0</v>
      </c>
      <c r="J14" s="281">
        <v>65000.0</v>
      </c>
      <c r="K14" s="281">
        <v>100000.0</v>
      </c>
      <c r="L14" s="301"/>
      <c r="M14" s="282">
        <v>0.0</v>
      </c>
      <c r="N14" s="282">
        <v>0.0</v>
      </c>
      <c r="O14" s="282">
        <v>0.0</v>
      </c>
      <c r="P14" s="282"/>
      <c r="Q14" s="282" t="s">
        <v>372</v>
      </c>
      <c r="R14" s="283" t="s">
        <v>388</v>
      </c>
      <c r="S14" s="303" t="s">
        <v>374</v>
      </c>
      <c r="T14" s="305"/>
      <c r="U14" s="275" t="s">
        <v>375</v>
      </c>
      <c r="V14" s="275" t="s">
        <v>375</v>
      </c>
      <c r="W14" s="275" t="s">
        <v>375</v>
      </c>
      <c r="X14" s="270"/>
      <c r="Y14" s="275" t="s">
        <v>375</v>
      </c>
      <c r="Z14" s="275" t="s">
        <v>375</v>
      </c>
      <c r="AA14" s="275" t="s">
        <v>375</v>
      </c>
      <c r="AB14" s="270"/>
      <c r="AC14" s="275" t="s">
        <v>375</v>
      </c>
      <c r="AD14" s="275" t="s">
        <v>375</v>
      </c>
      <c r="AE14" s="275" t="s">
        <v>375</v>
      </c>
      <c r="AF14" s="270"/>
      <c r="AG14" s="275" t="s">
        <v>375</v>
      </c>
      <c r="AH14" s="275" t="s">
        <v>375</v>
      </c>
      <c r="AI14" s="276" t="s">
        <v>375</v>
      </c>
      <c r="AJ14" s="277"/>
      <c r="AK14" s="280">
        <v>50000.0</v>
      </c>
      <c r="AL14" s="281">
        <v>1000000.0</v>
      </c>
      <c r="AM14" s="284">
        <v>1.0E7</v>
      </c>
      <c r="AN14" s="277"/>
      <c r="AO14" s="275" t="s">
        <v>375</v>
      </c>
      <c r="AP14" s="275" t="s">
        <v>375</v>
      </c>
      <c r="AQ14" s="276" t="s">
        <v>375</v>
      </c>
      <c r="AR14" s="279"/>
    </row>
    <row r="15" ht="15.75" customHeight="1">
      <c r="A15" s="265" t="s">
        <v>140</v>
      </c>
      <c r="B15" s="110" t="s">
        <v>71</v>
      </c>
      <c r="C15" s="110" t="s">
        <v>83</v>
      </c>
      <c r="D15" s="110" t="s">
        <v>85</v>
      </c>
      <c r="E15" s="110" t="s">
        <v>80</v>
      </c>
      <c r="F15" s="110" t="s">
        <v>82</v>
      </c>
      <c r="G15" s="292" t="s">
        <v>141</v>
      </c>
      <c r="H15" s="267" t="s">
        <v>391</v>
      </c>
      <c r="I15" s="280">
        <v>3000.0</v>
      </c>
      <c r="J15" s="281">
        <v>65000.0</v>
      </c>
      <c r="K15" s="281">
        <v>100000.0</v>
      </c>
      <c r="L15" s="301"/>
      <c r="M15" s="282">
        <v>0.0</v>
      </c>
      <c r="N15" s="282">
        <v>0.0</v>
      </c>
      <c r="O15" s="282">
        <v>0.0</v>
      </c>
      <c r="P15" s="282"/>
      <c r="Q15" s="282" t="s">
        <v>372</v>
      </c>
      <c r="R15" s="283" t="s">
        <v>388</v>
      </c>
      <c r="S15" s="303" t="s">
        <v>374</v>
      </c>
      <c r="T15" s="305"/>
      <c r="U15" s="275" t="s">
        <v>375</v>
      </c>
      <c r="V15" s="275" t="s">
        <v>375</v>
      </c>
      <c r="W15" s="275" t="s">
        <v>375</v>
      </c>
      <c r="X15" s="270"/>
      <c r="Y15" s="275" t="s">
        <v>375</v>
      </c>
      <c r="Z15" s="275" t="s">
        <v>375</v>
      </c>
      <c r="AA15" s="275" t="s">
        <v>375</v>
      </c>
      <c r="AB15" s="270"/>
      <c r="AC15" s="275" t="s">
        <v>375</v>
      </c>
      <c r="AD15" s="275" t="s">
        <v>375</v>
      </c>
      <c r="AE15" s="275" t="s">
        <v>375</v>
      </c>
      <c r="AF15" s="270"/>
      <c r="AG15" s="275" t="s">
        <v>375</v>
      </c>
      <c r="AH15" s="275" t="s">
        <v>375</v>
      </c>
      <c r="AI15" s="276" t="s">
        <v>375</v>
      </c>
      <c r="AJ15" s="277"/>
      <c r="AK15" s="280">
        <v>50000.0</v>
      </c>
      <c r="AL15" s="281">
        <v>1000000.0</v>
      </c>
      <c r="AM15" s="284">
        <v>1.0E7</v>
      </c>
      <c r="AN15" s="277"/>
      <c r="AO15" s="275" t="s">
        <v>375</v>
      </c>
      <c r="AP15" s="275" t="s">
        <v>375</v>
      </c>
      <c r="AQ15" s="276" t="s">
        <v>375</v>
      </c>
      <c r="AR15" s="279"/>
    </row>
    <row r="16" ht="15.75" customHeight="1">
      <c r="A16" s="265" t="s">
        <v>142</v>
      </c>
      <c r="B16" s="110" t="s">
        <v>71</v>
      </c>
      <c r="C16" s="110" t="s">
        <v>90</v>
      </c>
      <c r="D16" s="110" t="s">
        <v>85</v>
      </c>
      <c r="E16" s="110" t="s">
        <v>80</v>
      </c>
      <c r="F16" s="110" t="s">
        <v>82</v>
      </c>
      <c r="G16" s="292" t="s">
        <v>143</v>
      </c>
      <c r="H16" s="267" t="s">
        <v>389</v>
      </c>
      <c r="I16" s="280">
        <v>3000.0</v>
      </c>
      <c r="J16" s="281">
        <v>65000.0</v>
      </c>
      <c r="K16" s="281">
        <v>100000.0</v>
      </c>
      <c r="L16" s="301"/>
      <c r="M16" s="282">
        <v>0.0</v>
      </c>
      <c r="N16" s="282">
        <v>0.0</v>
      </c>
      <c r="O16" s="282">
        <v>0.0</v>
      </c>
      <c r="P16" s="282"/>
      <c r="Q16" s="282" t="s">
        <v>372</v>
      </c>
      <c r="R16" s="283" t="s">
        <v>388</v>
      </c>
      <c r="S16" s="303" t="s">
        <v>374</v>
      </c>
      <c r="T16" s="305"/>
      <c r="U16" s="275" t="s">
        <v>375</v>
      </c>
      <c r="V16" s="275" t="s">
        <v>375</v>
      </c>
      <c r="W16" s="275" t="s">
        <v>375</v>
      </c>
      <c r="X16" s="270"/>
      <c r="Y16" s="275" t="s">
        <v>375</v>
      </c>
      <c r="Z16" s="275" t="s">
        <v>375</v>
      </c>
      <c r="AA16" s="275" t="s">
        <v>375</v>
      </c>
      <c r="AB16" s="270"/>
      <c r="AC16" s="275" t="s">
        <v>375</v>
      </c>
      <c r="AD16" s="275" t="s">
        <v>375</v>
      </c>
      <c r="AE16" s="275" t="s">
        <v>375</v>
      </c>
      <c r="AF16" s="270"/>
      <c r="AG16" s="275" t="s">
        <v>375</v>
      </c>
      <c r="AH16" s="275" t="s">
        <v>375</v>
      </c>
      <c r="AI16" s="276" t="s">
        <v>375</v>
      </c>
      <c r="AJ16" s="277"/>
      <c r="AK16" s="280">
        <v>50000.0</v>
      </c>
      <c r="AL16" s="281">
        <v>1000000.0</v>
      </c>
      <c r="AM16" s="284">
        <v>1.0E7</v>
      </c>
      <c r="AN16" s="277"/>
      <c r="AO16" s="275" t="s">
        <v>375</v>
      </c>
      <c r="AP16" s="275" t="s">
        <v>375</v>
      </c>
      <c r="AQ16" s="276" t="s">
        <v>375</v>
      </c>
      <c r="AR16" s="279"/>
    </row>
    <row r="17" ht="15.75" customHeight="1">
      <c r="A17" s="265" t="s">
        <v>144</v>
      </c>
      <c r="B17" s="110" t="s">
        <v>71</v>
      </c>
      <c r="C17" s="110" t="s">
        <v>96</v>
      </c>
      <c r="D17" s="110" t="s">
        <v>85</v>
      </c>
      <c r="E17" s="110" t="s">
        <v>80</v>
      </c>
      <c r="F17" s="110" t="s">
        <v>82</v>
      </c>
      <c r="G17" s="292" t="s">
        <v>145</v>
      </c>
      <c r="H17" s="267" t="s">
        <v>389</v>
      </c>
      <c r="I17" s="280">
        <v>3000.0</v>
      </c>
      <c r="J17" s="281">
        <v>65000.0</v>
      </c>
      <c r="K17" s="281">
        <v>100000.0</v>
      </c>
      <c r="L17" s="301"/>
      <c r="M17" s="282">
        <v>0.0</v>
      </c>
      <c r="N17" s="282">
        <v>0.0</v>
      </c>
      <c r="O17" s="282">
        <v>0.0</v>
      </c>
      <c r="P17" s="282"/>
      <c r="Q17" s="282" t="s">
        <v>372</v>
      </c>
      <c r="R17" s="283" t="s">
        <v>388</v>
      </c>
      <c r="S17" s="303" t="s">
        <v>374</v>
      </c>
      <c r="T17" s="305"/>
      <c r="U17" s="275" t="s">
        <v>375</v>
      </c>
      <c r="V17" s="275" t="s">
        <v>375</v>
      </c>
      <c r="W17" s="275" t="s">
        <v>375</v>
      </c>
      <c r="X17" s="270"/>
      <c r="Y17" s="275" t="s">
        <v>375</v>
      </c>
      <c r="Z17" s="275" t="s">
        <v>375</v>
      </c>
      <c r="AA17" s="275" t="s">
        <v>375</v>
      </c>
      <c r="AB17" s="270"/>
      <c r="AC17" s="275" t="s">
        <v>375</v>
      </c>
      <c r="AD17" s="275" t="s">
        <v>375</v>
      </c>
      <c r="AE17" s="275" t="s">
        <v>375</v>
      </c>
      <c r="AF17" s="270"/>
      <c r="AG17" s="275" t="s">
        <v>375</v>
      </c>
      <c r="AH17" s="275" t="s">
        <v>375</v>
      </c>
      <c r="AI17" s="276" t="s">
        <v>375</v>
      </c>
      <c r="AJ17" s="277"/>
      <c r="AK17" s="280">
        <v>50000.0</v>
      </c>
      <c r="AL17" s="281">
        <v>1000000.0</v>
      </c>
      <c r="AM17" s="284">
        <v>1.0E7</v>
      </c>
      <c r="AN17" s="277"/>
      <c r="AO17" s="275" t="s">
        <v>375</v>
      </c>
      <c r="AP17" s="275" t="s">
        <v>375</v>
      </c>
      <c r="AQ17" s="276" t="s">
        <v>375</v>
      </c>
      <c r="AR17" s="279"/>
    </row>
    <row r="18" ht="15.75" customHeight="1">
      <c r="A18" s="117" t="s">
        <v>146</v>
      </c>
      <c r="B18" s="120" t="s">
        <v>71</v>
      </c>
      <c r="C18" s="120" t="s">
        <v>106</v>
      </c>
      <c r="D18" s="120" t="s">
        <v>85</v>
      </c>
      <c r="E18" s="120" t="s">
        <v>80</v>
      </c>
      <c r="F18" s="120" t="s">
        <v>82</v>
      </c>
      <c r="G18" s="120" t="s">
        <v>147</v>
      </c>
      <c r="H18" s="286" t="s">
        <v>396</v>
      </c>
      <c r="I18" s="280">
        <v>3000.0</v>
      </c>
      <c r="J18" s="281">
        <v>65000.0</v>
      </c>
      <c r="K18" s="281">
        <v>100000.0</v>
      </c>
      <c r="L18" s="301"/>
      <c r="M18" s="282">
        <v>0.0</v>
      </c>
      <c r="N18" s="282">
        <v>0.0</v>
      </c>
      <c r="O18" s="282">
        <v>0.0</v>
      </c>
      <c r="P18" s="282"/>
      <c r="Q18" s="282" t="s">
        <v>372</v>
      </c>
      <c r="R18" s="283" t="s">
        <v>397</v>
      </c>
      <c r="S18" s="303" t="s">
        <v>374</v>
      </c>
      <c r="T18" s="305"/>
      <c r="U18" s="275" t="s">
        <v>375</v>
      </c>
      <c r="V18" s="275" t="s">
        <v>375</v>
      </c>
      <c r="W18" s="275" t="s">
        <v>375</v>
      </c>
      <c r="X18" s="270"/>
      <c r="Y18" s="275" t="s">
        <v>375</v>
      </c>
      <c r="Z18" s="275" t="s">
        <v>375</v>
      </c>
      <c r="AA18" s="275" t="s">
        <v>375</v>
      </c>
      <c r="AB18" s="270"/>
      <c r="AC18" s="275" t="s">
        <v>375</v>
      </c>
      <c r="AD18" s="275" t="s">
        <v>375</v>
      </c>
      <c r="AE18" s="275" t="s">
        <v>375</v>
      </c>
      <c r="AF18" s="270"/>
      <c r="AG18" s="275" t="s">
        <v>375</v>
      </c>
      <c r="AH18" s="275" t="s">
        <v>375</v>
      </c>
      <c r="AI18" s="276" t="s">
        <v>375</v>
      </c>
      <c r="AJ18" s="277"/>
      <c r="AK18" s="280">
        <v>2000.0</v>
      </c>
      <c r="AL18" s="281">
        <v>200000.0</v>
      </c>
      <c r="AM18" s="284">
        <v>1.0E7</v>
      </c>
      <c r="AN18" s="277"/>
      <c r="AO18" s="275" t="s">
        <v>375</v>
      </c>
      <c r="AP18" s="275" t="s">
        <v>375</v>
      </c>
      <c r="AQ18" s="276" t="s">
        <v>375</v>
      </c>
      <c r="AR18" s="279"/>
    </row>
    <row r="19" ht="15.75" customHeight="1">
      <c r="A19" s="117" t="s">
        <v>148</v>
      </c>
      <c r="B19" s="120" t="s">
        <v>71</v>
      </c>
      <c r="C19" s="120" t="s">
        <v>108</v>
      </c>
      <c r="D19" s="120" t="s">
        <v>85</v>
      </c>
      <c r="E19" s="120" t="s">
        <v>80</v>
      </c>
      <c r="F19" s="120" t="s">
        <v>82</v>
      </c>
      <c r="G19" s="120" t="s">
        <v>149</v>
      </c>
      <c r="H19" s="286" t="s">
        <v>398</v>
      </c>
      <c r="I19" s="280">
        <v>3000.0</v>
      </c>
      <c r="J19" s="281">
        <v>65000.0</v>
      </c>
      <c r="K19" s="281">
        <v>100000.0</v>
      </c>
      <c r="L19" s="301"/>
      <c r="M19" s="282">
        <v>0.0</v>
      </c>
      <c r="N19" s="282">
        <v>0.0</v>
      </c>
      <c r="O19" s="282">
        <v>0.0</v>
      </c>
      <c r="P19" s="282"/>
      <c r="Q19" s="282" t="s">
        <v>372</v>
      </c>
      <c r="R19" s="283" t="s">
        <v>397</v>
      </c>
      <c r="S19" s="303" t="s">
        <v>374</v>
      </c>
      <c r="T19" s="305"/>
      <c r="U19" s="275" t="s">
        <v>375</v>
      </c>
      <c r="V19" s="275" t="s">
        <v>375</v>
      </c>
      <c r="W19" s="275" t="s">
        <v>375</v>
      </c>
      <c r="X19" s="270"/>
      <c r="Y19" s="275" t="s">
        <v>375</v>
      </c>
      <c r="Z19" s="275" t="s">
        <v>375</v>
      </c>
      <c r="AA19" s="275" t="s">
        <v>375</v>
      </c>
      <c r="AB19" s="270"/>
      <c r="AC19" s="275" t="s">
        <v>375</v>
      </c>
      <c r="AD19" s="275" t="s">
        <v>375</v>
      </c>
      <c r="AE19" s="275" t="s">
        <v>375</v>
      </c>
      <c r="AF19" s="270"/>
      <c r="AG19" s="275" t="s">
        <v>375</v>
      </c>
      <c r="AH19" s="275" t="s">
        <v>375</v>
      </c>
      <c r="AI19" s="276" t="s">
        <v>375</v>
      </c>
      <c r="AJ19" s="277"/>
      <c r="AK19" s="280">
        <v>2000.0</v>
      </c>
      <c r="AL19" s="281">
        <v>200000.0</v>
      </c>
      <c r="AM19" s="284">
        <v>1.0E7</v>
      </c>
      <c r="AN19" s="277"/>
      <c r="AO19" s="275" t="s">
        <v>375</v>
      </c>
      <c r="AP19" s="275" t="s">
        <v>375</v>
      </c>
      <c r="AQ19" s="276" t="s">
        <v>375</v>
      </c>
      <c r="AR19" s="279"/>
    </row>
    <row r="20" ht="15.75" customHeight="1">
      <c r="A20" s="117" t="s">
        <v>150</v>
      </c>
      <c r="B20" s="120" t="s">
        <v>71</v>
      </c>
      <c r="C20" s="120" t="s">
        <v>73</v>
      </c>
      <c r="D20" s="120" t="s">
        <v>92</v>
      </c>
      <c r="E20" s="120" t="s">
        <v>80</v>
      </c>
      <c r="F20" s="120" t="s">
        <v>82</v>
      </c>
      <c r="G20" s="120" t="s">
        <v>151</v>
      </c>
      <c r="H20" s="286" t="s">
        <v>398</v>
      </c>
      <c r="I20" s="280">
        <v>3000.0</v>
      </c>
      <c r="J20" s="281">
        <v>65000.0</v>
      </c>
      <c r="K20" s="281">
        <v>100000.0</v>
      </c>
      <c r="L20" s="301"/>
      <c r="M20" s="282">
        <v>0.0</v>
      </c>
      <c r="N20" s="282">
        <v>0.0</v>
      </c>
      <c r="O20" s="282">
        <v>0.0</v>
      </c>
      <c r="P20" s="282"/>
      <c r="Q20" s="282" t="s">
        <v>372</v>
      </c>
      <c r="R20" s="283" t="s">
        <v>397</v>
      </c>
      <c r="S20" s="303" t="s">
        <v>374</v>
      </c>
      <c r="T20" s="305"/>
      <c r="U20" s="275" t="s">
        <v>375</v>
      </c>
      <c r="V20" s="275" t="s">
        <v>375</v>
      </c>
      <c r="W20" s="275" t="s">
        <v>375</v>
      </c>
      <c r="X20" s="270"/>
      <c r="Y20" s="275" t="s">
        <v>375</v>
      </c>
      <c r="Z20" s="275" t="s">
        <v>375</v>
      </c>
      <c r="AA20" s="275" t="s">
        <v>375</v>
      </c>
      <c r="AB20" s="270"/>
      <c r="AC20" s="275" t="s">
        <v>375</v>
      </c>
      <c r="AD20" s="275" t="s">
        <v>375</v>
      </c>
      <c r="AE20" s="275" t="s">
        <v>375</v>
      </c>
      <c r="AF20" s="270"/>
      <c r="AG20" s="275" t="s">
        <v>375</v>
      </c>
      <c r="AH20" s="275" t="s">
        <v>375</v>
      </c>
      <c r="AI20" s="276" t="s">
        <v>375</v>
      </c>
      <c r="AJ20" s="277"/>
      <c r="AK20" s="280">
        <v>2000.0</v>
      </c>
      <c r="AL20" s="281">
        <v>200000.0</v>
      </c>
      <c r="AM20" s="284">
        <v>1.0E7</v>
      </c>
      <c r="AN20" s="277"/>
      <c r="AO20" s="275" t="s">
        <v>375</v>
      </c>
      <c r="AP20" s="275" t="s">
        <v>375</v>
      </c>
      <c r="AQ20" s="276" t="s">
        <v>375</v>
      </c>
      <c r="AR20" s="279"/>
    </row>
    <row r="21" ht="15.75" customHeight="1">
      <c r="A21" s="117" t="s">
        <v>152</v>
      </c>
      <c r="B21" s="120" t="s">
        <v>71</v>
      </c>
      <c r="C21" s="120" t="s">
        <v>83</v>
      </c>
      <c r="D21" s="120" t="s">
        <v>92</v>
      </c>
      <c r="E21" s="120" t="s">
        <v>80</v>
      </c>
      <c r="F21" s="120" t="s">
        <v>82</v>
      </c>
      <c r="G21" s="120" t="s">
        <v>153</v>
      </c>
      <c r="H21" s="286" t="s">
        <v>398</v>
      </c>
      <c r="I21" s="280">
        <v>3000.0</v>
      </c>
      <c r="J21" s="281">
        <v>65000.0</v>
      </c>
      <c r="K21" s="281">
        <v>100000.0</v>
      </c>
      <c r="L21" s="301"/>
      <c r="M21" s="282">
        <v>0.0</v>
      </c>
      <c r="N21" s="282">
        <v>0.0</v>
      </c>
      <c r="O21" s="282">
        <v>0.0</v>
      </c>
      <c r="P21" s="282"/>
      <c r="Q21" s="282" t="s">
        <v>372</v>
      </c>
      <c r="R21" s="283" t="s">
        <v>397</v>
      </c>
      <c r="S21" s="303" t="s">
        <v>374</v>
      </c>
      <c r="T21" s="305"/>
      <c r="U21" s="275" t="s">
        <v>375</v>
      </c>
      <c r="V21" s="275" t="s">
        <v>375</v>
      </c>
      <c r="W21" s="275" t="s">
        <v>375</v>
      </c>
      <c r="X21" s="270"/>
      <c r="Y21" s="275" t="s">
        <v>375</v>
      </c>
      <c r="Z21" s="275" t="s">
        <v>375</v>
      </c>
      <c r="AA21" s="275" t="s">
        <v>375</v>
      </c>
      <c r="AB21" s="270"/>
      <c r="AC21" s="275" t="s">
        <v>375</v>
      </c>
      <c r="AD21" s="275" t="s">
        <v>375</v>
      </c>
      <c r="AE21" s="275" t="s">
        <v>375</v>
      </c>
      <c r="AF21" s="270"/>
      <c r="AG21" s="275" t="s">
        <v>375</v>
      </c>
      <c r="AH21" s="275" t="s">
        <v>375</v>
      </c>
      <c r="AI21" s="276" t="s">
        <v>375</v>
      </c>
      <c r="AJ21" s="277"/>
      <c r="AK21" s="280">
        <v>2000.0</v>
      </c>
      <c r="AL21" s="281">
        <v>200000.0</v>
      </c>
      <c r="AM21" s="284">
        <v>1.0E7</v>
      </c>
      <c r="AN21" s="277"/>
      <c r="AO21" s="275" t="s">
        <v>375</v>
      </c>
      <c r="AP21" s="275" t="s">
        <v>375</v>
      </c>
      <c r="AQ21" s="276" t="s">
        <v>375</v>
      </c>
      <c r="AR21" s="279"/>
    </row>
    <row r="22" ht="15.75" customHeight="1">
      <c r="A22" s="117" t="s">
        <v>154</v>
      </c>
      <c r="B22" s="120" t="s">
        <v>71</v>
      </c>
      <c r="C22" s="120" t="s">
        <v>90</v>
      </c>
      <c r="D22" s="120" t="s">
        <v>92</v>
      </c>
      <c r="E22" s="120" t="s">
        <v>80</v>
      </c>
      <c r="F22" s="120" t="s">
        <v>82</v>
      </c>
      <c r="G22" s="120" t="s">
        <v>155</v>
      </c>
      <c r="H22" s="286" t="s">
        <v>398</v>
      </c>
      <c r="I22" s="280">
        <v>3000.0</v>
      </c>
      <c r="J22" s="281">
        <v>65000.0</v>
      </c>
      <c r="K22" s="281">
        <v>100000.0</v>
      </c>
      <c r="L22" s="301"/>
      <c r="M22" s="282">
        <v>0.0</v>
      </c>
      <c r="N22" s="282">
        <v>0.0</v>
      </c>
      <c r="O22" s="282">
        <v>0.0</v>
      </c>
      <c r="P22" s="282"/>
      <c r="Q22" s="282" t="s">
        <v>372</v>
      </c>
      <c r="R22" s="283" t="s">
        <v>397</v>
      </c>
      <c r="S22" s="303" t="s">
        <v>374</v>
      </c>
      <c r="T22" s="305"/>
      <c r="U22" s="275" t="s">
        <v>375</v>
      </c>
      <c r="V22" s="275" t="s">
        <v>375</v>
      </c>
      <c r="W22" s="275" t="s">
        <v>375</v>
      </c>
      <c r="X22" s="270"/>
      <c r="Y22" s="275" t="s">
        <v>375</v>
      </c>
      <c r="Z22" s="275" t="s">
        <v>375</v>
      </c>
      <c r="AA22" s="275" t="s">
        <v>375</v>
      </c>
      <c r="AB22" s="270"/>
      <c r="AC22" s="275" t="s">
        <v>375</v>
      </c>
      <c r="AD22" s="275" t="s">
        <v>375</v>
      </c>
      <c r="AE22" s="275" t="s">
        <v>375</v>
      </c>
      <c r="AF22" s="270"/>
      <c r="AG22" s="275" t="s">
        <v>375</v>
      </c>
      <c r="AH22" s="275" t="s">
        <v>375</v>
      </c>
      <c r="AI22" s="276" t="s">
        <v>375</v>
      </c>
      <c r="AJ22" s="277"/>
      <c r="AK22" s="280">
        <v>2000.0</v>
      </c>
      <c r="AL22" s="281">
        <v>200000.0</v>
      </c>
      <c r="AM22" s="284">
        <v>1.0E7</v>
      </c>
      <c r="AN22" s="277"/>
      <c r="AO22" s="275" t="s">
        <v>375</v>
      </c>
      <c r="AP22" s="275" t="s">
        <v>375</v>
      </c>
      <c r="AQ22" s="276" t="s">
        <v>375</v>
      </c>
      <c r="AR22" s="279"/>
    </row>
    <row r="23" ht="15.75" customHeight="1">
      <c r="A23" s="117" t="s">
        <v>156</v>
      </c>
      <c r="B23" s="120" t="s">
        <v>71</v>
      </c>
      <c r="C23" s="120" t="s">
        <v>96</v>
      </c>
      <c r="D23" s="120" t="s">
        <v>92</v>
      </c>
      <c r="E23" s="120" t="s">
        <v>80</v>
      </c>
      <c r="F23" s="120" t="s">
        <v>82</v>
      </c>
      <c r="G23" s="120" t="s">
        <v>157</v>
      </c>
      <c r="H23" s="286" t="s">
        <v>398</v>
      </c>
      <c r="I23" s="280">
        <v>3000.0</v>
      </c>
      <c r="J23" s="281">
        <v>65000.0</v>
      </c>
      <c r="K23" s="281">
        <v>100000.0</v>
      </c>
      <c r="L23" s="301"/>
      <c r="M23" s="282">
        <v>0.0</v>
      </c>
      <c r="N23" s="282">
        <v>0.0</v>
      </c>
      <c r="O23" s="282">
        <v>0.0</v>
      </c>
      <c r="P23" s="282"/>
      <c r="Q23" s="282" t="s">
        <v>372</v>
      </c>
      <c r="R23" s="283" t="s">
        <v>397</v>
      </c>
      <c r="S23" s="303" t="s">
        <v>374</v>
      </c>
      <c r="T23" s="305"/>
      <c r="U23" s="275" t="s">
        <v>375</v>
      </c>
      <c r="V23" s="275" t="s">
        <v>375</v>
      </c>
      <c r="W23" s="275" t="s">
        <v>375</v>
      </c>
      <c r="X23" s="270"/>
      <c r="Y23" s="275" t="s">
        <v>375</v>
      </c>
      <c r="Z23" s="275" t="s">
        <v>375</v>
      </c>
      <c r="AA23" s="275" t="s">
        <v>375</v>
      </c>
      <c r="AB23" s="270"/>
      <c r="AC23" s="275" t="s">
        <v>375</v>
      </c>
      <c r="AD23" s="275" t="s">
        <v>375</v>
      </c>
      <c r="AE23" s="275" t="s">
        <v>375</v>
      </c>
      <c r="AF23" s="270"/>
      <c r="AG23" s="275" t="s">
        <v>375</v>
      </c>
      <c r="AH23" s="275" t="s">
        <v>375</v>
      </c>
      <c r="AI23" s="276" t="s">
        <v>375</v>
      </c>
      <c r="AJ23" s="277"/>
      <c r="AK23" s="280">
        <v>2000.0</v>
      </c>
      <c r="AL23" s="281">
        <v>200000.0</v>
      </c>
      <c r="AM23" s="284">
        <v>1.0E7</v>
      </c>
      <c r="AN23" s="277"/>
      <c r="AO23" s="275" t="s">
        <v>375</v>
      </c>
      <c r="AP23" s="275" t="s">
        <v>375</v>
      </c>
      <c r="AQ23" s="276" t="s">
        <v>375</v>
      </c>
      <c r="AR23" s="279"/>
    </row>
    <row r="24" ht="15.75" customHeight="1">
      <c r="A24" s="117" t="s">
        <v>158</v>
      </c>
      <c r="B24" s="120" t="s">
        <v>71</v>
      </c>
      <c r="C24" s="120" t="s">
        <v>106</v>
      </c>
      <c r="D24" s="120" t="s">
        <v>92</v>
      </c>
      <c r="E24" s="120" t="s">
        <v>80</v>
      </c>
      <c r="F24" s="120" t="s">
        <v>82</v>
      </c>
      <c r="G24" s="120" t="s">
        <v>159</v>
      </c>
      <c r="H24" s="286" t="s">
        <v>396</v>
      </c>
      <c r="I24" s="280">
        <v>3000.0</v>
      </c>
      <c r="J24" s="281">
        <v>65000.0</v>
      </c>
      <c r="K24" s="281">
        <v>100000.0</v>
      </c>
      <c r="L24" s="301"/>
      <c r="M24" s="282">
        <v>0.0</v>
      </c>
      <c r="N24" s="282">
        <v>0.0</v>
      </c>
      <c r="O24" s="282">
        <v>0.0</v>
      </c>
      <c r="P24" s="282"/>
      <c r="Q24" s="282" t="s">
        <v>372</v>
      </c>
      <c r="R24" s="283" t="s">
        <v>397</v>
      </c>
      <c r="S24" s="303" t="s">
        <v>374</v>
      </c>
      <c r="T24" s="305"/>
      <c r="U24" s="275" t="s">
        <v>375</v>
      </c>
      <c r="V24" s="275" t="s">
        <v>375</v>
      </c>
      <c r="W24" s="275" t="s">
        <v>375</v>
      </c>
      <c r="X24" s="270"/>
      <c r="Y24" s="275" t="s">
        <v>375</v>
      </c>
      <c r="Z24" s="275" t="s">
        <v>375</v>
      </c>
      <c r="AA24" s="275" t="s">
        <v>375</v>
      </c>
      <c r="AB24" s="270"/>
      <c r="AC24" s="275" t="s">
        <v>375</v>
      </c>
      <c r="AD24" s="275" t="s">
        <v>375</v>
      </c>
      <c r="AE24" s="275" t="s">
        <v>375</v>
      </c>
      <c r="AF24" s="270"/>
      <c r="AG24" s="275" t="s">
        <v>375</v>
      </c>
      <c r="AH24" s="275" t="s">
        <v>375</v>
      </c>
      <c r="AI24" s="276" t="s">
        <v>375</v>
      </c>
      <c r="AJ24" s="277"/>
      <c r="AK24" s="280">
        <v>2000.0</v>
      </c>
      <c r="AL24" s="281">
        <v>200000.0</v>
      </c>
      <c r="AM24" s="284">
        <v>1.0E7</v>
      </c>
      <c r="AN24" s="277"/>
      <c r="AO24" s="275" t="s">
        <v>375</v>
      </c>
      <c r="AP24" s="275" t="s">
        <v>375</v>
      </c>
      <c r="AQ24" s="276" t="s">
        <v>375</v>
      </c>
      <c r="AR24" s="279"/>
    </row>
    <row r="25" ht="15.75" customHeight="1">
      <c r="A25" s="117" t="s">
        <v>160</v>
      </c>
      <c r="B25" s="120" t="s">
        <v>71</v>
      </c>
      <c r="C25" s="120" t="s">
        <v>108</v>
      </c>
      <c r="D25" s="120" t="s">
        <v>92</v>
      </c>
      <c r="E25" s="120" t="s">
        <v>80</v>
      </c>
      <c r="F25" s="120" t="s">
        <v>82</v>
      </c>
      <c r="G25" s="120" t="s">
        <v>161</v>
      </c>
      <c r="H25" s="286" t="s">
        <v>398</v>
      </c>
      <c r="I25" s="280">
        <v>3000.0</v>
      </c>
      <c r="J25" s="281">
        <v>65000.0</v>
      </c>
      <c r="K25" s="281">
        <v>100000.0</v>
      </c>
      <c r="L25" s="301"/>
      <c r="M25" s="282">
        <v>0.0</v>
      </c>
      <c r="N25" s="282">
        <v>0.0</v>
      </c>
      <c r="O25" s="282">
        <v>0.0</v>
      </c>
      <c r="P25" s="282"/>
      <c r="Q25" s="282" t="s">
        <v>372</v>
      </c>
      <c r="R25" s="283" t="s">
        <v>397</v>
      </c>
      <c r="S25" s="303" t="s">
        <v>374</v>
      </c>
      <c r="T25" s="305"/>
      <c r="U25" s="275" t="s">
        <v>375</v>
      </c>
      <c r="V25" s="275" t="s">
        <v>375</v>
      </c>
      <c r="W25" s="275" t="s">
        <v>375</v>
      </c>
      <c r="X25" s="270"/>
      <c r="Y25" s="275" t="s">
        <v>375</v>
      </c>
      <c r="Z25" s="275" t="s">
        <v>375</v>
      </c>
      <c r="AA25" s="275" t="s">
        <v>375</v>
      </c>
      <c r="AB25" s="270"/>
      <c r="AC25" s="275" t="s">
        <v>375</v>
      </c>
      <c r="AD25" s="275" t="s">
        <v>375</v>
      </c>
      <c r="AE25" s="275" t="s">
        <v>375</v>
      </c>
      <c r="AF25" s="270"/>
      <c r="AG25" s="275" t="s">
        <v>375</v>
      </c>
      <c r="AH25" s="275" t="s">
        <v>375</v>
      </c>
      <c r="AI25" s="276" t="s">
        <v>375</v>
      </c>
      <c r="AJ25" s="277"/>
      <c r="AK25" s="280">
        <v>2000.0</v>
      </c>
      <c r="AL25" s="281">
        <v>200000.0</v>
      </c>
      <c r="AM25" s="284">
        <v>1.0E7</v>
      </c>
      <c r="AN25" s="277"/>
      <c r="AO25" s="275" t="s">
        <v>375</v>
      </c>
      <c r="AP25" s="275" t="s">
        <v>375</v>
      </c>
      <c r="AQ25" s="276" t="s">
        <v>375</v>
      </c>
      <c r="AR25" s="279"/>
    </row>
    <row r="26" ht="15.75" customHeight="1">
      <c r="A26" s="117" t="s">
        <v>162</v>
      </c>
      <c r="B26" s="120" t="s">
        <v>71</v>
      </c>
      <c r="C26" s="120" t="s">
        <v>73</v>
      </c>
      <c r="D26" s="120" t="s">
        <v>98</v>
      </c>
      <c r="E26" s="120" t="s">
        <v>80</v>
      </c>
      <c r="F26" s="120" t="s">
        <v>82</v>
      </c>
      <c r="G26" s="120" t="s">
        <v>163</v>
      </c>
      <c r="H26" s="286" t="s">
        <v>396</v>
      </c>
      <c r="I26" s="280">
        <v>3000.0</v>
      </c>
      <c r="J26" s="281">
        <v>65000.0</v>
      </c>
      <c r="K26" s="281">
        <v>100000.0</v>
      </c>
      <c r="L26" s="301"/>
      <c r="M26" s="282">
        <v>0.0</v>
      </c>
      <c r="N26" s="282">
        <v>0.0</v>
      </c>
      <c r="O26" s="282">
        <v>0.0</v>
      </c>
      <c r="P26" s="282"/>
      <c r="Q26" s="282" t="s">
        <v>372</v>
      </c>
      <c r="R26" s="283" t="s">
        <v>397</v>
      </c>
      <c r="S26" s="303" t="s">
        <v>374</v>
      </c>
      <c r="T26" s="305"/>
      <c r="U26" s="275" t="s">
        <v>375</v>
      </c>
      <c r="V26" s="275" t="s">
        <v>375</v>
      </c>
      <c r="W26" s="275" t="s">
        <v>375</v>
      </c>
      <c r="X26" s="270"/>
      <c r="Y26" s="275" t="s">
        <v>375</v>
      </c>
      <c r="Z26" s="275" t="s">
        <v>375</v>
      </c>
      <c r="AA26" s="275" t="s">
        <v>375</v>
      </c>
      <c r="AB26" s="270"/>
      <c r="AC26" s="275" t="s">
        <v>375</v>
      </c>
      <c r="AD26" s="275" t="s">
        <v>375</v>
      </c>
      <c r="AE26" s="275" t="s">
        <v>375</v>
      </c>
      <c r="AF26" s="270"/>
      <c r="AG26" s="275" t="s">
        <v>375</v>
      </c>
      <c r="AH26" s="275" t="s">
        <v>375</v>
      </c>
      <c r="AI26" s="276" t="s">
        <v>375</v>
      </c>
      <c r="AJ26" s="277"/>
      <c r="AK26" s="280">
        <v>2000.0</v>
      </c>
      <c r="AL26" s="281">
        <v>200000.0</v>
      </c>
      <c r="AM26" s="284">
        <v>1.0E7</v>
      </c>
      <c r="AN26" s="277"/>
      <c r="AO26" s="275" t="s">
        <v>375</v>
      </c>
      <c r="AP26" s="275" t="s">
        <v>375</v>
      </c>
      <c r="AQ26" s="276" t="s">
        <v>375</v>
      </c>
      <c r="AR26" s="279"/>
    </row>
    <row r="27" ht="15.75" customHeight="1">
      <c r="A27" s="117" t="s">
        <v>164</v>
      </c>
      <c r="B27" s="120" t="s">
        <v>71</v>
      </c>
      <c r="C27" s="120" t="s">
        <v>83</v>
      </c>
      <c r="D27" s="120" t="s">
        <v>98</v>
      </c>
      <c r="E27" s="120" t="s">
        <v>80</v>
      </c>
      <c r="F27" s="120" t="s">
        <v>82</v>
      </c>
      <c r="G27" s="120" t="s">
        <v>165</v>
      </c>
      <c r="H27" s="286" t="s">
        <v>396</v>
      </c>
      <c r="I27" s="280">
        <v>3000.0</v>
      </c>
      <c r="J27" s="281">
        <v>65000.0</v>
      </c>
      <c r="K27" s="281">
        <v>100000.0</v>
      </c>
      <c r="L27" s="301"/>
      <c r="M27" s="282">
        <v>0.0</v>
      </c>
      <c r="N27" s="282">
        <v>0.0</v>
      </c>
      <c r="O27" s="282">
        <v>0.0</v>
      </c>
      <c r="P27" s="282"/>
      <c r="Q27" s="282" t="s">
        <v>372</v>
      </c>
      <c r="R27" s="283" t="s">
        <v>397</v>
      </c>
      <c r="S27" s="303" t="s">
        <v>374</v>
      </c>
      <c r="T27" s="305"/>
      <c r="U27" s="275" t="s">
        <v>375</v>
      </c>
      <c r="V27" s="275" t="s">
        <v>375</v>
      </c>
      <c r="W27" s="275" t="s">
        <v>375</v>
      </c>
      <c r="X27" s="270"/>
      <c r="Y27" s="275" t="s">
        <v>375</v>
      </c>
      <c r="Z27" s="275" t="s">
        <v>375</v>
      </c>
      <c r="AA27" s="275" t="s">
        <v>375</v>
      </c>
      <c r="AB27" s="270"/>
      <c r="AC27" s="275" t="s">
        <v>375</v>
      </c>
      <c r="AD27" s="275" t="s">
        <v>375</v>
      </c>
      <c r="AE27" s="275" t="s">
        <v>375</v>
      </c>
      <c r="AF27" s="270"/>
      <c r="AG27" s="275" t="s">
        <v>375</v>
      </c>
      <c r="AH27" s="275" t="s">
        <v>375</v>
      </c>
      <c r="AI27" s="276" t="s">
        <v>375</v>
      </c>
      <c r="AJ27" s="277"/>
      <c r="AK27" s="280">
        <v>2000.0</v>
      </c>
      <c r="AL27" s="281">
        <v>200000.0</v>
      </c>
      <c r="AM27" s="284">
        <v>1.0E7</v>
      </c>
      <c r="AN27" s="277"/>
      <c r="AO27" s="275" t="s">
        <v>375</v>
      </c>
      <c r="AP27" s="275" t="s">
        <v>375</v>
      </c>
      <c r="AQ27" s="276" t="s">
        <v>375</v>
      </c>
      <c r="AR27" s="279"/>
    </row>
    <row r="28" ht="15.75" customHeight="1">
      <c r="A28" s="117" t="s">
        <v>166</v>
      </c>
      <c r="B28" s="120" t="s">
        <v>71</v>
      </c>
      <c r="C28" s="120" t="s">
        <v>90</v>
      </c>
      <c r="D28" s="120" t="s">
        <v>98</v>
      </c>
      <c r="E28" s="120" t="s">
        <v>80</v>
      </c>
      <c r="F28" s="120" t="s">
        <v>82</v>
      </c>
      <c r="G28" s="120" t="s">
        <v>167</v>
      </c>
      <c r="H28" s="286" t="s">
        <v>396</v>
      </c>
      <c r="I28" s="280">
        <v>3000.0</v>
      </c>
      <c r="J28" s="281">
        <v>65000.0</v>
      </c>
      <c r="K28" s="281">
        <v>100000.0</v>
      </c>
      <c r="L28" s="301"/>
      <c r="M28" s="282">
        <v>0.0</v>
      </c>
      <c r="N28" s="282">
        <v>0.0</v>
      </c>
      <c r="O28" s="282">
        <v>0.0</v>
      </c>
      <c r="P28" s="282"/>
      <c r="Q28" s="282" t="s">
        <v>372</v>
      </c>
      <c r="R28" s="283" t="s">
        <v>388</v>
      </c>
      <c r="S28" s="303" t="s">
        <v>374</v>
      </c>
      <c r="T28" s="305"/>
      <c r="U28" s="275" t="s">
        <v>375</v>
      </c>
      <c r="V28" s="275" t="s">
        <v>375</v>
      </c>
      <c r="W28" s="275" t="s">
        <v>375</v>
      </c>
      <c r="X28" s="270"/>
      <c r="Y28" s="275" t="s">
        <v>375</v>
      </c>
      <c r="Z28" s="275" t="s">
        <v>375</v>
      </c>
      <c r="AA28" s="275" t="s">
        <v>375</v>
      </c>
      <c r="AB28" s="270"/>
      <c r="AC28" s="275" t="s">
        <v>375</v>
      </c>
      <c r="AD28" s="275" t="s">
        <v>375</v>
      </c>
      <c r="AE28" s="275" t="s">
        <v>375</v>
      </c>
      <c r="AF28" s="270"/>
      <c r="AG28" s="275" t="s">
        <v>375</v>
      </c>
      <c r="AH28" s="275" t="s">
        <v>375</v>
      </c>
      <c r="AI28" s="276" t="s">
        <v>375</v>
      </c>
      <c r="AJ28" s="277"/>
      <c r="AK28" s="280">
        <v>5000.0</v>
      </c>
      <c r="AL28" s="281">
        <v>200000.0</v>
      </c>
      <c r="AM28" s="284">
        <v>1.0E7</v>
      </c>
      <c r="AN28" s="277"/>
      <c r="AO28" s="275" t="s">
        <v>375</v>
      </c>
      <c r="AP28" s="275" t="s">
        <v>375</v>
      </c>
      <c r="AQ28" s="276" t="s">
        <v>375</v>
      </c>
      <c r="AR28" s="279"/>
    </row>
    <row r="29" ht="15.75" customHeight="1">
      <c r="A29" s="117" t="s">
        <v>168</v>
      </c>
      <c r="B29" s="120" t="s">
        <v>71</v>
      </c>
      <c r="C29" s="120" t="s">
        <v>96</v>
      </c>
      <c r="D29" s="120" t="s">
        <v>98</v>
      </c>
      <c r="E29" s="120" t="s">
        <v>80</v>
      </c>
      <c r="F29" s="120" t="s">
        <v>82</v>
      </c>
      <c r="G29" s="120" t="s">
        <v>169</v>
      </c>
      <c r="H29" s="286" t="s">
        <v>398</v>
      </c>
      <c r="I29" s="280">
        <v>3000.0</v>
      </c>
      <c r="J29" s="281">
        <v>65000.0</v>
      </c>
      <c r="K29" s="281">
        <v>100000.0</v>
      </c>
      <c r="L29" s="301"/>
      <c r="M29" s="282">
        <v>0.0</v>
      </c>
      <c r="N29" s="282">
        <v>0.0</v>
      </c>
      <c r="O29" s="282">
        <v>0.0</v>
      </c>
      <c r="P29" s="282"/>
      <c r="Q29" s="282" t="s">
        <v>372</v>
      </c>
      <c r="R29" s="283" t="s">
        <v>397</v>
      </c>
      <c r="S29" s="303" t="s">
        <v>374</v>
      </c>
      <c r="T29" s="305"/>
      <c r="U29" s="275" t="s">
        <v>375</v>
      </c>
      <c r="V29" s="275" t="s">
        <v>375</v>
      </c>
      <c r="W29" s="275" t="s">
        <v>375</v>
      </c>
      <c r="X29" s="270"/>
      <c r="Y29" s="275" t="s">
        <v>375</v>
      </c>
      <c r="Z29" s="275" t="s">
        <v>375</v>
      </c>
      <c r="AA29" s="275" t="s">
        <v>375</v>
      </c>
      <c r="AB29" s="270"/>
      <c r="AC29" s="275" t="s">
        <v>375</v>
      </c>
      <c r="AD29" s="275" t="s">
        <v>375</v>
      </c>
      <c r="AE29" s="275" t="s">
        <v>375</v>
      </c>
      <c r="AF29" s="270"/>
      <c r="AG29" s="275" t="s">
        <v>375</v>
      </c>
      <c r="AH29" s="275" t="s">
        <v>375</v>
      </c>
      <c r="AI29" s="276" t="s">
        <v>375</v>
      </c>
      <c r="AJ29" s="277"/>
      <c r="AK29" s="280">
        <v>5000.0</v>
      </c>
      <c r="AL29" s="281">
        <v>200000.0</v>
      </c>
      <c r="AM29" s="284">
        <v>1.0E7</v>
      </c>
      <c r="AN29" s="277"/>
      <c r="AO29" s="275" t="s">
        <v>375</v>
      </c>
      <c r="AP29" s="275" t="s">
        <v>375</v>
      </c>
      <c r="AQ29" s="276" t="s">
        <v>375</v>
      </c>
      <c r="AR29" s="279"/>
    </row>
    <row r="30" ht="15.75" customHeight="1">
      <c r="A30" s="117" t="s">
        <v>170</v>
      </c>
      <c r="B30" s="120" t="s">
        <v>71</v>
      </c>
      <c r="C30" s="120" t="s">
        <v>106</v>
      </c>
      <c r="D30" s="120" t="s">
        <v>98</v>
      </c>
      <c r="E30" s="120" t="s">
        <v>80</v>
      </c>
      <c r="F30" s="120" t="s">
        <v>82</v>
      </c>
      <c r="G30" s="120" t="s">
        <v>171</v>
      </c>
      <c r="H30" s="286" t="s">
        <v>398</v>
      </c>
      <c r="I30" s="280">
        <v>3000.0</v>
      </c>
      <c r="J30" s="281">
        <v>65000.0</v>
      </c>
      <c r="K30" s="281">
        <v>100000.0</v>
      </c>
      <c r="L30" s="301"/>
      <c r="M30" s="282">
        <v>0.0</v>
      </c>
      <c r="N30" s="282">
        <v>0.0</v>
      </c>
      <c r="O30" s="282">
        <v>0.0</v>
      </c>
      <c r="P30" s="282"/>
      <c r="Q30" s="282" t="s">
        <v>372</v>
      </c>
      <c r="R30" s="283" t="s">
        <v>397</v>
      </c>
      <c r="S30" s="303" t="s">
        <v>374</v>
      </c>
      <c r="T30" s="305"/>
      <c r="U30" s="275" t="s">
        <v>375</v>
      </c>
      <c r="V30" s="275" t="s">
        <v>375</v>
      </c>
      <c r="W30" s="275" t="s">
        <v>375</v>
      </c>
      <c r="X30" s="270"/>
      <c r="Y30" s="275" t="s">
        <v>375</v>
      </c>
      <c r="Z30" s="275" t="s">
        <v>375</v>
      </c>
      <c r="AA30" s="275" t="s">
        <v>375</v>
      </c>
      <c r="AB30" s="270"/>
      <c r="AC30" s="275" t="s">
        <v>375</v>
      </c>
      <c r="AD30" s="275" t="s">
        <v>375</v>
      </c>
      <c r="AE30" s="275" t="s">
        <v>375</v>
      </c>
      <c r="AF30" s="270"/>
      <c r="AG30" s="275" t="s">
        <v>375</v>
      </c>
      <c r="AH30" s="275" t="s">
        <v>375</v>
      </c>
      <c r="AI30" s="276" t="s">
        <v>375</v>
      </c>
      <c r="AJ30" s="277"/>
      <c r="AK30" s="280">
        <v>5000.0</v>
      </c>
      <c r="AL30" s="281">
        <v>200000.0</v>
      </c>
      <c r="AM30" s="284">
        <v>1.0E7</v>
      </c>
      <c r="AN30" s="277"/>
      <c r="AO30" s="275" t="s">
        <v>375</v>
      </c>
      <c r="AP30" s="275" t="s">
        <v>375</v>
      </c>
      <c r="AQ30" s="276" t="s">
        <v>375</v>
      </c>
      <c r="AR30" s="279"/>
    </row>
    <row r="31" ht="15.75" customHeight="1">
      <c r="A31" s="117" t="s">
        <v>172</v>
      </c>
      <c r="B31" s="120" t="s">
        <v>71</v>
      </c>
      <c r="C31" s="120" t="s">
        <v>108</v>
      </c>
      <c r="D31" s="120" t="s">
        <v>98</v>
      </c>
      <c r="E31" s="120" t="s">
        <v>80</v>
      </c>
      <c r="F31" s="120" t="s">
        <v>82</v>
      </c>
      <c r="G31" s="120" t="s">
        <v>173</v>
      </c>
      <c r="H31" s="286" t="s">
        <v>398</v>
      </c>
      <c r="I31" s="280">
        <v>3000.0</v>
      </c>
      <c r="J31" s="281">
        <v>65000.0</v>
      </c>
      <c r="K31" s="281">
        <v>100000.0</v>
      </c>
      <c r="L31" s="301"/>
      <c r="M31" s="282">
        <v>0.0</v>
      </c>
      <c r="N31" s="282">
        <v>0.0</v>
      </c>
      <c r="O31" s="282">
        <v>0.0</v>
      </c>
      <c r="P31" s="282"/>
      <c r="Q31" s="282" t="s">
        <v>372</v>
      </c>
      <c r="R31" s="283" t="s">
        <v>397</v>
      </c>
      <c r="S31" s="303" t="s">
        <v>374</v>
      </c>
      <c r="T31" s="305"/>
      <c r="U31" s="275" t="s">
        <v>375</v>
      </c>
      <c r="V31" s="275" t="s">
        <v>375</v>
      </c>
      <c r="W31" s="275" t="s">
        <v>375</v>
      </c>
      <c r="X31" s="270"/>
      <c r="Y31" s="275" t="s">
        <v>375</v>
      </c>
      <c r="Z31" s="275" t="s">
        <v>375</v>
      </c>
      <c r="AA31" s="275" t="s">
        <v>375</v>
      </c>
      <c r="AB31" s="270"/>
      <c r="AC31" s="275" t="s">
        <v>375</v>
      </c>
      <c r="AD31" s="275" t="s">
        <v>375</v>
      </c>
      <c r="AE31" s="275" t="s">
        <v>375</v>
      </c>
      <c r="AF31" s="270"/>
      <c r="AG31" s="275" t="s">
        <v>375</v>
      </c>
      <c r="AH31" s="275" t="s">
        <v>375</v>
      </c>
      <c r="AI31" s="276" t="s">
        <v>375</v>
      </c>
      <c r="AJ31" s="277"/>
      <c r="AK31" s="280">
        <v>5000.0</v>
      </c>
      <c r="AL31" s="281">
        <v>200000.0</v>
      </c>
      <c r="AM31" s="284">
        <v>1.0E7</v>
      </c>
      <c r="AN31" s="277"/>
      <c r="AO31" s="275" t="s">
        <v>375</v>
      </c>
      <c r="AP31" s="275" t="s">
        <v>375</v>
      </c>
      <c r="AQ31" s="276" t="s">
        <v>375</v>
      </c>
      <c r="AR31" s="279"/>
    </row>
    <row r="32" ht="15.75" customHeight="1">
      <c r="A32" s="117" t="s">
        <v>174</v>
      </c>
      <c r="B32" s="120" t="s">
        <v>71</v>
      </c>
      <c r="C32" s="120" t="s">
        <v>73</v>
      </c>
      <c r="D32" s="120" t="s">
        <v>79</v>
      </c>
      <c r="E32" s="120" t="s">
        <v>87</v>
      </c>
      <c r="F32" s="120" t="s">
        <v>82</v>
      </c>
      <c r="G32" s="120" t="s">
        <v>175</v>
      </c>
      <c r="H32" s="286" t="s">
        <v>398</v>
      </c>
      <c r="I32" s="280">
        <v>3000.0</v>
      </c>
      <c r="J32" s="281">
        <v>65000.0</v>
      </c>
      <c r="K32" s="281">
        <v>100000.0</v>
      </c>
      <c r="L32" s="301"/>
      <c r="M32" s="282">
        <v>0.0</v>
      </c>
      <c r="N32" s="282">
        <v>0.0</v>
      </c>
      <c r="O32" s="282">
        <v>0.0</v>
      </c>
      <c r="P32" s="282"/>
      <c r="Q32" s="282" t="s">
        <v>372</v>
      </c>
      <c r="R32" s="283" t="s">
        <v>397</v>
      </c>
      <c r="S32" s="303" t="s">
        <v>374</v>
      </c>
      <c r="T32" s="305"/>
      <c r="U32" s="359"/>
      <c r="V32" s="359"/>
      <c r="W32" s="359"/>
      <c r="X32" s="287"/>
      <c r="Y32" s="359"/>
      <c r="Z32" s="359"/>
      <c r="AA32" s="359"/>
      <c r="AB32" s="287"/>
      <c r="AC32" s="359"/>
      <c r="AD32" s="359"/>
      <c r="AE32" s="359"/>
      <c r="AF32" s="287"/>
      <c r="AG32" s="359"/>
      <c r="AH32" s="359"/>
      <c r="AI32" s="359"/>
      <c r="AJ32" s="288"/>
      <c r="AK32" s="280">
        <v>5000.0</v>
      </c>
      <c r="AL32" s="281">
        <v>200000.0</v>
      </c>
      <c r="AM32" s="284">
        <v>1.0E7</v>
      </c>
      <c r="AN32" s="288"/>
      <c r="AO32" s="359"/>
      <c r="AP32" s="359"/>
      <c r="AQ32" s="359"/>
      <c r="AR32" s="362"/>
    </row>
    <row r="33" ht="15.75" customHeight="1">
      <c r="A33" s="117" t="s">
        <v>176</v>
      </c>
      <c r="B33" s="120" t="s">
        <v>71</v>
      </c>
      <c r="C33" s="120" t="s">
        <v>83</v>
      </c>
      <c r="D33" s="120" t="s">
        <v>79</v>
      </c>
      <c r="E33" s="120" t="s">
        <v>87</v>
      </c>
      <c r="F33" s="120" t="s">
        <v>82</v>
      </c>
      <c r="G33" s="120" t="s">
        <v>177</v>
      </c>
      <c r="H33" s="286" t="s">
        <v>398</v>
      </c>
      <c r="I33" s="280">
        <v>3000.0</v>
      </c>
      <c r="J33" s="281">
        <v>65000.0</v>
      </c>
      <c r="K33" s="281">
        <v>100000.0</v>
      </c>
      <c r="L33" s="301"/>
      <c r="M33" s="282">
        <v>0.0</v>
      </c>
      <c r="N33" s="282">
        <v>0.0</v>
      </c>
      <c r="O33" s="282">
        <v>0.0</v>
      </c>
      <c r="P33" s="282"/>
      <c r="Q33" s="282" t="s">
        <v>372</v>
      </c>
      <c r="R33" s="283" t="s">
        <v>397</v>
      </c>
      <c r="S33" s="303" t="s">
        <v>374</v>
      </c>
      <c r="T33" s="305"/>
      <c r="U33" s="359"/>
      <c r="V33" s="359"/>
      <c r="W33" s="359"/>
      <c r="X33" s="287"/>
      <c r="Y33" s="359"/>
      <c r="Z33" s="359"/>
      <c r="AA33" s="359"/>
      <c r="AB33" s="287"/>
      <c r="AC33" s="359"/>
      <c r="AD33" s="359"/>
      <c r="AE33" s="359"/>
      <c r="AF33" s="287"/>
      <c r="AG33" s="359"/>
      <c r="AH33" s="359"/>
      <c r="AI33" s="359"/>
      <c r="AJ33" s="288"/>
      <c r="AK33" s="280">
        <v>5000.0</v>
      </c>
      <c r="AL33" s="281">
        <v>200000.0</v>
      </c>
      <c r="AM33" s="284">
        <v>1.0E7</v>
      </c>
      <c r="AN33" s="288"/>
      <c r="AO33" s="359"/>
      <c r="AP33" s="359"/>
      <c r="AQ33" s="359"/>
      <c r="AR33" s="362"/>
    </row>
    <row r="34" ht="15.75" customHeight="1">
      <c r="A34" s="117" t="s">
        <v>178</v>
      </c>
      <c r="B34" s="120" t="s">
        <v>71</v>
      </c>
      <c r="C34" s="120" t="s">
        <v>90</v>
      </c>
      <c r="D34" s="120" t="s">
        <v>79</v>
      </c>
      <c r="E34" s="120" t="s">
        <v>87</v>
      </c>
      <c r="F34" s="120" t="s">
        <v>82</v>
      </c>
      <c r="G34" s="120" t="s">
        <v>179</v>
      </c>
      <c r="H34" s="286" t="s">
        <v>396</v>
      </c>
      <c r="I34" s="280">
        <v>3000.0</v>
      </c>
      <c r="J34" s="281">
        <v>65000.0</v>
      </c>
      <c r="K34" s="281">
        <v>100000.0</v>
      </c>
      <c r="L34" s="301"/>
      <c r="M34" s="282">
        <v>0.0</v>
      </c>
      <c r="N34" s="282">
        <v>0.0</v>
      </c>
      <c r="O34" s="282">
        <v>0.0</v>
      </c>
      <c r="P34" s="282"/>
      <c r="Q34" s="282" t="s">
        <v>372</v>
      </c>
      <c r="R34" s="283" t="s">
        <v>388</v>
      </c>
      <c r="S34" s="303" t="s">
        <v>374</v>
      </c>
      <c r="T34" s="305"/>
      <c r="U34" s="359"/>
      <c r="V34" s="359"/>
      <c r="W34" s="359"/>
      <c r="X34" s="287"/>
      <c r="Y34" s="359"/>
      <c r="Z34" s="359"/>
      <c r="AA34" s="359"/>
      <c r="AB34" s="287"/>
      <c r="AC34" s="359"/>
      <c r="AD34" s="359"/>
      <c r="AE34" s="359"/>
      <c r="AF34" s="287"/>
      <c r="AG34" s="359"/>
      <c r="AH34" s="359"/>
      <c r="AI34" s="359"/>
      <c r="AJ34" s="288"/>
      <c r="AK34" s="280">
        <v>5000.0</v>
      </c>
      <c r="AL34" s="281">
        <v>200000.0</v>
      </c>
      <c r="AM34" s="284">
        <v>1.0E7</v>
      </c>
      <c r="AN34" s="288"/>
      <c r="AO34" s="359"/>
      <c r="AP34" s="359"/>
      <c r="AQ34" s="359"/>
      <c r="AR34" s="362"/>
    </row>
    <row r="35" ht="15.75" customHeight="1">
      <c r="A35" s="117" t="s">
        <v>180</v>
      </c>
      <c r="B35" s="120" t="s">
        <v>71</v>
      </c>
      <c r="C35" s="120" t="s">
        <v>96</v>
      </c>
      <c r="D35" s="120" t="s">
        <v>79</v>
      </c>
      <c r="E35" s="120" t="s">
        <v>87</v>
      </c>
      <c r="F35" s="120" t="s">
        <v>82</v>
      </c>
      <c r="G35" s="120" t="s">
        <v>181</v>
      </c>
      <c r="H35" s="286" t="s">
        <v>398</v>
      </c>
      <c r="I35" s="280">
        <v>3000.0</v>
      </c>
      <c r="J35" s="281">
        <v>65000.0</v>
      </c>
      <c r="K35" s="281">
        <v>100000.0</v>
      </c>
      <c r="L35" s="301"/>
      <c r="M35" s="282">
        <v>0.0</v>
      </c>
      <c r="N35" s="282">
        <v>0.0</v>
      </c>
      <c r="O35" s="282">
        <v>0.0</v>
      </c>
      <c r="P35" s="282"/>
      <c r="Q35" s="282" t="s">
        <v>372</v>
      </c>
      <c r="R35" s="283" t="s">
        <v>397</v>
      </c>
      <c r="S35" s="303" t="s">
        <v>374</v>
      </c>
      <c r="T35" s="305"/>
      <c r="U35" s="359"/>
      <c r="V35" s="359"/>
      <c r="W35" s="359"/>
      <c r="X35" s="287"/>
      <c r="Y35" s="359"/>
      <c r="Z35" s="359"/>
      <c r="AA35" s="359"/>
      <c r="AB35" s="287"/>
      <c r="AC35" s="359"/>
      <c r="AD35" s="359"/>
      <c r="AE35" s="359"/>
      <c r="AF35" s="287"/>
      <c r="AG35" s="359"/>
      <c r="AH35" s="359"/>
      <c r="AI35" s="359"/>
      <c r="AJ35" s="288"/>
      <c r="AK35" s="280">
        <v>5000.0</v>
      </c>
      <c r="AL35" s="281">
        <v>200000.0</v>
      </c>
      <c r="AM35" s="284">
        <v>1.0E7</v>
      </c>
      <c r="AN35" s="288"/>
      <c r="AO35" s="359"/>
      <c r="AP35" s="359"/>
      <c r="AQ35" s="359"/>
      <c r="AR35" s="362"/>
    </row>
    <row r="36" ht="15.75" customHeight="1">
      <c r="A36" s="117" t="s">
        <v>182</v>
      </c>
      <c r="B36" s="120" t="s">
        <v>71</v>
      </c>
      <c r="C36" s="120" t="s">
        <v>106</v>
      </c>
      <c r="D36" s="120" t="s">
        <v>79</v>
      </c>
      <c r="E36" s="120" t="s">
        <v>87</v>
      </c>
      <c r="F36" s="120" t="s">
        <v>82</v>
      </c>
      <c r="G36" s="120" t="s">
        <v>183</v>
      </c>
      <c r="H36" s="286" t="s">
        <v>396</v>
      </c>
      <c r="I36" s="280">
        <v>3000.0</v>
      </c>
      <c r="J36" s="281">
        <v>65000.0</v>
      </c>
      <c r="K36" s="281">
        <v>100000.0</v>
      </c>
      <c r="L36" s="301"/>
      <c r="M36" s="282">
        <v>0.0</v>
      </c>
      <c r="N36" s="282">
        <v>0.0</v>
      </c>
      <c r="O36" s="282">
        <v>0.0</v>
      </c>
      <c r="P36" s="282"/>
      <c r="Q36" s="282" t="s">
        <v>372</v>
      </c>
      <c r="R36" s="283" t="s">
        <v>388</v>
      </c>
      <c r="S36" s="303" t="s">
        <v>374</v>
      </c>
      <c r="T36" s="305"/>
      <c r="U36" s="359"/>
      <c r="V36" s="359"/>
      <c r="W36" s="359"/>
      <c r="X36" s="287"/>
      <c r="Y36" s="359"/>
      <c r="Z36" s="359"/>
      <c r="AA36" s="359"/>
      <c r="AB36" s="287"/>
      <c r="AC36" s="359"/>
      <c r="AD36" s="359"/>
      <c r="AE36" s="359"/>
      <c r="AF36" s="287"/>
      <c r="AG36" s="359"/>
      <c r="AH36" s="359"/>
      <c r="AI36" s="359"/>
      <c r="AJ36" s="288"/>
      <c r="AK36" s="280">
        <v>5000.0</v>
      </c>
      <c r="AL36" s="281">
        <v>200000.0</v>
      </c>
      <c r="AM36" s="284">
        <v>1.0E7</v>
      </c>
      <c r="AN36" s="288"/>
      <c r="AO36" s="359"/>
      <c r="AP36" s="359"/>
      <c r="AQ36" s="359"/>
      <c r="AR36" s="362"/>
    </row>
    <row r="37" ht="15.75" customHeight="1">
      <c r="A37" s="117" t="s">
        <v>184</v>
      </c>
      <c r="B37" s="120" t="s">
        <v>71</v>
      </c>
      <c r="C37" s="120" t="s">
        <v>108</v>
      </c>
      <c r="D37" s="120" t="s">
        <v>79</v>
      </c>
      <c r="E37" s="120" t="s">
        <v>87</v>
      </c>
      <c r="F37" s="120" t="s">
        <v>82</v>
      </c>
      <c r="G37" s="120" t="s">
        <v>185</v>
      </c>
      <c r="H37" s="286" t="s">
        <v>396</v>
      </c>
      <c r="I37" s="280">
        <v>3000.0</v>
      </c>
      <c r="J37" s="281">
        <v>65000.0</v>
      </c>
      <c r="K37" s="281">
        <v>100000.0</v>
      </c>
      <c r="L37" s="301"/>
      <c r="M37" s="282">
        <v>0.0</v>
      </c>
      <c r="N37" s="282">
        <v>0.0</v>
      </c>
      <c r="O37" s="282">
        <v>0.0</v>
      </c>
      <c r="P37" s="282"/>
      <c r="Q37" s="282" t="s">
        <v>372</v>
      </c>
      <c r="R37" s="283" t="s">
        <v>388</v>
      </c>
      <c r="S37" s="303" t="s">
        <v>374</v>
      </c>
      <c r="T37" s="305"/>
      <c r="U37" s="359"/>
      <c r="V37" s="359"/>
      <c r="W37" s="359"/>
      <c r="X37" s="287"/>
      <c r="Y37" s="359"/>
      <c r="Z37" s="359"/>
      <c r="AA37" s="359"/>
      <c r="AB37" s="287"/>
      <c r="AC37" s="359"/>
      <c r="AD37" s="359"/>
      <c r="AE37" s="359"/>
      <c r="AF37" s="287"/>
      <c r="AG37" s="359"/>
      <c r="AH37" s="359"/>
      <c r="AI37" s="359"/>
      <c r="AJ37" s="288"/>
      <c r="AK37" s="280">
        <v>5000.0</v>
      </c>
      <c r="AL37" s="281">
        <v>200000.0</v>
      </c>
      <c r="AM37" s="284">
        <v>1.0E7</v>
      </c>
      <c r="AN37" s="288"/>
      <c r="AO37" s="359"/>
      <c r="AP37" s="359"/>
      <c r="AQ37" s="359"/>
      <c r="AR37" s="362"/>
    </row>
    <row r="38" ht="15.75" customHeight="1">
      <c r="A38" s="117" t="s">
        <v>186</v>
      </c>
      <c r="B38" s="120" t="s">
        <v>71</v>
      </c>
      <c r="C38" s="120" t="s">
        <v>73</v>
      </c>
      <c r="D38" s="120" t="s">
        <v>85</v>
      </c>
      <c r="E38" s="120" t="s">
        <v>87</v>
      </c>
      <c r="F38" s="120" t="s">
        <v>82</v>
      </c>
      <c r="G38" s="120" t="s">
        <v>187</v>
      </c>
      <c r="H38" s="286" t="s">
        <v>446</v>
      </c>
      <c r="I38" s="280">
        <v>3000.0</v>
      </c>
      <c r="J38" s="281">
        <v>65000.0</v>
      </c>
      <c r="K38" s="281">
        <v>100000.0</v>
      </c>
      <c r="L38" s="301"/>
      <c r="M38" s="282">
        <v>0.0</v>
      </c>
      <c r="N38" s="282">
        <v>0.0</v>
      </c>
      <c r="O38" s="282">
        <v>0.0</v>
      </c>
      <c r="P38" s="282"/>
      <c r="Q38" s="282" t="s">
        <v>372</v>
      </c>
      <c r="R38" s="283" t="s">
        <v>388</v>
      </c>
      <c r="S38" s="303" t="s">
        <v>374</v>
      </c>
      <c r="T38" s="305"/>
      <c r="U38" s="359"/>
      <c r="V38" s="359"/>
      <c r="W38" s="359"/>
      <c r="X38" s="287"/>
      <c r="Y38" s="359"/>
      <c r="Z38" s="359"/>
      <c r="AA38" s="359"/>
      <c r="AB38" s="287"/>
      <c r="AC38" s="359"/>
      <c r="AD38" s="359"/>
      <c r="AE38" s="359"/>
      <c r="AF38" s="287"/>
      <c r="AG38" s="359"/>
      <c r="AH38" s="359"/>
      <c r="AI38" s="359"/>
      <c r="AJ38" s="288"/>
      <c r="AK38" s="280">
        <v>50000.0</v>
      </c>
      <c r="AL38" s="281">
        <v>1000000.0</v>
      </c>
      <c r="AM38" s="284">
        <v>1.0E7</v>
      </c>
      <c r="AN38" s="288"/>
      <c r="AO38" s="359"/>
      <c r="AP38" s="359"/>
      <c r="AQ38" s="359"/>
      <c r="AR38" s="362"/>
    </row>
    <row r="39" ht="15.75" customHeight="1">
      <c r="A39" s="117" t="s">
        <v>188</v>
      </c>
      <c r="B39" s="120" t="s">
        <v>71</v>
      </c>
      <c r="C39" s="120" t="s">
        <v>83</v>
      </c>
      <c r="D39" s="120" t="s">
        <v>85</v>
      </c>
      <c r="E39" s="120" t="s">
        <v>87</v>
      </c>
      <c r="F39" s="120" t="s">
        <v>82</v>
      </c>
      <c r="G39" s="120" t="s">
        <v>189</v>
      </c>
      <c r="H39" s="286" t="s">
        <v>447</v>
      </c>
      <c r="I39" s="280">
        <v>3000.0</v>
      </c>
      <c r="J39" s="281">
        <v>65000.0</v>
      </c>
      <c r="K39" s="281">
        <v>100000.0</v>
      </c>
      <c r="L39" s="301"/>
      <c r="M39" s="282">
        <v>0.0</v>
      </c>
      <c r="N39" s="282">
        <v>0.0</v>
      </c>
      <c r="O39" s="282">
        <v>0.0</v>
      </c>
      <c r="P39" s="282"/>
      <c r="Q39" s="282" t="s">
        <v>372</v>
      </c>
      <c r="R39" s="283" t="s">
        <v>388</v>
      </c>
      <c r="S39" s="303" t="s">
        <v>374</v>
      </c>
      <c r="T39" s="305"/>
      <c r="U39" s="359"/>
      <c r="V39" s="359"/>
      <c r="W39" s="359"/>
      <c r="X39" s="287"/>
      <c r="Y39" s="359"/>
      <c r="Z39" s="359"/>
      <c r="AA39" s="359"/>
      <c r="AB39" s="287"/>
      <c r="AC39" s="359"/>
      <c r="AD39" s="359"/>
      <c r="AE39" s="359"/>
      <c r="AF39" s="287"/>
      <c r="AG39" s="359"/>
      <c r="AH39" s="359"/>
      <c r="AI39" s="359"/>
      <c r="AJ39" s="288"/>
      <c r="AK39" s="280">
        <v>8000.0</v>
      </c>
      <c r="AL39" s="281">
        <v>100000.0</v>
      </c>
      <c r="AM39" s="284">
        <v>1.0E7</v>
      </c>
      <c r="AN39" s="288"/>
      <c r="AO39" s="359"/>
      <c r="AP39" s="359"/>
      <c r="AQ39" s="359"/>
      <c r="AR39" s="362"/>
    </row>
    <row r="40" ht="15.75" customHeight="1">
      <c r="A40" s="117" t="s">
        <v>190</v>
      </c>
      <c r="B40" s="120" t="s">
        <v>71</v>
      </c>
      <c r="C40" s="120" t="s">
        <v>90</v>
      </c>
      <c r="D40" s="120" t="s">
        <v>85</v>
      </c>
      <c r="E40" s="120" t="s">
        <v>87</v>
      </c>
      <c r="F40" s="120" t="s">
        <v>82</v>
      </c>
      <c r="G40" s="120" t="s">
        <v>191</v>
      </c>
      <c r="H40" s="286" t="s">
        <v>447</v>
      </c>
      <c r="I40" s="280">
        <v>3000.0</v>
      </c>
      <c r="J40" s="281">
        <v>65000.0</v>
      </c>
      <c r="K40" s="281">
        <v>100000.0</v>
      </c>
      <c r="L40" s="301"/>
      <c r="M40" s="282">
        <v>0.0</v>
      </c>
      <c r="N40" s="282">
        <v>0.0</v>
      </c>
      <c r="O40" s="282">
        <v>0.0</v>
      </c>
      <c r="P40" s="282"/>
      <c r="Q40" s="282" t="s">
        <v>372</v>
      </c>
      <c r="R40" s="283" t="s">
        <v>388</v>
      </c>
      <c r="S40" s="303" t="s">
        <v>374</v>
      </c>
      <c r="T40" s="305"/>
      <c r="U40" s="359"/>
      <c r="V40" s="359"/>
      <c r="W40" s="359"/>
      <c r="X40" s="287"/>
      <c r="Y40" s="359"/>
      <c r="Z40" s="359"/>
      <c r="AA40" s="359"/>
      <c r="AB40" s="287"/>
      <c r="AC40" s="359"/>
      <c r="AD40" s="359"/>
      <c r="AE40" s="359"/>
      <c r="AF40" s="287"/>
      <c r="AG40" s="359"/>
      <c r="AH40" s="359"/>
      <c r="AI40" s="359"/>
      <c r="AJ40" s="288"/>
      <c r="AK40" s="280">
        <v>8000.0</v>
      </c>
      <c r="AL40" s="281">
        <v>100000.0</v>
      </c>
      <c r="AM40" s="284">
        <v>1.0E7</v>
      </c>
      <c r="AN40" s="288"/>
      <c r="AO40" s="359"/>
      <c r="AP40" s="359"/>
      <c r="AQ40" s="359"/>
      <c r="AR40" s="362"/>
    </row>
    <row r="41" ht="15.75" customHeight="1">
      <c r="A41" s="117" t="s">
        <v>192</v>
      </c>
      <c r="B41" s="120" t="s">
        <v>71</v>
      </c>
      <c r="C41" s="120" t="s">
        <v>96</v>
      </c>
      <c r="D41" s="120" t="s">
        <v>85</v>
      </c>
      <c r="E41" s="120" t="s">
        <v>87</v>
      </c>
      <c r="F41" s="120" t="s">
        <v>82</v>
      </c>
      <c r="G41" s="120" t="s">
        <v>193</v>
      </c>
      <c r="H41" s="286" t="s">
        <v>447</v>
      </c>
      <c r="I41" s="280">
        <v>3000.0</v>
      </c>
      <c r="J41" s="281">
        <v>65000.0</v>
      </c>
      <c r="K41" s="281">
        <v>100000.0</v>
      </c>
      <c r="L41" s="301"/>
      <c r="M41" s="282">
        <v>0.0</v>
      </c>
      <c r="N41" s="282">
        <v>0.0</v>
      </c>
      <c r="O41" s="282">
        <v>0.0</v>
      </c>
      <c r="P41" s="282"/>
      <c r="Q41" s="282" t="s">
        <v>372</v>
      </c>
      <c r="R41" s="283" t="s">
        <v>388</v>
      </c>
      <c r="S41" s="303" t="s">
        <v>374</v>
      </c>
      <c r="T41" s="305"/>
      <c r="U41" s="359"/>
      <c r="V41" s="359"/>
      <c r="W41" s="359"/>
      <c r="X41" s="287"/>
      <c r="Y41" s="359"/>
      <c r="Z41" s="359"/>
      <c r="AA41" s="359"/>
      <c r="AB41" s="287"/>
      <c r="AC41" s="359"/>
      <c r="AD41" s="359"/>
      <c r="AE41" s="359"/>
      <c r="AF41" s="287"/>
      <c r="AG41" s="359"/>
      <c r="AH41" s="359"/>
      <c r="AI41" s="359"/>
      <c r="AJ41" s="288"/>
      <c r="AK41" s="280">
        <v>8000.0</v>
      </c>
      <c r="AL41" s="281">
        <v>100000.0</v>
      </c>
      <c r="AM41" s="284">
        <v>1.0E7</v>
      </c>
      <c r="AN41" s="288"/>
      <c r="AO41" s="359"/>
      <c r="AP41" s="359"/>
      <c r="AQ41" s="359"/>
      <c r="AR41" s="362"/>
    </row>
    <row r="42" ht="15.75" customHeight="1">
      <c r="A42" s="117" t="s">
        <v>194</v>
      </c>
      <c r="B42" s="120" t="s">
        <v>71</v>
      </c>
      <c r="C42" s="120" t="s">
        <v>106</v>
      </c>
      <c r="D42" s="120" t="s">
        <v>85</v>
      </c>
      <c r="E42" s="120" t="s">
        <v>87</v>
      </c>
      <c r="F42" s="120" t="s">
        <v>82</v>
      </c>
      <c r="G42" s="120" t="s">
        <v>195</v>
      </c>
      <c r="H42" s="286" t="s">
        <v>447</v>
      </c>
      <c r="I42" s="280">
        <v>3000.0</v>
      </c>
      <c r="J42" s="281">
        <v>65000.0</v>
      </c>
      <c r="K42" s="281">
        <v>100000.0</v>
      </c>
      <c r="L42" s="301"/>
      <c r="M42" s="282">
        <v>0.0</v>
      </c>
      <c r="N42" s="282">
        <v>0.0</v>
      </c>
      <c r="O42" s="282">
        <v>0.0</v>
      </c>
      <c r="P42" s="282"/>
      <c r="Q42" s="282" t="s">
        <v>372</v>
      </c>
      <c r="R42" s="283" t="s">
        <v>388</v>
      </c>
      <c r="S42" s="303" t="s">
        <v>374</v>
      </c>
      <c r="T42" s="305"/>
      <c r="U42" s="359"/>
      <c r="V42" s="359"/>
      <c r="W42" s="359"/>
      <c r="X42" s="287"/>
      <c r="Y42" s="359"/>
      <c r="Z42" s="359"/>
      <c r="AA42" s="359"/>
      <c r="AB42" s="287"/>
      <c r="AC42" s="359"/>
      <c r="AD42" s="359"/>
      <c r="AE42" s="359"/>
      <c r="AF42" s="287"/>
      <c r="AG42" s="359"/>
      <c r="AH42" s="359"/>
      <c r="AI42" s="359"/>
      <c r="AJ42" s="288"/>
      <c r="AK42" s="280">
        <v>8000.0</v>
      </c>
      <c r="AL42" s="281">
        <v>100000.0</v>
      </c>
      <c r="AM42" s="284">
        <v>1.0E7</v>
      </c>
      <c r="AN42" s="288"/>
      <c r="AO42" s="359"/>
      <c r="AP42" s="359"/>
      <c r="AQ42" s="359"/>
      <c r="AR42" s="362"/>
    </row>
    <row r="43" ht="15.75" customHeight="1">
      <c r="A43" s="117" t="s">
        <v>196</v>
      </c>
      <c r="B43" s="120" t="s">
        <v>71</v>
      </c>
      <c r="C43" s="120" t="s">
        <v>108</v>
      </c>
      <c r="D43" s="120" t="s">
        <v>85</v>
      </c>
      <c r="E43" s="120" t="s">
        <v>87</v>
      </c>
      <c r="F43" s="120" t="s">
        <v>82</v>
      </c>
      <c r="G43" s="120" t="s">
        <v>197</v>
      </c>
      <c r="H43" s="286" t="s">
        <v>447</v>
      </c>
      <c r="I43" s="280">
        <v>3000.0</v>
      </c>
      <c r="J43" s="281">
        <v>65000.0</v>
      </c>
      <c r="K43" s="281">
        <v>100000.0</v>
      </c>
      <c r="L43" s="301"/>
      <c r="M43" s="282">
        <v>0.0</v>
      </c>
      <c r="N43" s="282">
        <v>0.0</v>
      </c>
      <c r="O43" s="282">
        <v>0.0</v>
      </c>
      <c r="P43" s="282"/>
      <c r="Q43" s="282" t="s">
        <v>372</v>
      </c>
      <c r="R43" s="283" t="s">
        <v>388</v>
      </c>
      <c r="S43" s="303" t="s">
        <v>374</v>
      </c>
      <c r="T43" s="305"/>
      <c r="U43" s="359"/>
      <c r="V43" s="359"/>
      <c r="W43" s="359"/>
      <c r="X43" s="287"/>
      <c r="Y43" s="359"/>
      <c r="Z43" s="359"/>
      <c r="AA43" s="359"/>
      <c r="AB43" s="287"/>
      <c r="AC43" s="359"/>
      <c r="AD43" s="359"/>
      <c r="AE43" s="359"/>
      <c r="AF43" s="287"/>
      <c r="AG43" s="359"/>
      <c r="AH43" s="359"/>
      <c r="AI43" s="359"/>
      <c r="AJ43" s="288"/>
      <c r="AK43" s="280">
        <v>8000.0</v>
      </c>
      <c r="AL43" s="281">
        <v>100000.0</v>
      </c>
      <c r="AM43" s="284">
        <v>1.0E7</v>
      </c>
      <c r="AN43" s="288"/>
      <c r="AO43" s="359"/>
      <c r="AP43" s="359"/>
      <c r="AQ43" s="359"/>
      <c r="AR43" s="362"/>
    </row>
    <row r="44" ht="15.75" customHeight="1">
      <c r="A44" s="117" t="s">
        <v>198</v>
      </c>
      <c r="B44" s="120" t="s">
        <v>71</v>
      </c>
      <c r="C44" s="120" t="s">
        <v>73</v>
      </c>
      <c r="D44" s="120" t="s">
        <v>79</v>
      </c>
      <c r="E44" s="120" t="s">
        <v>80</v>
      </c>
      <c r="F44" s="120" t="s">
        <v>89</v>
      </c>
      <c r="G44" s="120" t="s">
        <v>199</v>
      </c>
      <c r="H44" s="286" t="s">
        <v>446</v>
      </c>
      <c r="I44" s="280">
        <v>3000.0</v>
      </c>
      <c r="J44" s="281">
        <v>65000.0</v>
      </c>
      <c r="K44" s="281">
        <v>100000.0</v>
      </c>
      <c r="L44" s="301"/>
      <c r="M44" s="282">
        <v>0.0</v>
      </c>
      <c r="N44" s="282">
        <v>0.0</v>
      </c>
      <c r="O44" s="282">
        <v>0.0</v>
      </c>
      <c r="P44" s="282"/>
      <c r="Q44" s="282" t="s">
        <v>372</v>
      </c>
      <c r="R44" s="283" t="s">
        <v>388</v>
      </c>
      <c r="S44" s="303" t="s">
        <v>374</v>
      </c>
      <c r="T44" s="305"/>
      <c r="U44" s="359"/>
      <c r="V44" s="359"/>
      <c r="W44" s="359"/>
      <c r="X44" s="287"/>
      <c r="Y44" s="359"/>
      <c r="Z44" s="359"/>
      <c r="AA44" s="359"/>
      <c r="AB44" s="287"/>
      <c r="AC44" s="359"/>
      <c r="AD44" s="359"/>
      <c r="AE44" s="359"/>
      <c r="AF44" s="287"/>
      <c r="AG44" s="359"/>
      <c r="AH44" s="359"/>
      <c r="AI44" s="359"/>
      <c r="AJ44" s="288"/>
      <c r="AK44" s="280">
        <v>50000.0</v>
      </c>
      <c r="AL44" s="281">
        <v>1000000.0</v>
      </c>
      <c r="AM44" s="284">
        <v>1.0E7</v>
      </c>
      <c r="AN44" s="288"/>
      <c r="AO44" s="359"/>
      <c r="AP44" s="359"/>
      <c r="AQ44" s="359"/>
      <c r="AR44" s="362"/>
    </row>
    <row r="45" ht="15.75" customHeight="1">
      <c r="A45" s="117" t="s">
        <v>200</v>
      </c>
      <c r="B45" s="120" t="s">
        <v>71</v>
      </c>
      <c r="C45" s="120" t="s">
        <v>83</v>
      </c>
      <c r="D45" s="120" t="s">
        <v>79</v>
      </c>
      <c r="E45" s="120" t="s">
        <v>80</v>
      </c>
      <c r="F45" s="120" t="s">
        <v>89</v>
      </c>
      <c r="G45" s="120" t="s">
        <v>201</v>
      </c>
      <c r="H45" s="286" t="s">
        <v>447</v>
      </c>
      <c r="I45" s="280">
        <v>3000.0</v>
      </c>
      <c r="J45" s="281">
        <v>65000.0</v>
      </c>
      <c r="K45" s="281">
        <v>100000.0</v>
      </c>
      <c r="L45" s="301"/>
      <c r="M45" s="282">
        <v>0.0</v>
      </c>
      <c r="N45" s="282">
        <v>0.0</v>
      </c>
      <c r="O45" s="282">
        <v>0.0</v>
      </c>
      <c r="P45" s="282"/>
      <c r="Q45" s="282" t="s">
        <v>372</v>
      </c>
      <c r="R45" s="283" t="s">
        <v>388</v>
      </c>
      <c r="S45" s="303" t="s">
        <v>374</v>
      </c>
      <c r="T45" s="305"/>
      <c r="U45" s="359"/>
      <c r="V45" s="359"/>
      <c r="W45" s="359"/>
      <c r="X45" s="287"/>
      <c r="Y45" s="359"/>
      <c r="Z45" s="359"/>
      <c r="AA45" s="359"/>
      <c r="AB45" s="287"/>
      <c r="AC45" s="359"/>
      <c r="AD45" s="359"/>
      <c r="AE45" s="359"/>
      <c r="AF45" s="287"/>
      <c r="AG45" s="359"/>
      <c r="AH45" s="359"/>
      <c r="AI45" s="359"/>
      <c r="AJ45" s="288"/>
      <c r="AK45" s="280">
        <v>8000.0</v>
      </c>
      <c r="AL45" s="281">
        <v>100000.0</v>
      </c>
      <c r="AM45" s="284">
        <v>1.0E7</v>
      </c>
      <c r="AN45" s="288"/>
      <c r="AO45" s="359"/>
      <c r="AP45" s="359"/>
      <c r="AQ45" s="359"/>
      <c r="AR45" s="362"/>
    </row>
    <row r="46" ht="15.75" customHeight="1">
      <c r="A46" s="117" t="s">
        <v>202</v>
      </c>
      <c r="B46" s="120" t="s">
        <v>71</v>
      </c>
      <c r="C46" s="120" t="s">
        <v>90</v>
      </c>
      <c r="D46" s="120" t="s">
        <v>79</v>
      </c>
      <c r="E46" s="120" t="s">
        <v>80</v>
      </c>
      <c r="F46" s="120" t="s">
        <v>89</v>
      </c>
      <c r="G46" s="120" t="s">
        <v>203</v>
      </c>
      <c r="H46" s="286" t="s">
        <v>446</v>
      </c>
      <c r="I46" s="280">
        <v>3000.0</v>
      </c>
      <c r="J46" s="281">
        <v>65000.0</v>
      </c>
      <c r="K46" s="281">
        <v>100000.0</v>
      </c>
      <c r="L46" s="301"/>
      <c r="M46" s="282">
        <v>0.0</v>
      </c>
      <c r="N46" s="282">
        <v>0.0</v>
      </c>
      <c r="O46" s="282">
        <v>0.0</v>
      </c>
      <c r="P46" s="282"/>
      <c r="Q46" s="282" t="s">
        <v>372</v>
      </c>
      <c r="R46" s="283" t="s">
        <v>388</v>
      </c>
      <c r="S46" s="303" t="s">
        <v>374</v>
      </c>
      <c r="T46" s="305"/>
      <c r="U46" s="359"/>
      <c r="V46" s="359"/>
      <c r="W46" s="359"/>
      <c r="X46" s="287"/>
      <c r="Y46" s="359"/>
      <c r="Z46" s="359"/>
      <c r="AA46" s="359"/>
      <c r="AB46" s="287"/>
      <c r="AC46" s="359"/>
      <c r="AD46" s="359"/>
      <c r="AE46" s="359"/>
      <c r="AF46" s="287"/>
      <c r="AG46" s="359"/>
      <c r="AH46" s="359"/>
      <c r="AI46" s="359"/>
      <c r="AJ46" s="288"/>
      <c r="AK46" s="280">
        <v>50000.0</v>
      </c>
      <c r="AL46" s="281">
        <v>1000000.0</v>
      </c>
      <c r="AM46" s="284">
        <v>1.0E7</v>
      </c>
      <c r="AN46" s="288"/>
      <c r="AO46" s="359"/>
      <c r="AP46" s="359"/>
      <c r="AQ46" s="359"/>
      <c r="AR46" s="362"/>
    </row>
    <row r="47" ht="15.75" customHeight="1">
      <c r="A47" s="117" t="s">
        <v>204</v>
      </c>
      <c r="B47" s="120" t="s">
        <v>71</v>
      </c>
      <c r="C47" s="120" t="s">
        <v>96</v>
      </c>
      <c r="D47" s="120" t="s">
        <v>79</v>
      </c>
      <c r="E47" s="120" t="s">
        <v>80</v>
      </c>
      <c r="F47" s="120" t="s">
        <v>89</v>
      </c>
      <c r="G47" s="120" t="s">
        <v>205</v>
      </c>
      <c r="H47" s="286" t="s">
        <v>446</v>
      </c>
      <c r="I47" s="280">
        <v>3000.0</v>
      </c>
      <c r="J47" s="281">
        <v>65000.0</v>
      </c>
      <c r="K47" s="281">
        <v>100000.0</v>
      </c>
      <c r="L47" s="301"/>
      <c r="M47" s="282">
        <v>0.0</v>
      </c>
      <c r="N47" s="282">
        <v>0.0</v>
      </c>
      <c r="O47" s="282">
        <v>0.0</v>
      </c>
      <c r="P47" s="282"/>
      <c r="Q47" s="282" t="s">
        <v>372</v>
      </c>
      <c r="R47" s="283" t="s">
        <v>388</v>
      </c>
      <c r="S47" s="303" t="s">
        <v>374</v>
      </c>
      <c r="T47" s="305"/>
      <c r="U47" s="359"/>
      <c r="V47" s="359"/>
      <c r="W47" s="359"/>
      <c r="X47" s="287"/>
      <c r="Y47" s="359"/>
      <c r="Z47" s="359"/>
      <c r="AA47" s="359"/>
      <c r="AB47" s="287"/>
      <c r="AC47" s="359"/>
      <c r="AD47" s="359"/>
      <c r="AE47" s="359"/>
      <c r="AF47" s="287"/>
      <c r="AG47" s="359"/>
      <c r="AH47" s="359"/>
      <c r="AI47" s="359"/>
      <c r="AJ47" s="288"/>
      <c r="AK47" s="280">
        <v>50000.0</v>
      </c>
      <c r="AL47" s="281">
        <v>1000000.0</v>
      </c>
      <c r="AM47" s="284">
        <v>1.0E7</v>
      </c>
      <c r="AN47" s="288"/>
      <c r="AO47" s="359"/>
      <c r="AP47" s="359"/>
      <c r="AQ47" s="359"/>
      <c r="AR47" s="362"/>
    </row>
    <row r="48" ht="15.75" customHeight="1">
      <c r="A48" s="117" t="s">
        <v>206</v>
      </c>
      <c r="B48" s="120" t="s">
        <v>71</v>
      </c>
      <c r="C48" s="120" t="s">
        <v>106</v>
      </c>
      <c r="D48" s="120" t="s">
        <v>79</v>
      </c>
      <c r="E48" s="120" t="s">
        <v>80</v>
      </c>
      <c r="F48" s="120" t="s">
        <v>89</v>
      </c>
      <c r="G48" s="120" t="s">
        <v>207</v>
      </c>
      <c r="H48" s="286" t="s">
        <v>446</v>
      </c>
      <c r="I48" s="280">
        <v>3000.0</v>
      </c>
      <c r="J48" s="281">
        <v>65000.0</v>
      </c>
      <c r="K48" s="281">
        <v>100000.0</v>
      </c>
      <c r="L48" s="301"/>
      <c r="M48" s="282">
        <v>0.0</v>
      </c>
      <c r="N48" s="282">
        <v>0.0</v>
      </c>
      <c r="O48" s="282">
        <v>0.0</v>
      </c>
      <c r="P48" s="282"/>
      <c r="Q48" s="282" t="s">
        <v>372</v>
      </c>
      <c r="R48" s="283" t="s">
        <v>397</v>
      </c>
      <c r="S48" s="303" t="s">
        <v>374</v>
      </c>
      <c r="T48" s="305"/>
      <c r="U48" s="359"/>
      <c r="V48" s="359"/>
      <c r="W48" s="359"/>
      <c r="X48" s="287"/>
      <c r="Y48" s="359"/>
      <c r="Z48" s="359"/>
      <c r="AA48" s="359"/>
      <c r="AB48" s="287"/>
      <c r="AC48" s="359"/>
      <c r="AD48" s="359"/>
      <c r="AE48" s="359"/>
      <c r="AF48" s="287"/>
      <c r="AG48" s="359"/>
      <c r="AH48" s="359"/>
      <c r="AI48" s="359"/>
      <c r="AJ48" s="288"/>
      <c r="AK48" s="280">
        <v>2000.0</v>
      </c>
      <c r="AL48" s="281">
        <v>50000.0</v>
      </c>
      <c r="AM48" s="284">
        <v>1.0E7</v>
      </c>
      <c r="AN48" s="288"/>
      <c r="AO48" s="359"/>
      <c r="AP48" s="359"/>
      <c r="AQ48" s="359"/>
      <c r="AR48" s="362"/>
    </row>
    <row r="49" ht="15.75" customHeight="1">
      <c r="A49" s="117" t="s">
        <v>208</v>
      </c>
      <c r="B49" s="120" t="s">
        <v>71</v>
      </c>
      <c r="C49" s="120" t="s">
        <v>108</v>
      </c>
      <c r="D49" s="120" t="s">
        <v>79</v>
      </c>
      <c r="E49" s="120" t="s">
        <v>80</v>
      </c>
      <c r="F49" s="120" t="s">
        <v>89</v>
      </c>
      <c r="G49" s="120" t="s">
        <v>209</v>
      </c>
      <c r="H49" s="286" t="s">
        <v>447</v>
      </c>
      <c r="I49" s="280">
        <v>3000.0</v>
      </c>
      <c r="J49" s="281">
        <v>65000.0</v>
      </c>
      <c r="K49" s="281">
        <v>100000.0</v>
      </c>
      <c r="L49" s="301"/>
      <c r="M49" s="282">
        <v>0.0</v>
      </c>
      <c r="N49" s="282">
        <v>0.0</v>
      </c>
      <c r="O49" s="282">
        <v>0.0</v>
      </c>
      <c r="P49" s="282"/>
      <c r="Q49" s="282" t="s">
        <v>372</v>
      </c>
      <c r="R49" s="283" t="s">
        <v>388</v>
      </c>
      <c r="S49" s="303" t="s">
        <v>374</v>
      </c>
      <c r="T49" s="305"/>
      <c r="U49" s="359"/>
      <c r="V49" s="359"/>
      <c r="W49" s="359"/>
      <c r="X49" s="287"/>
      <c r="Y49" s="359"/>
      <c r="Z49" s="359"/>
      <c r="AA49" s="359"/>
      <c r="AB49" s="287"/>
      <c r="AC49" s="359"/>
      <c r="AD49" s="359"/>
      <c r="AE49" s="359"/>
      <c r="AF49" s="287"/>
      <c r="AG49" s="359"/>
      <c r="AH49" s="359"/>
      <c r="AI49" s="359"/>
      <c r="AJ49" s="288"/>
      <c r="AK49" s="280">
        <v>2000.0</v>
      </c>
      <c r="AL49" s="281">
        <v>10000.0</v>
      </c>
      <c r="AM49" s="284">
        <v>1.0E7</v>
      </c>
      <c r="AN49" s="288"/>
      <c r="AO49" s="359"/>
      <c r="AP49" s="359"/>
      <c r="AQ49" s="359"/>
      <c r="AR49" s="362"/>
    </row>
    <row r="50" ht="15.75" customHeight="1">
      <c r="A50" s="117" t="s">
        <v>210</v>
      </c>
      <c r="B50" s="120" t="s">
        <v>71</v>
      </c>
      <c r="C50" s="120" t="s">
        <v>73</v>
      </c>
      <c r="D50" s="120" t="s">
        <v>85</v>
      </c>
      <c r="E50" s="120" t="s">
        <v>80</v>
      </c>
      <c r="F50" s="120" t="s">
        <v>89</v>
      </c>
      <c r="G50" s="120" t="s">
        <v>211</v>
      </c>
      <c r="H50" s="286" t="s">
        <v>447</v>
      </c>
      <c r="I50" s="280">
        <v>3000.0</v>
      </c>
      <c r="J50" s="281">
        <v>65000.0</v>
      </c>
      <c r="K50" s="281">
        <v>100000.0</v>
      </c>
      <c r="L50" s="301"/>
      <c r="M50" s="282">
        <v>0.0</v>
      </c>
      <c r="N50" s="282">
        <v>0.0</v>
      </c>
      <c r="O50" s="282">
        <v>0.0</v>
      </c>
      <c r="P50" s="282"/>
      <c r="Q50" s="282" t="s">
        <v>372</v>
      </c>
      <c r="R50" s="283" t="s">
        <v>388</v>
      </c>
      <c r="S50" s="303" t="s">
        <v>374</v>
      </c>
      <c r="T50" s="305"/>
      <c r="U50" s="359"/>
      <c r="V50" s="359"/>
      <c r="W50" s="359"/>
      <c r="X50" s="287"/>
      <c r="Y50" s="359"/>
      <c r="Z50" s="359"/>
      <c r="AA50" s="359"/>
      <c r="AB50" s="287"/>
      <c r="AC50" s="359"/>
      <c r="AD50" s="359"/>
      <c r="AE50" s="359"/>
      <c r="AF50" s="287"/>
      <c r="AG50" s="359"/>
      <c r="AH50" s="359"/>
      <c r="AI50" s="359"/>
      <c r="AJ50" s="288"/>
      <c r="AK50" s="280">
        <v>2000.0</v>
      </c>
      <c r="AL50" s="281">
        <v>10000.0</v>
      </c>
      <c r="AM50" s="284">
        <v>1.0E7</v>
      </c>
      <c r="AN50" s="288"/>
      <c r="AO50" s="359"/>
      <c r="AP50" s="359"/>
      <c r="AQ50" s="359"/>
      <c r="AR50" s="362"/>
    </row>
    <row r="51" ht="15.75" customHeight="1">
      <c r="A51" s="117" t="s">
        <v>212</v>
      </c>
      <c r="B51" s="120" t="s">
        <v>71</v>
      </c>
      <c r="C51" s="120" t="s">
        <v>83</v>
      </c>
      <c r="D51" s="120" t="s">
        <v>85</v>
      </c>
      <c r="E51" s="120" t="s">
        <v>80</v>
      </c>
      <c r="F51" s="120" t="s">
        <v>89</v>
      </c>
      <c r="G51" s="120" t="s">
        <v>213</v>
      </c>
      <c r="H51" s="286" t="s">
        <v>447</v>
      </c>
      <c r="I51" s="280">
        <v>3000.0</v>
      </c>
      <c r="J51" s="281">
        <v>65000.0</v>
      </c>
      <c r="K51" s="281">
        <v>100000.0</v>
      </c>
      <c r="L51" s="301"/>
      <c r="M51" s="282">
        <v>0.0</v>
      </c>
      <c r="N51" s="282">
        <v>0.0</v>
      </c>
      <c r="O51" s="282">
        <v>0.0</v>
      </c>
      <c r="P51" s="282"/>
      <c r="Q51" s="282" t="s">
        <v>372</v>
      </c>
      <c r="R51" s="283" t="s">
        <v>388</v>
      </c>
      <c r="S51" s="303" t="s">
        <v>374</v>
      </c>
      <c r="T51" s="305"/>
      <c r="U51" s="359"/>
      <c r="V51" s="359"/>
      <c r="W51" s="359"/>
      <c r="X51" s="287"/>
      <c r="Y51" s="359"/>
      <c r="Z51" s="359"/>
      <c r="AA51" s="359"/>
      <c r="AB51" s="287"/>
      <c r="AC51" s="359"/>
      <c r="AD51" s="359"/>
      <c r="AE51" s="359"/>
      <c r="AF51" s="287"/>
      <c r="AG51" s="359"/>
      <c r="AH51" s="359"/>
      <c r="AI51" s="359"/>
      <c r="AJ51" s="288"/>
      <c r="AK51" s="280">
        <v>2000.0</v>
      </c>
      <c r="AL51" s="281">
        <v>10000.0</v>
      </c>
      <c r="AM51" s="284">
        <v>1.0E7</v>
      </c>
      <c r="AN51" s="288"/>
      <c r="AO51" s="359"/>
      <c r="AP51" s="359"/>
      <c r="AQ51" s="359"/>
      <c r="AR51" s="362"/>
    </row>
    <row r="52" ht="15.75" customHeight="1">
      <c r="A52" s="117" t="s">
        <v>214</v>
      </c>
      <c r="B52" s="120" t="s">
        <v>71</v>
      </c>
      <c r="C52" s="120" t="s">
        <v>90</v>
      </c>
      <c r="D52" s="120" t="s">
        <v>85</v>
      </c>
      <c r="E52" s="120" t="s">
        <v>80</v>
      </c>
      <c r="F52" s="120" t="s">
        <v>89</v>
      </c>
      <c r="G52" s="120" t="s">
        <v>215</v>
      </c>
      <c r="H52" s="286" t="s">
        <v>447</v>
      </c>
      <c r="I52" s="280">
        <v>3000.0</v>
      </c>
      <c r="J52" s="281">
        <v>65000.0</v>
      </c>
      <c r="K52" s="281">
        <v>100000.0</v>
      </c>
      <c r="L52" s="301"/>
      <c r="M52" s="282">
        <v>0.0</v>
      </c>
      <c r="N52" s="282">
        <v>0.0</v>
      </c>
      <c r="O52" s="282">
        <v>0.0</v>
      </c>
      <c r="P52" s="282"/>
      <c r="Q52" s="282" t="s">
        <v>372</v>
      </c>
      <c r="R52" s="283" t="s">
        <v>388</v>
      </c>
      <c r="S52" s="303" t="s">
        <v>374</v>
      </c>
      <c r="T52" s="305"/>
      <c r="U52" s="359"/>
      <c r="V52" s="359"/>
      <c r="W52" s="359"/>
      <c r="X52" s="287"/>
      <c r="Y52" s="359"/>
      <c r="Z52" s="359"/>
      <c r="AA52" s="359"/>
      <c r="AB52" s="287"/>
      <c r="AC52" s="359"/>
      <c r="AD52" s="359"/>
      <c r="AE52" s="359"/>
      <c r="AF52" s="287"/>
      <c r="AG52" s="359"/>
      <c r="AH52" s="359"/>
      <c r="AI52" s="359"/>
      <c r="AJ52" s="288"/>
      <c r="AK52" s="280">
        <v>2000.0</v>
      </c>
      <c r="AL52" s="281">
        <v>10000.0</v>
      </c>
      <c r="AM52" s="284">
        <v>1.0E7</v>
      </c>
      <c r="AN52" s="288"/>
      <c r="AO52" s="359"/>
      <c r="AP52" s="359"/>
      <c r="AQ52" s="359"/>
      <c r="AR52" s="362"/>
    </row>
    <row r="53" ht="15.75" customHeight="1">
      <c r="A53" s="117" t="s">
        <v>216</v>
      </c>
      <c r="B53" s="120" t="s">
        <v>71</v>
      </c>
      <c r="C53" s="120" t="s">
        <v>96</v>
      </c>
      <c r="D53" s="120" t="s">
        <v>85</v>
      </c>
      <c r="E53" s="120" t="s">
        <v>80</v>
      </c>
      <c r="F53" s="120" t="s">
        <v>89</v>
      </c>
      <c r="G53" s="120" t="s">
        <v>217</v>
      </c>
      <c r="H53" s="286" t="s">
        <v>447</v>
      </c>
      <c r="I53" s="280">
        <v>3000.0</v>
      </c>
      <c r="J53" s="281">
        <v>65000.0</v>
      </c>
      <c r="K53" s="281">
        <v>100000.0</v>
      </c>
      <c r="L53" s="301"/>
      <c r="M53" s="282">
        <v>0.0</v>
      </c>
      <c r="N53" s="282">
        <v>0.0</v>
      </c>
      <c r="O53" s="282">
        <v>0.0</v>
      </c>
      <c r="P53" s="282"/>
      <c r="Q53" s="282" t="s">
        <v>372</v>
      </c>
      <c r="R53" s="283" t="s">
        <v>388</v>
      </c>
      <c r="S53" s="303" t="s">
        <v>374</v>
      </c>
      <c r="T53" s="305"/>
      <c r="U53" s="359"/>
      <c r="V53" s="359"/>
      <c r="W53" s="359"/>
      <c r="X53" s="287"/>
      <c r="Y53" s="359"/>
      <c r="Z53" s="359"/>
      <c r="AA53" s="359"/>
      <c r="AB53" s="287"/>
      <c r="AC53" s="359"/>
      <c r="AD53" s="359"/>
      <c r="AE53" s="359"/>
      <c r="AF53" s="287"/>
      <c r="AG53" s="359"/>
      <c r="AH53" s="359"/>
      <c r="AI53" s="359"/>
      <c r="AJ53" s="288"/>
      <c r="AK53" s="280">
        <v>2000.0</v>
      </c>
      <c r="AL53" s="281">
        <v>10000.0</v>
      </c>
      <c r="AM53" s="284">
        <v>1.0E7</v>
      </c>
      <c r="AN53" s="288"/>
      <c r="AO53" s="359"/>
      <c r="AP53" s="359"/>
      <c r="AQ53" s="359"/>
      <c r="AR53" s="362"/>
    </row>
    <row r="54" ht="15.75" customHeight="1">
      <c r="A54" s="117" t="s">
        <v>218</v>
      </c>
      <c r="B54" s="120" t="s">
        <v>71</v>
      </c>
      <c r="C54" s="120" t="s">
        <v>106</v>
      </c>
      <c r="D54" s="120" t="s">
        <v>85</v>
      </c>
      <c r="E54" s="120" t="s">
        <v>80</v>
      </c>
      <c r="F54" s="120" t="s">
        <v>89</v>
      </c>
      <c r="G54" s="120" t="s">
        <v>219</v>
      </c>
      <c r="H54" s="286" t="s">
        <v>446</v>
      </c>
      <c r="I54" s="280">
        <v>3000.0</v>
      </c>
      <c r="J54" s="281">
        <v>65000.0</v>
      </c>
      <c r="K54" s="281">
        <v>100000.0</v>
      </c>
      <c r="L54" s="301"/>
      <c r="M54" s="282">
        <v>0.0</v>
      </c>
      <c r="N54" s="282">
        <v>0.0</v>
      </c>
      <c r="O54" s="282">
        <v>0.0</v>
      </c>
      <c r="P54" s="282"/>
      <c r="Q54" s="282" t="s">
        <v>372</v>
      </c>
      <c r="R54" s="283" t="s">
        <v>397</v>
      </c>
      <c r="S54" s="303" t="s">
        <v>374</v>
      </c>
      <c r="T54" s="305"/>
      <c r="U54" s="359"/>
      <c r="V54" s="359"/>
      <c r="W54" s="359"/>
      <c r="X54" s="287"/>
      <c r="Y54" s="359"/>
      <c r="Z54" s="359"/>
      <c r="AA54" s="359"/>
      <c r="AB54" s="287"/>
      <c r="AC54" s="359"/>
      <c r="AD54" s="359"/>
      <c r="AE54" s="359"/>
      <c r="AF54" s="287"/>
      <c r="AG54" s="359"/>
      <c r="AH54" s="359"/>
      <c r="AI54" s="359"/>
      <c r="AJ54" s="288"/>
      <c r="AK54" s="280">
        <v>2000.0</v>
      </c>
      <c r="AL54" s="281">
        <v>50000.0</v>
      </c>
      <c r="AM54" s="284">
        <v>1.0E7</v>
      </c>
      <c r="AN54" s="288"/>
      <c r="AO54" s="359"/>
      <c r="AP54" s="359"/>
      <c r="AQ54" s="359"/>
      <c r="AR54" s="362"/>
    </row>
    <row r="55" ht="15.75" customHeight="1">
      <c r="A55" s="117" t="s">
        <v>220</v>
      </c>
      <c r="B55" s="120" t="s">
        <v>71</v>
      </c>
      <c r="C55" s="120" t="s">
        <v>108</v>
      </c>
      <c r="D55" s="120" t="s">
        <v>85</v>
      </c>
      <c r="E55" s="120" t="s">
        <v>80</v>
      </c>
      <c r="F55" s="120" t="s">
        <v>89</v>
      </c>
      <c r="G55" s="120" t="s">
        <v>221</v>
      </c>
      <c r="H55" s="286" t="s">
        <v>447</v>
      </c>
      <c r="I55" s="280">
        <v>3000.0</v>
      </c>
      <c r="J55" s="281">
        <v>65000.0</v>
      </c>
      <c r="K55" s="281">
        <v>100000.0</v>
      </c>
      <c r="L55" s="301"/>
      <c r="M55" s="282">
        <v>0.0</v>
      </c>
      <c r="N55" s="282">
        <v>0.0</v>
      </c>
      <c r="O55" s="282">
        <v>0.0</v>
      </c>
      <c r="P55" s="282"/>
      <c r="Q55" s="282" t="s">
        <v>372</v>
      </c>
      <c r="R55" s="283" t="s">
        <v>388</v>
      </c>
      <c r="S55" s="303" t="s">
        <v>374</v>
      </c>
      <c r="T55" s="305"/>
      <c r="U55" s="359"/>
      <c r="V55" s="359"/>
      <c r="W55" s="359"/>
      <c r="X55" s="287"/>
      <c r="Y55" s="359"/>
      <c r="Z55" s="359"/>
      <c r="AA55" s="359"/>
      <c r="AB55" s="287"/>
      <c r="AC55" s="359"/>
      <c r="AD55" s="359"/>
      <c r="AE55" s="359"/>
      <c r="AF55" s="287"/>
      <c r="AG55" s="359"/>
      <c r="AH55" s="359"/>
      <c r="AI55" s="359"/>
      <c r="AJ55" s="288"/>
      <c r="AK55" s="280">
        <v>2000.0</v>
      </c>
      <c r="AL55" s="281">
        <v>10000.0</v>
      </c>
      <c r="AM55" s="284">
        <v>1.0E7</v>
      </c>
      <c r="AN55" s="288"/>
      <c r="AO55" s="359"/>
      <c r="AP55" s="359"/>
      <c r="AQ55" s="359"/>
      <c r="AR55" s="362"/>
    </row>
    <row r="56" ht="15.75" customHeight="1">
      <c r="A56" s="117" t="s">
        <v>222</v>
      </c>
      <c r="B56" s="120" t="s">
        <v>71</v>
      </c>
      <c r="C56" s="120" t="s">
        <v>73</v>
      </c>
      <c r="D56" s="120" t="s">
        <v>92</v>
      </c>
      <c r="E56" s="120" t="s">
        <v>80</v>
      </c>
      <c r="F56" s="120" t="s">
        <v>89</v>
      </c>
      <c r="G56" s="120" t="s">
        <v>223</v>
      </c>
      <c r="H56" s="286" t="s">
        <v>446</v>
      </c>
      <c r="I56" s="280">
        <v>3000.0</v>
      </c>
      <c r="J56" s="281">
        <v>65000.0</v>
      </c>
      <c r="K56" s="281">
        <v>100000.0</v>
      </c>
      <c r="L56" s="301"/>
      <c r="M56" s="282">
        <v>0.0</v>
      </c>
      <c r="N56" s="282">
        <v>0.0</v>
      </c>
      <c r="O56" s="282">
        <v>0.0</v>
      </c>
      <c r="P56" s="282"/>
      <c r="Q56" s="282" t="s">
        <v>372</v>
      </c>
      <c r="R56" s="283" t="s">
        <v>397</v>
      </c>
      <c r="S56" s="303" t="s">
        <v>374</v>
      </c>
      <c r="T56" s="305"/>
      <c r="U56" s="359"/>
      <c r="V56" s="359"/>
      <c r="W56" s="359"/>
      <c r="X56" s="287"/>
      <c r="Y56" s="359"/>
      <c r="Z56" s="359"/>
      <c r="AA56" s="359"/>
      <c r="AB56" s="287"/>
      <c r="AC56" s="359"/>
      <c r="AD56" s="359"/>
      <c r="AE56" s="359"/>
      <c r="AF56" s="287"/>
      <c r="AG56" s="359"/>
      <c r="AH56" s="359"/>
      <c r="AI56" s="359"/>
      <c r="AJ56" s="288"/>
      <c r="AK56" s="280">
        <v>2000.0</v>
      </c>
      <c r="AL56" s="281">
        <v>50000.0</v>
      </c>
      <c r="AM56" s="284">
        <v>1.0E7</v>
      </c>
      <c r="AN56" s="288"/>
      <c r="AO56" s="359"/>
      <c r="AP56" s="359"/>
      <c r="AQ56" s="359"/>
      <c r="AR56" s="362"/>
    </row>
    <row r="57" ht="15.75" customHeight="1">
      <c r="A57" s="117" t="s">
        <v>224</v>
      </c>
      <c r="B57" s="120" t="s">
        <v>71</v>
      </c>
      <c r="C57" s="120" t="s">
        <v>83</v>
      </c>
      <c r="D57" s="120" t="s">
        <v>92</v>
      </c>
      <c r="E57" s="120" t="s">
        <v>80</v>
      </c>
      <c r="F57" s="120" t="s">
        <v>89</v>
      </c>
      <c r="G57" s="120" t="s">
        <v>225</v>
      </c>
      <c r="H57" s="286" t="s">
        <v>446</v>
      </c>
      <c r="I57" s="280">
        <v>3000.0</v>
      </c>
      <c r="J57" s="281">
        <v>65000.0</v>
      </c>
      <c r="K57" s="281">
        <v>100000.0</v>
      </c>
      <c r="L57" s="301"/>
      <c r="M57" s="282">
        <v>0.0</v>
      </c>
      <c r="N57" s="282">
        <v>0.0</v>
      </c>
      <c r="O57" s="282">
        <v>0.0</v>
      </c>
      <c r="P57" s="282"/>
      <c r="Q57" s="282" t="s">
        <v>372</v>
      </c>
      <c r="R57" s="283" t="s">
        <v>397</v>
      </c>
      <c r="S57" s="303" t="s">
        <v>374</v>
      </c>
      <c r="T57" s="305"/>
      <c r="U57" s="359"/>
      <c r="V57" s="359"/>
      <c r="W57" s="359"/>
      <c r="X57" s="287"/>
      <c r="Y57" s="359"/>
      <c r="Z57" s="359"/>
      <c r="AA57" s="359"/>
      <c r="AB57" s="287"/>
      <c r="AC57" s="359"/>
      <c r="AD57" s="359"/>
      <c r="AE57" s="359"/>
      <c r="AF57" s="287"/>
      <c r="AG57" s="359"/>
      <c r="AH57" s="359"/>
      <c r="AI57" s="359"/>
      <c r="AJ57" s="288"/>
      <c r="AK57" s="280">
        <v>2000.0</v>
      </c>
      <c r="AL57" s="281">
        <v>50000.0</v>
      </c>
      <c r="AM57" s="284">
        <v>1.0E7</v>
      </c>
      <c r="AN57" s="288"/>
      <c r="AO57" s="359"/>
      <c r="AP57" s="359"/>
      <c r="AQ57" s="359"/>
      <c r="AR57" s="362"/>
    </row>
    <row r="58" ht="15.75" customHeight="1">
      <c r="A58" s="117" t="s">
        <v>226</v>
      </c>
      <c r="B58" s="120" t="s">
        <v>71</v>
      </c>
      <c r="C58" s="120" t="s">
        <v>90</v>
      </c>
      <c r="D58" s="120" t="s">
        <v>92</v>
      </c>
      <c r="E58" s="120" t="s">
        <v>80</v>
      </c>
      <c r="F58" s="120" t="s">
        <v>89</v>
      </c>
      <c r="G58" s="120" t="s">
        <v>227</v>
      </c>
      <c r="H58" s="286" t="s">
        <v>446</v>
      </c>
      <c r="I58" s="280">
        <v>3000.0</v>
      </c>
      <c r="J58" s="281">
        <v>65000.0</v>
      </c>
      <c r="K58" s="281">
        <v>100000.0</v>
      </c>
      <c r="L58" s="301"/>
      <c r="M58" s="282">
        <v>0.0</v>
      </c>
      <c r="N58" s="282">
        <v>0.0</v>
      </c>
      <c r="O58" s="282">
        <v>0.0</v>
      </c>
      <c r="P58" s="282"/>
      <c r="Q58" s="282" t="s">
        <v>372</v>
      </c>
      <c r="R58" s="283" t="s">
        <v>388</v>
      </c>
      <c r="S58" s="303" t="s">
        <v>374</v>
      </c>
      <c r="T58" s="305"/>
      <c r="U58" s="359"/>
      <c r="V58" s="359"/>
      <c r="W58" s="359"/>
      <c r="X58" s="287"/>
      <c r="Y58" s="359"/>
      <c r="Z58" s="359"/>
      <c r="AA58" s="359"/>
      <c r="AB58" s="287"/>
      <c r="AC58" s="359"/>
      <c r="AD58" s="359"/>
      <c r="AE58" s="359"/>
      <c r="AF58" s="287"/>
      <c r="AG58" s="359"/>
      <c r="AH58" s="359"/>
      <c r="AI58" s="359"/>
      <c r="AJ58" s="288"/>
      <c r="AK58" s="280">
        <v>5000.0</v>
      </c>
      <c r="AL58" s="281">
        <v>50000.0</v>
      </c>
      <c r="AM58" s="284">
        <v>1.0E7</v>
      </c>
      <c r="AN58" s="288"/>
      <c r="AO58" s="359"/>
      <c r="AP58" s="359"/>
      <c r="AQ58" s="359"/>
      <c r="AR58" s="362"/>
    </row>
    <row r="59" ht="15.75" customHeight="1">
      <c r="A59" s="117" t="s">
        <v>228</v>
      </c>
      <c r="B59" s="120" t="s">
        <v>71</v>
      </c>
      <c r="C59" s="120" t="s">
        <v>96</v>
      </c>
      <c r="D59" s="120" t="s">
        <v>92</v>
      </c>
      <c r="E59" s="120" t="s">
        <v>80</v>
      </c>
      <c r="F59" s="120" t="s">
        <v>89</v>
      </c>
      <c r="G59" s="120" t="s">
        <v>229</v>
      </c>
      <c r="H59" s="286" t="s">
        <v>447</v>
      </c>
      <c r="I59" s="280">
        <v>3000.0</v>
      </c>
      <c r="J59" s="281">
        <v>65000.0</v>
      </c>
      <c r="K59" s="281">
        <v>100000.0</v>
      </c>
      <c r="L59" s="301"/>
      <c r="M59" s="282">
        <v>0.0</v>
      </c>
      <c r="N59" s="282">
        <v>0.0</v>
      </c>
      <c r="O59" s="282">
        <v>0.0</v>
      </c>
      <c r="P59" s="282"/>
      <c r="Q59" s="282" t="s">
        <v>372</v>
      </c>
      <c r="R59" s="283" t="s">
        <v>388</v>
      </c>
      <c r="S59" s="303" t="s">
        <v>374</v>
      </c>
      <c r="T59" s="305"/>
      <c r="U59" s="359"/>
      <c r="V59" s="359"/>
      <c r="W59" s="359"/>
      <c r="X59" s="287"/>
      <c r="Y59" s="359"/>
      <c r="Z59" s="359"/>
      <c r="AA59" s="359"/>
      <c r="AB59" s="287"/>
      <c r="AC59" s="359"/>
      <c r="AD59" s="359"/>
      <c r="AE59" s="359"/>
      <c r="AF59" s="287"/>
      <c r="AG59" s="359"/>
      <c r="AH59" s="359"/>
      <c r="AI59" s="359"/>
      <c r="AJ59" s="288"/>
      <c r="AK59" s="280">
        <v>5000.0</v>
      </c>
      <c r="AL59" s="281">
        <v>10000.0</v>
      </c>
      <c r="AM59" s="284">
        <v>1.0E7</v>
      </c>
      <c r="AN59" s="288"/>
      <c r="AO59" s="359"/>
      <c r="AP59" s="359"/>
      <c r="AQ59" s="359"/>
      <c r="AR59" s="362"/>
    </row>
    <row r="60" ht="15.75" customHeight="1">
      <c r="A60" s="117" t="s">
        <v>230</v>
      </c>
      <c r="B60" s="120" t="s">
        <v>71</v>
      </c>
      <c r="C60" s="120" t="s">
        <v>106</v>
      </c>
      <c r="D60" s="120" t="s">
        <v>92</v>
      </c>
      <c r="E60" s="120" t="s">
        <v>80</v>
      </c>
      <c r="F60" s="120" t="s">
        <v>89</v>
      </c>
      <c r="G60" s="120" t="s">
        <v>231</v>
      </c>
      <c r="H60" s="286" t="s">
        <v>447</v>
      </c>
      <c r="I60" s="280">
        <v>3000.0</v>
      </c>
      <c r="J60" s="281">
        <v>65000.0</v>
      </c>
      <c r="K60" s="281">
        <v>100000.0</v>
      </c>
      <c r="L60" s="301"/>
      <c r="M60" s="282">
        <v>0.0</v>
      </c>
      <c r="N60" s="282">
        <v>0.0</v>
      </c>
      <c r="O60" s="282">
        <v>0.0</v>
      </c>
      <c r="P60" s="282"/>
      <c r="Q60" s="282" t="s">
        <v>372</v>
      </c>
      <c r="R60" s="283" t="s">
        <v>388</v>
      </c>
      <c r="S60" s="303" t="s">
        <v>374</v>
      </c>
      <c r="T60" s="305"/>
      <c r="U60" s="359"/>
      <c r="V60" s="359"/>
      <c r="W60" s="359"/>
      <c r="X60" s="287"/>
      <c r="Y60" s="359"/>
      <c r="Z60" s="359"/>
      <c r="AA60" s="359"/>
      <c r="AB60" s="287"/>
      <c r="AC60" s="359"/>
      <c r="AD60" s="359"/>
      <c r="AE60" s="359"/>
      <c r="AF60" s="287"/>
      <c r="AG60" s="359"/>
      <c r="AH60" s="359"/>
      <c r="AI60" s="359"/>
      <c r="AJ60" s="288"/>
      <c r="AK60" s="280">
        <v>5000.0</v>
      </c>
      <c r="AL60" s="281">
        <v>10000.0</v>
      </c>
      <c r="AM60" s="284">
        <v>1.0E7</v>
      </c>
      <c r="AN60" s="288"/>
      <c r="AO60" s="359"/>
      <c r="AP60" s="359"/>
      <c r="AQ60" s="359"/>
      <c r="AR60" s="362"/>
    </row>
    <row r="61" ht="15.75" customHeight="1">
      <c r="A61" s="117" t="s">
        <v>232</v>
      </c>
      <c r="B61" s="120" t="s">
        <v>71</v>
      </c>
      <c r="C61" s="120" t="s">
        <v>108</v>
      </c>
      <c r="D61" s="120" t="s">
        <v>92</v>
      </c>
      <c r="E61" s="120" t="s">
        <v>80</v>
      </c>
      <c r="F61" s="120" t="s">
        <v>89</v>
      </c>
      <c r="G61" s="120" t="s">
        <v>233</v>
      </c>
      <c r="H61" s="286" t="s">
        <v>447</v>
      </c>
      <c r="I61" s="280">
        <v>3000.0</v>
      </c>
      <c r="J61" s="281">
        <v>65000.0</v>
      </c>
      <c r="K61" s="281">
        <v>100000.0</v>
      </c>
      <c r="L61" s="301"/>
      <c r="M61" s="282">
        <v>0.0</v>
      </c>
      <c r="N61" s="282">
        <v>0.0</v>
      </c>
      <c r="O61" s="282">
        <v>0.0</v>
      </c>
      <c r="P61" s="282"/>
      <c r="Q61" s="282" t="s">
        <v>372</v>
      </c>
      <c r="R61" s="283" t="s">
        <v>388</v>
      </c>
      <c r="S61" s="303" t="s">
        <v>374</v>
      </c>
      <c r="T61" s="305"/>
      <c r="U61" s="359"/>
      <c r="V61" s="359"/>
      <c r="W61" s="359"/>
      <c r="X61" s="287"/>
      <c r="Y61" s="359"/>
      <c r="Z61" s="359"/>
      <c r="AA61" s="359"/>
      <c r="AB61" s="287"/>
      <c r="AC61" s="359"/>
      <c r="AD61" s="359"/>
      <c r="AE61" s="359"/>
      <c r="AF61" s="287"/>
      <c r="AG61" s="359"/>
      <c r="AH61" s="359"/>
      <c r="AI61" s="359"/>
      <c r="AJ61" s="288"/>
      <c r="AK61" s="280">
        <v>5000.0</v>
      </c>
      <c r="AL61" s="281">
        <v>10000.0</v>
      </c>
      <c r="AM61" s="284">
        <v>1.0E7</v>
      </c>
      <c r="AN61" s="288"/>
      <c r="AO61" s="359"/>
      <c r="AP61" s="359"/>
      <c r="AQ61" s="359"/>
      <c r="AR61" s="362"/>
    </row>
    <row r="62" ht="15.75" customHeight="1">
      <c r="A62" s="117" t="s">
        <v>234</v>
      </c>
      <c r="B62" s="120" t="s">
        <v>71</v>
      </c>
      <c r="C62" s="120" t="s">
        <v>73</v>
      </c>
      <c r="D62" s="120" t="s">
        <v>98</v>
      </c>
      <c r="E62" s="120" t="s">
        <v>80</v>
      </c>
      <c r="F62" s="120" t="s">
        <v>89</v>
      </c>
      <c r="G62" s="120" t="s">
        <v>235</v>
      </c>
      <c r="H62" s="286" t="s">
        <v>447</v>
      </c>
      <c r="I62" s="280">
        <v>3000.0</v>
      </c>
      <c r="J62" s="281">
        <v>65000.0</v>
      </c>
      <c r="K62" s="281">
        <v>100000.0</v>
      </c>
      <c r="L62" s="301"/>
      <c r="M62" s="282">
        <v>0.0</v>
      </c>
      <c r="N62" s="282">
        <v>0.0</v>
      </c>
      <c r="O62" s="282">
        <v>0.0</v>
      </c>
      <c r="P62" s="282"/>
      <c r="Q62" s="282" t="s">
        <v>372</v>
      </c>
      <c r="R62" s="283" t="s">
        <v>388</v>
      </c>
      <c r="S62" s="303" t="s">
        <v>374</v>
      </c>
      <c r="T62" s="305"/>
      <c r="U62" s="359"/>
      <c r="V62" s="359"/>
      <c r="W62" s="359"/>
      <c r="X62" s="287"/>
      <c r="Y62" s="359"/>
      <c r="Z62" s="359"/>
      <c r="AA62" s="359"/>
      <c r="AB62" s="287"/>
      <c r="AC62" s="359"/>
      <c r="AD62" s="359"/>
      <c r="AE62" s="359"/>
      <c r="AF62" s="287"/>
      <c r="AG62" s="359"/>
      <c r="AH62" s="359"/>
      <c r="AI62" s="359"/>
      <c r="AJ62" s="288"/>
      <c r="AK62" s="280">
        <v>5000.0</v>
      </c>
      <c r="AL62" s="281">
        <v>10000.0</v>
      </c>
      <c r="AM62" s="284">
        <v>1.0E7</v>
      </c>
      <c r="AN62" s="288"/>
      <c r="AO62" s="359"/>
      <c r="AP62" s="359"/>
      <c r="AQ62" s="359"/>
      <c r="AR62" s="362"/>
    </row>
    <row r="63" ht="15.75" customHeight="1">
      <c r="A63" s="117" t="s">
        <v>236</v>
      </c>
      <c r="B63" s="120" t="s">
        <v>71</v>
      </c>
      <c r="C63" s="120" t="s">
        <v>83</v>
      </c>
      <c r="D63" s="120" t="s">
        <v>98</v>
      </c>
      <c r="E63" s="120" t="s">
        <v>80</v>
      </c>
      <c r="F63" s="120" t="s">
        <v>89</v>
      </c>
      <c r="G63" s="120" t="s">
        <v>237</v>
      </c>
      <c r="H63" s="286" t="s">
        <v>447</v>
      </c>
      <c r="I63" s="280">
        <v>3000.0</v>
      </c>
      <c r="J63" s="281">
        <v>65000.0</v>
      </c>
      <c r="K63" s="281">
        <v>100000.0</v>
      </c>
      <c r="L63" s="301"/>
      <c r="M63" s="282">
        <v>0.0</v>
      </c>
      <c r="N63" s="282">
        <v>0.0</v>
      </c>
      <c r="O63" s="282">
        <v>0.0</v>
      </c>
      <c r="P63" s="282"/>
      <c r="Q63" s="282" t="s">
        <v>372</v>
      </c>
      <c r="R63" s="283" t="s">
        <v>388</v>
      </c>
      <c r="S63" s="303" t="s">
        <v>374</v>
      </c>
      <c r="T63" s="305"/>
      <c r="U63" s="359"/>
      <c r="V63" s="359"/>
      <c r="W63" s="359"/>
      <c r="X63" s="287"/>
      <c r="Y63" s="359"/>
      <c r="Z63" s="359"/>
      <c r="AA63" s="359"/>
      <c r="AB63" s="287"/>
      <c r="AC63" s="359"/>
      <c r="AD63" s="359"/>
      <c r="AE63" s="359"/>
      <c r="AF63" s="287"/>
      <c r="AG63" s="359"/>
      <c r="AH63" s="359"/>
      <c r="AI63" s="359"/>
      <c r="AJ63" s="288"/>
      <c r="AK63" s="280">
        <v>5000.0</v>
      </c>
      <c r="AL63" s="281">
        <v>10000.0</v>
      </c>
      <c r="AM63" s="284">
        <v>1.0E7</v>
      </c>
      <c r="AN63" s="288"/>
      <c r="AO63" s="359"/>
      <c r="AP63" s="359"/>
      <c r="AQ63" s="359"/>
      <c r="AR63" s="362"/>
    </row>
    <row r="64" ht="15.75" customHeight="1">
      <c r="A64" s="117" t="s">
        <v>238</v>
      </c>
      <c r="B64" s="120" t="s">
        <v>71</v>
      </c>
      <c r="C64" s="120" t="s">
        <v>90</v>
      </c>
      <c r="D64" s="120" t="s">
        <v>98</v>
      </c>
      <c r="E64" s="120" t="s">
        <v>80</v>
      </c>
      <c r="F64" s="120" t="s">
        <v>89</v>
      </c>
      <c r="G64" s="120" t="s">
        <v>239</v>
      </c>
      <c r="H64" s="286" t="s">
        <v>446</v>
      </c>
      <c r="I64" s="280">
        <v>3000.0</v>
      </c>
      <c r="J64" s="281">
        <v>65000.0</v>
      </c>
      <c r="K64" s="281">
        <v>100000.0</v>
      </c>
      <c r="L64" s="301"/>
      <c r="M64" s="282">
        <v>0.0</v>
      </c>
      <c r="N64" s="282">
        <v>0.0</v>
      </c>
      <c r="O64" s="282">
        <v>0.0</v>
      </c>
      <c r="P64" s="282"/>
      <c r="Q64" s="282" t="s">
        <v>372</v>
      </c>
      <c r="R64" s="283" t="s">
        <v>388</v>
      </c>
      <c r="S64" s="303" t="s">
        <v>374</v>
      </c>
      <c r="T64" s="305"/>
      <c r="U64" s="359"/>
      <c r="V64" s="359"/>
      <c r="W64" s="359"/>
      <c r="X64" s="287"/>
      <c r="Y64" s="359"/>
      <c r="Z64" s="359"/>
      <c r="AA64" s="359"/>
      <c r="AB64" s="287"/>
      <c r="AC64" s="359"/>
      <c r="AD64" s="359"/>
      <c r="AE64" s="359"/>
      <c r="AF64" s="287"/>
      <c r="AG64" s="359"/>
      <c r="AH64" s="359"/>
      <c r="AI64" s="359"/>
      <c r="AJ64" s="288"/>
      <c r="AK64" s="280">
        <v>5000.0</v>
      </c>
      <c r="AL64" s="281">
        <v>50000.0</v>
      </c>
      <c r="AM64" s="284">
        <v>1.0E7</v>
      </c>
      <c r="AN64" s="288"/>
      <c r="AO64" s="359"/>
      <c r="AP64" s="359"/>
      <c r="AQ64" s="359"/>
      <c r="AR64" s="362"/>
    </row>
    <row r="65" ht="15.75" customHeight="1">
      <c r="A65" s="117" t="s">
        <v>240</v>
      </c>
      <c r="B65" s="120" t="s">
        <v>71</v>
      </c>
      <c r="C65" s="120" t="s">
        <v>96</v>
      </c>
      <c r="D65" s="120" t="s">
        <v>98</v>
      </c>
      <c r="E65" s="120" t="s">
        <v>80</v>
      </c>
      <c r="F65" s="120" t="s">
        <v>89</v>
      </c>
      <c r="G65" s="120" t="s">
        <v>241</v>
      </c>
      <c r="H65" s="286" t="s">
        <v>447</v>
      </c>
      <c r="I65" s="280">
        <v>3000.0</v>
      </c>
      <c r="J65" s="281">
        <v>65000.0</v>
      </c>
      <c r="K65" s="281">
        <v>100000.0</v>
      </c>
      <c r="L65" s="301"/>
      <c r="M65" s="282">
        <v>0.0</v>
      </c>
      <c r="N65" s="282">
        <v>0.0</v>
      </c>
      <c r="O65" s="282">
        <v>0.0</v>
      </c>
      <c r="P65" s="282"/>
      <c r="Q65" s="282" t="s">
        <v>372</v>
      </c>
      <c r="R65" s="283" t="s">
        <v>388</v>
      </c>
      <c r="S65" s="303" t="s">
        <v>374</v>
      </c>
      <c r="T65" s="305"/>
      <c r="U65" s="359"/>
      <c r="V65" s="359"/>
      <c r="W65" s="359"/>
      <c r="X65" s="287"/>
      <c r="Y65" s="359"/>
      <c r="Z65" s="359"/>
      <c r="AA65" s="359"/>
      <c r="AB65" s="287"/>
      <c r="AC65" s="359"/>
      <c r="AD65" s="359"/>
      <c r="AE65" s="359"/>
      <c r="AF65" s="287"/>
      <c r="AG65" s="359"/>
      <c r="AH65" s="359"/>
      <c r="AI65" s="359"/>
      <c r="AJ65" s="288"/>
      <c r="AK65" s="280">
        <v>5000.0</v>
      </c>
      <c r="AL65" s="281">
        <v>10000.0</v>
      </c>
      <c r="AM65" s="284">
        <v>1.0E7</v>
      </c>
      <c r="AN65" s="288"/>
      <c r="AO65" s="359"/>
      <c r="AP65" s="359"/>
      <c r="AQ65" s="359"/>
      <c r="AR65" s="362"/>
    </row>
    <row r="66" ht="15.75" customHeight="1">
      <c r="A66" s="117" t="s">
        <v>242</v>
      </c>
      <c r="B66" s="120" t="s">
        <v>71</v>
      </c>
      <c r="C66" s="120" t="s">
        <v>106</v>
      </c>
      <c r="D66" s="120" t="s">
        <v>98</v>
      </c>
      <c r="E66" s="120" t="s">
        <v>80</v>
      </c>
      <c r="F66" s="120" t="s">
        <v>89</v>
      </c>
      <c r="G66" s="120" t="s">
        <v>243</v>
      </c>
      <c r="H66" s="286" t="s">
        <v>446</v>
      </c>
      <c r="I66" s="280">
        <v>3000.0</v>
      </c>
      <c r="J66" s="281">
        <v>65000.0</v>
      </c>
      <c r="K66" s="281">
        <v>100000.0</v>
      </c>
      <c r="L66" s="301"/>
      <c r="M66" s="282">
        <v>0.0</v>
      </c>
      <c r="N66" s="282">
        <v>0.0</v>
      </c>
      <c r="O66" s="282">
        <v>0.0</v>
      </c>
      <c r="P66" s="282"/>
      <c r="Q66" s="282" t="s">
        <v>372</v>
      </c>
      <c r="R66" s="283" t="s">
        <v>388</v>
      </c>
      <c r="S66" s="303" t="s">
        <v>374</v>
      </c>
      <c r="T66" s="305"/>
      <c r="U66" s="359"/>
      <c r="V66" s="359"/>
      <c r="W66" s="359"/>
      <c r="X66" s="287"/>
      <c r="Y66" s="359"/>
      <c r="Z66" s="359"/>
      <c r="AA66" s="359"/>
      <c r="AB66" s="287"/>
      <c r="AC66" s="359"/>
      <c r="AD66" s="359"/>
      <c r="AE66" s="359"/>
      <c r="AF66" s="287"/>
      <c r="AG66" s="359"/>
      <c r="AH66" s="359"/>
      <c r="AI66" s="359"/>
      <c r="AJ66" s="288"/>
      <c r="AK66" s="280">
        <v>5000.0</v>
      </c>
      <c r="AL66" s="281">
        <v>50000.0</v>
      </c>
      <c r="AM66" s="284">
        <v>1.0E7</v>
      </c>
      <c r="AN66" s="288"/>
      <c r="AO66" s="359"/>
      <c r="AP66" s="359"/>
      <c r="AQ66" s="359"/>
      <c r="AR66" s="362"/>
    </row>
    <row r="67" ht="15.75" customHeight="1">
      <c r="A67" s="117" t="s">
        <v>244</v>
      </c>
      <c r="B67" s="120" t="s">
        <v>71</v>
      </c>
      <c r="C67" s="120" t="s">
        <v>108</v>
      </c>
      <c r="D67" s="120" t="s">
        <v>98</v>
      </c>
      <c r="E67" s="120" t="s">
        <v>80</v>
      </c>
      <c r="F67" s="120" t="s">
        <v>89</v>
      </c>
      <c r="G67" s="120" t="s">
        <v>245</v>
      </c>
      <c r="H67" s="286" t="s">
        <v>446</v>
      </c>
      <c r="I67" s="280">
        <v>3000.0</v>
      </c>
      <c r="J67" s="281">
        <v>65000.0</v>
      </c>
      <c r="K67" s="281">
        <v>100000.0</v>
      </c>
      <c r="L67" s="301"/>
      <c r="M67" s="282">
        <v>0.0</v>
      </c>
      <c r="N67" s="282">
        <v>0.0</v>
      </c>
      <c r="O67" s="282">
        <v>0.0</v>
      </c>
      <c r="P67" s="282"/>
      <c r="Q67" s="282" t="s">
        <v>372</v>
      </c>
      <c r="R67" s="283" t="s">
        <v>388</v>
      </c>
      <c r="S67" s="303" t="s">
        <v>374</v>
      </c>
      <c r="T67" s="305"/>
      <c r="U67" s="359"/>
      <c r="V67" s="359"/>
      <c r="W67" s="359"/>
      <c r="X67" s="287"/>
      <c r="Y67" s="359"/>
      <c r="Z67" s="359"/>
      <c r="AA67" s="359"/>
      <c r="AB67" s="287"/>
      <c r="AC67" s="359"/>
      <c r="AD67" s="359"/>
      <c r="AE67" s="359"/>
      <c r="AF67" s="287"/>
      <c r="AG67" s="359"/>
      <c r="AH67" s="359"/>
      <c r="AI67" s="359"/>
      <c r="AJ67" s="288"/>
      <c r="AK67" s="280">
        <v>5000.0</v>
      </c>
      <c r="AL67" s="281">
        <v>50000.0</v>
      </c>
      <c r="AM67" s="284">
        <v>1.0E7</v>
      </c>
      <c r="AN67" s="288"/>
      <c r="AO67" s="359"/>
      <c r="AP67" s="359"/>
      <c r="AQ67" s="359"/>
      <c r="AR67" s="362"/>
    </row>
    <row r="68" ht="15.75" customHeight="1">
      <c r="A68" s="117" t="s">
        <v>246</v>
      </c>
      <c r="B68" s="120" t="s">
        <v>71</v>
      </c>
      <c r="C68" s="120" t="s">
        <v>73</v>
      </c>
      <c r="D68" s="120" t="s">
        <v>79</v>
      </c>
      <c r="E68" s="120" t="s">
        <v>87</v>
      </c>
      <c r="F68" s="120" t="s">
        <v>89</v>
      </c>
      <c r="G68" s="120" t="s">
        <v>247</v>
      </c>
      <c r="H68" s="286" t="s">
        <v>448</v>
      </c>
      <c r="I68" s="280">
        <v>3000.0</v>
      </c>
      <c r="J68" s="281">
        <v>65000.0</v>
      </c>
      <c r="K68" s="281">
        <v>100000.0</v>
      </c>
      <c r="L68" s="301"/>
      <c r="M68" s="282">
        <v>0.0</v>
      </c>
      <c r="N68" s="282">
        <v>0.0</v>
      </c>
      <c r="O68" s="282">
        <v>0.0</v>
      </c>
      <c r="P68" s="282"/>
      <c r="Q68" s="282" t="s">
        <v>372</v>
      </c>
      <c r="R68" s="283" t="s">
        <v>388</v>
      </c>
      <c r="S68" s="303" t="s">
        <v>374</v>
      </c>
      <c r="T68" s="305"/>
      <c r="U68" s="359"/>
      <c r="V68" s="359"/>
      <c r="W68" s="359"/>
      <c r="X68" s="287"/>
      <c r="Y68" s="359"/>
      <c r="Z68" s="359"/>
      <c r="AA68" s="359"/>
      <c r="AB68" s="287"/>
      <c r="AC68" s="359"/>
      <c r="AD68" s="359"/>
      <c r="AE68" s="359"/>
      <c r="AF68" s="287"/>
      <c r="AG68" s="359"/>
      <c r="AH68" s="359"/>
      <c r="AI68" s="359"/>
      <c r="AJ68" s="288"/>
      <c r="AK68" s="280">
        <v>2000.0</v>
      </c>
      <c r="AL68" s="281">
        <v>1000000.0</v>
      </c>
      <c r="AM68" s="284">
        <v>1.0E7</v>
      </c>
      <c r="AN68" s="288"/>
      <c r="AO68" s="359"/>
      <c r="AP68" s="359"/>
      <c r="AQ68" s="359"/>
      <c r="AR68" s="362"/>
    </row>
    <row r="69" ht="15.75" customHeight="1">
      <c r="A69" s="117" t="s">
        <v>248</v>
      </c>
      <c r="B69" s="120" t="s">
        <v>71</v>
      </c>
      <c r="C69" s="120" t="s">
        <v>83</v>
      </c>
      <c r="D69" s="120" t="s">
        <v>79</v>
      </c>
      <c r="E69" s="120" t="s">
        <v>87</v>
      </c>
      <c r="F69" s="120" t="s">
        <v>89</v>
      </c>
      <c r="G69" s="120" t="s">
        <v>249</v>
      </c>
      <c r="H69" s="286" t="s">
        <v>449</v>
      </c>
      <c r="I69" s="280">
        <v>3000.0</v>
      </c>
      <c r="J69" s="281">
        <v>65000.0</v>
      </c>
      <c r="K69" s="281">
        <v>100000.0</v>
      </c>
      <c r="L69" s="301"/>
      <c r="M69" s="282">
        <v>0.0</v>
      </c>
      <c r="N69" s="282">
        <v>0.0</v>
      </c>
      <c r="O69" s="282">
        <v>0.0</v>
      </c>
      <c r="P69" s="282"/>
      <c r="Q69" s="282" t="s">
        <v>372</v>
      </c>
      <c r="R69" s="283" t="s">
        <v>388</v>
      </c>
      <c r="S69" s="303" t="s">
        <v>374</v>
      </c>
      <c r="T69" s="305"/>
      <c r="U69" s="359"/>
      <c r="V69" s="359"/>
      <c r="W69" s="359"/>
      <c r="X69" s="287"/>
      <c r="Y69" s="359"/>
      <c r="Z69" s="359"/>
      <c r="AA69" s="359"/>
      <c r="AB69" s="287"/>
      <c r="AC69" s="359"/>
      <c r="AD69" s="359"/>
      <c r="AE69" s="359"/>
      <c r="AF69" s="287"/>
      <c r="AG69" s="359"/>
      <c r="AH69" s="359"/>
      <c r="AI69" s="359"/>
      <c r="AJ69" s="288"/>
      <c r="AK69" s="280">
        <v>2000.0</v>
      </c>
      <c r="AL69" s="281">
        <v>1000000.0</v>
      </c>
      <c r="AM69" s="284">
        <v>1.0E7</v>
      </c>
      <c r="AN69" s="288"/>
      <c r="AO69" s="359"/>
      <c r="AP69" s="359"/>
      <c r="AQ69" s="359"/>
      <c r="AR69" s="362"/>
    </row>
    <row r="70" ht="15.75" customHeight="1">
      <c r="A70" s="117" t="s">
        <v>250</v>
      </c>
      <c r="B70" s="120" t="s">
        <v>71</v>
      </c>
      <c r="C70" s="120" t="s">
        <v>90</v>
      </c>
      <c r="D70" s="120" t="s">
        <v>79</v>
      </c>
      <c r="E70" s="120" t="s">
        <v>87</v>
      </c>
      <c r="F70" s="120" t="s">
        <v>89</v>
      </c>
      <c r="G70" s="120" t="s">
        <v>251</v>
      </c>
      <c r="H70" s="286" t="s">
        <v>449</v>
      </c>
      <c r="I70" s="280">
        <v>3000.0</v>
      </c>
      <c r="J70" s="281">
        <v>65000.0</v>
      </c>
      <c r="K70" s="281">
        <v>100000.0</v>
      </c>
      <c r="L70" s="301"/>
      <c r="M70" s="282">
        <v>0.0</v>
      </c>
      <c r="N70" s="282">
        <v>0.0</v>
      </c>
      <c r="O70" s="282">
        <v>0.0</v>
      </c>
      <c r="P70" s="282"/>
      <c r="Q70" s="282" t="s">
        <v>372</v>
      </c>
      <c r="R70" s="283" t="s">
        <v>388</v>
      </c>
      <c r="S70" s="303" t="s">
        <v>374</v>
      </c>
      <c r="T70" s="305"/>
      <c r="U70" s="359"/>
      <c r="V70" s="359"/>
      <c r="W70" s="359"/>
      <c r="X70" s="287"/>
      <c r="Y70" s="359"/>
      <c r="Z70" s="359"/>
      <c r="AA70" s="359"/>
      <c r="AB70" s="287"/>
      <c r="AC70" s="359"/>
      <c r="AD70" s="359"/>
      <c r="AE70" s="359"/>
      <c r="AF70" s="287"/>
      <c r="AG70" s="359"/>
      <c r="AH70" s="359"/>
      <c r="AI70" s="359"/>
      <c r="AJ70" s="288"/>
      <c r="AK70" s="280">
        <v>2000.0</v>
      </c>
      <c r="AL70" s="281">
        <v>1000000.0</v>
      </c>
      <c r="AM70" s="284">
        <v>1.0E7</v>
      </c>
      <c r="AN70" s="288"/>
      <c r="AO70" s="359"/>
      <c r="AP70" s="359"/>
      <c r="AQ70" s="359"/>
      <c r="AR70" s="362"/>
    </row>
    <row r="71" ht="15.75" customHeight="1">
      <c r="A71" s="117" t="s">
        <v>252</v>
      </c>
      <c r="B71" s="120" t="s">
        <v>71</v>
      </c>
      <c r="C71" s="120" t="s">
        <v>96</v>
      </c>
      <c r="D71" s="120" t="s">
        <v>79</v>
      </c>
      <c r="E71" s="120" t="s">
        <v>87</v>
      </c>
      <c r="F71" s="120" t="s">
        <v>89</v>
      </c>
      <c r="G71" s="120" t="s">
        <v>253</v>
      </c>
      <c r="H71" s="286" t="s">
        <v>449</v>
      </c>
      <c r="I71" s="280">
        <v>3000.0</v>
      </c>
      <c r="J71" s="281">
        <v>65000.0</v>
      </c>
      <c r="K71" s="281">
        <v>100000.0</v>
      </c>
      <c r="L71" s="301"/>
      <c r="M71" s="282">
        <v>0.0</v>
      </c>
      <c r="N71" s="282">
        <v>0.0</v>
      </c>
      <c r="O71" s="282">
        <v>0.0</v>
      </c>
      <c r="P71" s="282"/>
      <c r="Q71" s="282" t="s">
        <v>372</v>
      </c>
      <c r="R71" s="283" t="s">
        <v>388</v>
      </c>
      <c r="S71" s="303" t="s">
        <v>374</v>
      </c>
      <c r="T71" s="305"/>
      <c r="U71" s="359"/>
      <c r="V71" s="359"/>
      <c r="W71" s="359"/>
      <c r="X71" s="287"/>
      <c r="Y71" s="359"/>
      <c r="Z71" s="359"/>
      <c r="AA71" s="359"/>
      <c r="AB71" s="287"/>
      <c r="AC71" s="359"/>
      <c r="AD71" s="359"/>
      <c r="AE71" s="359"/>
      <c r="AF71" s="287"/>
      <c r="AG71" s="359"/>
      <c r="AH71" s="359"/>
      <c r="AI71" s="359"/>
      <c r="AJ71" s="288"/>
      <c r="AK71" s="280">
        <v>2000.0</v>
      </c>
      <c r="AL71" s="281">
        <v>1000000.0</v>
      </c>
      <c r="AM71" s="284">
        <v>1.0E7</v>
      </c>
      <c r="AN71" s="288"/>
      <c r="AO71" s="359"/>
      <c r="AP71" s="359"/>
      <c r="AQ71" s="359"/>
      <c r="AR71" s="362"/>
    </row>
    <row r="72" ht="15.75" customHeight="1">
      <c r="A72" s="117" t="s">
        <v>254</v>
      </c>
      <c r="B72" s="120" t="s">
        <v>71</v>
      </c>
      <c r="C72" s="120" t="s">
        <v>106</v>
      </c>
      <c r="D72" s="120" t="s">
        <v>79</v>
      </c>
      <c r="E72" s="120" t="s">
        <v>87</v>
      </c>
      <c r="F72" s="120" t="s">
        <v>89</v>
      </c>
      <c r="G72" s="120" t="s">
        <v>255</v>
      </c>
      <c r="H72" s="286" t="s">
        <v>449</v>
      </c>
      <c r="I72" s="280">
        <v>3000.0</v>
      </c>
      <c r="J72" s="281">
        <v>65000.0</v>
      </c>
      <c r="K72" s="281">
        <v>100000.0</v>
      </c>
      <c r="L72" s="301"/>
      <c r="M72" s="282">
        <v>0.0</v>
      </c>
      <c r="N72" s="282">
        <v>0.0</v>
      </c>
      <c r="O72" s="282">
        <v>0.0</v>
      </c>
      <c r="P72" s="282"/>
      <c r="Q72" s="282" t="s">
        <v>372</v>
      </c>
      <c r="R72" s="283" t="s">
        <v>388</v>
      </c>
      <c r="S72" s="303" t="s">
        <v>374</v>
      </c>
      <c r="T72" s="305"/>
      <c r="U72" s="359"/>
      <c r="V72" s="359"/>
      <c r="W72" s="359"/>
      <c r="X72" s="287"/>
      <c r="Y72" s="359"/>
      <c r="Z72" s="359"/>
      <c r="AA72" s="359"/>
      <c r="AB72" s="287"/>
      <c r="AC72" s="359"/>
      <c r="AD72" s="359"/>
      <c r="AE72" s="359"/>
      <c r="AF72" s="287"/>
      <c r="AG72" s="359"/>
      <c r="AH72" s="359"/>
      <c r="AI72" s="359"/>
      <c r="AJ72" s="288"/>
      <c r="AK72" s="280">
        <v>2000.0</v>
      </c>
      <c r="AL72" s="281">
        <v>1000000.0</v>
      </c>
      <c r="AM72" s="284">
        <v>1.0E7</v>
      </c>
      <c r="AN72" s="288"/>
      <c r="AO72" s="359"/>
      <c r="AP72" s="359"/>
      <c r="AQ72" s="359"/>
      <c r="AR72" s="362"/>
    </row>
    <row r="73" ht="15.75" customHeight="1">
      <c r="A73" s="117" t="s">
        <v>256</v>
      </c>
      <c r="B73" s="120" t="s">
        <v>71</v>
      </c>
      <c r="C73" s="120" t="s">
        <v>108</v>
      </c>
      <c r="D73" s="120" t="s">
        <v>79</v>
      </c>
      <c r="E73" s="120" t="s">
        <v>87</v>
      </c>
      <c r="F73" s="120" t="s">
        <v>89</v>
      </c>
      <c r="G73" s="120" t="s">
        <v>257</v>
      </c>
      <c r="H73" s="286" t="s">
        <v>449</v>
      </c>
      <c r="I73" s="280">
        <v>3000.0</v>
      </c>
      <c r="J73" s="281">
        <v>65000.0</v>
      </c>
      <c r="K73" s="281">
        <v>100000.0</v>
      </c>
      <c r="L73" s="301"/>
      <c r="M73" s="282">
        <v>0.0</v>
      </c>
      <c r="N73" s="282">
        <v>0.0</v>
      </c>
      <c r="O73" s="282">
        <v>0.0</v>
      </c>
      <c r="P73" s="282"/>
      <c r="Q73" s="282" t="s">
        <v>372</v>
      </c>
      <c r="R73" s="283" t="s">
        <v>388</v>
      </c>
      <c r="S73" s="303" t="s">
        <v>374</v>
      </c>
      <c r="T73" s="305"/>
      <c r="U73" s="359"/>
      <c r="V73" s="359"/>
      <c r="W73" s="359"/>
      <c r="X73" s="287"/>
      <c r="Y73" s="359"/>
      <c r="Z73" s="359"/>
      <c r="AA73" s="359"/>
      <c r="AB73" s="287"/>
      <c r="AC73" s="359"/>
      <c r="AD73" s="359"/>
      <c r="AE73" s="359"/>
      <c r="AF73" s="287"/>
      <c r="AG73" s="359"/>
      <c r="AH73" s="359"/>
      <c r="AI73" s="359"/>
      <c r="AJ73" s="288"/>
      <c r="AK73" s="280">
        <v>2000.0</v>
      </c>
      <c r="AL73" s="281">
        <v>1000000.0</v>
      </c>
      <c r="AM73" s="284">
        <v>1.0E7</v>
      </c>
      <c r="AN73" s="288"/>
      <c r="AO73" s="359"/>
      <c r="AP73" s="359"/>
      <c r="AQ73" s="359"/>
      <c r="AR73" s="362"/>
    </row>
    <row r="74" ht="15.75" customHeight="1">
      <c r="A74" s="117" t="s">
        <v>258</v>
      </c>
      <c r="B74" s="120" t="s">
        <v>71</v>
      </c>
      <c r="C74" s="120" t="s">
        <v>73</v>
      </c>
      <c r="D74" s="120" t="s">
        <v>85</v>
      </c>
      <c r="E74" s="120" t="s">
        <v>87</v>
      </c>
      <c r="F74" s="120" t="s">
        <v>89</v>
      </c>
      <c r="G74" s="120" t="s">
        <v>259</v>
      </c>
      <c r="H74" s="286" t="s">
        <v>448</v>
      </c>
      <c r="I74" s="280">
        <v>3000.0</v>
      </c>
      <c r="J74" s="281">
        <v>65000.0</v>
      </c>
      <c r="K74" s="281">
        <v>100000.0</v>
      </c>
      <c r="L74" s="301"/>
      <c r="M74" s="282">
        <v>0.0</v>
      </c>
      <c r="N74" s="282">
        <v>0.0</v>
      </c>
      <c r="O74" s="282">
        <v>0.0</v>
      </c>
      <c r="P74" s="282"/>
      <c r="Q74" s="282" t="s">
        <v>372</v>
      </c>
      <c r="R74" s="283" t="s">
        <v>388</v>
      </c>
      <c r="S74" s="303" t="s">
        <v>374</v>
      </c>
      <c r="T74" s="305"/>
      <c r="U74" s="359"/>
      <c r="V74" s="359"/>
      <c r="W74" s="359"/>
      <c r="X74" s="287"/>
      <c r="Y74" s="359"/>
      <c r="Z74" s="359"/>
      <c r="AA74" s="359"/>
      <c r="AB74" s="287"/>
      <c r="AC74" s="359"/>
      <c r="AD74" s="359"/>
      <c r="AE74" s="359"/>
      <c r="AF74" s="287"/>
      <c r="AG74" s="359"/>
      <c r="AH74" s="359"/>
      <c r="AI74" s="359"/>
      <c r="AJ74" s="288"/>
      <c r="AK74" s="280">
        <v>2000.0</v>
      </c>
      <c r="AL74" s="281">
        <v>1000000.0</v>
      </c>
      <c r="AM74" s="284">
        <v>1.0E7</v>
      </c>
      <c r="AN74" s="288"/>
      <c r="AO74" s="359"/>
      <c r="AP74" s="359"/>
      <c r="AQ74" s="359"/>
      <c r="AR74" s="362"/>
    </row>
    <row r="75" ht="15.75" customHeight="1">
      <c r="A75" s="117" t="s">
        <v>260</v>
      </c>
      <c r="B75" s="120" t="s">
        <v>71</v>
      </c>
      <c r="C75" s="120" t="s">
        <v>83</v>
      </c>
      <c r="D75" s="120" t="s">
        <v>85</v>
      </c>
      <c r="E75" s="120" t="s">
        <v>87</v>
      </c>
      <c r="F75" s="120" t="s">
        <v>89</v>
      </c>
      <c r="G75" s="120" t="s">
        <v>261</v>
      </c>
      <c r="H75" s="286" t="s">
        <v>449</v>
      </c>
      <c r="I75" s="280">
        <v>3000.0</v>
      </c>
      <c r="J75" s="281">
        <v>65000.0</v>
      </c>
      <c r="K75" s="281">
        <v>100000.0</v>
      </c>
      <c r="L75" s="301"/>
      <c r="M75" s="282">
        <v>0.0</v>
      </c>
      <c r="N75" s="282">
        <v>0.0</v>
      </c>
      <c r="O75" s="282">
        <v>0.0</v>
      </c>
      <c r="P75" s="282"/>
      <c r="Q75" s="282" t="s">
        <v>372</v>
      </c>
      <c r="R75" s="283" t="s">
        <v>388</v>
      </c>
      <c r="S75" s="303" t="s">
        <v>374</v>
      </c>
      <c r="T75" s="305"/>
      <c r="U75" s="359"/>
      <c r="V75" s="359"/>
      <c r="W75" s="359"/>
      <c r="X75" s="287"/>
      <c r="Y75" s="359"/>
      <c r="Z75" s="359"/>
      <c r="AA75" s="359"/>
      <c r="AB75" s="287"/>
      <c r="AC75" s="359"/>
      <c r="AD75" s="359"/>
      <c r="AE75" s="359"/>
      <c r="AF75" s="287"/>
      <c r="AG75" s="359"/>
      <c r="AH75" s="359"/>
      <c r="AI75" s="359"/>
      <c r="AJ75" s="288"/>
      <c r="AK75" s="280">
        <v>2000.0</v>
      </c>
      <c r="AL75" s="281">
        <v>1000000.0</v>
      </c>
      <c r="AM75" s="284">
        <v>1.0E7</v>
      </c>
      <c r="AN75" s="288"/>
      <c r="AO75" s="359"/>
      <c r="AP75" s="359"/>
      <c r="AQ75" s="359"/>
      <c r="AR75" s="362"/>
    </row>
    <row r="76" ht="15.75" customHeight="1">
      <c r="A76" s="117" t="s">
        <v>262</v>
      </c>
      <c r="B76" s="120" t="s">
        <v>71</v>
      </c>
      <c r="C76" s="120" t="s">
        <v>90</v>
      </c>
      <c r="D76" s="120" t="s">
        <v>85</v>
      </c>
      <c r="E76" s="120" t="s">
        <v>87</v>
      </c>
      <c r="F76" s="120" t="s">
        <v>89</v>
      </c>
      <c r="G76" s="120" t="s">
        <v>263</v>
      </c>
      <c r="H76" s="286" t="s">
        <v>448</v>
      </c>
      <c r="I76" s="280">
        <v>3000.0</v>
      </c>
      <c r="J76" s="281">
        <v>65000.0</v>
      </c>
      <c r="K76" s="281">
        <v>100000.0</v>
      </c>
      <c r="L76" s="301"/>
      <c r="M76" s="282">
        <v>0.0</v>
      </c>
      <c r="N76" s="282">
        <v>0.0</v>
      </c>
      <c r="O76" s="282">
        <v>0.0</v>
      </c>
      <c r="P76" s="282"/>
      <c r="Q76" s="282" t="s">
        <v>372</v>
      </c>
      <c r="R76" s="283" t="s">
        <v>388</v>
      </c>
      <c r="S76" s="303" t="s">
        <v>374</v>
      </c>
      <c r="T76" s="305"/>
      <c r="U76" s="359"/>
      <c r="V76" s="359"/>
      <c r="W76" s="359"/>
      <c r="X76" s="287"/>
      <c r="Y76" s="359"/>
      <c r="Z76" s="359"/>
      <c r="AA76" s="359"/>
      <c r="AB76" s="287"/>
      <c r="AC76" s="359"/>
      <c r="AD76" s="359"/>
      <c r="AE76" s="359"/>
      <c r="AF76" s="287"/>
      <c r="AG76" s="359"/>
      <c r="AH76" s="359"/>
      <c r="AI76" s="359"/>
      <c r="AJ76" s="288"/>
      <c r="AK76" s="280">
        <v>2000.0</v>
      </c>
      <c r="AL76" s="281">
        <v>1000000.0</v>
      </c>
      <c r="AM76" s="284">
        <v>1.0E7</v>
      </c>
      <c r="AN76" s="288"/>
      <c r="AO76" s="359"/>
      <c r="AP76" s="359"/>
      <c r="AQ76" s="359"/>
      <c r="AR76" s="362"/>
    </row>
    <row r="77" ht="15.75" customHeight="1">
      <c r="A77" s="117" t="s">
        <v>264</v>
      </c>
      <c r="B77" s="120" t="s">
        <v>71</v>
      </c>
      <c r="C77" s="120" t="s">
        <v>96</v>
      </c>
      <c r="D77" s="120" t="s">
        <v>85</v>
      </c>
      <c r="E77" s="120" t="s">
        <v>87</v>
      </c>
      <c r="F77" s="120" t="s">
        <v>89</v>
      </c>
      <c r="G77" s="120" t="s">
        <v>265</v>
      </c>
      <c r="H77" s="286" t="s">
        <v>448</v>
      </c>
      <c r="I77" s="280">
        <v>3000.0</v>
      </c>
      <c r="J77" s="281">
        <v>65000.0</v>
      </c>
      <c r="K77" s="281">
        <v>100000.0</v>
      </c>
      <c r="L77" s="301"/>
      <c r="M77" s="282">
        <v>0.0</v>
      </c>
      <c r="N77" s="282">
        <v>0.0</v>
      </c>
      <c r="O77" s="282">
        <v>0.0</v>
      </c>
      <c r="P77" s="282"/>
      <c r="Q77" s="282" t="s">
        <v>372</v>
      </c>
      <c r="R77" s="283" t="s">
        <v>388</v>
      </c>
      <c r="S77" s="303" t="s">
        <v>374</v>
      </c>
      <c r="T77" s="305"/>
      <c r="U77" s="359"/>
      <c r="V77" s="359"/>
      <c r="W77" s="359"/>
      <c r="X77" s="287"/>
      <c r="Y77" s="359"/>
      <c r="Z77" s="359"/>
      <c r="AA77" s="359"/>
      <c r="AB77" s="287"/>
      <c r="AC77" s="359"/>
      <c r="AD77" s="359"/>
      <c r="AE77" s="359"/>
      <c r="AF77" s="287"/>
      <c r="AG77" s="359"/>
      <c r="AH77" s="359"/>
      <c r="AI77" s="359"/>
      <c r="AJ77" s="288"/>
      <c r="AK77" s="280">
        <v>2000.0</v>
      </c>
      <c r="AL77" s="281">
        <v>1000000.0</v>
      </c>
      <c r="AM77" s="284">
        <v>1.0E7</v>
      </c>
      <c r="AN77" s="288"/>
      <c r="AO77" s="359"/>
      <c r="AP77" s="359"/>
      <c r="AQ77" s="359"/>
      <c r="AR77" s="362"/>
    </row>
    <row r="78" ht="15.75" customHeight="1">
      <c r="A78" s="117" t="s">
        <v>266</v>
      </c>
      <c r="B78" s="120" t="s">
        <v>71</v>
      </c>
      <c r="C78" s="120" t="s">
        <v>106</v>
      </c>
      <c r="D78" s="120" t="s">
        <v>85</v>
      </c>
      <c r="E78" s="120" t="s">
        <v>87</v>
      </c>
      <c r="F78" s="120" t="s">
        <v>89</v>
      </c>
      <c r="G78" s="120" t="s">
        <v>267</v>
      </c>
      <c r="H78" s="286" t="s">
        <v>448</v>
      </c>
      <c r="I78" s="280">
        <v>3000.0</v>
      </c>
      <c r="J78" s="281">
        <v>65000.0</v>
      </c>
      <c r="K78" s="281">
        <v>100000.0</v>
      </c>
      <c r="L78" s="301"/>
      <c r="M78" s="282">
        <v>0.0</v>
      </c>
      <c r="N78" s="282">
        <v>0.0</v>
      </c>
      <c r="O78" s="282">
        <v>0.0</v>
      </c>
      <c r="P78" s="282"/>
      <c r="Q78" s="282" t="s">
        <v>372</v>
      </c>
      <c r="R78" s="283" t="s">
        <v>388</v>
      </c>
      <c r="S78" s="303" t="s">
        <v>374</v>
      </c>
      <c r="T78" s="305"/>
      <c r="U78" s="359"/>
      <c r="V78" s="359"/>
      <c r="W78" s="359"/>
      <c r="X78" s="287"/>
      <c r="Y78" s="359"/>
      <c r="Z78" s="359"/>
      <c r="AA78" s="359"/>
      <c r="AB78" s="287"/>
      <c r="AC78" s="359"/>
      <c r="AD78" s="359"/>
      <c r="AE78" s="359"/>
      <c r="AF78" s="287"/>
      <c r="AG78" s="359"/>
      <c r="AH78" s="359"/>
      <c r="AI78" s="359"/>
      <c r="AJ78" s="288"/>
      <c r="AK78" s="280">
        <v>2000.0</v>
      </c>
      <c r="AL78" s="281">
        <v>100000.0</v>
      </c>
      <c r="AM78" s="284">
        <v>1.0E7</v>
      </c>
      <c r="AN78" s="288"/>
      <c r="AO78" s="359"/>
      <c r="AP78" s="359"/>
      <c r="AQ78" s="359"/>
      <c r="AR78" s="362"/>
    </row>
    <row r="79" ht="15.75" customHeight="1">
      <c r="A79" s="117" t="s">
        <v>268</v>
      </c>
      <c r="B79" s="120" t="s">
        <v>71</v>
      </c>
      <c r="C79" s="120" t="s">
        <v>108</v>
      </c>
      <c r="D79" s="120" t="s">
        <v>85</v>
      </c>
      <c r="E79" s="120" t="s">
        <v>87</v>
      </c>
      <c r="F79" s="120" t="s">
        <v>89</v>
      </c>
      <c r="G79" s="120" t="s">
        <v>269</v>
      </c>
      <c r="H79" s="286" t="s">
        <v>449</v>
      </c>
      <c r="I79" s="280">
        <v>3000.0</v>
      </c>
      <c r="J79" s="281">
        <v>65000.0</v>
      </c>
      <c r="K79" s="281">
        <v>100000.0</v>
      </c>
      <c r="L79" s="301"/>
      <c r="M79" s="282">
        <v>0.0</v>
      </c>
      <c r="N79" s="282">
        <v>0.0</v>
      </c>
      <c r="O79" s="282">
        <v>0.0</v>
      </c>
      <c r="P79" s="282"/>
      <c r="Q79" s="282" t="s">
        <v>372</v>
      </c>
      <c r="R79" s="283" t="s">
        <v>388</v>
      </c>
      <c r="S79" s="303" t="s">
        <v>374</v>
      </c>
      <c r="T79" s="305"/>
      <c r="U79" s="359"/>
      <c r="V79" s="359"/>
      <c r="W79" s="359"/>
      <c r="X79" s="287"/>
      <c r="Y79" s="359"/>
      <c r="Z79" s="359"/>
      <c r="AA79" s="359"/>
      <c r="AB79" s="287"/>
      <c r="AC79" s="359"/>
      <c r="AD79" s="359"/>
      <c r="AE79" s="359"/>
      <c r="AF79" s="287"/>
      <c r="AG79" s="359"/>
      <c r="AH79" s="359"/>
      <c r="AI79" s="359"/>
      <c r="AJ79" s="288"/>
      <c r="AK79" s="280">
        <v>2000.0</v>
      </c>
      <c r="AL79" s="281">
        <v>100000.0</v>
      </c>
      <c r="AM79" s="284">
        <v>1.0E7</v>
      </c>
      <c r="AN79" s="288"/>
      <c r="AO79" s="359"/>
      <c r="AP79" s="359"/>
      <c r="AQ79" s="359"/>
      <c r="AR79" s="362"/>
    </row>
    <row r="80" ht="15.75" customHeight="1">
      <c r="A80" s="117" t="s">
        <v>270</v>
      </c>
      <c r="B80" s="120" t="s">
        <v>71</v>
      </c>
      <c r="C80" s="120" t="s">
        <v>73</v>
      </c>
      <c r="D80" s="120" t="s">
        <v>79</v>
      </c>
      <c r="E80" s="120" t="s">
        <v>80</v>
      </c>
      <c r="F80" s="120" t="s">
        <v>95</v>
      </c>
      <c r="G80" s="120" t="s">
        <v>271</v>
      </c>
      <c r="H80" s="286" t="s">
        <v>449</v>
      </c>
      <c r="I80" s="280">
        <v>3000.0</v>
      </c>
      <c r="J80" s="281">
        <v>65000.0</v>
      </c>
      <c r="K80" s="281">
        <v>100000.0</v>
      </c>
      <c r="L80" s="301"/>
      <c r="M80" s="282">
        <v>0.0</v>
      </c>
      <c r="N80" s="282">
        <v>0.0</v>
      </c>
      <c r="O80" s="282">
        <v>0.0</v>
      </c>
      <c r="P80" s="282"/>
      <c r="Q80" s="282" t="s">
        <v>372</v>
      </c>
      <c r="R80" s="283" t="s">
        <v>388</v>
      </c>
      <c r="S80" s="303" t="s">
        <v>374</v>
      </c>
      <c r="T80" s="305"/>
      <c r="U80" s="359"/>
      <c r="V80" s="359"/>
      <c r="W80" s="359"/>
      <c r="X80" s="287"/>
      <c r="Y80" s="359"/>
      <c r="Z80" s="359"/>
      <c r="AA80" s="359"/>
      <c r="AB80" s="287"/>
      <c r="AC80" s="359"/>
      <c r="AD80" s="359"/>
      <c r="AE80" s="359"/>
      <c r="AF80" s="287"/>
      <c r="AG80" s="359"/>
      <c r="AH80" s="359"/>
      <c r="AI80" s="359"/>
      <c r="AJ80" s="288"/>
      <c r="AK80" s="280">
        <v>2000.0</v>
      </c>
      <c r="AL80" s="281">
        <v>100000.0</v>
      </c>
      <c r="AM80" s="284">
        <v>1.0E7</v>
      </c>
      <c r="AN80" s="288"/>
      <c r="AO80" s="359"/>
      <c r="AP80" s="359"/>
      <c r="AQ80" s="359"/>
      <c r="AR80" s="362"/>
    </row>
    <row r="81" ht="15.75" customHeight="1">
      <c r="A81" s="117" t="s">
        <v>272</v>
      </c>
      <c r="B81" s="120" t="s">
        <v>71</v>
      </c>
      <c r="C81" s="120" t="s">
        <v>83</v>
      </c>
      <c r="D81" s="120" t="s">
        <v>79</v>
      </c>
      <c r="E81" s="120" t="s">
        <v>80</v>
      </c>
      <c r="F81" s="120" t="s">
        <v>95</v>
      </c>
      <c r="G81" s="120" t="s">
        <v>273</v>
      </c>
      <c r="H81" s="286" t="s">
        <v>449</v>
      </c>
      <c r="I81" s="280">
        <v>3000.0</v>
      </c>
      <c r="J81" s="281">
        <v>65000.0</v>
      </c>
      <c r="K81" s="281">
        <v>100000.0</v>
      </c>
      <c r="L81" s="301"/>
      <c r="M81" s="282">
        <v>0.0</v>
      </c>
      <c r="N81" s="282">
        <v>0.0</v>
      </c>
      <c r="O81" s="282">
        <v>0.0</v>
      </c>
      <c r="P81" s="282"/>
      <c r="Q81" s="282" t="s">
        <v>372</v>
      </c>
      <c r="R81" s="283" t="s">
        <v>388</v>
      </c>
      <c r="S81" s="303" t="s">
        <v>374</v>
      </c>
      <c r="T81" s="305"/>
      <c r="U81" s="359"/>
      <c r="V81" s="359"/>
      <c r="W81" s="359"/>
      <c r="X81" s="287"/>
      <c r="Y81" s="359"/>
      <c r="Z81" s="359"/>
      <c r="AA81" s="359"/>
      <c r="AB81" s="287"/>
      <c r="AC81" s="359"/>
      <c r="AD81" s="359"/>
      <c r="AE81" s="359"/>
      <c r="AF81" s="287"/>
      <c r="AG81" s="359"/>
      <c r="AH81" s="359"/>
      <c r="AI81" s="359"/>
      <c r="AJ81" s="288"/>
      <c r="AK81" s="280">
        <v>2000.0</v>
      </c>
      <c r="AL81" s="281">
        <v>100000.0</v>
      </c>
      <c r="AM81" s="284">
        <v>1.0E7</v>
      </c>
      <c r="AN81" s="288"/>
      <c r="AO81" s="359"/>
      <c r="AP81" s="359"/>
      <c r="AQ81" s="359"/>
      <c r="AR81" s="362"/>
    </row>
    <row r="82" ht="15.75" customHeight="1">
      <c r="A82" s="117" t="s">
        <v>274</v>
      </c>
      <c r="B82" s="120" t="s">
        <v>71</v>
      </c>
      <c r="C82" s="120" t="s">
        <v>90</v>
      </c>
      <c r="D82" s="120" t="s">
        <v>79</v>
      </c>
      <c r="E82" s="120" t="s">
        <v>80</v>
      </c>
      <c r="F82" s="120" t="s">
        <v>95</v>
      </c>
      <c r="G82" s="120" t="s">
        <v>275</v>
      </c>
      <c r="H82" s="286" t="s">
        <v>449</v>
      </c>
      <c r="I82" s="280">
        <v>3000.0</v>
      </c>
      <c r="J82" s="281">
        <v>65000.0</v>
      </c>
      <c r="K82" s="281">
        <v>100000.0</v>
      </c>
      <c r="L82" s="301"/>
      <c r="M82" s="282">
        <v>0.0</v>
      </c>
      <c r="N82" s="282">
        <v>0.0</v>
      </c>
      <c r="O82" s="282">
        <v>0.0</v>
      </c>
      <c r="P82" s="282"/>
      <c r="Q82" s="282" t="s">
        <v>372</v>
      </c>
      <c r="R82" s="283" t="s">
        <v>388</v>
      </c>
      <c r="S82" s="303" t="s">
        <v>374</v>
      </c>
      <c r="T82" s="305"/>
      <c r="U82" s="359"/>
      <c r="V82" s="359"/>
      <c r="W82" s="359"/>
      <c r="X82" s="287"/>
      <c r="Y82" s="359"/>
      <c r="Z82" s="359"/>
      <c r="AA82" s="359"/>
      <c r="AB82" s="287"/>
      <c r="AC82" s="359"/>
      <c r="AD82" s="359"/>
      <c r="AE82" s="359"/>
      <c r="AF82" s="287"/>
      <c r="AG82" s="359"/>
      <c r="AH82" s="359"/>
      <c r="AI82" s="359"/>
      <c r="AJ82" s="288"/>
      <c r="AK82" s="280">
        <v>2000.0</v>
      </c>
      <c r="AL82" s="281">
        <v>100000.0</v>
      </c>
      <c r="AM82" s="284">
        <v>1.0E7</v>
      </c>
      <c r="AN82" s="288"/>
      <c r="AO82" s="359"/>
      <c r="AP82" s="359"/>
      <c r="AQ82" s="359"/>
      <c r="AR82" s="362"/>
    </row>
    <row r="83" ht="15.75" customHeight="1">
      <c r="A83" s="117" t="s">
        <v>276</v>
      </c>
      <c r="B83" s="120" t="s">
        <v>71</v>
      </c>
      <c r="C83" s="120" t="s">
        <v>96</v>
      </c>
      <c r="D83" s="120" t="s">
        <v>79</v>
      </c>
      <c r="E83" s="120" t="s">
        <v>80</v>
      </c>
      <c r="F83" s="120" t="s">
        <v>95</v>
      </c>
      <c r="G83" s="120" t="s">
        <v>277</v>
      </c>
      <c r="H83" s="286" t="s">
        <v>449</v>
      </c>
      <c r="I83" s="280">
        <v>3000.0</v>
      </c>
      <c r="J83" s="281">
        <v>65000.0</v>
      </c>
      <c r="K83" s="281">
        <v>100000.0</v>
      </c>
      <c r="L83" s="301"/>
      <c r="M83" s="282">
        <v>0.0</v>
      </c>
      <c r="N83" s="282">
        <v>0.0</v>
      </c>
      <c r="O83" s="282">
        <v>0.0</v>
      </c>
      <c r="P83" s="282"/>
      <c r="Q83" s="282" t="s">
        <v>372</v>
      </c>
      <c r="R83" s="283" t="s">
        <v>388</v>
      </c>
      <c r="S83" s="303" t="s">
        <v>374</v>
      </c>
      <c r="T83" s="305"/>
      <c r="U83" s="359"/>
      <c r="V83" s="359"/>
      <c r="W83" s="359"/>
      <c r="X83" s="287"/>
      <c r="Y83" s="359"/>
      <c r="Z83" s="359"/>
      <c r="AA83" s="359"/>
      <c r="AB83" s="287"/>
      <c r="AC83" s="359"/>
      <c r="AD83" s="359"/>
      <c r="AE83" s="359"/>
      <c r="AF83" s="287"/>
      <c r="AG83" s="359"/>
      <c r="AH83" s="359"/>
      <c r="AI83" s="359"/>
      <c r="AJ83" s="288"/>
      <c r="AK83" s="280">
        <v>2000.0</v>
      </c>
      <c r="AL83" s="281">
        <v>100000.0</v>
      </c>
      <c r="AM83" s="284">
        <v>1.0E7</v>
      </c>
      <c r="AN83" s="288"/>
      <c r="AO83" s="359"/>
      <c r="AP83" s="359"/>
      <c r="AQ83" s="359"/>
      <c r="AR83" s="362"/>
    </row>
    <row r="84" ht="15.75" customHeight="1">
      <c r="A84" s="117" t="s">
        <v>278</v>
      </c>
      <c r="B84" s="120" t="s">
        <v>71</v>
      </c>
      <c r="C84" s="120" t="s">
        <v>106</v>
      </c>
      <c r="D84" s="120" t="s">
        <v>79</v>
      </c>
      <c r="E84" s="120" t="s">
        <v>80</v>
      </c>
      <c r="F84" s="120" t="s">
        <v>95</v>
      </c>
      <c r="G84" s="120" t="s">
        <v>279</v>
      </c>
      <c r="H84" s="286" t="s">
        <v>448</v>
      </c>
      <c r="I84" s="280">
        <v>3000.0</v>
      </c>
      <c r="J84" s="281">
        <v>65000.0</v>
      </c>
      <c r="K84" s="281">
        <v>100000.0</v>
      </c>
      <c r="L84" s="301"/>
      <c r="M84" s="282">
        <v>0.0</v>
      </c>
      <c r="N84" s="282">
        <v>0.0</v>
      </c>
      <c r="O84" s="282">
        <v>0.0</v>
      </c>
      <c r="P84" s="282"/>
      <c r="Q84" s="282" t="s">
        <v>372</v>
      </c>
      <c r="R84" s="283" t="s">
        <v>388</v>
      </c>
      <c r="S84" s="303" t="s">
        <v>374</v>
      </c>
      <c r="T84" s="305"/>
      <c r="U84" s="359"/>
      <c r="V84" s="359"/>
      <c r="W84" s="359"/>
      <c r="X84" s="287"/>
      <c r="Y84" s="359"/>
      <c r="Z84" s="359"/>
      <c r="AA84" s="359"/>
      <c r="AB84" s="287"/>
      <c r="AC84" s="359"/>
      <c r="AD84" s="359"/>
      <c r="AE84" s="359"/>
      <c r="AF84" s="287"/>
      <c r="AG84" s="359"/>
      <c r="AH84" s="359"/>
      <c r="AI84" s="359"/>
      <c r="AJ84" s="288"/>
      <c r="AK84" s="280">
        <v>2000.0</v>
      </c>
      <c r="AL84" s="281">
        <v>100000.0</v>
      </c>
      <c r="AM84" s="284">
        <v>1.0E7</v>
      </c>
      <c r="AN84" s="288"/>
      <c r="AO84" s="359"/>
      <c r="AP84" s="359"/>
      <c r="AQ84" s="359"/>
      <c r="AR84" s="362"/>
    </row>
    <row r="85" ht="15.75" customHeight="1">
      <c r="A85" s="117" t="s">
        <v>280</v>
      </c>
      <c r="B85" s="120" t="s">
        <v>71</v>
      </c>
      <c r="C85" s="120" t="s">
        <v>108</v>
      </c>
      <c r="D85" s="120" t="s">
        <v>79</v>
      </c>
      <c r="E85" s="120" t="s">
        <v>80</v>
      </c>
      <c r="F85" s="120" t="s">
        <v>95</v>
      </c>
      <c r="G85" s="120" t="s">
        <v>281</v>
      </c>
      <c r="H85" s="286" t="s">
        <v>449</v>
      </c>
      <c r="I85" s="280">
        <v>3000.0</v>
      </c>
      <c r="J85" s="281">
        <v>65000.0</v>
      </c>
      <c r="K85" s="281">
        <v>100000.0</v>
      </c>
      <c r="L85" s="301"/>
      <c r="M85" s="282">
        <v>0.0</v>
      </c>
      <c r="N85" s="282">
        <v>0.0</v>
      </c>
      <c r="O85" s="282">
        <v>0.0</v>
      </c>
      <c r="P85" s="282"/>
      <c r="Q85" s="282" t="s">
        <v>372</v>
      </c>
      <c r="R85" s="283" t="s">
        <v>388</v>
      </c>
      <c r="S85" s="303" t="s">
        <v>374</v>
      </c>
      <c r="T85" s="305"/>
      <c r="U85" s="359"/>
      <c r="V85" s="359"/>
      <c r="W85" s="359"/>
      <c r="X85" s="287"/>
      <c r="Y85" s="359"/>
      <c r="Z85" s="359"/>
      <c r="AA85" s="359"/>
      <c r="AB85" s="287"/>
      <c r="AC85" s="359"/>
      <c r="AD85" s="359"/>
      <c r="AE85" s="359"/>
      <c r="AF85" s="287"/>
      <c r="AG85" s="359"/>
      <c r="AH85" s="359"/>
      <c r="AI85" s="359"/>
      <c r="AJ85" s="288"/>
      <c r="AK85" s="280">
        <v>2000.0</v>
      </c>
      <c r="AL85" s="281">
        <v>100000.0</v>
      </c>
      <c r="AM85" s="284">
        <v>1.0E7</v>
      </c>
      <c r="AN85" s="288"/>
      <c r="AO85" s="359"/>
      <c r="AP85" s="359"/>
      <c r="AQ85" s="359"/>
      <c r="AR85" s="362"/>
    </row>
    <row r="86" ht="15.75" customHeight="1">
      <c r="A86" s="117" t="s">
        <v>282</v>
      </c>
      <c r="B86" s="120" t="s">
        <v>71</v>
      </c>
      <c r="C86" s="120" t="s">
        <v>73</v>
      </c>
      <c r="D86" s="120" t="s">
        <v>85</v>
      </c>
      <c r="E86" s="120" t="s">
        <v>80</v>
      </c>
      <c r="F86" s="120" t="s">
        <v>95</v>
      </c>
      <c r="G86" s="120" t="s">
        <v>283</v>
      </c>
      <c r="H86" s="286" t="s">
        <v>448</v>
      </c>
      <c r="I86" s="280">
        <v>3000.0</v>
      </c>
      <c r="J86" s="281">
        <v>65000.0</v>
      </c>
      <c r="K86" s="281">
        <v>100000.0</v>
      </c>
      <c r="L86" s="301"/>
      <c r="M86" s="282">
        <v>0.0</v>
      </c>
      <c r="N86" s="282">
        <v>0.0</v>
      </c>
      <c r="O86" s="282">
        <v>0.0</v>
      </c>
      <c r="P86" s="282"/>
      <c r="Q86" s="282" t="s">
        <v>372</v>
      </c>
      <c r="R86" s="283" t="s">
        <v>388</v>
      </c>
      <c r="S86" s="303" t="s">
        <v>374</v>
      </c>
      <c r="T86" s="305"/>
      <c r="U86" s="359"/>
      <c r="V86" s="359"/>
      <c r="W86" s="359"/>
      <c r="X86" s="287"/>
      <c r="Y86" s="359"/>
      <c r="Z86" s="359"/>
      <c r="AA86" s="359"/>
      <c r="AB86" s="287"/>
      <c r="AC86" s="359"/>
      <c r="AD86" s="359"/>
      <c r="AE86" s="359"/>
      <c r="AF86" s="287"/>
      <c r="AG86" s="359"/>
      <c r="AH86" s="359"/>
      <c r="AI86" s="359"/>
      <c r="AJ86" s="288"/>
      <c r="AK86" s="280">
        <v>2000.0</v>
      </c>
      <c r="AL86" s="281">
        <v>100000.0</v>
      </c>
      <c r="AM86" s="284">
        <v>1.0E7</v>
      </c>
      <c r="AN86" s="288"/>
      <c r="AO86" s="359"/>
      <c r="AP86" s="359"/>
      <c r="AQ86" s="359"/>
      <c r="AR86" s="362"/>
    </row>
    <row r="87" ht="15.75" customHeight="1">
      <c r="A87" s="117" t="s">
        <v>284</v>
      </c>
      <c r="B87" s="120" t="s">
        <v>71</v>
      </c>
      <c r="C87" s="120" t="s">
        <v>83</v>
      </c>
      <c r="D87" s="120" t="s">
        <v>85</v>
      </c>
      <c r="E87" s="120" t="s">
        <v>80</v>
      </c>
      <c r="F87" s="120" t="s">
        <v>95</v>
      </c>
      <c r="G87" s="120" t="s">
        <v>285</v>
      </c>
      <c r="H87" s="286" t="s">
        <v>448</v>
      </c>
      <c r="I87" s="280">
        <v>3000.0</v>
      </c>
      <c r="J87" s="281">
        <v>65000.0</v>
      </c>
      <c r="K87" s="281">
        <v>100000.0</v>
      </c>
      <c r="L87" s="301"/>
      <c r="M87" s="282">
        <v>0.0</v>
      </c>
      <c r="N87" s="282">
        <v>0.0</v>
      </c>
      <c r="O87" s="282">
        <v>0.0</v>
      </c>
      <c r="P87" s="282"/>
      <c r="Q87" s="282" t="s">
        <v>372</v>
      </c>
      <c r="R87" s="283" t="s">
        <v>388</v>
      </c>
      <c r="S87" s="303" t="s">
        <v>374</v>
      </c>
      <c r="T87" s="305"/>
      <c r="U87" s="359"/>
      <c r="V87" s="359"/>
      <c r="W87" s="359"/>
      <c r="X87" s="287"/>
      <c r="Y87" s="359"/>
      <c r="Z87" s="359"/>
      <c r="AA87" s="359"/>
      <c r="AB87" s="287"/>
      <c r="AC87" s="359"/>
      <c r="AD87" s="359"/>
      <c r="AE87" s="359"/>
      <c r="AF87" s="287"/>
      <c r="AG87" s="359"/>
      <c r="AH87" s="359"/>
      <c r="AI87" s="359"/>
      <c r="AJ87" s="288"/>
      <c r="AK87" s="280">
        <v>2000.0</v>
      </c>
      <c r="AL87" s="281">
        <v>100000.0</v>
      </c>
      <c r="AM87" s="284">
        <v>1.0E7</v>
      </c>
      <c r="AN87" s="288"/>
      <c r="AO87" s="359"/>
      <c r="AP87" s="359"/>
      <c r="AQ87" s="359"/>
      <c r="AR87" s="362"/>
    </row>
    <row r="88" ht="15.75" customHeight="1">
      <c r="A88" s="117" t="s">
        <v>286</v>
      </c>
      <c r="B88" s="120" t="s">
        <v>71</v>
      </c>
      <c r="C88" s="120" t="s">
        <v>90</v>
      </c>
      <c r="D88" s="120" t="s">
        <v>85</v>
      </c>
      <c r="E88" s="120" t="s">
        <v>80</v>
      </c>
      <c r="F88" s="120" t="s">
        <v>95</v>
      </c>
      <c r="G88" s="120" t="s">
        <v>287</v>
      </c>
      <c r="H88" s="286" t="s">
        <v>448</v>
      </c>
      <c r="I88" s="280">
        <v>3000.0</v>
      </c>
      <c r="J88" s="281">
        <v>65000.0</v>
      </c>
      <c r="K88" s="281">
        <v>100000.0</v>
      </c>
      <c r="L88" s="301"/>
      <c r="M88" s="282">
        <v>0.0</v>
      </c>
      <c r="N88" s="282">
        <v>0.0</v>
      </c>
      <c r="O88" s="282">
        <v>0.0</v>
      </c>
      <c r="P88" s="282"/>
      <c r="Q88" s="282" t="s">
        <v>372</v>
      </c>
      <c r="R88" s="283" t="s">
        <v>388</v>
      </c>
      <c r="S88" s="303" t="s">
        <v>374</v>
      </c>
      <c r="T88" s="305"/>
      <c r="U88" s="359"/>
      <c r="V88" s="359"/>
      <c r="W88" s="359"/>
      <c r="X88" s="287"/>
      <c r="Y88" s="359"/>
      <c r="Z88" s="359"/>
      <c r="AA88" s="359"/>
      <c r="AB88" s="287"/>
      <c r="AC88" s="359"/>
      <c r="AD88" s="359"/>
      <c r="AE88" s="359"/>
      <c r="AF88" s="287"/>
      <c r="AG88" s="359"/>
      <c r="AH88" s="359"/>
      <c r="AI88" s="359"/>
      <c r="AJ88" s="288"/>
      <c r="AK88" s="280">
        <v>2000.0</v>
      </c>
      <c r="AL88" s="281">
        <v>100000.0</v>
      </c>
      <c r="AM88" s="284">
        <v>1.0E7</v>
      </c>
      <c r="AN88" s="288"/>
      <c r="AO88" s="359"/>
      <c r="AP88" s="359"/>
      <c r="AQ88" s="359"/>
      <c r="AR88" s="362"/>
    </row>
    <row r="89" ht="15.75" customHeight="1">
      <c r="A89" s="117" t="s">
        <v>288</v>
      </c>
      <c r="B89" s="120" t="s">
        <v>71</v>
      </c>
      <c r="C89" s="120" t="s">
        <v>96</v>
      </c>
      <c r="D89" s="120" t="s">
        <v>85</v>
      </c>
      <c r="E89" s="120" t="s">
        <v>80</v>
      </c>
      <c r="F89" s="120" t="s">
        <v>95</v>
      </c>
      <c r="G89" s="120" t="s">
        <v>289</v>
      </c>
      <c r="H89" s="286" t="s">
        <v>449</v>
      </c>
      <c r="I89" s="280">
        <v>3000.0</v>
      </c>
      <c r="J89" s="281">
        <v>65000.0</v>
      </c>
      <c r="K89" s="281">
        <v>100000.0</v>
      </c>
      <c r="L89" s="301"/>
      <c r="M89" s="282">
        <v>0.0</v>
      </c>
      <c r="N89" s="282">
        <v>0.0</v>
      </c>
      <c r="O89" s="282">
        <v>0.0</v>
      </c>
      <c r="P89" s="282"/>
      <c r="Q89" s="282" t="s">
        <v>372</v>
      </c>
      <c r="R89" s="283" t="s">
        <v>388</v>
      </c>
      <c r="S89" s="303" t="s">
        <v>374</v>
      </c>
      <c r="T89" s="305"/>
      <c r="U89" s="359"/>
      <c r="V89" s="359"/>
      <c r="W89" s="359"/>
      <c r="X89" s="287"/>
      <c r="Y89" s="359"/>
      <c r="Z89" s="359"/>
      <c r="AA89" s="359"/>
      <c r="AB89" s="287"/>
      <c r="AC89" s="359"/>
      <c r="AD89" s="359"/>
      <c r="AE89" s="359"/>
      <c r="AF89" s="287"/>
      <c r="AG89" s="359"/>
      <c r="AH89" s="359"/>
      <c r="AI89" s="359"/>
      <c r="AJ89" s="288"/>
      <c r="AK89" s="280">
        <v>2000.0</v>
      </c>
      <c r="AL89" s="281">
        <v>100000.0</v>
      </c>
      <c r="AM89" s="284">
        <v>1.0E7</v>
      </c>
      <c r="AN89" s="288"/>
      <c r="AO89" s="359"/>
      <c r="AP89" s="359"/>
      <c r="AQ89" s="359"/>
      <c r="AR89" s="362"/>
    </row>
    <row r="90" ht="15.75" customHeight="1">
      <c r="A90" s="117" t="s">
        <v>290</v>
      </c>
      <c r="B90" s="120" t="s">
        <v>71</v>
      </c>
      <c r="C90" s="120" t="s">
        <v>106</v>
      </c>
      <c r="D90" s="120" t="s">
        <v>85</v>
      </c>
      <c r="E90" s="120" t="s">
        <v>80</v>
      </c>
      <c r="F90" s="120" t="s">
        <v>95</v>
      </c>
      <c r="G90" s="120" t="s">
        <v>291</v>
      </c>
      <c r="H90" s="286" t="s">
        <v>449</v>
      </c>
      <c r="I90" s="280">
        <v>3000.0</v>
      </c>
      <c r="J90" s="281">
        <v>65000.0</v>
      </c>
      <c r="K90" s="281">
        <v>100000.0</v>
      </c>
      <c r="L90" s="301"/>
      <c r="M90" s="282">
        <v>0.0</v>
      </c>
      <c r="N90" s="282">
        <v>0.0</v>
      </c>
      <c r="O90" s="282">
        <v>0.0</v>
      </c>
      <c r="P90" s="282"/>
      <c r="Q90" s="282" t="s">
        <v>372</v>
      </c>
      <c r="R90" s="283" t="s">
        <v>388</v>
      </c>
      <c r="S90" s="303" t="s">
        <v>374</v>
      </c>
      <c r="T90" s="305"/>
      <c r="U90" s="359"/>
      <c r="V90" s="359"/>
      <c r="W90" s="359"/>
      <c r="X90" s="287"/>
      <c r="Y90" s="359"/>
      <c r="Z90" s="359"/>
      <c r="AA90" s="359"/>
      <c r="AB90" s="287"/>
      <c r="AC90" s="359"/>
      <c r="AD90" s="359"/>
      <c r="AE90" s="359"/>
      <c r="AF90" s="287"/>
      <c r="AG90" s="359"/>
      <c r="AH90" s="359"/>
      <c r="AI90" s="359"/>
      <c r="AJ90" s="288"/>
      <c r="AK90" s="280">
        <v>2000.0</v>
      </c>
      <c r="AL90" s="281">
        <v>100000.0</v>
      </c>
      <c r="AM90" s="284">
        <v>1.0E7</v>
      </c>
      <c r="AN90" s="288"/>
      <c r="AO90" s="359"/>
      <c r="AP90" s="359"/>
      <c r="AQ90" s="359"/>
      <c r="AR90" s="362"/>
    </row>
    <row r="91" ht="15.75" customHeight="1">
      <c r="A91" s="117" t="s">
        <v>292</v>
      </c>
      <c r="B91" s="120" t="s">
        <v>71</v>
      </c>
      <c r="C91" s="120" t="s">
        <v>108</v>
      </c>
      <c r="D91" s="120" t="s">
        <v>85</v>
      </c>
      <c r="E91" s="120" t="s">
        <v>80</v>
      </c>
      <c r="F91" s="120" t="s">
        <v>95</v>
      </c>
      <c r="G91" s="120" t="s">
        <v>293</v>
      </c>
      <c r="H91" s="286" t="s">
        <v>449</v>
      </c>
      <c r="I91" s="280">
        <v>3000.0</v>
      </c>
      <c r="J91" s="281">
        <v>65000.0</v>
      </c>
      <c r="K91" s="281">
        <v>100000.0</v>
      </c>
      <c r="L91" s="301"/>
      <c r="M91" s="282">
        <v>0.0</v>
      </c>
      <c r="N91" s="282">
        <v>0.0</v>
      </c>
      <c r="O91" s="282">
        <v>0.0</v>
      </c>
      <c r="P91" s="282"/>
      <c r="Q91" s="282" t="s">
        <v>372</v>
      </c>
      <c r="R91" s="283" t="s">
        <v>388</v>
      </c>
      <c r="S91" s="303" t="s">
        <v>374</v>
      </c>
      <c r="T91" s="305"/>
      <c r="U91" s="359"/>
      <c r="V91" s="359"/>
      <c r="W91" s="359"/>
      <c r="X91" s="287"/>
      <c r="Y91" s="359"/>
      <c r="Z91" s="359"/>
      <c r="AA91" s="359"/>
      <c r="AB91" s="287"/>
      <c r="AC91" s="359"/>
      <c r="AD91" s="359"/>
      <c r="AE91" s="359"/>
      <c r="AF91" s="287"/>
      <c r="AG91" s="359"/>
      <c r="AH91" s="359"/>
      <c r="AI91" s="359"/>
      <c r="AJ91" s="288"/>
      <c r="AK91" s="280">
        <v>2000.0</v>
      </c>
      <c r="AL91" s="281">
        <v>100000.0</v>
      </c>
      <c r="AM91" s="284">
        <v>1.0E7</v>
      </c>
      <c r="AN91" s="288"/>
      <c r="AO91" s="359"/>
      <c r="AP91" s="359"/>
      <c r="AQ91" s="359"/>
      <c r="AR91" s="362"/>
    </row>
    <row r="92" ht="15.75" customHeight="1">
      <c r="A92" s="117" t="s">
        <v>294</v>
      </c>
      <c r="B92" s="120" t="s">
        <v>71</v>
      </c>
      <c r="C92" s="120" t="s">
        <v>73</v>
      </c>
      <c r="D92" s="120" t="s">
        <v>92</v>
      </c>
      <c r="E92" s="120" t="s">
        <v>80</v>
      </c>
      <c r="F92" s="120" t="s">
        <v>95</v>
      </c>
      <c r="G92" s="120" t="s">
        <v>295</v>
      </c>
      <c r="H92" s="286" t="s">
        <v>449</v>
      </c>
      <c r="I92" s="280">
        <v>3000.0</v>
      </c>
      <c r="J92" s="281">
        <v>65000.0</v>
      </c>
      <c r="K92" s="281">
        <v>100000.0</v>
      </c>
      <c r="L92" s="301"/>
      <c r="M92" s="282">
        <v>0.0</v>
      </c>
      <c r="N92" s="282">
        <v>0.0</v>
      </c>
      <c r="O92" s="282">
        <v>0.0</v>
      </c>
      <c r="P92" s="282"/>
      <c r="Q92" s="282" t="s">
        <v>372</v>
      </c>
      <c r="R92" s="283" t="s">
        <v>388</v>
      </c>
      <c r="S92" s="303" t="s">
        <v>374</v>
      </c>
      <c r="T92" s="305"/>
      <c r="U92" s="359"/>
      <c r="V92" s="359"/>
      <c r="W92" s="359"/>
      <c r="X92" s="287"/>
      <c r="Y92" s="359"/>
      <c r="Z92" s="359"/>
      <c r="AA92" s="359"/>
      <c r="AB92" s="287"/>
      <c r="AC92" s="359"/>
      <c r="AD92" s="359"/>
      <c r="AE92" s="359"/>
      <c r="AF92" s="287"/>
      <c r="AG92" s="359"/>
      <c r="AH92" s="359"/>
      <c r="AI92" s="359"/>
      <c r="AJ92" s="288"/>
      <c r="AK92" s="280">
        <v>2000.0</v>
      </c>
      <c r="AL92" s="281">
        <v>100000.0</v>
      </c>
      <c r="AM92" s="284">
        <v>1.0E7</v>
      </c>
      <c r="AN92" s="288"/>
      <c r="AO92" s="359"/>
      <c r="AP92" s="359"/>
      <c r="AQ92" s="359"/>
      <c r="AR92" s="362"/>
    </row>
    <row r="93" ht="15.75" customHeight="1">
      <c r="A93" s="117" t="s">
        <v>296</v>
      </c>
      <c r="B93" s="120" t="s">
        <v>71</v>
      </c>
      <c r="C93" s="120" t="s">
        <v>83</v>
      </c>
      <c r="D93" s="120" t="s">
        <v>92</v>
      </c>
      <c r="E93" s="120" t="s">
        <v>80</v>
      </c>
      <c r="F93" s="120" t="s">
        <v>95</v>
      </c>
      <c r="G93" s="120" t="s">
        <v>297</v>
      </c>
      <c r="H93" s="286" t="s">
        <v>449</v>
      </c>
      <c r="I93" s="280">
        <v>3000.0</v>
      </c>
      <c r="J93" s="281">
        <v>65000.0</v>
      </c>
      <c r="K93" s="281">
        <v>100000.0</v>
      </c>
      <c r="L93" s="301"/>
      <c r="M93" s="282">
        <v>0.0</v>
      </c>
      <c r="N93" s="282">
        <v>0.0</v>
      </c>
      <c r="O93" s="282">
        <v>0.0</v>
      </c>
      <c r="P93" s="282"/>
      <c r="Q93" s="282" t="s">
        <v>372</v>
      </c>
      <c r="R93" s="283" t="s">
        <v>388</v>
      </c>
      <c r="S93" s="303" t="s">
        <v>374</v>
      </c>
      <c r="T93" s="305"/>
      <c r="U93" s="359"/>
      <c r="V93" s="359"/>
      <c r="W93" s="359"/>
      <c r="X93" s="287"/>
      <c r="Y93" s="359"/>
      <c r="Z93" s="359"/>
      <c r="AA93" s="359"/>
      <c r="AB93" s="287"/>
      <c r="AC93" s="359"/>
      <c r="AD93" s="359"/>
      <c r="AE93" s="359"/>
      <c r="AF93" s="287"/>
      <c r="AG93" s="359"/>
      <c r="AH93" s="359"/>
      <c r="AI93" s="359"/>
      <c r="AJ93" s="288"/>
      <c r="AK93" s="280">
        <v>2000.0</v>
      </c>
      <c r="AL93" s="281">
        <v>100000.0</v>
      </c>
      <c r="AM93" s="284">
        <v>1.0E7</v>
      </c>
      <c r="AN93" s="288"/>
      <c r="AO93" s="359"/>
      <c r="AP93" s="359"/>
      <c r="AQ93" s="359"/>
      <c r="AR93" s="362"/>
    </row>
    <row r="94" ht="15.75" customHeight="1">
      <c r="A94" s="117" t="s">
        <v>298</v>
      </c>
      <c r="B94" s="120" t="s">
        <v>71</v>
      </c>
      <c r="C94" s="120" t="s">
        <v>90</v>
      </c>
      <c r="D94" s="120" t="s">
        <v>92</v>
      </c>
      <c r="E94" s="120" t="s">
        <v>80</v>
      </c>
      <c r="F94" s="120" t="s">
        <v>95</v>
      </c>
      <c r="G94" s="120" t="s">
        <v>299</v>
      </c>
      <c r="H94" s="286" t="s">
        <v>448</v>
      </c>
      <c r="I94" s="280">
        <v>3000.0</v>
      </c>
      <c r="J94" s="281">
        <v>65000.0</v>
      </c>
      <c r="K94" s="281">
        <v>100000.0</v>
      </c>
      <c r="L94" s="301"/>
      <c r="M94" s="282">
        <v>0.0</v>
      </c>
      <c r="N94" s="282">
        <v>0.0</v>
      </c>
      <c r="O94" s="282">
        <v>0.0</v>
      </c>
      <c r="P94" s="282"/>
      <c r="Q94" s="282" t="s">
        <v>372</v>
      </c>
      <c r="R94" s="283" t="s">
        <v>388</v>
      </c>
      <c r="S94" s="303" t="s">
        <v>374</v>
      </c>
      <c r="T94" s="305"/>
      <c r="U94" s="359"/>
      <c r="V94" s="359"/>
      <c r="W94" s="359"/>
      <c r="X94" s="287"/>
      <c r="Y94" s="359"/>
      <c r="Z94" s="359"/>
      <c r="AA94" s="359"/>
      <c r="AB94" s="287"/>
      <c r="AC94" s="359"/>
      <c r="AD94" s="359"/>
      <c r="AE94" s="359"/>
      <c r="AF94" s="287"/>
      <c r="AG94" s="359"/>
      <c r="AH94" s="359"/>
      <c r="AI94" s="359"/>
      <c r="AJ94" s="288"/>
      <c r="AK94" s="280">
        <v>2000.0</v>
      </c>
      <c r="AL94" s="281">
        <v>100000.0</v>
      </c>
      <c r="AM94" s="284">
        <v>1.0E7</v>
      </c>
      <c r="AN94" s="288"/>
      <c r="AO94" s="359"/>
      <c r="AP94" s="359"/>
      <c r="AQ94" s="359"/>
      <c r="AR94" s="362"/>
    </row>
    <row r="95" ht="15.75" customHeight="1">
      <c r="A95" s="117" t="s">
        <v>300</v>
      </c>
      <c r="B95" s="120" t="s">
        <v>71</v>
      </c>
      <c r="C95" s="120" t="s">
        <v>96</v>
      </c>
      <c r="D95" s="120" t="s">
        <v>92</v>
      </c>
      <c r="E95" s="120" t="s">
        <v>80</v>
      </c>
      <c r="F95" s="120" t="s">
        <v>95</v>
      </c>
      <c r="G95" s="120" t="s">
        <v>301</v>
      </c>
      <c r="H95" s="286" t="s">
        <v>449</v>
      </c>
      <c r="I95" s="280">
        <v>3000.0</v>
      </c>
      <c r="J95" s="281">
        <v>65000.0</v>
      </c>
      <c r="K95" s="281">
        <v>100000.0</v>
      </c>
      <c r="L95" s="301"/>
      <c r="M95" s="282">
        <v>0.0</v>
      </c>
      <c r="N95" s="282">
        <v>0.0</v>
      </c>
      <c r="O95" s="282">
        <v>0.0</v>
      </c>
      <c r="P95" s="282"/>
      <c r="Q95" s="282" t="s">
        <v>372</v>
      </c>
      <c r="R95" s="283" t="s">
        <v>388</v>
      </c>
      <c r="S95" s="303" t="s">
        <v>374</v>
      </c>
      <c r="T95" s="305"/>
      <c r="U95" s="359"/>
      <c r="V95" s="359"/>
      <c r="W95" s="359"/>
      <c r="X95" s="287"/>
      <c r="Y95" s="359"/>
      <c r="Z95" s="359"/>
      <c r="AA95" s="359"/>
      <c r="AB95" s="287"/>
      <c r="AC95" s="359"/>
      <c r="AD95" s="359"/>
      <c r="AE95" s="359"/>
      <c r="AF95" s="287"/>
      <c r="AG95" s="359"/>
      <c r="AH95" s="359"/>
      <c r="AI95" s="359"/>
      <c r="AJ95" s="288"/>
      <c r="AK95" s="280">
        <v>2000.0</v>
      </c>
      <c r="AL95" s="281">
        <v>100000.0</v>
      </c>
      <c r="AM95" s="284">
        <v>1.0E7</v>
      </c>
      <c r="AN95" s="288"/>
      <c r="AO95" s="359"/>
      <c r="AP95" s="359"/>
      <c r="AQ95" s="359"/>
      <c r="AR95" s="362"/>
    </row>
    <row r="96" ht="15.75" customHeight="1">
      <c r="A96" s="117" t="s">
        <v>302</v>
      </c>
      <c r="B96" s="120" t="s">
        <v>71</v>
      </c>
      <c r="C96" s="120" t="s">
        <v>106</v>
      </c>
      <c r="D96" s="120" t="s">
        <v>92</v>
      </c>
      <c r="E96" s="120" t="s">
        <v>80</v>
      </c>
      <c r="F96" s="120" t="s">
        <v>95</v>
      </c>
      <c r="G96" s="120" t="s">
        <v>303</v>
      </c>
      <c r="H96" s="286" t="s">
        <v>448</v>
      </c>
      <c r="I96" s="280">
        <v>3000.0</v>
      </c>
      <c r="J96" s="281">
        <v>65000.0</v>
      </c>
      <c r="K96" s="281">
        <v>100000.0</v>
      </c>
      <c r="L96" s="301"/>
      <c r="M96" s="282">
        <v>0.0</v>
      </c>
      <c r="N96" s="282">
        <v>0.0</v>
      </c>
      <c r="O96" s="282">
        <v>0.0</v>
      </c>
      <c r="P96" s="282"/>
      <c r="Q96" s="282" t="s">
        <v>372</v>
      </c>
      <c r="R96" s="283" t="s">
        <v>388</v>
      </c>
      <c r="S96" s="303" t="s">
        <v>374</v>
      </c>
      <c r="T96" s="305"/>
      <c r="U96" s="359"/>
      <c r="V96" s="359"/>
      <c r="W96" s="359"/>
      <c r="X96" s="287"/>
      <c r="Y96" s="359"/>
      <c r="Z96" s="359"/>
      <c r="AA96" s="359"/>
      <c r="AB96" s="287"/>
      <c r="AC96" s="359"/>
      <c r="AD96" s="359"/>
      <c r="AE96" s="359"/>
      <c r="AF96" s="287"/>
      <c r="AG96" s="359"/>
      <c r="AH96" s="359"/>
      <c r="AI96" s="359"/>
      <c r="AJ96" s="288"/>
      <c r="AK96" s="280">
        <v>2000.0</v>
      </c>
      <c r="AL96" s="281">
        <v>100000.0</v>
      </c>
      <c r="AM96" s="284">
        <v>1.0E7</v>
      </c>
      <c r="AN96" s="288"/>
      <c r="AO96" s="359"/>
      <c r="AP96" s="359"/>
      <c r="AQ96" s="359"/>
      <c r="AR96" s="362"/>
    </row>
    <row r="97" ht="15.75" customHeight="1">
      <c r="A97" s="117" t="s">
        <v>304</v>
      </c>
      <c r="B97" s="120" t="s">
        <v>71</v>
      </c>
      <c r="C97" s="120" t="s">
        <v>108</v>
      </c>
      <c r="D97" s="120" t="s">
        <v>92</v>
      </c>
      <c r="E97" s="120" t="s">
        <v>80</v>
      </c>
      <c r="F97" s="120" t="s">
        <v>95</v>
      </c>
      <c r="G97" s="120" t="s">
        <v>305</v>
      </c>
      <c r="H97" s="286" t="s">
        <v>448</v>
      </c>
      <c r="I97" s="280">
        <v>3000.0</v>
      </c>
      <c r="J97" s="281">
        <v>65000.0</v>
      </c>
      <c r="K97" s="281">
        <v>100000.0</v>
      </c>
      <c r="L97" s="301"/>
      <c r="M97" s="282">
        <v>0.0</v>
      </c>
      <c r="N97" s="282">
        <v>0.0</v>
      </c>
      <c r="O97" s="282">
        <v>0.0</v>
      </c>
      <c r="P97" s="282"/>
      <c r="Q97" s="282" t="s">
        <v>372</v>
      </c>
      <c r="R97" s="283" t="s">
        <v>388</v>
      </c>
      <c r="S97" s="303" t="s">
        <v>374</v>
      </c>
      <c r="T97" s="305"/>
      <c r="U97" s="359"/>
      <c r="V97" s="359"/>
      <c r="W97" s="359"/>
      <c r="X97" s="287"/>
      <c r="Y97" s="359"/>
      <c r="Z97" s="359"/>
      <c r="AA97" s="359"/>
      <c r="AB97" s="287"/>
      <c r="AC97" s="359"/>
      <c r="AD97" s="359"/>
      <c r="AE97" s="359"/>
      <c r="AF97" s="287"/>
      <c r="AG97" s="359"/>
      <c r="AH97" s="359"/>
      <c r="AI97" s="359"/>
      <c r="AJ97" s="288"/>
      <c r="AK97" s="280">
        <v>2000.0</v>
      </c>
      <c r="AL97" s="281">
        <v>100000.0</v>
      </c>
      <c r="AM97" s="284">
        <v>1.0E7</v>
      </c>
      <c r="AN97" s="288"/>
      <c r="AO97" s="359"/>
      <c r="AP97" s="359"/>
      <c r="AQ97" s="359"/>
      <c r="AR97" s="362"/>
    </row>
    <row r="98" ht="15.75" customHeight="1">
      <c r="A98" s="117" t="s">
        <v>306</v>
      </c>
      <c r="B98" s="120" t="s">
        <v>71</v>
      </c>
      <c r="C98" s="120" t="s">
        <v>73</v>
      </c>
      <c r="D98" s="120" t="s">
        <v>98</v>
      </c>
      <c r="E98" s="120" t="s">
        <v>80</v>
      </c>
      <c r="F98" s="120" t="s">
        <v>95</v>
      </c>
      <c r="G98" s="120" t="s">
        <v>307</v>
      </c>
      <c r="H98" s="286" t="s">
        <v>450</v>
      </c>
      <c r="I98" s="280">
        <v>3000.0</v>
      </c>
      <c r="J98" s="281">
        <v>65000.0</v>
      </c>
      <c r="K98" s="281">
        <v>100000.0</v>
      </c>
      <c r="L98" s="301"/>
      <c r="M98" s="282">
        <v>0.0</v>
      </c>
      <c r="N98" s="282">
        <v>0.0</v>
      </c>
      <c r="O98" s="282">
        <v>0.0</v>
      </c>
      <c r="P98" s="282"/>
      <c r="Q98" s="282" t="s">
        <v>372</v>
      </c>
      <c r="R98" s="283" t="s">
        <v>381</v>
      </c>
      <c r="S98" s="303" t="s">
        <v>374</v>
      </c>
      <c r="T98" s="305"/>
      <c r="U98" s="359"/>
      <c r="V98" s="359"/>
      <c r="W98" s="359"/>
      <c r="X98" s="287"/>
      <c r="Y98" s="359"/>
      <c r="Z98" s="359"/>
      <c r="AA98" s="359"/>
      <c r="AB98" s="287"/>
      <c r="AC98" s="359"/>
      <c r="AD98" s="359"/>
      <c r="AE98" s="359"/>
      <c r="AF98" s="287"/>
      <c r="AG98" s="359"/>
      <c r="AH98" s="359"/>
      <c r="AI98" s="359"/>
      <c r="AJ98" s="288"/>
      <c r="AK98" s="280">
        <v>50000.0</v>
      </c>
      <c r="AL98" s="281">
        <v>1000000.0</v>
      </c>
      <c r="AM98" s="284">
        <v>1.0E7</v>
      </c>
      <c r="AN98" s="288"/>
      <c r="AO98" s="359"/>
      <c r="AP98" s="359"/>
      <c r="AQ98" s="359"/>
      <c r="AR98" s="362"/>
    </row>
    <row r="99" ht="15.75" customHeight="1">
      <c r="A99" s="117" t="s">
        <v>308</v>
      </c>
      <c r="B99" s="120" t="s">
        <v>71</v>
      </c>
      <c r="C99" s="120" t="s">
        <v>83</v>
      </c>
      <c r="D99" s="120" t="s">
        <v>98</v>
      </c>
      <c r="E99" s="120" t="s">
        <v>80</v>
      </c>
      <c r="F99" s="120" t="s">
        <v>95</v>
      </c>
      <c r="G99" s="120" t="s">
        <v>309</v>
      </c>
      <c r="H99" s="286" t="s">
        <v>451</v>
      </c>
      <c r="I99" s="280">
        <v>3000.0</v>
      </c>
      <c r="J99" s="281">
        <v>65000.0</v>
      </c>
      <c r="K99" s="281">
        <v>100000.0</v>
      </c>
      <c r="L99" s="301"/>
      <c r="M99" s="282">
        <v>0.0</v>
      </c>
      <c r="N99" s="282">
        <v>0.0</v>
      </c>
      <c r="O99" s="282">
        <v>0.0</v>
      </c>
      <c r="P99" s="282"/>
      <c r="Q99" s="282" t="s">
        <v>372</v>
      </c>
      <c r="R99" s="283" t="s">
        <v>381</v>
      </c>
      <c r="S99" s="303" t="s">
        <v>374</v>
      </c>
      <c r="T99" s="305"/>
      <c r="U99" s="359"/>
      <c r="V99" s="359"/>
      <c r="W99" s="359"/>
      <c r="X99" s="287"/>
      <c r="Y99" s="359"/>
      <c r="Z99" s="359"/>
      <c r="AA99" s="359"/>
      <c r="AB99" s="287"/>
      <c r="AC99" s="359"/>
      <c r="AD99" s="359"/>
      <c r="AE99" s="359"/>
      <c r="AF99" s="287"/>
      <c r="AG99" s="359"/>
      <c r="AH99" s="359"/>
      <c r="AI99" s="359"/>
      <c r="AJ99" s="288"/>
      <c r="AK99" s="280">
        <v>50000.0</v>
      </c>
      <c r="AL99" s="281">
        <v>1000000.0</v>
      </c>
      <c r="AM99" s="284">
        <v>1.0E7</v>
      </c>
      <c r="AN99" s="288"/>
      <c r="AO99" s="359"/>
      <c r="AP99" s="359"/>
      <c r="AQ99" s="359"/>
      <c r="AR99" s="362"/>
    </row>
    <row r="100" ht="15.75" customHeight="1">
      <c r="A100" s="117" t="s">
        <v>310</v>
      </c>
      <c r="B100" s="120" t="s">
        <v>71</v>
      </c>
      <c r="C100" s="120" t="s">
        <v>90</v>
      </c>
      <c r="D100" s="120" t="s">
        <v>98</v>
      </c>
      <c r="E100" s="120" t="s">
        <v>80</v>
      </c>
      <c r="F100" s="120" t="s">
        <v>95</v>
      </c>
      <c r="G100" s="120" t="s">
        <v>311</v>
      </c>
      <c r="H100" s="286" t="s">
        <v>451</v>
      </c>
      <c r="I100" s="280">
        <v>3000.0</v>
      </c>
      <c r="J100" s="281">
        <v>65000.0</v>
      </c>
      <c r="K100" s="281">
        <v>100000.0</v>
      </c>
      <c r="L100" s="301"/>
      <c r="M100" s="282">
        <v>0.0</v>
      </c>
      <c r="N100" s="282">
        <v>0.0</v>
      </c>
      <c r="O100" s="282">
        <v>0.0</v>
      </c>
      <c r="P100" s="282"/>
      <c r="Q100" s="282" t="s">
        <v>372</v>
      </c>
      <c r="R100" s="283" t="s">
        <v>381</v>
      </c>
      <c r="S100" s="303" t="s">
        <v>374</v>
      </c>
      <c r="T100" s="305"/>
      <c r="U100" s="359"/>
      <c r="V100" s="359"/>
      <c r="W100" s="359"/>
      <c r="X100" s="287"/>
      <c r="Y100" s="359"/>
      <c r="Z100" s="359"/>
      <c r="AA100" s="359"/>
      <c r="AB100" s="287"/>
      <c r="AC100" s="359"/>
      <c r="AD100" s="359"/>
      <c r="AE100" s="359"/>
      <c r="AF100" s="287"/>
      <c r="AG100" s="359"/>
      <c r="AH100" s="359"/>
      <c r="AI100" s="359"/>
      <c r="AJ100" s="288"/>
      <c r="AK100" s="280">
        <v>50000.0</v>
      </c>
      <c r="AL100" s="281">
        <v>1000000.0</v>
      </c>
      <c r="AM100" s="284">
        <v>1.0E7</v>
      </c>
      <c r="AN100" s="288"/>
      <c r="AO100" s="359"/>
      <c r="AP100" s="359"/>
      <c r="AQ100" s="359"/>
      <c r="AR100" s="362"/>
    </row>
    <row r="101" ht="15.75" customHeight="1">
      <c r="A101" s="117" t="s">
        <v>312</v>
      </c>
      <c r="B101" s="120" t="s">
        <v>71</v>
      </c>
      <c r="C101" s="120" t="s">
        <v>96</v>
      </c>
      <c r="D101" s="120" t="s">
        <v>98</v>
      </c>
      <c r="E101" s="120" t="s">
        <v>80</v>
      </c>
      <c r="F101" s="120" t="s">
        <v>95</v>
      </c>
      <c r="G101" s="120" t="s">
        <v>313</v>
      </c>
      <c r="H101" s="286" t="s">
        <v>451</v>
      </c>
      <c r="I101" s="280">
        <v>3000.0</v>
      </c>
      <c r="J101" s="281">
        <v>65000.0</v>
      </c>
      <c r="K101" s="281">
        <v>100000.0</v>
      </c>
      <c r="L101" s="301"/>
      <c r="M101" s="282">
        <v>0.0</v>
      </c>
      <c r="N101" s="282">
        <v>0.0</v>
      </c>
      <c r="O101" s="282">
        <v>0.0</v>
      </c>
      <c r="P101" s="282"/>
      <c r="Q101" s="282" t="s">
        <v>372</v>
      </c>
      <c r="R101" s="283" t="s">
        <v>381</v>
      </c>
      <c r="S101" s="303" t="s">
        <v>374</v>
      </c>
      <c r="T101" s="305"/>
      <c r="U101" s="359"/>
      <c r="V101" s="359"/>
      <c r="W101" s="359"/>
      <c r="X101" s="287"/>
      <c r="Y101" s="359"/>
      <c r="Z101" s="359"/>
      <c r="AA101" s="359"/>
      <c r="AB101" s="287"/>
      <c r="AC101" s="359"/>
      <c r="AD101" s="359"/>
      <c r="AE101" s="359"/>
      <c r="AF101" s="287"/>
      <c r="AG101" s="359"/>
      <c r="AH101" s="359"/>
      <c r="AI101" s="359"/>
      <c r="AJ101" s="288"/>
      <c r="AK101" s="280">
        <v>50000.0</v>
      </c>
      <c r="AL101" s="281">
        <v>1000000.0</v>
      </c>
      <c r="AM101" s="284">
        <v>1.0E7</v>
      </c>
      <c r="AN101" s="288"/>
      <c r="AO101" s="359"/>
      <c r="AP101" s="359"/>
      <c r="AQ101" s="359"/>
      <c r="AR101" s="362"/>
    </row>
    <row r="102" ht="15.75" customHeight="1">
      <c r="A102" s="117" t="s">
        <v>314</v>
      </c>
      <c r="B102" s="120" t="s">
        <v>71</v>
      </c>
      <c r="C102" s="120" t="s">
        <v>106</v>
      </c>
      <c r="D102" s="120" t="s">
        <v>98</v>
      </c>
      <c r="E102" s="120" t="s">
        <v>80</v>
      </c>
      <c r="F102" s="120" t="s">
        <v>95</v>
      </c>
      <c r="G102" s="120" t="s">
        <v>315</v>
      </c>
      <c r="H102" s="286" t="s">
        <v>451</v>
      </c>
      <c r="I102" s="280">
        <v>3000.0</v>
      </c>
      <c r="J102" s="281">
        <v>65000.0</v>
      </c>
      <c r="K102" s="281">
        <v>100000.0</v>
      </c>
      <c r="L102" s="301"/>
      <c r="M102" s="282">
        <v>0.0</v>
      </c>
      <c r="N102" s="282">
        <v>0.0</v>
      </c>
      <c r="O102" s="282">
        <v>0.0</v>
      </c>
      <c r="P102" s="282"/>
      <c r="Q102" s="282" t="s">
        <v>372</v>
      </c>
      <c r="R102" s="283" t="s">
        <v>381</v>
      </c>
      <c r="S102" s="303" t="s">
        <v>374</v>
      </c>
      <c r="T102" s="305"/>
      <c r="U102" s="359"/>
      <c r="V102" s="359"/>
      <c r="W102" s="359"/>
      <c r="X102" s="287"/>
      <c r="Y102" s="359"/>
      <c r="Z102" s="359"/>
      <c r="AA102" s="359"/>
      <c r="AB102" s="287"/>
      <c r="AC102" s="359"/>
      <c r="AD102" s="359"/>
      <c r="AE102" s="359"/>
      <c r="AF102" s="287"/>
      <c r="AG102" s="359"/>
      <c r="AH102" s="359"/>
      <c r="AI102" s="359"/>
      <c r="AJ102" s="288"/>
      <c r="AK102" s="280">
        <v>50000.0</v>
      </c>
      <c r="AL102" s="281">
        <v>1000000.0</v>
      </c>
      <c r="AM102" s="284">
        <v>1.0E7</v>
      </c>
      <c r="AN102" s="288"/>
      <c r="AO102" s="359"/>
      <c r="AP102" s="359"/>
      <c r="AQ102" s="359"/>
      <c r="AR102" s="362"/>
    </row>
    <row r="103" ht="15.75" customHeight="1">
      <c r="A103" s="117" t="s">
        <v>316</v>
      </c>
      <c r="B103" s="120" t="s">
        <v>71</v>
      </c>
      <c r="C103" s="120" t="s">
        <v>108</v>
      </c>
      <c r="D103" s="120" t="s">
        <v>98</v>
      </c>
      <c r="E103" s="120" t="s">
        <v>80</v>
      </c>
      <c r="F103" s="120" t="s">
        <v>95</v>
      </c>
      <c r="G103" s="120" t="s">
        <v>317</v>
      </c>
      <c r="H103" s="286" t="s">
        <v>451</v>
      </c>
      <c r="I103" s="280">
        <v>3000.0</v>
      </c>
      <c r="J103" s="281">
        <v>65000.0</v>
      </c>
      <c r="K103" s="281">
        <v>100000.0</v>
      </c>
      <c r="L103" s="301"/>
      <c r="M103" s="282">
        <v>0.0</v>
      </c>
      <c r="N103" s="282">
        <v>0.0</v>
      </c>
      <c r="O103" s="282">
        <v>0.0</v>
      </c>
      <c r="P103" s="282"/>
      <c r="Q103" s="282" t="s">
        <v>372</v>
      </c>
      <c r="R103" s="283" t="s">
        <v>381</v>
      </c>
      <c r="S103" s="303" t="s">
        <v>374</v>
      </c>
      <c r="T103" s="305"/>
      <c r="U103" s="359"/>
      <c r="V103" s="359"/>
      <c r="W103" s="359"/>
      <c r="X103" s="287"/>
      <c r="Y103" s="359"/>
      <c r="Z103" s="359"/>
      <c r="AA103" s="359"/>
      <c r="AB103" s="287"/>
      <c r="AC103" s="359"/>
      <c r="AD103" s="359"/>
      <c r="AE103" s="359"/>
      <c r="AF103" s="287"/>
      <c r="AG103" s="359"/>
      <c r="AH103" s="359"/>
      <c r="AI103" s="359"/>
      <c r="AJ103" s="288"/>
      <c r="AK103" s="280">
        <v>50000.0</v>
      </c>
      <c r="AL103" s="281">
        <v>1000000.0</v>
      </c>
      <c r="AM103" s="284">
        <v>1.0E7</v>
      </c>
      <c r="AN103" s="288"/>
      <c r="AO103" s="359"/>
      <c r="AP103" s="359"/>
      <c r="AQ103" s="359"/>
      <c r="AR103" s="362"/>
    </row>
    <row r="104" ht="15.75" customHeight="1">
      <c r="A104" s="117" t="s">
        <v>318</v>
      </c>
      <c r="B104" s="120" t="s">
        <v>71</v>
      </c>
      <c r="C104" s="120" t="s">
        <v>73</v>
      </c>
      <c r="D104" s="120" t="s">
        <v>79</v>
      </c>
      <c r="E104" s="120" t="s">
        <v>87</v>
      </c>
      <c r="F104" s="120" t="s">
        <v>95</v>
      </c>
      <c r="G104" s="120" t="s">
        <v>319</v>
      </c>
      <c r="H104" s="286" t="s">
        <v>450</v>
      </c>
      <c r="I104" s="280">
        <v>3000.0</v>
      </c>
      <c r="J104" s="281">
        <v>65000.0</v>
      </c>
      <c r="K104" s="281">
        <v>100000.0</v>
      </c>
      <c r="L104" s="301"/>
      <c r="M104" s="282">
        <v>0.0</v>
      </c>
      <c r="N104" s="282">
        <v>0.0</v>
      </c>
      <c r="O104" s="282">
        <v>0.0</v>
      </c>
      <c r="P104" s="282"/>
      <c r="Q104" s="282" t="s">
        <v>372</v>
      </c>
      <c r="R104" s="283" t="s">
        <v>381</v>
      </c>
      <c r="S104" s="303" t="s">
        <v>374</v>
      </c>
      <c r="T104" s="305"/>
      <c r="U104" s="359"/>
      <c r="V104" s="359"/>
      <c r="W104" s="359"/>
      <c r="X104" s="287"/>
      <c r="Y104" s="359"/>
      <c r="Z104" s="359"/>
      <c r="AA104" s="359"/>
      <c r="AB104" s="287"/>
      <c r="AC104" s="359"/>
      <c r="AD104" s="359"/>
      <c r="AE104" s="359"/>
      <c r="AF104" s="287"/>
      <c r="AG104" s="359"/>
      <c r="AH104" s="359"/>
      <c r="AI104" s="359"/>
      <c r="AJ104" s="288"/>
      <c r="AK104" s="280">
        <v>50000.0</v>
      </c>
      <c r="AL104" s="281">
        <v>1000000.0</v>
      </c>
      <c r="AM104" s="284">
        <v>1.0E7</v>
      </c>
      <c r="AN104" s="288"/>
      <c r="AO104" s="359"/>
      <c r="AP104" s="359"/>
      <c r="AQ104" s="359"/>
      <c r="AR104" s="362"/>
    </row>
    <row r="105" ht="15.75" customHeight="1">
      <c r="A105" s="117" t="s">
        <v>320</v>
      </c>
      <c r="B105" s="120" t="s">
        <v>71</v>
      </c>
      <c r="C105" s="120" t="s">
        <v>83</v>
      </c>
      <c r="D105" s="120" t="s">
        <v>79</v>
      </c>
      <c r="E105" s="120" t="s">
        <v>87</v>
      </c>
      <c r="F105" s="120" t="s">
        <v>95</v>
      </c>
      <c r="G105" s="120" t="s">
        <v>321</v>
      </c>
      <c r="H105" s="286" t="s">
        <v>451</v>
      </c>
      <c r="I105" s="280">
        <v>3000.0</v>
      </c>
      <c r="J105" s="281">
        <v>65000.0</v>
      </c>
      <c r="K105" s="281">
        <v>100000.0</v>
      </c>
      <c r="L105" s="301"/>
      <c r="M105" s="282">
        <v>0.0</v>
      </c>
      <c r="N105" s="282">
        <v>0.0</v>
      </c>
      <c r="O105" s="282">
        <v>0.0</v>
      </c>
      <c r="P105" s="282"/>
      <c r="Q105" s="282" t="s">
        <v>372</v>
      </c>
      <c r="R105" s="283" t="s">
        <v>381</v>
      </c>
      <c r="S105" s="303" t="s">
        <v>374</v>
      </c>
      <c r="T105" s="305"/>
      <c r="U105" s="359"/>
      <c r="V105" s="359"/>
      <c r="W105" s="359"/>
      <c r="X105" s="287"/>
      <c r="Y105" s="359"/>
      <c r="Z105" s="359"/>
      <c r="AA105" s="359"/>
      <c r="AB105" s="287"/>
      <c r="AC105" s="359"/>
      <c r="AD105" s="359"/>
      <c r="AE105" s="359"/>
      <c r="AF105" s="287"/>
      <c r="AG105" s="359"/>
      <c r="AH105" s="359"/>
      <c r="AI105" s="359"/>
      <c r="AJ105" s="288"/>
      <c r="AK105" s="280">
        <v>50000.0</v>
      </c>
      <c r="AL105" s="281">
        <v>1000000.0</v>
      </c>
      <c r="AM105" s="284">
        <v>1.0E7</v>
      </c>
      <c r="AN105" s="288"/>
      <c r="AO105" s="359"/>
      <c r="AP105" s="359"/>
      <c r="AQ105" s="359"/>
      <c r="AR105" s="362"/>
    </row>
    <row r="106" ht="15.75" customHeight="1">
      <c r="A106" s="117" t="s">
        <v>322</v>
      </c>
      <c r="B106" s="120" t="s">
        <v>71</v>
      </c>
      <c r="C106" s="120" t="s">
        <v>90</v>
      </c>
      <c r="D106" s="120" t="s">
        <v>79</v>
      </c>
      <c r="E106" s="120" t="s">
        <v>87</v>
      </c>
      <c r="F106" s="120" t="s">
        <v>95</v>
      </c>
      <c r="G106" s="120" t="s">
        <v>323</v>
      </c>
      <c r="H106" s="286" t="s">
        <v>450</v>
      </c>
      <c r="I106" s="280">
        <v>3000.0</v>
      </c>
      <c r="J106" s="281">
        <v>65000.0</v>
      </c>
      <c r="K106" s="281">
        <v>100000.0</v>
      </c>
      <c r="L106" s="301"/>
      <c r="M106" s="282">
        <v>0.0</v>
      </c>
      <c r="N106" s="282">
        <v>0.0</v>
      </c>
      <c r="O106" s="282">
        <v>0.0</v>
      </c>
      <c r="P106" s="282"/>
      <c r="Q106" s="282" t="s">
        <v>372</v>
      </c>
      <c r="R106" s="283" t="s">
        <v>381</v>
      </c>
      <c r="S106" s="303" t="s">
        <v>374</v>
      </c>
      <c r="T106" s="305"/>
      <c r="U106" s="359"/>
      <c r="V106" s="359"/>
      <c r="W106" s="359"/>
      <c r="X106" s="287"/>
      <c r="Y106" s="359"/>
      <c r="Z106" s="359"/>
      <c r="AA106" s="359"/>
      <c r="AB106" s="287"/>
      <c r="AC106" s="359"/>
      <c r="AD106" s="359"/>
      <c r="AE106" s="359"/>
      <c r="AF106" s="287"/>
      <c r="AG106" s="359"/>
      <c r="AH106" s="359"/>
      <c r="AI106" s="359"/>
      <c r="AJ106" s="288"/>
      <c r="AK106" s="280">
        <v>50000.0</v>
      </c>
      <c r="AL106" s="281">
        <v>1000000.0</v>
      </c>
      <c r="AM106" s="284">
        <v>1.0E7</v>
      </c>
      <c r="AN106" s="288"/>
      <c r="AO106" s="359"/>
      <c r="AP106" s="359"/>
      <c r="AQ106" s="359"/>
      <c r="AR106" s="362"/>
    </row>
    <row r="107" ht="15.75" customHeight="1">
      <c r="A107" s="117" t="s">
        <v>324</v>
      </c>
      <c r="B107" s="120" t="s">
        <v>71</v>
      </c>
      <c r="C107" s="120" t="s">
        <v>96</v>
      </c>
      <c r="D107" s="120" t="s">
        <v>79</v>
      </c>
      <c r="E107" s="120" t="s">
        <v>87</v>
      </c>
      <c r="F107" s="120" t="s">
        <v>95</v>
      </c>
      <c r="G107" s="120" t="s">
        <v>325</v>
      </c>
      <c r="H107" s="286" t="s">
        <v>450</v>
      </c>
      <c r="I107" s="280">
        <v>3000.0</v>
      </c>
      <c r="J107" s="281">
        <v>65000.0</v>
      </c>
      <c r="K107" s="281">
        <v>100000.0</v>
      </c>
      <c r="L107" s="301"/>
      <c r="M107" s="282">
        <v>0.0</v>
      </c>
      <c r="N107" s="282">
        <v>0.0</v>
      </c>
      <c r="O107" s="282">
        <v>0.0</v>
      </c>
      <c r="P107" s="282"/>
      <c r="Q107" s="282" t="s">
        <v>372</v>
      </c>
      <c r="R107" s="283" t="s">
        <v>381</v>
      </c>
      <c r="S107" s="303" t="s">
        <v>374</v>
      </c>
      <c r="T107" s="305"/>
      <c r="U107" s="359"/>
      <c r="V107" s="359"/>
      <c r="W107" s="359"/>
      <c r="X107" s="287"/>
      <c r="Y107" s="359"/>
      <c r="Z107" s="359"/>
      <c r="AA107" s="359"/>
      <c r="AB107" s="287"/>
      <c r="AC107" s="359"/>
      <c r="AD107" s="359"/>
      <c r="AE107" s="359"/>
      <c r="AF107" s="287"/>
      <c r="AG107" s="359"/>
      <c r="AH107" s="359"/>
      <c r="AI107" s="359"/>
      <c r="AJ107" s="288"/>
      <c r="AK107" s="280">
        <v>50000.0</v>
      </c>
      <c r="AL107" s="281">
        <v>1000000.0</v>
      </c>
      <c r="AM107" s="284">
        <v>1.0E7</v>
      </c>
      <c r="AN107" s="288"/>
      <c r="AO107" s="359"/>
      <c r="AP107" s="359"/>
      <c r="AQ107" s="359"/>
      <c r="AR107" s="362"/>
    </row>
    <row r="108" ht="15.75" customHeight="1">
      <c r="A108" s="117" t="s">
        <v>326</v>
      </c>
      <c r="B108" s="120" t="s">
        <v>71</v>
      </c>
      <c r="C108" s="120" t="s">
        <v>106</v>
      </c>
      <c r="D108" s="120" t="s">
        <v>79</v>
      </c>
      <c r="E108" s="120" t="s">
        <v>87</v>
      </c>
      <c r="F108" s="120" t="s">
        <v>95</v>
      </c>
      <c r="G108" s="120" t="s">
        <v>327</v>
      </c>
      <c r="H108" s="286" t="s">
        <v>450</v>
      </c>
      <c r="I108" s="280">
        <v>3000.0</v>
      </c>
      <c r="J108" s="281">
        <v>65000.0</v>
      </c>
      <c r="K108" s="281">
        <v>100000.0</v>
      </c>
      <c r="L108" s="301"/>
      <c r="M108" s="282">
        <v>0.0</v>
      </c>
      <c r="N108" s="282">
        <v>0.0</v>
      </c>
      <c r="O108" s="282">
        <v>0.0</v>
      </c>
      <c r="P108" s="282"/>
      <c r="Q108" s="282" t="s">
        <v>372</v>
      </c>
      <c r="R108" s="283" t="s">
        <v>388</v>
      </c>
      <c r="S108" s="303" t="s">
        <v>374</v>
      </c>
      <c r="T108" s="305"/>
      <c r="U108" s="359"/>
      <c r="V108" s="359"/>
      <c r="W108" s="359"/>
      <c r="X108" s="287"/>
      <c r="Y108" s="359"/>
      <c r="Z108" s="359"/>
      <c r="AA108" s="359"/>
      <c r="AB108" s="287"/>
      <c r="AC108" s="359"/>
      <c r="AD108" s="359"/>
      <c r="AE108" s="359"/>
      <c r="AF108" s="287"/>
      <c r="AG108" s="359"/>
      <c r="AH108" s="359"/>
      <c r="AI108" s="359"/>
      <c r="AJ108" s="288"/>
      <c r="AK108" s="280">
        <v>2000.0</v>
      </c>
      <c r="AL108" s="281">
        <v>50000.0</v>
      </c>
      <c r="AM108" s="284">
        <v>1.0E7</v>
      </c>
      <c r="AN108" s="288"/>
      <c r="AO108" s="359"/>
      <c r="AP108" s="359"/>
      <c r="AQ108" s="359"/>
      <c r="AR108" s="362"/>
    </row>
    <row r="109" ht="15.75" customHeight="1">
      <c r="A109" s="117" t="s">
        <v>328</v>
      </c>
      <c r="B109" s="120" t="s">
        <v>71</v>
      </c>
      <c r="C109" s="120" t="s">
        <v>108</v>
      </c>
      <c r="D109" s="120" t="s">
        <v>79</v>
      </c>
      <c r="E109" s="120" t="s">
        <v>87</v>
      </c>
      <c r="F109" s="120" t="s">
        <v>95</v>
      </c>
      <c r="G109" s="120" t="s">
        <v>329</v>
      </c>
      <c r="H109" s="286" t="s">
        <v>451</v>
      </c>
      <c r="I109" s="280">
        <v>3000.0</v>
      </c>
      <c r="J109" s="281">
        <v>65000.0</v>
      </c>
      <c r="K109" s="281">
        <v>100000.0</v>
      </c>
      <c r="L109" s="301"/>
      <c r="M109" s="282">
        <v>0.0</v>
      </c>
      <c r="N109" s="282">
        <v>0.0</v>
      </c>
      <c r="O109" s="282">
        <v>0.0</v>
      </c>
      <c r="P109" s="282"/>
      <c r="Q109" s="282" t="s">
        <v>372</v>
      </c>
      <c r="R109" s="283" t="s">
        <v>388</v>
      </c>
      <c r="S109" s="303" t="s">
        <v>374</v>
      </c>
      <c r="T109" s="305"/>
      <c r="U109" s="359"/>
      <c r="V109" s="359"/>
      <c r="W109" s="359"/>
      <c r="X109" s="287"/>
      <c r="Y109" s="359"/>
      <c r="Z109" s="359"/>
      <c r="AA109" s="359"/>
      <c r="AB109" s="287"/>
      <c r="AC109" s="359"/>
      <c r="AD109" s="359"/>
      <c r="AE109" s="359"/>
      <c r="AF109" s="287"/>
      <c r="AG109" s="359"/>
      <c r="AH109" s="359"/>
      <c r="AI109" s="359"/>
      <c r="AJ109" s="288"/>
      <c r="AK109" s="280">
        <v>2000.0</v>
      </c>
      <c r="AL109" s="281">
        <v>50000.0</v>
      </c>
      <c r="AM109" s="284">
        <v>1.0E7</v>
      </c>
      <c r="AN109" s="288"/>
      <c r="AO109" s="359"/>
      <c r="AP109" s="359"/>
      <c r="AQ109" s="359"/>
      <c r="AR109" s="362"/>
    </row>
    <row r="110" ht="15.75" customHeight="1">
      <c r="A110" s="117" t="s">
        <v>330</v>
      </c>
      <c r="B110" s="120" t="s">
        <v>71</v>
      </c>
      <c r="C110" s="120" t="s">
        <v>73</v>
      </c>
      <c r="D110" s="120" t="s">
        <v>85</v>
      </c>
      <c r="E110" s="120" t="s">
        <v>87</v>
      </c>
      <c r="F110" s="120" t="s">
        <v>95</v>
      </c>
      <c r="G110" s="120" t="s">
        <v>331</v>
      </c>
      <c r="H110" s="286" t="s">
        <v>451</v>
      </c>
      <c r="I110" s="280">
        <v>3000.0</v>
      </c>
      <c r="J110" s="281">
        <v>65000.0</v>
      </c>
      <c r="K110" s="281">
        <v>100000.0</v>
      </c>
      <c r="L110" s="301"/>
      <c r="M110" s="282">
        <v>0.0</v>
      </c>
      <c r="N110" s="282">
        <v>0.0</v>
      </c>
      <c r="O110" s="282">
        <v>0.0</v>
      </c>
      <c r="P110" s="282"/>
      <c r="Q110" s="282" t="s">
        <v>372</v>
      </c>
      <c r="R110" s="283" t="s">
        <v>388</v>
      </c>
      <c r="S110" s="303" t="s">
        <v>374</v>
      </c>
      <c r="T110" s="305"/>
      <c r="U110" s="359"/>
      <c r="V110" s="359"/>
      <c r="W110" s="359"/>
      <c r="X110" s="287"/>
      <c r="Y110" s="359"/>
      <c r="Z110" s="359"/>
      <c r="AA110" s="359"/>
      <c r="AB110" s="287"/>
      <c r="AC110" s="359"/>
      <c r="AD110" s="359"/>
      <c r="AE110" s="359"/>
      <c r="AF110" s="287"/>
      <c r="AG110" s="359"/>
      <c r="AH110" s="359"/>
      <c r="AI110" s="359"/>
      <c r="AJ110" s="288"/>
      <c r="AK110" s="280">
        <v>2000.0</v>
      </c>
      <c r="AL110" s="281">
        <v>50000.0</v>
      </c>
      <c r="AM110" s="284">
        <v>1.0E7</v>
      </c>
      <c r="AN110" s="288"/>
      <c r="AO110" s="359"/>
      <c r="AP110" s="359"/>
      <c r="AQ110" s="359"/>
      <c r="AR110" s="362"/>
    </row>
    <row r="111" ht="15.75" customHeight="1">
      <c r="A111" s="117" t="s">
        <v>332</v>
      </c>
      <c r="B111" s="120" t="s">
        <v>71</v>
      </c>
      <c r="C111" s="120" t="s">
        <v>83</v>
      </c>
      <c r="D111" s="120" t="s">
        <v>85</v>
      </c>
      <c r="E111" s="120" t="s">
        <v>87</v>
      </c>
      <c r="F111" s="120" t="s">
        <v>95</v>
      </c>
      <c r="G111" s="120" t="s">
        <v>333</v>
      </c>
      <c r="H111" s="286" t="s">
        <v>451</v>
      </c>
      <c r="I111" s="280">
        <v>3000.0</v>
      </c>
      <c r="J111" s="281">
        <v>65000.0</v>
      </c>
      <c r="K111" s="281">
        <v>100000.0</v>
      </c>
      <c r="L111" s="301"/>
      <c r="M111" s="282">
        <v>0.0</v>
      </c>
      <c r="N111" s="282">
        <v>0.0</v>
      </c>
      <c r="O111" s="282">
        <v>0.0</v>
      </c>
      <c r="P111" s="282"/>
      <c r="Q111" s="282" t="s">
        <v>372</v>
      </c>
      <c r="R111" s="283" t="s">
        <v>388</v>
      </c>
      <c r="S111" s="303" t="s">
        <v>374</v>
      </c>
      <c r="T111" s="305"/>
      <c r="U111" s="359"/>
      <c r="V111" s="359"/>
      <c r="W111" s="359"/>
      <c r="X111" s="287"/>
      <c r="Y111" s="359"/>
      <c r="Z111" s="359"/>
      <c r="AA111" s="359"/>
      <c r="AB111" s="287"/>
      <c r="AC111" s="359"/>
      <c r="AD111" s="359"/>
      <c r="AE111" s="359"/>
      <c r="AF111" s="287"/>
      <c r="AG111" s="359"/>
      <c r="AH111" s="359"/>
      <c r="AI111" s="359"/>
      <c r="AJ111" s="288"/>
      <c r="AK111" s="280">
        <v>2000.0</v>
      </c>
      <c r="AL111" s="281">
        <v>50000.0</v>
      </c>
      <c r="AM111" s="284">
        <v>1.0E7</v>
      </c>
      <c r="AN111" s="288"/>
      <c r="AO111" s="359"/>
      <c r="AP111" s="359"/>
      <c r="AQ111" s="359"/>
      <c r="AR111" s="362"/>
    </row>
    <row r="112" ht="15.75" customHeight="1">
      <c r="A112" s="117" t="s">
        <v>334</v>
      </c>
      <c r="B112" s="120" t="s">
        <v>71</v>
      </c>
      <c r="C112" s="120" t="s">
        <v>90</v>
      </c>
      <c r="D112" s="120" t="s">
        <v>85</v>
      </c>
      <c r="E112" s="120" t="s">
        <v>87</v>
      </c>
      <c r="F112" s="120" t="s">
        <v>95</v>
      </c>
      <c r="G112" s="120" t="s">
        <v>335</v>
      </c>
      <c r="H112" s="286" t="s">
        <v>451</v>
      </c>
      <c r="I112" s="280">
        <v>3000.0</v>
      </c>
      <c r="J112" s="281">
        <v>65000.0</v>
      </c>
      <c r="K112" s="281">
        <v>100000.0</v>
      </c>
      <c r="L112" s="301"/>
      <c r="M112" s="282">
        <v>0.0</v>
      </c>
      <c r="N112" s="282">
        <v>0.0</v>
      </c>
      <c r="O112" s="282">
        <v>0.0</v>
      </c>
      <c r="P112" s="282"/>
      <c r="Q112" s="282" t="s">
        <v>372</v>
      </c>
      <c r="R112" s="283" t="s">
        <v>388</v>
      </c>
      <c r="S112" s="303" t="s">
        <v>374</v>
      </c>
      <c r="T112" s="305"/>
      <c r="U112" s="359"/>
      <c r="V112" s="359"/>
      <c r="W112" s="359"/>
      <c r="X112" s="287"/>
      <c r="Y112" s="359"/>
      <c r="Z112" s="359"/>
      <c r="AA112" s="359"/>
      <c r="AB112" s="287"/>
      <c r="AC112" s="359"/>
      <c r="AD112" s="359"/>
      <c r="AE112" s="359"/>
      <c r="AF112" s="287"/>
      <c r="AG112" s="359"/>
      <c r="AH112" s="359"/>
      <c r="AI112" s="359"/>
      <c r="AJ112" s="288"/>
      <c r="AK112" s="280">
        <v>2000.0</v>
      </c>
      <c r="AL112" s="281">
        <v>50000.0</v>
      </c>
      <c r="AM112" s="284">
        <v>1.0E7</v>
      </c>
      <c r="AN112" s="288"/>
      <c r="AO112" s="359"/>
      <c r="AP112" s="359"/>
      <c r="AQ112" s="359"/>
      <c r="AR112" s="362"/>
    </row>
    <row r="113" ht="15.75" customHeight="1">
      <c r="A113" s="117" t="s">
        <v>336</v>
      </c>
      <c r="B113" s="120" t="s">
        <v>71</v>
      </c>
      <c r="C113" s="120" t="s">
        <v>96</v>
      </c>
      <c r="D113" s="120" t="s">
        <v>85</v>
      </c>
      <c r="E113" s="120" t="s">
        <v>87</v>
      </c>
      <c r="F113" s="120" t="s">
        <v>95</v>
      </c>
      <c r="G113" s="120" t="s">
        <v>337</v>
      </c>
      <c r="H113" s="286" t="s">
        <v>451</v>
      </c>
      <c r="I113" s="280">
        <v>3000.0</v>
      </c>
      <c r="J113" s="281">
        <v>65000.0</v>
      </c>
      <c r="K113" s="281">
        <v>100000.0</v>
      </c>
      <c r="L113" s="301"/>
      <c r="M113" s="282">
        <v>0.0</v>
      </c>
      <c r="N113" s="282">
        <v>0.0</v>
      </c>
      <c r="O113" s="282">
        <v>0.0</v>
      </c>
      <c r="P113" s="282"/>
      <c r="Q113" s="282" t="s">
        <v>372</v>
      </c>
      <c r="R113" s="283" t="s">
        <v>388</v>
      </c>
      <c r="S113" s="303" t="s">
        <v>374</v>
      </c>
      <c r="T113" s="305"/>
      <c r="U113" s="359"/>
      <c r="V113" s="359"/>
      <c r="W113" s="359"/>
      <c r="X113" s="287"/>
      <c r="Y113" s="359"/>
      <c r="Z113" s="359"/>
      <c r="AA113" s="359"/>
      <c r="AB113" s="287"/>
      <c r="AC113" s="359"/>
      <c r="AD113" s="359"/>
      <c r="AE113" s="359"/>
      <c r="AF113" s="287"/>
      <c r="AG113" s="359"/>
      <c r="AH113" s="359"/>
      <c r="AI113" s="359"/>
      <c r="AJ113" s="288"/>
      <c r="AK113" s="280">
        <v>2000.0</v>
      </c>
      <c r="AL113" s="281">
        <v>50000.0</v>
      </c>
      <c r="AM113" s="284">
        <v>1.0E7</v>
      </c>
      <c r="AN113" s="288"/>
      <c r="AO113" s="359"/>
      <c r="AP113" s="359"/>
      <c r="AQ113" s="359"/>
      <c r="AR113" s="362"/>
    </row>
    <row r="114" ht="15.75" customHeight="1">
      <c r="A114" s="117" t="s">
        <v>338</v>
      </c>
      <c r="B114" s="120" t="s">
        <v>71</v>
      </c>
      <c r="C114" s="120" t="s">
        <v>106</v>
      </c>
      <c r="D114" s="120" t="s">
        <v>85</v>
      </c>
      <c r="E114" s="120" t="s">
        <v>87</v>
      </c>
      <c r="F114" s="120" t="s">
        <v>95</v>
      </c>
      <c r="G114" s="120" t="s">
        <v>339</v>
      </c>
      <c r="H114" s="286" t="s">
        <v>450</v>
      </c>
      <c r="I114" s="280">
        <v>3000.0</v>
      </c>
      <c r="J114" s="281">
        <v>65000.0</v>
      </c>
      <c r="K114" s="281">
        <v>100000.0</v>
      </c>
      <c r="L114" s="301"/>
      <c r="M114" s="282">
        <v>0.0</v>
      </c>
      <c r="N114" s="282">
        <v>0.0</v>
      </c>
      <c r="O114" s="282">
        <v>0.0</v>
      </c>
      <c r="P114" s="282"/>
      <c r="Q114" s="282" t="s">
        <v>372</v>
      </c>
      <c r="R114" s="283" t="s">
        <v>388</v>
      </c>
      <c r="S114" s="303" t="s">
        <v>374</v>
      </c>
      <c r="T114" s="305"/>
      <c r="U114" s="359"/>
      <c r="V114" s="359"/>
      <c r="W114" s="359"/>
      <c r="X114" s="287"/>
      <c r="Y114" s="359"/>
      <c r="Z114" s="359"/>
      <c r="AA114" s="359"/>
      <c r="AB114" s="287"/>
      <c r="AC114" s="359"/>
      <c r="AD114" s="359"/>
      <c r="AE114" s="359"/>
      <c r="AF114" s="287"/>
      <c r="AG114" s="359"/>
      <c r="AH114" s="359"/>
      <c r="AI114" s="359"/>
      <c r="AJ114" s="288"/>
      <c r="AK114" s="280">
        <v>2000.0</v>
      </c>
      <c r="AL114" s="281">
        <v>50000.0</v>
      </c>
      <c r="AM114" s="284">
        <v>1.0E7</v>
      </c>
      <c r="AN114" s="288"/>
      <c r="AO114" s="359"/>
      <c r="AP114" s="359"/>
      <c r="AQ114" s="359"/>
      <c r="AR114" s="362"/>
    </row>
    <row r="115" ht="15.75" customHeight="1">
      <c r="A115" s="117" t="s">
        <v>340</v>
      </c>
      <c r="B115" s="120" t="s">
        <v>71</v>
      </c>
      <c r="C115" s="120" t="s">
        <v>108</v>
      </c>
      <c r="D115" s="120" t="s">
        <v>85</v>
      </c>
      <c r="E115" s="120" t="s">
        <v>87</v>
      </c>
      <c r="F115" s="120" t="s">
        <v>95</v>
      </c>
      <c r="G115" s="120" t="s">
        <v>341</v>
      </c>
      <c r="H115" s="286" t="s">
        <v>451</v>
      </c>
      <c r="I115" s="280">
        <v>3000.0</v>
      </c>
      <c r="J115" s="281">
        <v>65000.0</v>
      </c>
      <c r="K115" s="281">
        <v>100000.0</v>
      </c>
      <c r="L115" s="301"/>
      <c r="M115" s="282">
        <v>0.0</v>
      </c>
      <c r="N115" s="282">
        <v>0.0</v>
      </c>
      <c r="O115" s="282">
        <v>0.0</v>
      </c>
      <c r="P115" s="282"/>
      <c r="Q115" s="282" t="s">
        <v>372</v>
      </c>
      <c r="R115" s="283" t="s">
        <v>388</v>
      </c>
      <c r="S115" s="303" t="s">
        <v>374</v>
      </c>
      <c r="T115" s="305"/>
      <c r="U115" s="359"/>
      <c r="V115" s="359"/>
      <c r="W115" s="359"/>
      <c r="X115" s="287"/>
      <c r="Y115" s="359"/>
      <c r="Z115" s="359"/>
      <c r="AA115" s="359"/>
      <c r="AB115" s="287"/>
      <c r="AC115" s="359"/>
      <c r="AD115" s="359"/>
      <c r="AE115" s="359"/>
      <c r="AF115" s="287"/>
      <c r="AG115" s="359"/>
      <c r="AH115" s="359"/>
      <c r="AI115" s="359"/>
      <c r="AJ115" s="288"/>
      <c r="AK115" s="280">
        <v>2000.0</v>
      </c>
      <c r="AL115" s="281">
        <v>50000.0</v>
      </c>
      <c r="AM115" s="284">
        <v>1.0E7</v>
      </c>
      <c r="AN115" s="288"/>
      <c r="AO115" s="359"/>
      <c r="AP115" s="359"/>
      <c r="AQ115" s="359"/>
      <c r="AR115" s="362"/>
    </row>
  </sheetData>
  <customSheetViews>
    <customSheetView guid="{658D0AE8-F912-4308-9A98-DBE8449B3488}" filter="1" showAutoFilter="1">
      <autoFilter ref="$A$7:$T$115">
        <filterColumn colId="1">
          <filters>
            <filter val="Protected Health Information (PHI)"/>
          </filters>
        </filterColumn>
      </autoFilter>
    </customSheetView>
    <customSheetView guid="{77A4BB4D-DF0E-43C6-8EC7-17F8F74427A1}" filter="1" showAutoFilter="1">
      <autoFilter ref="$A$7:$T$115"/>
    </customSheetView>
    <customSheetView guid="{32015267-E602-447F-AB62-DBA5BA395039}" filter="1" showAutoFilter="1">
      <autoFilter ref="$A$7:$T$115">
        <sortState ref="A7:T115">
          <sortCondition descending="1" ref="D7:D115"/>
          <sortCondition ref="C7:C115"/>
          <sortCondition ref="G7:G115"/>
          <sortCondition ref="F7:F115"/>
        </sortState>
      </autoFilter>
    </customSheetView>
    <customSheetView guid="{551C8174-544D-481F-8FBF-1BFD08EC41E6}" filter="1" showAutoFilter="1">
      <autoFilter ref="$A$7:$T$115">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D9F71652-4761-4E95-A15F-0938A7F467F7}" filter="1" showAutoFilter="1">
      <autoFilter ref="$A$7:$T$115">
        <filterColumn colId="6">
          <customFilters>
            <customFilter val="privileged*"/>
          </customFilters>
        </filterColumn>
      </autoFilter>
    </customSheetView>
    <customSheetView guid="{DD0DAE39-AAD9-4FAB-9CA3-168DCF6A9C46}" filter="1" showAutoFilter="1">
      <autoFilter ref="$A$7:$AR$115">
        <filterColumn colId="2">
          <filters>
            <filter val="Backup Database Instance"/>
            <filter val="PhD's Laptop"/>
            <filter val="Statistician's Laptop"/>
            <filter val="Director's Laptop"/>
            <filter val="R Studio Server"/>
            <filter val="NIH Dataset Database Instance"/>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294" t="s">
        <v>14</v>
      </c>
      <c r="B1" s="296"/>
      <c r="C1" s="296"/>
      <c r="D1" s="296"/>
      <c r="E1" s="296"/>
      <c r="F1" s="296"/>
      <c r="G1" s="296"/>
      <c r="H1" s="298"/>
      <c r="I1" s="296" t="s">
        <v>390</v>
      </c>
      <c r="J1" s="299"/>
      <c r="K1" s="299"/>
      <c r="L1" s="299"/>
      <c r="M1" s="299"/>
      <c r="N1" s="299"/>
      <c r="O1" s="299"/>
      <c r="P1" s="300"/>
      <c r="Q1" s="300"/>
      <c r="R1" s="300"/>
      <c r="S1" s="299"/>
      <c r="T1" s="299"/>
      <c r="U1" s="299"/>
      <c r="V1" s="296"/>
      <c r="W1" s="299"/>
      <c r="X1" s="299"/>
      <c r="Y1" s="299"/>
      <c r="Z1" s="299"/>
      <c r="AA1" s="299"/>
      <c r="AB1" s="299"/>
      <c r="AC1" s="300"/>
      <c r="AD1" s="300"/>
      <c r="AE1" s="300"/>
      <c r="AF1" s="299"/>
      <c r="AG1" s="299"/>
      <c r="AH1" s="299"/>
      <c r="AI1" s="296"/>
      <c r="AJ1" s="299"/>
      <c r="AK1" s="299"/>
      <c r="AL1" s="299"/>
      <c r="AM1" s="299"/>
      <c r="AN1" s="299"/>
      <c r="AO1" s="299"/>
      <c r="AP1" s="300"/>
      <c r="AQ1" s="300"/>
      <c r="AR1" s="300"/>
      <c r="AS1" s="299"/>
      <c r="AT1" s="299"/>
      <c r="AU1" s="299"/>
    </row>
    <row r="2" ht="15.75" customHeight="1">
      <c r="A2" s="302" t="s">
        <v>392</v>
      </c>
      <c r="B2" s="304"/>
      <c r="C2" s="304"/>
      <c r="D2" s="304"/>
      <c r="E2" s="304"/>
      <c r="F2" s="304"/>
      <c r="G2" s="304"/>
      <c r="H2" s="306"/>
      <c r="I2" s="307"/>
      <c r="J2" s="308">
        <f t="shared" ref="J2:O2" si="1">MIN(J12:J21)</f>
        <v>0</v>
      </c>
      <c r="K2" s="308">
        <f t="shared" si="1"/>
        <v>0</v>
      </c>
      <c r="L2" s="308">
        <f t="shared" si="1"/>
        <v>0</v>
      </c>
      <c r="M2" s="308">
        <f t="shared" si="1"/>
        <v>0</v>
      </c>
      <c r="N2" s="308">
        <f t="shared" si="1"/>
        <v>0</v>
      </c>
      <c r="O2" s="309">
        <f t="shared" si="1"/>
        <v>0</v>
      </c>
      <c r="P2" s="300"/>
      <c r="Q2" s="300"/>
      <c r="R2" s="310"/>
      <c r="S2" s="308">
        <f t="shared" ref="S2:U2" si="2">MIN(S12:S21)</f>
        <v>750000</v>
      </c>
      <c r="T2" s="308">
        <f t="shared" si="2"/>
        <v>3000000</v>
      </c>
      <c r="U2" s="309">
        <f t="shared" si="2"/>
        <v>10000000</v>
      </c>
      <c r="V2" s="307"/>
      <c r="W2" s="308">
        <f t="shared" ref="W2:AB2" si="3">MIN(W12:W21)</f>
        <v>1500</v>
      </c>
      <c r="X2" s="308">
        <f t="shared" si="3"/>
        <v>3000</v>
      </c>
      <c r="Y2" s="308">
        <f t="shared" si="3"/>
        <v>24000</v>
      </c>
      <c r="Z2" s="308">
        <f t="shared" si="3"/>
        <v>0</v>
      </c>
      <c r="AA2" s="308">
        <f t="shared" si="3"/>
        <v>0</v>
      </c>
      <c r="AB2" s="309">
        <f t="shared" si="3"/>
        <v>0</v>
      </c>
      <c r="AC2" s="300"/>
      <c r="AD2" s="300"/>
      <c r="AE2" s="310"/>
      <c r="AF2" s="308">
        <f t="shared" ref="AF2:AH2" si="4">MIN(AF12:AF21)</f>
        <v>750000</v>
      </c>
      <c r="AG2" s="308">
        <f t="shared" si="4"/>
        <v>3000000</v>
      </c>
      <c r="AH2" s="309">
        <f t="shared" si="4"/>
        <v>10000000</v>
      </c>
      <c r="AI2" s="307"/>
      <c r="AJ2" s="308">
        <f t="shared" ref="AJ2:AO2" si="5">MIN(AJ12:AJ21)</f>
        <v>3000</v>
      </c>
      <c r="AK2" s="308">
        <f t="shared" si="5"/>
        <v>65000</v>
      </c>
      <c r="AL2" s="308">
        <f t="shared" si="5"/>
        <v>100000</v>
      </c>
      <c r="AM2" s="308">
        <f t="shared" si="5"/>
        <v>0</v>
      </c>
      <c r="AN2" s="308">
        <f t="shared" si="5"/>
        <v>0</v>
      </c>
      <c r="AO2" s="309">
        <f t="shared" si="5"/>
        <v>0</v>
      </c>
      <c r="AP2" s="300"/>
      <c r="AQ2" s="300"/>
      <c r="AR2" s="310"/>
      <c r="AS2" s="308">
        <f t="shared" ref="AS2:AU2" si="6">MIN(AS12:AS21)</f>
        <v>50000</v>
      </c>
      <c r="AT2" s="308">
        <f t="shared" si="6"/>
        <v>1000000</v>
      </c>
      <c r="AU2" s="308">
        <f t="shared" si="6"/>
        <v>10000000</v>
      </c>
    </row>
    <row r="3" ht="15.75" customHeight="1">
      <c r="A3" s="311" t="s">
        <v>393</v>
      </c>
      <c r="B3" s="304"/>
      <c r="C3" s="304"/>
      <c r="D3" s="304"/>
      <c r="E3" s="304"/>
      <c r="F3" s="304"/>
      <c r="G3" s="304"/>
      <c r="H3" s="306"/>
      <c r="I3" s="307"/>
      <c r="J3" s="312">
        <f t="shared" ref="J3:O3" si="7">AVERAGE(J12:J21)</f>
        <v>0</v>
      </c>
      <c r="K3" s="312">
        <f t="shared" si="7"/>
        <v>0</v>
      </c>
      <c r="L3" s="312">
        <f t="shared" si="7"/>
        <v>0</v>
      </c>
      <c r="M3" s="312">
        <f t="shared" si="7"/>
        <v>0</v>
      </c>
      <c r="N3" s="312">
        <f t="shared" si="7"/>
        <v>0</v>
      </c>
      <c r="O3" s="313">
        <f t="shared" si="7"/>
        <v>0</v>
      </c>
      <c r="P3" s="300"/>
      <c r="Q3" s="300"/>
      <c r="R3" s="310"/>
      <c r="S3" s="312">
        <f t="shared" ref="S3:U3" si="8">AVERAGE(S12:S21)</f>
        <v>750000</v>
      </c>
      <c r="T3" s="312">
        <f t="shared" si="8"/>
        <v>3000000</v>
      </c>
      <c r="U3" s="313">
        <f t="shared" si="8"/>
        <v>10000000</v>
      </c>
      <c r="V3" s="307"/>
      <c r="W3" s="312">
        <f t="shared" ref="W3:AB3" si="9">AVERAGE(W12:W21)</f>
        <v>1500</v>
      </c>
      <c r="X3" s="312">
        <f t="shared" si="9"/>
        <v>3000</v>
      </c>
      <c r="Y3" s="312">
        <f t="shared" si="9"/>
        <v>24000</v>
      </c>
      <c r="Z3" s="312">
        <f t="shared" si="9"/>
        <v>0</v>
      </c>
      <c r="AA3" s="312">
        <f t="shared" si="9"/>
        <v>0</v>
      </c>
      <c r="AB3" s="313">
        <f t="shared" si="9"/>
        <v>0</v>
      </c>
      <c r="AC3" s="300"/>
      <c r="AD3" s="300"/>
      <c r="AE3" s="310"/>
      <c r="AF3" s="312">
        <f t="shared" ref="AF3:AH3" si="10">AVERAGE(AF12:AF21)</f>
        <v>750000</v>
      </c>
      <c r="AG3" s="312">
        <f t="shared" si="10"/>
        <v>3000000</v>
      </c>
      <c r="AH3" s="313">
        <f t="shared" si="10"/>
        <v>10000000</v>
      </c>
      <c r="AI3" s="307"/>
      <c r="AJ3" s="312">
        <f t="shared" ref="AJ3:AO3" si="11">AVERAGE(AJ12:AJ21)</f>
        <v>3000</v>
      </c>
      <c r="AK3" s="312">
        <f t="shared" si="11"/>
        <v>65000</v>
      </c>
      <c r="AL3" s="312">
        <f t="shared" si="11"/>
        <v>100000</v>
      </c>
      <c r="AM3" s="312">
        <f t="shared" si="11"/>
        <v>0</v>
      </c>
      <c r="AN3" s="312">
        <f t="shared" si="11"/>
        <v>0</v>
      </c>
      <c r="AO3" s="313">
        <f t="shared" si="11"/>
        <v>0</v>
      </c>
      <c r="AP3" s="300"/>
      <c r="AQ3" s="300"/>
      <c r="AR3" s="310"/>
      <c r="AS3" s="312">
        <f t="shared" ref="AS3:AU3" si="12">AVERAGE(AS12:AS21)</f>
        <v>50000</v>
      </c>
      <c r="AT3" s="312">
        <f t="shared" si="12"/>
        <v>1000000</v>
      </c>
      <c r="AU3" s="312">
        <f t="shared" si="12"/>
        <v>10000000</v>
      </c>
    </row>
    <row r="4" ht="15.75" customHeight="1">
      <c r="A4" s="314" t="s">
        <v>394</v>
      </c>
      <c r="B4" s="304"/>
      <c r="C4" s="304"/>
      <c r="D4" s="304"/>
      <c r="E4" s="304"/>
      <c r="F4" s="304"/>
      <c r="G4" s="304"/>
      <c r="H4" s="306"/>
      <c r="I4" s="315"/>
      <c r="J4" s="316">
        <f t="shared" ref="J4:O4" si="13">QUARTILE(J12:J21,3)</f>
        <v>0</v>
      </c>
      <c r="K4" s="316">
        <f t="shared" si="13"/>
        <v>0</v>
      </c>
      <c r="L4" s="316">
        <f t="shared" si="13"/>
        <v>0</v>
      </c>
      <c r="M4" s="316">
        <f t="shared" si="13"/>
        <v>0</v>
      </c>
      <c r="N4" s="316">
        <f t="shared" si="13"/>
        <v>0</v>
      </c>
      <c r="O4" s="317">
        <f t="shared" si="13"/>
        <v>0</v>
      </c>
      <c r="P4" s="300"/>
      <c r="Q4" s="300"/>
      <c r="R4" s="310"/>
      <c r="S4" s="316">
        <f t="shared" ref="S4:U4" si="14">QUARTILE(S12:S21,3)</f>
        <v>750000</v>
      </c>
      <c r="T4" s="316">
        <f t="shared" si="14"/>
        <v>3000000</v>
      </c>
      <c r="U4" s="317">
        <f t="shared" si="14"/>
        <v>10000000</v>
      </c>
      <c r="V4" s="307"/>
      <c r="W4" s="316">
        <f t="shared" ref="W4:AB4" si="15">QUARTILE(W12:W21,3)</f>
        <v>1500</v>
      </c>
      <c r="X4" s="316">
        <f t="shared" si="15"/>
        <v>3000</v>
      </c>
      <c r="Y4" s="316">
        <f t="shared" si="15"/>
        <v>24000</v>
      </c>
      <c r="Z4" s="316">
        <f t="shared" si="15"/>
        <v>0</v>
      </c>
      <c r="AA4" s="316">
        <f t="shared" si="15"/>
        <v>0</v>
      </c>
      <c r="AB4" s="317">
        <f t="shared" si="15"/>
        <v>0</v>
      </c>
      <c r="AC4" s="300"/>
      <c r="AD4" s="300"/>
      <c r="AE4" s="310"/>
      <c r="AF4" s="316">
        <f t="shared" ref="AF4:AH4" si="16">QUARTILE(AF12:AF21,3)</f>
        <v>750000</v>
      </c>
      <c r="AG4" s="316">
        <f t="shared" si="16"/>
        <v>3000000</v>
      </c>
      <c r="AH4" s="317">
        <f t="shared" si="16"/>
        <v>10000000</v>
      </c>
      <c r="AI4" s="307"/>
      <c r="AJ4" s="316">
        <f t="shared" ref="AJ4:AO4" si="17">QUARTILE(AJ12:AJ21,3)</f>
        <v>3000</v>
      </c>
      <c r="AK4" s="316">
        <f t="shared" si="17"/>
        <v>65000</v>
      </c>
      <c r="AL4" s="316">
        <f t="shared" si="17"/>
        <v>100000</v>
      </c>
      <c r="AM4" s="316">
        <f t="shared" si="17"/>
        <v>0</v>
      </c>
      <c r="AN4" s="316">
        <f t="shared" si="17"/>
        <v>0</v>
      </c>
      <c r="AO4" s="317">
        <f t="shared" si="17"/>
        <v>0</v>
      </c>
      <c r="AP4" s="300"/>
      <c r="AQ4" s="300"/>
      <c r="AR4" s="310"/>
      <c r="AS4" s="316">
        <f t="shared" ref="AS4:AU4" si="18">QUARTILE(AS12:AS21,3)</f>
        <v>50000</v>
      </c>
      <c r="AT4" s="316">
        <f t="shared" si="18"/>
        <v>1000000</v>
      </c>
      <c r="AU4" s="316">
        <f t="shared" si="18"/>
        <v>10000000</v>
      </c>
    </row>
    <row r="5" ht="15.75" customHeight="1">
      <c r="A5" s="318" t="s">
        <v>395</v>
      </c>
      <c r="B5" s="304"/>
      <c r="C5" s="304"/>
      <c r="D5" s="304"/>
      <c r="E5" s="304"/>
      <c r="F5" s="304"/>
      <c r="G5" s="304"/>
      <c r="H5" s="306"/>
      <c r="I5" s="307"/>
      <c r="J5" s="319">
        <f t="shared" ref="J5:O5" si="19">MAX(J12:J21)</f>
        <v>0</v>
      </c>
      <c r="K5" s="319">
        <f t="shared" si="19"/>
        <v>0</v>
      </c>
      <c r="L5" s="319">
        <f t="shared" si="19"/>
        <v>0</v>
      </c>
      <c r="M5" s="319">
        <f t="shared" si="19"/>
        <v>0</v>
      </c>
      <c r="N5" s="319">
        <f t="shared" si="19"/>
        <v>0</v>
      </c>
      <c r="O5" s="320">
        <f t="shared" si="19"/>
        <v>0</v>
      </c>
      <c r="P5" s="300"/>
      <c r="Q5" s="300"/>
      <c r="R5" s="310"/>
      <c r="S5" s="319">
        <f t="shared" ref="S5:U5" si="20">MAX(S12:S21)</f>
        <v>750000</v>
      </c>
      <c r="T5" s="319">
        <f t="shared" si="20"/>
        <v>3000000</v>
      </c>
      <c r="U5" s="320">
        <f t="shared" si="20"/>
        <v>10000000</v>
      </c>
      <c r="V5" s="307"/>
      <c r="W5" s="319">
        <f t="shared" ref="W5:AB5" si="21">MAX(W12:W21)</f>
        <v>1500</v>
      </c>
      <c r="X5" s="319">
        <f t="shared" si="21"/>
        <v>3000</v>
      </c>
      <c r="Y5" s="319">
        <f t="shared" si="21"/>
        <v>24000</v>
      </c>
      <c r="Z5" s="319">
        <f t="shared" si="21"/>
        <v>0</v>
      </c>
      <c r="AA5" s="319">
        <f t="shared" si="21"/>
        <v>0</v>
      </c>
      <c r="AB5" s="320">
        <f t="shared" si="21"/>
        <v>0</v>
      </c>
      <c r="AC5" s="300"/>
      <c r="AD5" s="300"/>
      <c r="AE5" s="310"/>
      <c r="AF5" s="319">
        <f t="shared" ref="AF5:AH5" si="22">MAX(AF12:AF21)</f>
        <v>750000</v>
      </c>
      <c r="AG5" s="319">
        <f t="shared" si="22"/>
        <v>3000000</v>
      </c>
      <c r="AH5" s="320">
        <f t="shared" si="22"/>
        <v>10000000</v>
      </c>
      <c r="AI5" s="307"/>
      <c r="AJ5" s="319">
        <f t="shared" ref="AJ5:AO5" si="23">MAX(AJ12:AJ21)</f>
        <v>3000</v>
      </c>
      <c r="AK5" s="319">
        <f t="shared" si="23"/>
        <v>65000</v>
      </c>
      <c r="AL5" s="319">
        <f t="shared" si="23"/>
        <v>100000</v>
      </c>
      <c r="AM5" s="319">
        <f t="shared" si="23"/>
        <v>0</v>
      </c>
      <c r="AN5" s="319">
        <f t="shared" si="23"/>
        <v>0</v>
      </c>
      <c r="AO5" s="320">
        <f t="shared" si="23"/>
        <v>0</v>
      </c>
      <c r="AP5" s="300"/>
      <c r="AQ5" s="300"/>
      <c r="AR5" s="310"/>
      <c r="AS5" s="319">
        <f t="shared" ref="AS5:AU5" si="24">MAX(AS12:AS21)</f>
        <v>50000</v>
      </c>
      <c r="AT5" s="319">
        <f t="shared" si="24"/>
        <v>1000000</v>
      </c>
      <c r="AU5" s="319">
        <f t="shared" si="24"/>
        <v>10000000</v>
      </c>
    </row>
    <row r="6" ht="15.75" customHeight="1">
      <c r="A6" s="321" t="s">
        <v>399</v>
      </c>
      <c r="B6" s="296"/>
      <c r="C6" s="296"/>
      <c r="D6" s="296"/>
      <c r="E6" s="296"/>
      <c r="F6" s="296"/>
      <c r="G6" s="296"/>
      <c r="H6" s="298"/>
      <c r="I6" s="307"/>
      <c r="J6" s="323">
        <f t="shared" ref="J6:O6" si="25">J5-J2</f>
        <v>0</v>
      </c>
      <c r="K6" s="323">
        <f t="shared" si="25"/>
        <v>0</v>
      </c>
      <c r="L6" s="323">
        <f t="shared" si="25"/>
        <v>0</v>
      </c>
      <c r="M6" s="323">
        <f t="shared" si="25"/>
        <v>0</v>
      </c>
      <c r="N6" s="323">
        <f t="shared" si="25"/>
        <v>0</v>
      </c>
      <c r="O6" s="325">
        <f t="shared" si="25"/>
        <v>0</v>
      </c>
      <c r="P6" s="300"/>
      <c r="Q6" s="300"/>
      <c r="R6" s="310"/>
      <c r="S6" s="323">
        <f t="shared" ref="S6:U6" si="26">S5-S2</f>
        <v>0</v>
      </c>
      <c r="T6" s="323">
        <f t="shared" si="26"/>
        <v>0</v>
      </c>
      <c r="U6" s="325">
        <f t="shared" si="26"/>
        <v>0</v>
      </c>
      <c r="V6" s="307"/>
      <c r="W6" s="323">
        <f t="shared" ref="W6:AB6" si="27">W5-W2</f>
        <v>0</v>
      </c>
      <c r="X6" s="323">
        <f t="shared" si="27"/>
        <v>0</v>
      </c>
      <c r="Y6" s="323">
        <f t="shared" si="27"/>
        <v>0</v>
      </c>
      <c r="Z6" s="323">
        <f t="shared" si="27"/>
        <v>0</v>
      </c>
      <c r="AA6" s="323">
        <f t="shared" si="27"/>
        <v>0</v>
      </c>
      <c r="AB6" s="325">
        <f t="shared" si="27"/>
        <v>0</v>
      </c>
      <c r="AC6" s="300"/>
      <c r="AD6" s="300"/>
      <c r="AE6" s="310"/>
      <c r="AF6" s="323">
        <f t="shared" ref="AF6:AH6" si="28">AF5-AF2</f>
        <v>0</v>
      </c>
      <c r="AG6" s="323">
        <f t="shared" si="28"/>
        <v>0</v>
      </c>
      <c r="AH6" s="330">
        <f t="shared" si="28"/>
        <v>0</v>
      </c>
      <c r="AI6" s="307"/>
      <c r="AJ6" s="323">
        <f t="shared" ref="AJ6:AO6" si="29">AJ5-AJ2</f>
        <v>0</v>
      </c>
      <c r="AK6" s="332">
        <f t="shared" si="29"/>
        <v>0</v>
      </c>
      <c r="AL6" s="332">
        <f t="shared" si="29"/>
        <v>0</v>
      </c>
      <c r="AM6" s="323">
        <f t="shared" si="29"/>
        <v>0</v>
      </c>
      <c r="AN6" s="332">
        <f t="shared" si="29"/>
        <v>0</v>
      </c>
      <c r="AO6" s="334">
        <f t="shared" si="29"/>
        <v>0</v>
      </c>
      <c r="AP6" s="300"/>
      <c r="AQ6" s="300"/>
      <c r="AR6" s="310"/>
      <c r="AS6" s="323">
        <f t="shared" ref="AS6:AU6" si="30">AS5-AS2</f>
        <v>0</v>
      </c>
      <c r="AT6" s="323">
        <f t="shared" si="30"/>
        <v>0</v>
      </c>
      <c r="AU6" s="336">
        <f t="shared" si="30"/>
        <v>0</v>
      </c>
    </row>
    <row r="7" ht="21.0" customHeight="1">
      <c r="A7" s="296" t="str">
        <f>A9</f>
        <v>Loss Events</v>
      </c>
      <c r="B7" s="296"/>
      <c r="C7" s="296"/>
      <c r="D7" s="296"/>
      <c r="E7" s="296"/>
      <c r="F7" s="296"/>
      <c r="G7" s="296"/>
      <c r="H7" s="298"/>
      <c r="I7" s="339" t="s">
        <v>400</v>
      </c>
      <c r="J7" s="340"/>
      <c r="K7" s="340"/>
      <c r="L7" s="340"/>
      <c r="M7" s="340"/>
      <c r="N7" s="340"/>
      <c r="O7" s="300"/>
      <c r="P7" s="300"/>
      <c r="Q7" s="300"/>
      <c r="R7" s="300"/>
      <c r="S7" s="300"/>
      <c r="T7" s="300"/>
      <c r="U7" s="342"/>
      <c r="V7" s="344"/>
      <c r="W7" s="300"/>
      <c r="X7" s="300"/>
      <c r="Y7" s="300"/>
      <c r="Z7" s="300"/>
      <c r="AA7" s="300"/>
      <c r="AB7" s="300"/>
      <c r="AC7" s="300"/>
      <c r="AD7" s="300"/>
      <c r="AE7" s="300"/>
      <c r="AF7" s="300"/>
      <c r="AG7" s="300"/>
      <c r="AH7" s="342"/>
      <c r="AI7" s="344"/>
      <c r="AJ7" s="300"/>
      <c r="AK7" s="300"/>
      <c r="AL7" s="300"/>
      <c r="AM7" s="300"/>
      <c r="AN7" s="300"/>
      <c r="AO7" s="300"/>
      <c r="AP7" s="300"/>
      <c r="AQ7" s="300"/>
      <c r="AR7" s="300"/>
      <c r="AS7" s="300"/>
      <c r="AT7" s="300"/>
      <c r="AU7" s="300"/>
    </row>
    <row r="8" ht="15.75" customHeight="1">
      <c r="A8" s="296"/>
      <c r="B8" s="296"/>
      <c r="C8" s="296"/>
      <c r="D8" s="296"/>
      <c r="E8" s="296"/>
      <c r="F8" s="296"/>
      <c r="G8" s="296"/>
      <c r="H8" s="298"/>
      <c r="I8" s="296" t="s">
        <v>342</v>
      </c>
      <c r="J8" s="300"/>
      <c r="K8" s="300"/>
      <c r="L8" s="300"/>
      <c r="M8" s="300"/>
      <c r="N8" s="300"/>
      <c r="O8" s="300"/>
      <c r="P8" s="300"/>
      <c r="Q8" s="300"/>
      <c r="R8" s="300"/>
      <c r="S8" s="300"/>
      <c r="T8" s="300"/>
      <c r="U8" s="348"/>
      <c r="V8" s="349" t="s">
        <v>345</v>
      </c>
      <c r="W8" s="300"/>
      <c r="X8" s="300"/>
      <c r="Y8" s="300"/>
      <c r="Z8" s="300"/>
      <c r="AA8" s="300"/>
      <c r="AB8" s="300"/>
      <c r="AC8" s="300"/>
      <c r="AD8" s="300"/>
      <c r="AE8" s="300"/>
      <c r="AF8" s="300"/>
      <c r="AG8" s="300"/>
      <c r="AH8" s="348"/>
      <c r="AI8" s="349" t="s">
        <v>351</v>
      </c>
      <c r="AJ8" s="300"/>
      <c r="AK8" s="300"/>
      <c r="AL8" s="300"/>
      <c r="AM8" s="300"/>
      <c r="AN8" s="300"/>
      <c r="AO8" s="300"/>
      <c r="AP8" s="300"/>
      <c r="AQ8" s="300"/>
      <c r="AR8" s="300"/>
      <c r="AS8" s="300"/>
      <c r="AT8" s="300"/>
      <c r="AU8" s="300"/>
    </row>
    <row r="9" ht="15.75" customHeight="1">
      <c r="A9" s="296" t="str">
        <f t="array" ref="A9:G10">Scenarios!A2:G3</f>
        <v>Loss Events</v>
      </c>
      <c r="B9" s="296"/>
      <c r="C9" s="296"/>
      <c r="D9" s="296"/>
      <c r="E9" s="296"/>
      <c r="F9" s="296"/>
      <c r="G9" s="296"/>
      <c r="H9" s="298"/>
      <c r="I9" s="296" t="s">
        <v>360</v>
      </c>
      <c r="J9" s="356" t="s">
        <v>363</v>
      </c>
      <c r="K9" s="340"/>
      <c r="L9" s="300"/>
      <c r="M9" s="357" t="s">
        <v>402</v>
      </c>
      <c r="N9" s="340"/>
      <c r="O9" s="300"/>
      <c r="P9" s="356" t="s">
        <v>403</v>
      </c>
      <c r="Q9" s="340"/>
      <c r="R9" s="300"/>
      <c r="S9" s="356" t="s">
        <v>404</v>
      </c>
      <c r="T9" s="340"/>
      <c r="U9" s="348"/>
      <c r="V9" s="296" t="s">
        <v>360</v>
      </c>
      <c r="W9" s="356" t="s">
        <v>363</v>
      </c>
      <c r="X9" s="340"/>
      <c r="Y9" s="300"/>
      <c r="Z9" s="357" t="s">
        <v>402</v>
      </c>
      <c r="AA9" s="340"/>
      <c r="AB9" s="300"/>
      <c r="AC9" s="356" t="s">
        <v>403</v>
      </c>
      <c r="AD9" s="340"/>
      <c r="AE9" s="300"/>
      <c r="AF9" s="356" t="s">
        <v>404</v>
      </c>
      <c r="AG9" s="340"/>
      <c r="AH9" s="348"/>
      <c r="AI9" s="296" t="s">
        <v>360</v>
      </c>
      <c r="AJ9" s="356" t="s">
        <v>363</v>
      </c>
      <c r="AK9" s="340"/>
      <c r="AL9" s="300"/>
      <c r="AM9" s="357" t="s">
        <v>402</v>
      </c>
      <c r="AN9" s="340"/>
      <c r="AO9" s="300"/>
      <c r="AP9" s="356" t="s">
        <v>403</v>
      </c>
      <c r="AQ9" s="340"/>
      <c r="AR9" s="300"/>
      <c r="AS9" s="356" t="s">
        <v>404</v>
      </c>
      <c r="AT9" s="340"/>
      <c r="AU9" s="300"/>
    </row>
    <row r="10" ht="15.75" customHeight="1">
      <c r="A10" s="296" t="s">
        <v>124</v>
      </c>
      <c r="B10" s="296" t="s">
        <v>62</v>
      </c>
      <c r="C10" s="296" t="s">
        <v>63</v>
      </c>
      <c r="D10" s="296" t="s">
        <v>125</v>
      </c>
      <c r="E10" s="296" t="s">
        <v>66</v>
      </c>
      <c r="F10" s="296" t="s">
        <v>67</v>
      </c>
      <c r="G10" s="349" t="s">
        <v>344</v>
      </c>
      <c r="H10" s="298"/>
      <c r="I10" s="296"/>
      <c r="J10" s="300" t="s">
        <v>405</v>
      </c>
      <c r="K10" s="300" t="s">
        <v>405</v>
      </c>
      <c r="L10" s="356" t="s">
        <v>405</v>
      </c>
      <c r="M10" s="300"/>
      <c r="N10" s="300"/>
      <c r="O10" s="300"/>
      <c r="P10" s="296"/>
      <c r="Q10" s="300"/>
      <c r="R10" s="300"/>
      <c r="S10" s="300"/>
      <c r="T10" s="300"/>
      <c r="U10" s="348"/>
      <c r="V10" s="296"/>
      <c r="W10" s="300" t="s">
        <v>405</v>
      </c>
      <c r="X10" s="300" t="s">
        <v>405</v>
      </c>
      <c r="Y10" s="356" t="s">
        <v>405</v>
      </c>
      <c r="Z10" s="300"/>
      <c r="AA10" s="300"/>
      <c r="AB10" s="300"/>
      <c r="AC10" s="300"/>
      <c r="AD10" s="300"/>
      <c r="AE10" s="300"/>
      <c r="AF10" s="300"/>
      <c r="AG10" s="300"/>
      <c r="AH10" s="348"/>
      <c r="AI10" s="296"/>
      <c r="AJ10" s="300" t="s">
        <v>405</v>
      </c>
      <c r="AK10" s="300" t="s">
        <v>405</v>
      </c>
      <c r="AL10" s="356" t="s">
        <v>405</v>
      </c>
      <c r="AM10" s="300"/>
      <c r="AN10" s="300"/>
      <c r="AO10" s="300"/>
      <c r="AP10" s="300"/>
      <c r="AQ10" s="300"/>
      <c r="AR10" s="300"/>
      <c r="AS10" s="300"/>
      <c r="AT10" s="300"/>
      <c r="AU10" s="300"/>
    </row>
    <row r="11" ht="15.75" customHeight="1">
      <c r="A11" s="296" t="str">
        <f t="shared" ref="A11:G11" si="31">A10</f>
        <v>UID</v>
      </c>
      <c r="B11" s="296" t="str">
        <f t="shared" si="31"/>
        <v>Assets at risk</v>
      </c>
      <c r="C11" s="296" t="str">
        <f t="shared" si="31"/>
        <v>Containers/Points of attack</v>
      </c>
      <c r="D11" s="296" t="str">
        <f t="shared" si="31"/>
        <v>Threat communities</v>
      </c>
      <c r="E11" s="296" t="str">
        <f t="shared" si="31"/>
        <v>Threat Types</v>
      </c>
      <c r="F11" s="296" t="str">
        <f t="shared" si="31"/>
        <v>Effects</v>
      </c>
      <c r="G11" s="296" t="str">
        <f t="shared" si="31"/>
        <v>Scenario</v>
      </c>
      <c r="H11" s="365" t="s">
        <v>406</v>
      </c>
      <c r="I11" s="366" t="s">
        <v>407</v>
      </c>
      <c r="J11" s="300" t="s">
        <v>408</v>
      </c>
      <c r="K11" s="300" t="s">
        <v>409</v>
      </c>
      <c r="L11" s="367" t="s">
        <v>410</v>
      </c>
      <c r="M11" s="368" t="s">
        <v>411</v>
      </c>
      <c r="N11" s="368" t="s">
        <v>412</v>
      </c>
      <c r="O11" s="369" t="s">
        <v>413</v>
      </c>
      <c r="P11" s="300" t="s">
        <v>414</v>
      </c>
      <c r="Q11" s="300" t="s">
        <v>415</v>
      </c>
      <c r="R11" s="367" t="s">
        <v>416</v>
      </c>
      <c r="S11" s="370" t="s">
        <v>417</v>
      </c>
      <c r="T11" s="370" t="s">
        <v>418</v>
      </c>
      <c r="U11" s="371" t="s">
        <v>419</v>
      </c>
      <c r="V11" s="366" t="s">
        <v>420</v>
      </c>
      <c r="W11" s="300" t="s">
        <v>421</v>
      </c>
      <c r="X11" s="300" t="s">
        <v>422</v>
      </c>
      <c r="Y11" s="367" t="s">
        <v>423</v>
      </c>
      <c r="Z11" s="368" t="s">
        <v>424</v>
      </c>
      <c r="AA11" s="368" t="s">
        <v>425</v>
      </c>
      <c r="AB11" s="368" t="s">
        <v>426</v>
      </c>
      <c r="AC11" s="300" t="s">
        <v>427</v>
      </c>
      <c r="AD11" s="300" t="s">
        <v>428</v>
      </c>
      <c r="AE11" s="300" t="s">
        <v>429</v>
      </c>
      <c r="AF11" s="370" t="s">
        <v>430</v>
      </c>
      <c r="AG11" s="370" t="s">
        <v>431</v>
      </c>
      <c r="AH11" s="371" t="s">
        <v>432</v>
      </c>
      <c r="AI11" s="366" t="s">
        <v>433</v>
      </c>
      <c r="AJ11" s="300" t="s">
        <v>434</v>
      </c>
      <c r="AK11" s="300" t="s">
        <v>435</v>
      </c>
      <c r="AL11" s="367" t="s">
        <v>436</v>
      </c>
      <c r="AM11" s="368" t="s">
        <v>437</v>
      </c>
      <c r="AN11" s="368" t="s">
        <v>438</v>
      </c>
      <c r="AO11" s="368" t="s">
        <v>439</v>
      </c>
      <c r="AP11" s="300" t="s">
        <v>440</v>
      </c>
      <c r="AQ11" s="300" t="s">
        <v>441</v>
      </c>
      <c r="AR11" s="300" t="s">
        <v>442</v>
      </c>
      <c r="AS11" s="370" t="s">
        <v>443</v>
      </c>
      <c r="AT11" s="370" t="s">
        <v>444</v>
      </c>
      <c r="AU11" s="370" t="s">
        <v>445</v>
      </c>
    </row>
    <row r="12" ht="15.75" customHeight="1">
      <c r="A12" s="296" t="str">
        <f t="array" ref="A12:G119">Scenarios!A4:G119</f>
        <v>Risk-1</v>
      </c>
      <c r="B12" s="296" t="s">
        <v>71</v>
      </c>
      <c r="C12" s="296" t="s">
        <v>73</v>
      </c>
      <c r="D12" s="296" t="s">
        <v>79</v>
      </c>
      <c r="E12" s="296" t="s">
        <v>80</v>
      </c>
      <c r="F12" s="296" t="s">
        <v>82</v>
      </c>
      <c r="G12" s="349" t="s">
        <v>127</v>
      </c>
      <c r="H12" s="298"/>
      <c r="I12" s="377" t="str">
        <f t="array" ref="I12:L119">'Plan-A Valuation'!H8:K119</f>
        <v/>
      </c>
      <c r="J12" s="378">
        <v>0.0</v>
      </c>
      <c r="K12" s="378">
        <v>0.0</v>
      </c>
      <c r="L12" s="378">
        <v>0.0</v>
      </c>
      <c r="M12" s="378">
        <f t="array" ref="M12:O119">'Plan-A Valuation'!M8:O119</f>
        <v>0</v>
      </c>
      <c r="N12" s="378">
        <v>0.0</v>
      </c>
      <c r="O12" s="378">
        <v>0.0</v>
      </c>
      <c r="P12" s="296" t="str">
        <f t="array" ref="P12:R119">'Plan-A Valuation'!Q8:S119</f>
        <v>1 in 75</v>
      </c>
      <c r="Q12" s="300" t="s">
        <v>373</v>
      </c>
      <c r="R12" s="300" t="s">
        <v>374</v>
      </c>
      <c r="S12" s="296">
        <f>SUM('Plan-A Valuation'!U8,'Plan-A Valuation'!Y8,'Plan-A Valuation'!AC8,'Plan-A Valuation'!AG8,'Plan-A Valuation'!AK8,'Plan-A Valuation'!AO8)</f>
        <v>750000</v>
      </c>
      <c r="T12" s="378">
        <f>SUM('Plan-A Valuation'!V8,'Plan-A Valuation'!Z8,'Plan-A Valuation'!AD8,'Plan-A Valuation'!AH8,'Plan-A Valuation'!AL8,'Plan-A Valuation'!AP8)</f>
        <v>3000000</v>
      </c>
      <c r="U12" s="385">
        <f>SUM('Plan-A Valuation'!W8,'Plan-A Valuation'!AA8,'Plan-A Valuation'!AE8,'Plan-A Valuation'!AI8,'Plan-A Valuation'!AM8,'Plan-A Valuation'!AQ8)</f>
        <v>10000000</v>
      </c>
      <c r="V12" s="296" t="str">
        <f t="array" ref="V12:Y119">'Plan-B Valuation'!H8:K119</f>
        <v>Crit. sec. patches monthly, OS MFA, App MFA, Net ACL/FW Default Deny IN,</v>
      </c>
      <c r="W12" s="378">
        <v>1500.0</v>
      </c>
      <c r="X12" s="378">
        <v>3000.0</v>
      </c>
      <c r="Y12" s="378">
        <v>24000.0</v>
      </c>
      <c r="Z12" s="378">
        <f t="array" ref="Z12:AB119">'Plan-B Valuation'!M8:O119</f>
        <v>0</v>
      </c>
      <c r="AA12" s="378">
        <v>0.0</v>
      </c>
      <c r="AB12" s="378">
        <v>0.0</v>
      </c>
      <c r="AC12" s="300" t="str">
        <f t="array" ref="AC12:AE119">'Plan-B Valuation'!Q8:S119</f>
        <v>1 in 75</v>
      </c>
      <c r="AD12" s="300" t="s">
        <v>380</v>
      </c>
      <c r="AE12" s="300" t="s">
        <v>374</v>
      </c>
      <c r="AF12" s="378">
        <f>SUM('Plan-B Valuation'!U8,'Plan-B Valuation'!Y8,'Plan-B Valuation'!AC8,'Plan-B Valuation'!AG8,'Plan-B Valuation'!AK8,'Plan-B Valuation'!AO8)</f>
        <v>750000</v>
      </c>
      <c r="AG12" s="378">
        <f>SUM('Plan-B Valuation'!V8,'Plan-B Valuation'!Z8,'Plan-B Valuation'!AD8,'Plan-B Valuation'!AH8,'Plan-B Valuation'!AL8,'Plan-B Valuation'!AP8)</f>
        <v>3000000</v>
      </c>
      <c r="AH12" s="385">
        <f>SUM('Plan-B Valuation'!W8,'Plan-B Valuation'!AA8,'Plan-B Valuation'!AE8,'Plan-B Valuation'!AI8,'Plan-B Valuation'!AM8,'Plan-B Valuation'!AQ8)</f>
        <v>10000000</v>
      </c>
      <c r="AI12" s="296" t="str">
        <f t="array" ref="AI12:AL119">'Plan-C Valuation'!H8:K119</f>
        <v>Vuln. scan remediation, Host FW Default Deny IN, Host FW Default Deny OUT, All Sec Patches Monthly, Server log SIEM, NPI Scanning and Response, OS MFA, App MFA, Net ACL/FW Default Deny IN,</v>
      </c>
      <c r="AJ12" s="378">
        <v>3000.0</v>
      </c>
      <c r="AK12" s="378">
        <v>65000.0</v>
      </c>
      <c r="AL12" s="378">
        <v>100000.0</v>
      </c>
      <c r="AM12" s="378">
        <f t="array" ref="AM12:AO119">'Plan-C Valuation'!M8:O119</f>
        <v>0</v>
      </c>
      <c r="AN12" s="378">
        <v>0.0</v>
      </c>
      <c r="AO12" s="378">
        <v>0.0</v>
      </c>
      <c r="AP12" s="300" t="str">
        <f t="array" ref="AP12:AR119">'Plan-C Valuation'!Q8:S119</f>
        <v>1 in 75</v>
      </c>
      <c r="AQ12" s="300" t="s">
        <v>388</v>
      </c>
      <c r="AR12" s="300" t="s">
        <v>374</v>
      </c>
      <c r="AS12" s="378">
        <f>SUM('Plan-C Valuation'!U8,'Plan-C Valuation'!Y8,'Plan-C Valuation'!AC8,'Plan-C Valuation'!AG8,'Plan-C Valuation'!AK8,'Plan-C Valuation'!AO8)</f>
        <v>50000</v>
      </c>
      <c r="AT12" s="378">
        <f>SUM('Plan-C Valuation'!V8,'Plan-C Valuation'!Z8,'Plan-C Valuation'!AD8,'Plan-C Valuation'!AH8,'Plan-C Valuation'!AL8,'Plan-C Valuation'!AP8)</f>
        <v>1000000</v>
      </c>
      <c r="AU12" s="378">
        <f>SUM('Plan-C Valuation'!W8,'Plan-C Valuation'!AA8,'Plan-C Valuation'!AE8,'Plan-C Valuation'!AI8,'Plan-C Valuation'!AM8,'Plan-C Valuation'!AQ8)</f>
        <v>10000000</v>
      </c>
    </row>
    <row r="13" ht="15.75" customHeight="1">
      <c r="A13" s="296" t="s">
        <v>128</v>
      </c>
      <c r="B13" s="296" t="s">
        <v>71</v>
      </c>
      <c r="C13" s="296" t="s">
        <v>83</v>
      </c>
      <c r="D13" s="296" t="s">
        <v>79</v>
      </c>
      <c r="E13" s="296" t="s">
        <v>80</v>
      </c>
      <c r="F13" s="296" t="s">
        <v>82</v>
      </c>
      <c r="G13" s="349" t="s">
        <v>129</v>
      </c>
      <c r="H13" s="296"/>
      <c r="I13" s="377"/>
      <c r="J13" s="378">
        <v>0.0</v>
      </c>
      <c r="K13" s="378">
        <v>0.0</v>
      </c>
      <c r="L13" s="378">
        <v>0.0</v>
      </c>
      <c r="M13" s="378">
        <v>0.0</v>
      </c>
      <c r="N13" s="378">
        <v>0.0</v>
      </c>
      <c r="O13" s="378">
        <v>0.0</v>
      </c>
      <c r="P13" s="300" t="s">
        <v>372</v>
      </c>
      <c r="Q13" s="300" t="s">
        <v>373</v>
      </c>
      <c r="R13" s="300" t="s">
        <v>374</v>
      </c>
      <c r="S13" s="296">
        <f>SUM('Plan-A Valuation'!U9,'Plan-A Valuation'!Y9,'Plan-A Valuation'!AC9,'Plan-A Valuation'!AG9,'Plan-A Valuation'!AK9,'Plan-A Valuation'!AO9)</f>
        <v>750000</v>
      </c>
      <c r="T13" s="378">
        <f>SUM('Plan-A Valuation'!V9,'Plan-A Valuation'!Z9,'Plan-A Valuation'!AD9,'Plan-A Valuation'!AH9,'Plan-A Valuation'!AL9,'Plan-A Valuation'!AP9)</f>
        <v>3000000</v>
      </c>
      <c r="U13" s="385">
        <f>SUM('Plan-A Valuation'!W9,'Plan-A Valuation'!AA9,'Plan-A Valuation'!AE9,'Plan-A Valuation'!AI9,'Plan-A Valuation'!AM9,'Plan-A Valuation'!AQ9)</f>
        <v>10000000</v>
      </c>
      <c r="V13" s="296" t="s">
        <v>378</v>
      </c>
      <c r="W13" s="378">
        <v>1500.0</v>
      </c>
      <c r="X13" s="378">
        <v>3000.0</v>
      </c>
      <c r="Y13" s="378">
        <v>24000.0</v>
      </c>
      <c r="Z13" s="378">
        <v>0.0</v>
      </c>
      <c r="AA13" s="378">
        <v>0.0</v>
      </c>
      <c r="AB13" s="378">
        <v>0.0</v>
      </c>
      <c r="AC13" s="300" t="s">
        <v>372</v>
      </c>
      <c r="AD13" s="300" t="s">
        <v>380</v>
      </c>
      <c r="AE13" s="300" t="s">
        <v>374</v>
      </c>
      <c r="AF13" s="378">
        <f>SUM('Plan-B Valuation'!U9,'Plan-B Valuation'!Y9,'Plan-B Valuation'!AC9,'Plan-B Valuation'!AG9,'Plan-B Valuation'!AK9,'Plan-B Valuation'!AO9)</f>
        <v>750000</v>
      </c>
      <c r="AG13" s="378">
        <f>SUM('Plan-B Valuation'!V9,'Plan-B Valuation'!Z9,'Plan-B Valuation'!AD9,'Plan-B Valuation'!AH9,'Plan-B Valuation'!AL9,'Plan-B Valuation'!AP9)</f>
        <v>3000000</v>
      </c>
      <c r="AH13" s="385">
        <f>SUM('Plan-B Valuation'!W9,'Plan-B Valuation'!AA9,'Plan-B Valuation'!AE9,'Plan-B Valuation'!AI9,'Plan-B Valuation'!AM9,'Plan-B Valuation'!AQ9)</f>
        <v>10000000</v>
      </c>
      <c r="AI13" s="296" t="s">
        <v>391</v>
      </c>
      <c r="AJ13" s="378">
        <v>3000.0</v>
      </c>
      <c r="AK13" s="378">
        <v>65000.0</v>
      </c>
      <c r="AL13" s="378">
        <v>100000.0</v>
      </c>
      <c r="AM13" s="378">
        <v>0.0</v>
      </c>
      <c r="AN13" s="378">
        <v>0.0</v>
      </c>
      <c r="AO13" s="378">
        <v>0.0</v>
      </c>
      <c r="AP13" s="300" t="s">
        <v>372</v>
      </c>
      <c r="AQ13" s="300" t="s">
        <v>388</v>
      </c>
      <c r="AR13" s="300" t="s">
        <v>374</v>
      </c>
      <c r="AS13" s="378">
        <f>SUM('Plan-C Valuation'!U9,'Plan-C Valuation'!Y9,'Plan-C Valuation'!AC9,'Plan-C Valuation'!AG9,'Plan-C Valuation'!AK9,'Plan-C Valuation'!AO9)</f>
        <v>50000</v>
      </c>
      <c r="AT13" s="378">
        <f>SUM('Plan-C Valuation'!V9,'Plan-C Valuation'!Z9,'Plan-C Valuation'!AD9,'Plan-C Valuation'!AH9,'Plan-C Valuation'!AL9,'Plan-C Valuation'!AP9)</f>
        <v>1000000</v>
      </c>
      <c r="AU13" s="378">
        <f>SUM('Plan-C Valuation'!W9,'Plan-C Valuation'!AA9,'Plan-C Valuation'!AE9,'Plan-C Valuation'!AI9,'Plan-C Valuation'!AM9,'Plan-C Valuation'!AQ9)</f>
        <v>10000000</v>
      </c>
    </row>
    <row r="14" ht="15.75" customHeight="1">
      <c r="A14" s="296" t="s">
        <v>130</v>
      </c>
      <c r="B14" s="296" t="s">
        <v>71</v>
      </c>
      <c r="C14" s="296" t="s">
        <v>90</v>
      </c>
      <c r="D14" s="296" t="s">
        <v>79</v>
      </c>
      <c r="E14" s="296" t="s">
        <v>80</v>
      </c>
      <c r="F14" s="296" t="s">
        <v>82</v>
      </c>
      <c r="G14" s="349" t="s">
        <v>131</v>
      </c>
      <c r="H14" s="296"/>
      <c r="I14" s="377"/>
      <c r="J14" s="378">
        <v>0.0</v>
      </c>
      <c r="K14" s="378">
        <v>0.0</v>
      </c>
      <c r="L14" s="378">
        <v>0.0</v>
      </c>
      <c r="M14" s="378">
        <v>0.0</v>
      </c>
      <c r="N14" s="378">
        <v>0.0</v>
      </c>
      <c r="O14" s="378">
        <v>0.0</v>
      </c>
      <c r="P14" s="300" t="s">
        <v>372</v>
      </c>
      <c r="Q14" s="300" t="s">
        <v>373</v>
      </c>
      <c r="R14" s="300" t="s">
        <v>374</v>
      </c>
      <c r="S14" s="296">
        <f>SUM('Plan-A Valuation'!U10,'Plan-A Valuation'!Y10,'Plan-A Valuation'!AC10,'Plan-A Valuation'!AG10,'Plan-A Valuation'!AK10,'Plan-A Valuation'!AO10)</f>
        <v>750000</v>
      </c>
      <c r="T14" s="378">
        <f>SUM('Plan-A Valuation'!V10,'Plan-A Valuation'!Z10,'Plan-A Valuation'!AD10,'Plan-A Valuation'!AH10,'Plan-A Valuation'!AL10,'Plan-A Valuation'!AP10)</f>
        <v>3000000</v>
      </c>
      <c r="U14" s="385">
        <f>SUM('Plan-A Valuation'!W10,'Plan-A Valuation'!AA10,'Plan-A Valuation'!AE10,'Plan-A Valuation'!AI10,'Plan-A Valuation'!AM10,'Plan-A Valuation'!AQ10)</f>
        <v>10000000</v>
      </c>
      <c r="V14" s="296" t="s">
        <v>378</v>
      </c>
      <c r="W14" s="378">
        <v>1500.0</v>
      </c>
      <c r="X14" s="378">
        <v>3000.0</v>
      </c>
      <c r="Y14" s="378">
        <v>24000.0</v>
      </c>
      <c r="Z14" s="378">
        <v>0.0</v>
      </c>
      <c r="AA14" s="378">
        <v>0.0</v>
      </c>
      <c r="AB14" s="378">
        <v>0.0</v>
      </c>
      <c r="AC14" s="300" t="s">
        <v>372</v>
      </c>
      <c r="AD14" s="300" t="s">
        <v>380</v>
      </c>
      <c r="AE14" s="300" t="s">
        <v>374</v>
      </c>
      <c r="AF14" s="378">
        <f>SUM('Plan-B Valuation'!U10,'Plan-B Valuation'!Y10,'Plan-B Valuation'!AC10,'Plan-B Valuation'!AG10,'Plan-B Valuation'!AK10,'Plan-B Valuation'!AO10)</f>
        <v>750000</v>
      </c>
      <c r="AG14" s="378">
        <f>SUM('Plan-B Valuation'!V10,'Plan-B Valuation'!Z10,'Plan-B Valuation'!AD10,'Plan-B Valuation'!AH10,'Plan-B Valuation'!AL10,'Plan-B Valuation'!AP10)</f>
        <v>3000000</v>
      </c>
      <c r="AH14" s="385">
        <f>SUM('Plan-B Valuation'!W10,'Plan-B Valuation'!AA10,'Plan-B Valuation'!AE10,'Plan-B Valuation'!AI10,'Plan-B Valuation'!AM10,'Plan-B Valuation'!AQ10)</f>
        <v>10000000</v>
      </c>
      <c r="AI14" s="296" t="s">
        <v>391</v>
      </c>
      <c r="AJ14" s="378">
        <v>3000.0</v>
      </c>
      <c r="AK14" s="378">
        <v>65000.0</v>
      </c>
      <c r="AL14" s="378">
        <v>100000.0</v>
      </c>
      <c r="AM14" s="378">
        <v>0.0</v>
      </c>
      <c r="AN14" s="378">
        <v>0.0</v>
      </c>
      <c r="AO14" s="378">
        <v>0.0</v>
      </c>
      <c r="AP14" s="300" t="s">
        <v>372</v>
      </c>
      <c r="AQ14" s="300" t="s">
        <v>388</v>
      </c>
      <c r="AR14" s="300" t="s">
        <v>374</v>
      </c>
      <c r="AS14" s="378">
        <f>SUM('Plan-C Valuation'!U10,'Plan-C Valuation'!Y10,'Plan-C Valuation'!AC10,'Plan-C Valuation'!AG10,'Plan-C Valuation'!AK10,'Plan-C Valuation'!AO10)</f>
        <v>50000</v>
      </c>
      <c r="AT14" s="378">
        <f>SUM('Plan-C Valuation'!V10,'Plan-C Valuation'!Z10,'Plan-C Valuation'!AD10,'Plan-C Valuation'!AH10,'Plan-C Valuation'!AL10,'Plan-C Valuation'!AP10)</f>
        <v>1000000</v>
      </c>
      <c r="AU14" s="378">
        <f>SUM('Plan-C Valuation'!W10,'Plan-C Valuation'!AA10,'Plan-C Valuation'!AE10,'Plan-C Valuation'!AI10,'Plan-C Valuation'!AM10,'Plan-C Valuation'!AQ10)</f>
        <v>10000000</v>
      </c>
    </row>
    <row r="15" ht="15.75" customHeight="1">
      <c r="A15" s="296" t="s">
        <v>132</v>
      </c>
      <c r="B15" s="296" t="s">
        <v>71</v>
      </c>
      <c r="C15" s="296" t="s">
        <v>96</v>
      </c>
      <c r="D15" s="296" t="s">
        <v>79</v>
      </c>
      <c r="E15" s="296" t="s">
        <v>80</v>
      </c>
      <c r="F15" s="296" t="s">
        <v>82</v>
      </c>
      <c r="G15" s="349" t="s">
        <v>133</v>
      </c>
      <c r="H15" s="296"/>
      <c r="I15" s="377"/>
      <c r="J15" s="378">
        <v>0.0</v>
      </c>
      <c r="K15" s="378">
        <v>0.0</v>
      </c>
      <c r="L15" s="378">
        <v>0.0</v>
      </c>
      <c r="M15" s="378">
        <v>0.0</v>
      </c>
      <c r="N15" s="378">
        <v>0.0</v>
      </c>
      <c r="O15" s="378">
        <v>0.0</v>
      </c>
      <c r="P15" s="300" t="s">
        <v>372</v>
      </c>
      <c r="Q15" s="300" t="s">
        <v>373</v>
      </c>
      <c r="R15" s="300" t="s">
        <v>374</v>
      </c>
      <c r="S15" s="296">
        <f>SUM('Plan-A Valuation'!U11,'Plan-A Valuation'!Y11,'Plan-A Valuation'!AC11,'Plan-A Valuation'!AG11,'Plan-A Valuation'!AK11,'Plan-A Valuation'!AO11)</f>
        <v>750000</v>
      </c>
      <c r="T15" s="378">
        <f>SUM('Plan-A Valuation'!V11,'Plan-A Valuation'!Z11,'Plan-A Valuation'!AD11,'Plan-A Valuation'!AH11,'Plan-A Valuation'!AL11,'Plan-A Valuation'!AP11)</f>
        <v>3000000</v>
      </c>
      <c r="U15" s="385">
        <f>SUM('Plan-A Valuation'!W11,'Plan-A Valuation'!AA11,'Plan-A Valuation'!AE11,'Plan-A Valuation'!AI11,'Plan-A Valuation'!AM11,'Plan-A Valuation'!AQ11)</f>
        <v>10000000</v>
      </c>
      <c r="V15" s="296" t="s">
        <v>378</v>
      </c>
      <c r="W15" s="378">
        <v>1500.0</v>
      </c>
      <c r="X15" s="378">
        <v>3000.0</v>
      </c>
      <c r="Y15" s="378">
        <v>24000.0</v>
      </c>
      <c r="Z15" s="378">
        <v>0.0</v>
      </c>
      <c r="AA15" s="378">
        <v>0.0</v>
      </c>
      <c r="AB15" s="378">
        <v>0.0</v>
      </c>
      <c r="AC15" s="300" t="s">
        <v>372</v>
      </c>
      <c r="AD15" s="300" t="s">
        <v>380</v>
      </c>
      <c r="AE15" s="300" t="s">
        <v>374</v>
      </c>
      <c r="AF15" s="378">
        <f>SUM('Plan-B Valuation'!U11,'Plan-B Valuation'!Y11,'Plan-B Valuation'!AC11,'Plan-B Valuation'!AG11,'Plan-B Valuation'!AK11,'Plan-B Valuation'!AO11)</f>
        <v>750000</v>
      </c>
      <c r="AG15" s="378">
        <f>SUM('Plan-B Valuation'!V11,'Plan-B Valuation'!Z11,'Plan-B Valuation'!AD11,'Plan-B Valuation'!AH11,'Plan-B Valuation'!AL11,'Plan-B Valuation'!AP11)</f>
        <v>3000000</v>
      </c>
      <c r="AH15" s="385">
        <f>SUM('Plan-B Valuation'!W11,'Plan-B Valuation'!AA11,'Plan-B Valuation'!AE11,'Plan-B Valuation'!AI11,'Plan-B Valuation'!AM11,'Plan-B Valuation'!AQ11)</f>
        <v>10000000</v>
      </c>
      <c r="AI15" s="296" t="s">
        <v>391</v>
      </c>
      <c r="AJ15" s="378">
        <v>3000.0</v>
      </c>
      <c r="AK15" s="378">
        <v>65000.0</v>
      </c>
      <c r="AL15" s="378">
        <v>100000.0</v>
      </c>
      <c r="AM15" s="378">
        <v>0.0</v>
      </c>
      <c r="AN15" s="378">
        <v>0.0</v>
      </c>
      <c r="AO15" s="378">
        <v>0.0</v>
      </c>
      <c r="AP15" s="300" t="s">
        <v>372</v>
      </c>
      <c r="AQ15" s="300" t="s">
        <v>388</v>
      </c>
      <c r="AR15" s="300" t="s">
        <v>374</v>
      </c>
      <c r="AS15" s="378">
        <f>SUM('Plan-C Valuation'!U11,'Plan-C Valuation'!Y11,'Plan-C Valuation'!AC11,'Plan-C Valuation'!AG11,'Plan-C Valuation'!AK11,'Plan-C Valuation'!AO11)</f>
        <v>50000</v>
      </c>
      <c r="AT15" s="378">
        <f>SUM('Plan-C Valuation'!V11,'Plan-C Valuation'!Z11,'Plan-C Valuation'!AD11,'Plan-C Valuation'!AH11,'Plan-C Valuation'!AL11,'Plan-C Valuation'!AP11)</f>
        <v>1000000</v>
      </c>
      <c r="AU15" s="378">
        <f>SUM('Plan-C Valuation'!W11,'Plan-C Valuation'!AA11,'Plan-C Valuation'!AE11,'Plan-C Valuation'!AI11,'Plan-C Valuation'!AM11,'Plan-C Valuation'!AQ11)</f>
        <v>10000000</v>
      </c>
    </row>
    <row r="16" ht="15.75" customHeight="1">
      <c r="A16" s="296" t="s">
        <v>134</v>
      </c>
      <c r="B16" s="296" t="s">
        <v>71</v>
      </c>
      <c r="C16" s="296" t="s">
        <v>106</v>
      </c>
      <c r="D16" s="296" t="s">
        <v>79</v>
      </c>
      <c r="E16" s="296" t="s">
        <v>80</v>
      </c>
      <c r="F16" s="296" t="s">
        <v>82</v>
      </c>
      <c r="G16" s="349" t="s">
        <v>135</v>
      </c>
      <c r="H16" s="296"/>
      <c r="I16" s="377"/>
      <c r="J16" s="378">
        <v>0.0</v>
      </c>
      <c r="K16" s="378">
        <v>0.0</v>
      </c>
      <c r="L16" s="378">
        <v>0.0</v>
      </c>
      <c r="M16" s="378">
        <v>0.0</v>
      </c>
      <c r="N16" s="378">
        <v>0.0</v>
      </c>
      <c r="O16" s="378">
        <v>0.0</v>
      </c>
      <c r="P16" s="300" t="s">
        <v>372</v>
      </c>
      <c r="Q16" s="300" t="s">
        <v>373</v>
      </c>
      <c r="R16" s="300" t="s">
        <v>374</v>
      </c>
      <c r="S16" s="296">
        <f>SUM('Plan-A Valuation'!U12,'Plan-A Valuation'!Y12,'Plan-A Valuation'!AC12,'Plan-A Valuation'!AG12,'Plan-A Valuation'!AK12,'Plan-A Valuation'!AO12)</f>
        <v>750000</v>
      </c>
      <c r="T16" s="378">
        <f>SUM('Plan-A Valuation'!V12,'Plan-A Valuation'!Z12,'Plan-A Valuation'!AD12,'Plan-A Valuation'!AH12,'Plan-A Valuation'!AL12,'Plan-A Valuation'!AP12)</f>
        <v>3000000</v>
      </c>
      <c r="U16" s="385">
        <f>SUM('Plan-A Valuation'!W12,'Plan-A Valuation'!AA12,'Plan-A Valuation'!AE12,'Plan-A Valuation'!AI12,'Plan-A Valuation'!AM12,'Plan-A Valuation'!AQ12)</f>
        <v>10000000</v>
      </c>
      <c r="V16" s="296" t="s">
        <v>378</v>
      </c>
      <c r="W16" s="378">
        <v>1500.0</v>
      </c>
      <c r="X16" s="378">
        <v>3000.0</v>
      </c>
      <c r="Y16" s="378">
        <v>24000.0</v>
      </c>
      <c r="Z16" s="378">
        <v>0.0</v>
      </c>
      <c r="AA16" s="378">
        <v>0.0</v>
      </c>
      <c r="AB16" s="378">
        <v>0.0</v>
      </c>
      <c r="AC16" s="300" t="s">
        <v>372</v>
      </c>
      <c r="AD16" s="300" t="s">
        <v>380</v>
      </c>
      <c r="AE16" s="300" t="s">
        <v>374</v>
      </c>
      <c r="AF16" s="378">
        <f>SUM('Plan-B Valuation'!U12,'Plan-B Valuation'!Y12,'Plan-B Valuation'!AC12,'Plan-B Valuation'!AG12,'Plan-B Valuation'!AK12,'Plan-B Valuation'!AO12)</f>
        <v>750000</v>
      </c>
      <c r="AG16" s="378">
        <f>SUM('Plan-B Valuation'!V12,'Plan-B Valuation'!Z12,'Plan-B Valuation'!AD12,'Plan-B Valuation'!AH12,'Plan-B Valuation'!AL12,'Plan-B Valuation'!AP12)</f>
        <v>3000000</v>
      </c>
      <c r="AH16" s="385">
        <f>SUM('Plan-B Valuation'!W12,'Plan-B Valuation'!AA12,'Plan-B Valuation'!AE12,'Plan-B Valuation'!AI12,'Plan-B Valuation'!AM12,'Plan-B Valuation'!AQ12)</f>
        <v>10000000</v>
      </c>
      <c r="AI16" s="296" t="s">
        <v>391</v>
      </c>
      <c r="AJ16" s="378">
        <v>3000.0</v>
      </c>
      <c r="AK16" s="378">
        <v>65000.0</v>
      </c>
      <c r="AL16" s="378">
        <v>100000.0</v>
      </c>
      <c r="AM16" s="378">
        <v>0.0</v>
      </c>
      <c r="AN16" s="378">
        <v>0.0</v>
      </c>
      <c r="AO16" s="378">
        <v>0.0</v>
      </c>
      <c r="AP16" s="300" t="s">
        <v>372</v>
      </c>
      <c r="AQ16" s="300" t="s">
        <v>388</v>
      </c>
      <c r="AR16" s="300" t="s">
        <v>374</v>
      </c>
      <c r="AS16" s="378">
        <f>SUM('Plan-C Valuation'!U12,'Plan-C Valuation'!Y12,'Plan-C Valuation'!AC12,'Plan-C Valuation'!AG12,'Plan-C Valuation'!AK12,'Plan-C Valuation'!AO12)</f>
        <v>50000</v>
      </c>
      <c r="AT16" s="378">
        <f>SUM('Plan-C Valuation'!V12,'Plan-C Valuation'!Z12,'Plan-C Valuation'!AD12,'Plan-C Valuation'!AH12,'Plan-C Valuation'!AL12,'Plan-C Valuation'!AP12)</f>
        <v>1000000</v>
      </c>
      <c r="AU16" s="378">
        <f>SUM('Plan-C Valuation'!W12,'Plan-C Valuation'!AA12,'Plan-C Valuation'!AE12,'Plan-C Valuation'!AI12,'Plan-C Valuation'!AM12,'Plan-C Valuation'!AQ12)</f>
        <v>10000000</v>
      </c>
    </row>
    <row r="17" ht="15.75" customHeight="1">
      <c r="A17" s="296" t="s">
        <v>136</v>
      </c>
      <c r="B17" s="296" t="s">
        <v>71</v>
      </c>
      <c r="C17" s="296" t="s">
        <v>108</v>
      </c>
      <c r="D17" s="296" t="s">
        <v>79</v>
      </c>
      <c r="E17" s="296" t="s">
        <v>80</v>
      </c>
      <c r="F17" s="296" t="s">
        <v>82</v>
      </c>
      <c r="G17" s="349" t="s">
        <v>137</v>
      </c>
      <c r="H17" s="296"/>
      <c r="I17" s="377"/>
      <c r="J17" s="378">
        <v>0.0</v>
      </c>
      <c r="K17" s="378">
        <v>0.0</v>
      </c>
      <c r="L17" s="378">
        <v>0.0</v>
      </c>
      <c r="M17" s="378">
        <v>0.0</v>
      </c>
      <c r="N17" s="378">
        <v>0.0</v>
      </c>
      <c r="O17" s="378">
        <v>0.0</v>
      </c>
      <c r="P17" s="300" t="s">
        <v>372</v>
      </c>
      <c r="Q17" s="300" t="s">
        <v>373</v>
      </c>
      <c r="R17" s="300" t="s">
        <v>374</v>
      </c>
      <c r="S17" s="296">
        <f>SUM('Plan-A Valuation'!U13,'Plan-A Valuation'!Y13,'Plan-A Valuation'!AC13,'Plan-A Valuation'!AG13,'Plan-A Valuation'!AK13,'Plan-A Valuation'!AO13)</f>
        <v>750000</v>
      </c>
      <c r="T17" s="378">
        <f>SUM('Plan-A Valuation'!V13,'Plan-A Valuation'!Z13,'Plan-A Valuation'!AD13,'Plan-A Valuation'!AH13,'Plan-A Valuation'!AL13,'Plan-A Valuation'!AP13)</f>
        <v>3000000</v>
      </c>
      <c r="U17" s="385">
        <f>SUM('Plan-A Valuation'!W13,'Plan-A Valuation'!AA13,'Plan-A Valuation'!AE13,'Plan-A Valuation'!AI13,'Plan-A Valuation'!AM13,'Plan-A Valuation'!AQ13)</f>
        <v>10000000</v>
      </c>
      <c r="V17" s="296" t="s">
        <v>378</v>
      </c>
      <c r="W17" s="378">
        <v>1500.0</v>
      </c>
      <c r="X17" s="378">
        <v>3000.0</v>
      </c>
      <c r="Y17" s="378">
        <v>24000.0</v>
      </c>
      <c r="Z17" s="378">
        <v>0.0</v>
      </c>
      <c r="AA17" s="378">
        <v>0.0</v>
      </c>
      <c r="AB17" s="378">
        <v>0.0</v>
      </c>
      <c r="AC17" s="300" t="s">
        <v>372</v>
      </c>
      <c r="AD17" s="300" t="s">
        <v>380</v>
      </c>
      <c r="AE17" s="300" t="s">
        <v>374</v>
      </c>
      <c r="AF17" s="378">
        <f>SUM('Plan-B Valuation'!U13,'Plan-B Valuation'!Y13,'Plan-B Valuation'!AC13,'Plan-B Valuation'!AG13,'Plan-B Valuation'!AK13,'Plan-B Valuation'!AO13)</f>
        <v>750000</v>
      </c>
      <c r="AG17" s="378">
        <f>SUM('Plan-B Valuation'!V13,'Plan-B Valuation'!Z13,'Plan-B Valuation'!AD13,'Plan-B Valuation'!AH13,'Plan-B Valuation'!AL13,'Plan-B Valuation'!AP13)</f>
        <v>3000000</v>
      </c>
      <c r="AH17" s="385">
        <f>SUM('Plan-B Valuation'!W13,'Plan-B Valuation'!AA13,'Plan-B Valuation'!AE13,'Plan-B Valuation'!AI13,'Plan-B Valuation'!AM13,'Plan-B Valuation'!AQ13)</f>
        <v>10000000</v>
      </c>
      <c r="AI17" s="296" t="s">
        <v>391</v>
      </c>
      <c r="AJ17" s="378">
        <v>3000.0</v>
      </c>
      <c r="AK17" s="378">
        <v>65000.0</v>
      </c>
      <c r="AL17" s="378">
        <v>100000.0</v>
      </c>
      <c r="AM17" s="378">
        <v>0.0</v>
      </c>
      <c r="AN17" s="378">
        <v>0.0</v>
      </c>
      <c r="AO17" s="378">
        <v>0.0</v>
      </c>
      <c r="AP17" s="300" t="s">
        <v>372</v>
      </c>
      <c r="AQ17" s="300" t="s">
        <v>388</v>
      </c>
      <c r="AR17" s="300" t="s">
        <v>374</v>
      </c>
      <c r="AS17" s="378">
        <f>SUM('Plan-C Valuation'!U13,'Plan-C Valuation'!Y13,'Plan-C Valuation'!AC13,'Plan-C Valuation'!AG13,'Plan-C Valuation'!AK13,'Plan-C Valuation'!AO13)</f>
        <v>50000</v>
      </c>
      <c r="AT17" s="378">
        <f>SUM('Plan-C Valuation'!V13,'Plan-C Valuation'!Z13,'Plan-C Valuation'!AD13,'Plan-C Valuation'!AH13,'Plan-C Valuation'!AL13,'Plan-C Valuation'!AP13)</f>
        <v>1000000</v>
      </c>
      <c r="AU17" s="378">
        <f>SUM('Plan-C Valuation'!W13,'Plan-C Valuation'!AA13,'Plan-C Valuation'!AE13,'Plan-C Valuation'!AI13,'Plan-C Valuation'!AM13,'Plan-C Valuation'!AQ13)</f>
        <v>10000000</v>
      </c>
    </row>
    <row r="18" ht="15.75" customHeight="1">
      <c r="A18" s="296" t="s">
        <v>138</v>
      </c>
      <c r="B18" s="296" t="s">
        <v>71</v>
      </c>
      <c r="C18" s="296" t="s">
        <v>73</v>
      </c>
      <c r="D18" s="296" t="s">
        <v>85</v>
      </c>
      <c r="E18" s="296" t="s">
        <v>80</v>
      </c>
      <c r="F18" s="296" t="s">
        <v>82</v>
      </c>
      <c r="G18" s="349" t="s">
        <v>139</v>
      </c>
      <c r="H18" s="296"/>
      <c r="I18" s="377"/>
      <c r="J18" s="378">
        <v>0.0</v>
      </c>
      <c r="K18" s="378">
        <v>0.0</v>
      </c>
      <c r="L18" s="378">
        <v>0.0</v>
      </c>
      <c r="M18" s="378">
        <v>0.0</v>
      </c>
      <c r="N18" s="378">
        <v>0.0</v>
      </c>
      <c r="O18" s="378">
        <v>0.0</v>
      </c>
      <c r="P18" s="300" t="s">
        <v>372</v>
      </c>
      <c r="Q18" s="300" t="s">
        <v>373</v>
      </c>
      <c r="R18" s="300" t="s">
        <v>374</v>
      </c>
      <c r="S18" s="296">
        <f>SUM('Plan-A Valuation'!U14,'Plan-A Valuation'!Y14,'Plan-A Valuation'!AC14,'Plan-A Valuation'!AG14,'Plan-A Valuation'!AK14,'Plan-A Valuation'!AO14)</f>
        <v>750000</v>
      </c>
      <c r="T18" s="378">
        <f>SUM('Plan-A Valuation'!V14,'Plan-A Valuation'!Z14,'Plan-A Valuation'!AD14,'Plan-A Valuation'!AH14,'Plan-A Valuation'!AL14,'Plan-A Valuation'!AP14)</f>
        <v>3000000</v>
      </c>
      <c r="U18" s="385">
        <f>SUM('Plan-A Valuation'!W14,'Plan-A Valuation'!AA14,'Plan-A Valuation'!AE14,'Plan-A Valuation'!AI14,'Plan-A Valuation'!AM14,'Plan-A Valuation'!AQ14)</f>
        <v>10000000</v>
      </c>
      <c r="V18" s="296" t="s">
        <v>378</v>
      </c>
      <c r="W18" s="378">
        <v>1500.0</v>
      </c>
      <c r="X18" s="378">
        <v>3000.0</v>
      </c>
      <c r="Y18" s="378">
        <v>24000.0</v>
      </c>
      <c r="Z18" s="378">
        <v>0.0</v>
      </c>
      <c r="AA18" s="378">
        <v>0.0</v>
      </c>
      <c r="AB18" s="378">
        <v>0.0</v>
      </c>
      <c r="AC18" s="300" t="s">
        <v>372</v>
      </c>
      <c r="AD18" s="300" t="s">
        <v>380</v>
      </c>
      <c r="AE18" s="300" t="s">
        <v>374</v>
      </c>
      <c r="AF18" s="378">
        <f>SUM('Plan-B Valuation'!U14,'Plan-B Valuation'!Y14,'Plan-B Valuation'!AC14,'Plan-B Valuation'!AG14,'Plan-B Valuation'!AK14,'Plan-B Valuation'!AO14)</f>
        <v>750000</v>
      </c>
      <c r="AG18" s="378">
        <f>SUM('Plan-B Valuation'!V14,'Plan-B Valuation'!Z14,'Plan-B Valuation'!AD14,'Plan-B Valuation'!AH14,'Plan-B Valuation'!AL14,'Plan-B Valuation'!AP14)</f>
        <v>3000000</v>
      </c>
      <c r="AH18" s="385">
        <f>SUM('Plan-B Valuation'!W14,'Plan-B Valuation'!AA14,'Plan-B Valuation'!AE14,'Plan-B Valuation'!AI14,'Plan-B Valuation'!AM14,'Plan-B Valuation'!AQ14)</f>
        <v>10000000</v>
      </c>
      <c r="AI18" s="296" t="s">
        <v>389</v>
      </c>
      <c r="AJ18" s="378">
        <v>3000.0</v>
      </c>
      <c r="AK18" s="378">
        <v>65000.0</v>
      </c>
      <c r="AL18" s="378">
        <v>100000.0</v>
      </c>
      <c r="AM18" s="378">
        <v>0.0</v>
      </c>
      <c r="AN18" s="378">
        <v>0.0</v>
      </c>
      <c r="AO18" s="378">
        <v>0.0</v>
      </c>
      <c r="AP18" s="300" t="s">
        <v>372</v>
      </c>
      <c r="AQ18" s="300" t="s">
        <v>388</v>
      </c>
      <c r="AR18" s="300" t="s">
        <v>374</v>
      </c>
      <c r="AS18" s="378">
        <f>SUM('Plan-C Valuation'!U14,'Plan-C Valuation'!Y14,'Plan-C Valuation'!AC14,'Plan-C Valuation'!AG14,'Plan-C Valuation'!AK14,'Plan-C Valuation'!AO14)</f>
        <v>50000</v>
      </c>
      <c r="AT18" s="378">
        <f>SUM('Plan-C Valuation'!V14,'Plan-C Valuation'!Z14,'Plan-C Valuation'!AD14,'Plan-C Valuation'!AH14,'Plan-C Valuation'!AL14,'Plan-C Valuation'!AP14)</f>
        <v>1000000</v>
      </c>
      <c r="AU18" s="378">
        <f>SUM('Plan-C Valuation'!W14,'Plan-C Valuation'!AA14,'Plan-C Valuation'!AE14,'Plan-C Valuation'!AI14,'Plan-C Valuation'!AM14,'Plan-C Valuation'!AQ14)</f>
        <v>10000000</v>
      </c>
    </row>
    <row r="19" ht="15.75" customHeight="1">
      <c r="A19" s="296" t="s">
        <v>140</v>
      </c>
      <c r="B19" s="296" t="s">
        <v>71</v>
      </c>
      <c r="C19" s="296" t="s">
        <v>83</v>
      </c>
      <c r="D19" s="296" t="s">
        <v>85</v>
      </c>
      <c r="E19" s="296" t="s">
        <v>80</v>
      </c>
      <c r="F19" s="296" t="s">
        <v>82</v>
      </c>
      <c r="G19" s="349" t="s">
        <v>141</v>
      </c>
      <c r="H19" s="296"/>
      <c r="I19" s="377"/>
      <c r="J19" s="378">
        <v>0.0</v>
      </c>
      <c r="K19" s="378">
        <v>0.0</v>
      </c>
      <c r="L19" s="378">
        <v>0.0</v>
      </c>
      <c r="M19" s="378">
        <v>0.0</v>
      </c>
      <c r="N19" s="378">
        <v>0.0</v>
      </c>
      <c r="O19" s="378">
        <v>0.0</v>
      </c>
      <c r="P19" s="300" t="s">
        <v>372</v>
      </c>
      <c r="Q19" s="300" t="s">
        <v>373</v>
      </c>
      <c r="R19" s="300" t="s">
        <v>374</v>
      </c>
      <c r="S19" s="296">
        <f>SUM('Plan-A Valuation'!U15,'Plan-A Valuation'!Y15,'Plan-A Valuation'!AC15,'Plan-A Valuation'!AG15,'Plan-A Valuation'!AK15,'Plan-A Valuation'!AO15)</f>
        <v>750000</v>
      </c>
      <c r="T19" s="378">
        <f>SUM('Plan-A Valuation'!V15,'Plan-A Valuation'!Z15,'Plan-A Valuation'!AD15,'Plan-A Valuation'!AH15,'Plan-A Valuation'!AL15,'Plan-A Valuation'!AP15)</f>
        <v>3000000</v>
      </c>
      <c r="U19" s="385">
        <f>SUM('Plan-A Valuation'!W15,'Plan-A Valuation'!AA15,'Plan-A Valuation'!AE15,'Plan-A Valuation'!AI15,'Plan-A Valuation'!AM15,'Plan-A Valuation'!AQ15)</f>
        <v>10000000</v>
      </c>
      <c r="V19" s="296" t="s">
        <v>378</v>
      </c>
      <c r="W19" s="378">
        <v>1500.0</v>
      </c>
      <c r="X19" s="378">
        <v>3000.0</v>
      </c>
      <c r="Y19" s="378">
        <v>24000.0</v>
      </c>
      <c r="Z19" s="378">
        <v>0.0</v>
      </c>
      <c r="AA19" s="378">
        <v>0.0</v>
      </c>
      <c r="AB19" s="378">
        <v>0.0</v>
      </c>
      <c r="AC19" s="300" t="s">
        <v>372</v>
      </c>
      <c r="AD19" s="300" t="s">
        <v>380</v>
      </c>
      <c r="AE19" s="300" t="s">
        <v>374</v>
      </c>
      <c r="AF19" s="378">
        <f>SUM('Plan-B Valuation'!U15,'Plan-B Valuation'!Y15,'Plan-B Valuation'!AC15,'Plan-B Valuation'!AG15,'Plan-B Valuation'!AK15,'Plan-B Valuation'!AO15)</f>
        <v>750000</v>
      </c>
      <c r="AG19" s="378">
        <f>SUM('Plan-B Valuation'!V15,'Plan-B Valuation'!Z15,'Plan-B Valuation'!AD15,'Plan-B Valuation'!AH15,'Plan-B Valuation'!AL15,'Plan-B Valuation'!AP15)</f>
        <v>3000000</v>
      </c>
      <c r="AH19" s="385">
        <f>SUM('Plan-B Valuation'!W15,'Plan-B Valuation'!AA15,'Plan-B Valuation'!AE15,'Plan-B Valuation'!AI15,'Plan-B Valuation'!AM15,'Plan-B Valuation'!AQ15)</f>
        <v>10000000</v>
      </c>
      <c r="AI19" s="296" t="s">
        <v>391</v>
      </c>
      <c r="AJ19" s="378">
        <v>3000.0</v>
      </c>
      <c r="AK19" s="378">
        <v>65000.0</v>
      </c>
      <c r="AL19" s="378">
        <v>100000.0</v>
      </c>
      <c r="AM19" s="378">
        <v>0.0</v>
      </c>
      <c r="AN19" s="378">
        <v>0.0</v>
      </c>
      <c r="AO19" s="378">
        <v>0.0</v>
      </c>
      <c r="AP19" s="300" t="s">
        <v>372</v>
      </c>
      <c r="AQ19" s="300" t="s">
        <v>388</v>
      </c>
      <c r="AR19" s="300" t="s">
        <v>374</v>
      </c>
      <c r="AS19" s="378">
        <f>SUM('Plan-C Valuation'!U15,'Plan-C Valuation'!Y15,'Plan-C Valuation'!AC15,'Plan-C Valuation'!AG15,'Plan-C Valuation'!AK15,'Plan-C Valuation'!AO15)</f>
        <v>50000</v>
      </c>
      <c r="AT19" s="378">
        <f>SUM('Plan-C Valuation'!V15,'Plan-C Valuation'!Z15,'Plan-C Valuation'!AD15,'Plan-C Valuation'!AH15,'Plan-C Valuation'!AL15,'Plan-C Valuation'!AP15)</f>
        <v>1000000</v>
      </c>
      <c r="AU19" s="378">
        <f>SUM('Plan-C Valuation'!W15,'Plan-C Valuation'!AA15,'Plan-C Valuation'!AE15,'Plan-C Valuation'!AI15,'Plan-C Valuation'!AM15,'Plan-C Valuation'!AQ15)</f>
        <v>10000000</v>
      </c>
    </row>
    <row r="20" ht="15.75" customHeight="1">
      <c r="A20" s="296" t="s">
        <v>142</v>
      </c>
      <c r="B20" s="296" t="s">
        <v>71</v>
      </c>
      <c r="C20" s="296" t="s">
        <v>90</v>
      </c>
      <c r="D20" s="296" t="s">
        <v>85</v>
      </c>
      <c r="E20" s="296" t="s">
        <v>80</v>
      </c>
      <c r="F20" s="296" t="s">
        <v>82</v>
      </c>
      <c r="G20" s="349" t="s">
        <v>143</v>
      </c>
      <c r="H20" s="296"/>
      <c r="I20" s="377"/>
      <c r="J20" s="378">
        <v>0.0</v>
      </c>
      <c r="K20" s="378">
        <v>0.0</v>
      </c>
      <c r="L20" s="378">
        <v>0.0</v>
      </c>
      <c r="M20" s="378">
        <v>0.0</v>
      </c>
      <c r="N20" s="378">
        <v>0.0</v>
      </c>
      <c r="O20" s="378">
        <v>0.0</v>
      </c>
      <c r="P20" s="300" t="s">
        <v>372</v>
      </c>
      <c r="Q20" s="300" t="s">
        <v>373</v>
      </c>
      <c r="R20" s="300" t="s">
        <v>374</v>
      </c>
      <c r="S20" s="296">
        <f>SUM('Plan-A Valuation'!U16,'Plan-A Valuation'!Y16,'Plan-A Valuation'!AC16,'Plan-A Valuation'!AG16,'Plan-A Valuation'!AK16,'Plan-A Valuation'!AO16)</f>
        <v>750000</v>
      </c>
      <c r="T20" s="378">
        <f>SUM('Plan-A Valuation'!V16,'Plan-A Valuation'!Z16,'Plan-A Valuation'!AD16,'Plan-A Valuation'!AH16,'Plan-A Valuation'!AL16,'Plan-A Valuation'!AP16)</f>
        <v>3000000</v>
      </c>
      <c r="U20" s="385">
        <f>SUM('Plan-A Valuation'!W16,'Plan-A Valuation'!AA16,'Plan-A Valuation'!AE16,'Plan-A Valuation'!AI16,'Plan-A Valuation'!AM16,'Plan-A Valuation'!AQ16)</f>
        <v>10000000</v>
      </c>
      <c r="V20" s="296" t="s">
        <v>378</v>
      </c>
      <c r="W20" s="378">
        <v>1500.0</v>
      </c>
      <c r="X20" s="378">
        <v>3000.0</v>
      </c>
      <c r="Y20" s="378">
        <v>24000.0</v>
      </c>
      <c r="Z20" s="378">
        <v>0.0</v>
      </c>
      <c r="AA20" s="378">
        <v>0.0</v>
      </c>
      <c r="AB20" s="378">
        <v>0.0</v>
      </c>
      <c r="AC20" s="300" t="s">
        <v>372</v>
      </c>
      <c r="AD20" s="300" t="s">
        <v>380</v>
      </c>
      <c r="AE20" s="300" t="s">
        <v>374</v>
      </c>
      <c r="AF20" s="378">
        <f>SUM('Plan-B Valuation'!U16,'Plan-B Valuation'!Y16,'Plan-B Valuation'!AC16,'Plan-B Valuation'!AG16,'Plan-B Valuation'!AK16,'Plan-B Valuation'!AO16)</f>
        <v>750000</v>
      </c>
      <c r="AG20" s="378">
        <f>SUM('Plan-B Valuation'!V16,'Plan-B Valuation'!Z16,'Plan-B Valuation'!AD16,'Plan-B Valuation'!AH16,'Plan-B Valuation'!AL16,'Plan-B Valuation'!AP16)</f>
        <v>3000000</v>
      </c>
      <c r="AH20" s="385">
        <f>SUM('Plan-B Valuation'!W16,'Plan-B Valuation'!AA16,'Plan-B Valuation'!AE16,'Plan-B Valuation'!AI16,'Plan-B Valuation'!AM16,'Plan-B Valuation'!AQ16)</f>
        <v>10000000</v>
      </c>
      <c r="AI20" s="296" t="s">
        <v>389</v>
      </c>
      <c r="AJ20" s="378">
        <v>3000.0</v>
      </c>
      <c r="AK20" s="378">
        <v>65000.0</v>
      </c>
      <c r="AL20" s="378">
        <v>100000.0</v>
      </c>
      <c r="AM20" s="378">
        <v>0.0</v>
      </c>
      <c r="AN20" s="378">
        <v>0.0</v>
      </c>
      <c r="AO20" s="378">
        <v>0.0</v>
      </c>
      <c r="AP20" s="300" t="s">
        <v>372</v>
      </c>
      <c r="AQ20" s="300" t="s">
        <v>388</v>
      </c>
      <c r="AR20" s="300" t="s">
        <v>374</v>
      </c>
      <c r="AS20" s="378">
        <f>SUM('Plan-C Valuation'!U16,'Plan-C Valuation'!Y16,'Plan-C Valuation'!AC16,'Plan-C Valuation'!AG16,'Plan-C Valuation'!AK16,'Plan-C Valuation'!AO16)</f>
        <v>50000</v>
      </c>
      <c r="AT20" s="378">
        <f>SUM('Plan-C Valuation'!V16,'Plan-C Valuation'!Z16,'Plan-C Valuation'!AD16,'Plan-C Valuation'!AH16,'Plan-C Valuation'!AL16,'Plan-C Valuation'!AP16)</f>
        <v>1000000</v>
      </c>
      <c r="AU20" s="378">
        <f>SUM('Plan-C Valuation'!W16,'Plan-C Valuation'!AA16,'Plan-C Valuation'!AE16,'Plan-C Valuation'!AI16,'Plan-C Valuation'!AM16,'Plan-C Valuation'!AQ16)</f>
        <v>10000000</v>
      </c>
    </row>
    <row r="21" ht="15.75" customHeight="1">
      <c r="A21" s="296" t="s">
        <v>144</v>
      </c>
      <c r="B21" s="296" t="s">
        <v>71</v>
      </c>
      <c r="C21" s="296" t="s">
        <v>96</v>
      </c>
      <c r="D21" s="296" t="s">
        <v>85</v>
      </c>
      <c r="E21" s="296" t="s">
        <v>80</v>
      </c>
      <c r="F21" s="296" t="s">
        <v>82</v>
      </c>
      <c r="G21" s="349" t="s">
        <v>145</v>
      </c>
      <c r="H21" s="296"/>
      <c r="I21" s="377"/>
      <c r="J21" s="378">
        <v>0.0</v>
      </c>
      <c r="K21" s="378">
        <v>0.0</v>
      </c>
      <c r="L21" s="378">
        <v>0.0</v>
      </c>
      <c r="M21" s="378">
        <v>0.0</v>
      </c>
      <c r="N21" s="378">
        <v>0.0</v>
      </c>
      <c r="O21" s="378">
        <v>0.0</v>
      </c>
      <c r="P21" s="300" t="s">
        <v>372</v>
      </c>
      <c r="Q21" s="300" t="s">
        <v>373</v>
      </c>
      <c r="R21" s="300" t="s">
        <v>374</v>
      </c>
      <c r="S21" s="296">
        <f>SUM('Plan-A Valuation'!U17,'Plan-A Valuation'!Y17,'Plan-A Valuation'!AC17,'Plan-A Valuation'!AG17,'Plan-A Valuation'!AK17,'Plan-A Valuation'!AO17)</f>
        <v>750000</v>
      </c>
      <c r="T21" s="378">
        <f>SUM('Plan-A Valuation'!V17,'Plan-A Valuation'!Z17,'Plan-A Valuation'!AD17,'Plan-A Valuation'!AH17,'Plan-A Valuation'!AL17,'Plan-A Valuation'!AP17)</f>
        <v>3000000</v>
      </c>
      <c r="U21" s="385">
        <f>SUM('Plan-A Valuation'!W17,'Plan-A Valuation'!AA17,'Plan-A Valuation'!AE17,'Plan-A Valuation'!AI17,'Plan-A Valuation'!AM17,'Plan-A Valuation'!AQ17)</f>
        <v>10000000</v>
      </c>
      <c r="V21" s="296" t="s">
        <v>378</v>
      </c>
      <c r="W21" s="378">
        <v>1500.0</v>
      </c>
      <c r="X21" s="378">
        <v>3000.0</v>
      </c>
      <c r="Y21" s="378">
        <v>24000.0</v>
      </c>
      <c r="Z21" s="378">
        <v>0.0</v>
      </c>
      <c r="AA21" s="378">
        <v>0.0</v>
      </c>
      <c r="AB21" s="378">
        <v>0.0</v>
      </c>
      <c r="AC21" s="300" t="s">
        <v>372</v>
      </c>
      <c r="AD21" s="300" t="s">
        <v>380</v>
      </c>
      <c r="AE21" s="300" t="s">
        <v>374</v>
      </c>
      <c r="AF21" s="378">
        <f>SUM('Plan-B Valuation'!U17,'Plan-B Valuation'!Y17,'Plan-B Valuation'!AC17,'Plan-B Valuation'!AG17,'Plan-B Valuation'!AK17,'Plan-B Valuation'!AO17)</f>
        <v>750000</v>
      </c>
      <c r="AG21" s="378">
        <f>SUM('Plan-B Valuation'!V17,'Plan-B Valuation'!Z17,'Plan-B Valuation'!AD17,'Plan-B Valuation'!AH17,'Plan-B Valuation'!AL17,'Plan-B Valuation'!AP17)</f>
        <v>3000000</v>
      </c>
      <c r="AH21" s="385">
        <f>SUM('Plan-B Valuation'!W17,'Plan-B Valuation'!AA17,'Plan-B Valuation'!AE17,'Plan-B Valuation'!AI17,'Plan-B Valuation'!AM17,'Plan-B Valuation'!AQ17)</f>
        <v>10000000</v>
      </c>
      <c r="AI21" s="296" t="s">
        <v>389</v>
      </c>
      <c r="AJ21" s="378">
        <v>3000.0</v>
      </c>
      <c r="AK21" s="378">
        <v>65000.0</v>
      </c>
      <c r="AL21" s="378">
        <v>100000.0</v>
      </c>
      <c r="AM21" s="378">
        <v>0.0</v>
      </c>
      <c r="AN21" s="378">
        <v>0.0</v>
      </c>
      <c r="AO21" s="378">
        <v>0.0</v>
      </c>
      <c r="AP21" s="300" t="s">
        <v>372</v>
      </c>
      <c r="AQ21" s="300" t="s">
        <v>388</v>
      </c>
      <c r="AR21" s="300" t="s">
        <v>374</v>
      </c>
      <c r="AS21" s="378">
        <f>SUM('Plan-C Valuation'!U17,'Plan-C Valuation'!Y17,'Plan-C Valuation'!AC17,'Plan-C Valuation'!AG17,'Plan-C Valuation'!AK17,'Plan-C Valuation'!AO17)</f>
        <v>50000</v>
      </c>
      <c r="AT21" s="378">
        <f>SUM('Plan-C Valuation'!V17,'Plan-C Valuation'!Z17,'Plan-C Valuation'!AD17,'Plan-C Valuation'!AH17,'Plan-C Valuation'!AL17,'Plan-C Valuation'!AP17)</f>
        <v>1000000</v>
      </c>
      <c r="AU21" s="378">
        <f>SUM('Plan-C Valuation'!W17,'Plan-C Valuation'!AA17,'Plan-C Valuation'!AE17,'Plan-C Valuation'!AI17,'Plan-C Valuation'!AM17,'Plan-C Valuation'!AQ17)</f>
        <v>10000000</v>
      </c>
    </row>
    <row r="22" ht="15.75" customHeight="1">
      <c r="A22" s="296" t="s">
        <v>146</v>
      </c>
      <c r="B22" s="296" t="s">
        <v>71</v>
      </c>
      <c r="C22" s="296" t="s">
        <v>106</v>
      </c>
      <c r="D22" s="296" t="s">
        <v>85</v>
      </c>
      <c r="E22" s="296" t="s">
        <v>80</v>
      </c>
      <c r="F22" s="296" t="s">
        <v>82</v>
      </c>
      <c r="G22" s="388" t="s">
        <v>147</v>
      </c>
      <c r="H22" s="296"/>
      <c r="I22" s="296"/>
      <c r="J22" s="378">
        <v>0.0</v>
      </c>
      <c r="K22" s="378">
        <v>0.0</v>
      </c>
      <c r="L22" s="378">
        <v>0.0</v>
      </c>
      <c r="M22" s="378">
        <v>0.0</v>
      </c>
      <c r="N22" s="378">
        <v>0.0</v>
      </c>
      <c r="O22" s="378">
        <v>0.0</v>
      </c>
      <c r="P22" s="300" t="s">
        <v>372</v>
      </c>
      <c r="Q22" s="300" t="s">
        <v>376</v>
      </c>
      <c r="R22" s="300" t="s">
        <v>374</v>
      </c>
      <c r="S22" s="296">
        <f>SUM('Plan-A Valuation'!U18,'Plan-A Valuation'!Y18,'Plan-A Valuation'!AC18,'Plan-A Valuation'!AG18,'Plan-A Valuation'!AK18,'Plan-A Valuation'!AO18)</f>
        <v>2000</v>
      </c>
      <c r="T22" s="378">
        <f>SUM('Plan-A Valuation'!V18,'Plan-A Valuation'!Z18,'Plan-A Valuation'!AD18,'Plan-A Valuation'!AH18,'Plan-A Valuation'!AL18,'Plan-A Valuation'!AP18)</f>
        <v>200000</v>
      </c>
      <c r="U22" s="385">
        <f>SUM('Plan-A Valuation'!W18,'Plan-A Valuation'!AA18,'Plan-A Valuation'!AE18,'Plan-A Valuation'!AI18,'Plan-A Valuation'!AM18,'Plan-A Valuation'!AQ18)</f>
        <v>10000000</v>
      </c>
      <c r="V22" s="296" t="s">
        <v>378</v>
      </c>
      <c r="W22" s="378">
        <v>1500.0</v>
      </c>
      <c r="X22" s="378">
        <v>3000.0</v>
      </c>
      <c r="Y22" s="378">
        <v>24000.0</v>
      </c>
      <c r="Z22" s="378">
        <v>0.0</v>
      </c>
      <c r="AA22" s="378">
        <v>0.0</v>
      </c>
      <c r="AB22" s="378">
        <v>0.0</v>
      </c>
      <c r="AC22" s="300" t="s">
        <v>372</v>
      </c>
      <c r="AD22" s="300" t="s">
        <v>381</v>
      </c>
      <c r="AE22" s="300" t="s">
        <v>374</v>
      </c>
      <c r="AF22" s="378">
        <f>SUM('Plan-B Valuation'!U18,'Plan-B Valuation'!Y18,'Plan-B Valuation'!AC18,'Plan-B Valuation'!AG18,'Plan-B Valuation'!AK18,'Plan-B Valuation'!AO18)</f>
        <v>2000</v>
      </c>
      <c r="AG22" s="378">
        <f>SUM('Plan-B Valuation'!V18,'Plan-B Valuation'!Z18,'Plan-B Valuation'!AD18,'Plan-B Valuation'!AH18,'Plan-B Valuation'!AL18,'Plan-B Valuation'!AP18)</f>
        <v>200000</v>
      </c>
      <c r="AH22" s="385">
        <f>SUM('Plan-B Valuation'!W18,'Plan-B Valuation'!AA18,'Plan-B Valuation'!AE18,'Plan-B Valuation'!AI18,'Plan-B Valuation'!AM18,'Plan-B Valuation'!AQ18)</f>
        <v>10000000</v>
      </c>
      <c r="AI22" s="296" t="s">
        <v>396</v>
      </c>
      <c r="AJ22" s="378">
        <v>3000.0</v>
      </c>
      <c r="AK22" s="378">
        <v>65000.0</v>
      </c>
      <c r="AL22" s="378">
        <v>100000.0</v>
      </c>
      <c r="AM22" s="378">
        <v>0.0</v>
      </c>
      <c r="AN22" s="378">
        <v>0.0</v>
      </c>
      <c r="AO22" s="378">
        <v>0.0</v>
      </c>
      <c r="AP22" s="300" t="s">
        <v>372</v>
      </c>
      <c r="AQ22" s="300" t="s">
        <v>397</v>
      </c>
      <c r="AR22" s="300" t="s">
        <v>374</v>
      </c>
      <c r="AS22" s="378">
        <f>SUM('Plan-C Valuation'!U18,'Plan-C Valuation'!Y18,'Plan-C Valuation'!AC18,'Plan-C Valuation'!AG18,'Plan-C Valuation'!AK18,'Plan-C Valuation'!AO18)</f>
        <v>2000</v>
      </c>
      <c r="AT22" s="378">
        <f>SUM('Plan-C Valuation'!V18,'Plan-C Valuation'!Z18,'Plan-C Valuation'!AD18,'Plan-C Valuation'!AH18,'Plan-C Valuation'!AL18,'Plan-C Valuation'!AP18)</f>
        <v>200000</v>
      </c>
      <c r="AU22" s="378">
        <f>SUM('Plan-C Valuation'!W18,'Plan-C Valuation'!AA18,'Plan-C Valuation'!AE18,'Plan-C Valuation'!AI18,'Plan-C Valuation'!AM18,'Plan-C Valuation'!AQ18)</f>
        <v>10000000</v>
      </c>
    </row>
    <row r="23" ht="15.75" customHeight="1">
      <c r="A23" s="296" t="s">
        <v>148</v>
      </c>
      <c r="B23" s="296" t="s">
        <v>71</v>
      </c>
      <c r="C23" s="296" t="s">
        <v>108</v>
      </c>
      <c r="D23" s="296" t="s">
        <v>85</v>
      </c>
      <c r="E23" s="296" t="s">
        <v>80</v>
      </c>
      <c r="F23" s="296" t="s">
        <v>82</v>
      </c>
      <c r="G23" s="388" t="s">
        <v>149</v>
      </c>
      <c r="H23" s="296"/>
      <c r="I23" s="296"/>
      <c r="J23" s="378">
        <v>0.0</v>
      </c>
      <c r="K23" s="378">
        <v>0.0</v>
      </c>
      <c r="L23" s="378">
        <v>0.0</v>
      </c>
      <c r="M23" s="378">
        <v>0.0</v>
      </c>
      <c r="N23" s="378">
        <v>0.0</v>
      </c>
      <c r="O23" s="378">
        <v>0.0</v>
      </c>
      <c r="P23" s="300" t="s">
        <v>372</v>
      </c>
      <c r="Q23" s="300" t="s">
        <v>376</v>
      </c>
      <c r="R23" s="300" t="s">
        <v>374</v>
      </c>
      <c r="S23" s="296">
        <f>SUM('Plan-A Valuation'!U19,'Plan-A Valuation'!Y19,'Plan-A Valuation'!AC19,'Plan-A Valuation'!AG19,'Plan-A Valuation'!AK19,'Plan-A Valuation'!AO19)</f>
        <v>2000</v>
      </c>
      <c r="T23" s="378">
        <f>SUM('Plan-A Valuation'!V19,'Plan-A Valuation'!Z19,'Plan-A Valuation'!AD19,'Plan-A Valuation'!AH19,'Plan-A Valuation'!AL19,'Plan-A Valuation'!AP19)</f>
        <v>200000</v>
      </c>
      <c r="U23" s="385">
        <f>SUM('Plan-A Valuation'!W19,'Plan-A Valuation'!AA19,'Plan-A Valuation'!AE19,'Plan-A Valuation'!AI19,'Plan-A Valuation'!AM19,'Plan-A Valuation'!AQ19)</f>
        <v>10000000</v>
      </c>
      <c r="V23" s="296" t="s">
        <v>378</v>
      </c>
      <c r="W23" s="378">
        <v>1500.0</v>
      </c>
      <c r="X23" s="378">
        <v>3000.0</v>
      </c>
      <c r="Y23" s="378">
        <v>24000.0</v>
      </c>
      <c r="Z23" s="378">
        <v>0.0</v>
      </c>
      <c r="AA23" s="378">
        <v>0.0</v>
      </c>
      <c r="AB23" s="378">
        <v>0.0</v>
      </c>
      <c r="AC23" s="300" t="s">
        <v>372</v>
      </c>
      <c r="AD23" s="300" t="s">
        <v>381</v>
      </c>
      <c r="AE23" s="300" t="s">
        <v>374</v>
      </c>
      <c r="AF23" s="378">
        <f>SUM('Plan-B Valuation'!U19,'Plan-B Valuation'!Y19,'Plan-B Valuation'!AC19,'Plan-B Valuation'!AG19,'Plan-B Valuation'!AK19,'Plan-B Valuation'!AO19)</f>
        <v>2000</v>
      </c>
      <c r="AG23" s="378">
        <f>SUM('Plan-B Valuation'!V19,'Plan-B Valuation'!Z19,'Plan-B Valuation'!AD19,'Plan-B Valuation'!AH19,'Plan-B Valuation'!AL19,'Plan-B Valuation'!AP19)</f>
        <v>200000</v>
      </c>
      <c r="AH23" s="385">
        <f>SUM('Plan-B Valuation'!W19,'Plan-B Valuation'!AA19,'Plan-B Valuation'!AE19,'Plan-B Valuation'!AI19,'Plan-B Valuation'!AM19,'Plan-B Valuation'!AQ19)</f>
        <v>10000000</v>
      </c>
      <c r="AI23" s="296" t="s">
        <v>398</v>
      </c>
      <c r="AJ23" s="378">
        <v>3000.0</v>
      </c>
      <c r="AK23" s="378">
        <v>65000.0</v>
      </c>
      <c r="AL23" s="378">
        <v>100000.0</v>
      </c>
      <c r="AM23" s="378">
        <v>0.0</v>
      </c>
      <c r="AN23" s="378">
        <v>0.0</v>
      </c>
      <c r="AO23" s="378">
        <v>0.0</v>
      </c>
      <c r="AP23" s="300" t="s">
        <v>372</v>
      </c>
      <c r="AQ23" s="300" t="s">
        <v>397</v>
      </c>
      <c r="AR23" s="300" t="s">
        <v>374</v>
      </c>
      <c r="AS23" s="378">
        <f>SUM('Plan-C Valuation'!U19,'Plan-C Valuation'!Y19,'Plan-C Valuation'!AC19,'Plan-C Valuation'!AG19,'Plan-C Valuation'!AK19,'Plan-C Valuation'!AO19)</f>
        <v>2000</v>
      </c>
      <c r="AT23" s="378">
        <f>SUM('Plan-C Valuation'!V19,'Plan-C Valuation'!Z19,'Plan-C Valuation'!AD19,'Plan-C Valuation'!AH19,'Plan-C Valuation'!AL19,'Plan-C Valuation'!AP19)</f>
        <v>200000</v>
      </c>
      <c r="AU23" s="378">
        <f>SUM('Plan-C Valuation'!W19,'Plan-C Valuation'!AA19,'Plan-C Valuation'!AE19,'Plan-C Valuation'!AI19,'Plan-C Valuation'!AM19,'Plan-C Valuation'!AQ19)</f>
        <v>10000000</v>
      </c>
    </row>
    <row r="24" ht="15.75" customHeight="1">
      <c r="A24" s="296" t="s">
        <v>150</v>
      </c>
      <c r="B24" s="296" t="s">
        <v>71</v>
      </c>
      <c r="C24" s="296" t="s">
        <v>73</v>
      </c>
      <c r="D24" s="296" t="s">
        <v>92</v>
      </c>
      <c r="E24" s="296" t="s">
        <v>80</v>
      </c>
      <c r="F24" s="296" t="s">
        <v>82</v>
      </c>
      <c r="G24" s="388" t="s">
        <v>151</v>
      </c>
      <c r="H24" s="296"/>
      <c r="I24" s="296"/>
      <c r="J24" s="378">
        <v>0.0</v>
      </c>
      <c r="K24" s="378">
        <v>0.0</v>
      </c>
      <c r="L24" s="378">
        <v>0.0</v>
      </c>
      <c r="M24" s="378">
        <v>0.0</v>
      </c>
      <c r="N24" s="378">
        <v>0.0</v>
      </c>
      <c r="O24" s="378">
        <v>0.0</v>
      </c>
      <c r="P24" s="300" t="s">
        <v>372</v>
      </c>
      <c r="Q24" s="300" t="s">
        <v>376</v>
      </c>
      <c r="R24" s="300" t="s">
        <v>374</v>
      </c>
      <c r="S24" s="296">
        <f>SUM('Plan-A Valuation'!U20,'Plan-A Valuation'!Y20,'Plan-A Valuation'!AC20,'Plan-A Valuation'!AG20,'Plan-A Valuation'!AK20,'Plan-A Valuation'!AO20)</f>
        <v>2000</v>
      </c>
      <c r="T24" s="378">
        <f>SUM('Plan-A Valuation'!V20,'Plan-A Valuation'!Z20,'Plan-A Valuation'!AD20,'Plan-A Valuation'!AH20,'Plan-A Valuation'!AL20,'Plan-A Valuation'!AP20)</f>
        <v>200000</v>
      </c>
      <c r="U24" s="385">
        <f>SUM('Plan-A Valuation'!W20,'Plan-A Valuation'!AA20,'Plan-A Valuation'!AE20,'Plan-A Valuation'!AI20,'Plan-A Valuation'!AM20,'Plan-A Valuation'!AQ20)</f>
        <v>10000000</v>
      </c>
      <c r="V24" s="296" t="s">
        <v>378</v>
      </c>
      <c r="W24" s="378">
        <v>1500.0</v>
      </c>
      <c r="X24" s="378">
        <v>3000.0</v>
      </c>
      <c r="Y24" s="378">
        <v>24000.0</v>
      </c>
      <c r="Z24" s="378">
        <v>0.0</v>
      </c>
      <c r="AA24" s="378">
        <v>0.0</v>
      </c>
      <c r="AB24" s="378">
        <v>0.0</v>
      </c>
      <c r="AC24" s="300" t="s">
        <v>372</v>
      </c>
      <c r="AD24" s="300" t="s">
        <v>381</v>
      </c>
      <c r="AE24" s="300" t="s">
        <v>374</v>
      </c>
      <c r="AF24" s="378">
        <f>SUM('Plan-B Valuation'!U20,'Plan-B Valuation'!Y20,'Plan-B Valuation'!AC20,'Plan-B Valuation'!AG20,'Plan-B Valuation'!AK20,'Plan-B Valuation'!AO20)</f>
        <v>2000</v>
      </c>
      <c r="AG24" s="378">
        <f>SUM('Plan-B Valuation'!V20,'Plan-B Valuation'!Z20,'Plan-B Valuation'!AD20,'Plan-B Valuation'!AH20,'Plan-B Valuation'!AL20,'Plan-B Valuation'!AP20)</f>
        <v>200000</v>
      </c>
      <c r="AH24" s="385">
        <f>SUM('Plan-B Valuation'!W20,'Plan-B Valuation'!AA20,'Plan-B Valuation'!AE20,'Plan-B Valuation'!AI20,'Plan-B Valuation'!AM20,'Plan-B Valuation'!AQ20)</f>
        <v>10000000</v>
      </c>
      <c r="AI24" s="296" t="s">
        <v>398</v>
      </c>
      <c r="AJ24" s="378">
        <v>3000.0</v>
      </c>
      <c r="AK24" s="378">
        <v>65000.0</v>
      </c>
      <c r="AL24" s="378">
        <v>100000.0</v>
      </c>
      <c r="AM24" s="378">
        <v>0.0</v>
      </c>
      <c r="AN24" s="378">
        <v>0.0</v>
      </c>
      <c r="AO24" s="378">
        <v>0.0</v>
      </c>
      <c r="AP24" s="300" t="s">
        <v>372</v>
      </c>
      <c r="AQ24" s="300" t="s">
        <v>397</v>
      </c>
      <c r="AR24" s="300" t="s">
        <v>374</v>
      </c>
      <c r="AS24" s="378">
        <f>SUM('Plan-C Valuation'!U20,'Plan-C Valuation'!Y20,'Plan-C Valuation'!AC20,'Plan-C Valuation'!AG20,'Plan-C Valuation'!AK20,'Plan-C Valuation'!AO20)</f>
        <v>2000</v>
      </c>
      <c r="AT24" s="378">
        <f>SUM('Plan-C Valuation'!V20,'Plan-C Valuation'!Z20,'Plan-C Valuation'!AD20,'Plan-C Valuation'!AH20,'Plan-C Valuation'!AL20,'Plan-C Valuation'!AP20)</f>
        <v>200000</v>
      </c>
      <c r="AU24" s="378">
        <f>SUM('Plan-C Valuation'!W20,'Plan-C Valuation'!AA20,'Plan-C Valuation'!AE20,'Plan-C Valuation'!AI20,'Plan-C Valuation'!AM20,'Plan-C Valuation'!AQ20)</f>
        <v>10000000</v>
      </c>
    </row>
    <row r="25" ht="15.75" customHeight="1">
      <c r="A25" s="296" t="s">
        <v>152</v>
      </c>
      <c r="B25" s="296" t="s">
        <v>71</v>
      </c>
      <c r="C25" s="296" t="s">
        <v>83</v>
      </c>
      <c r="D25" s="296" t="s">
        <v>92</v>
      </c>
      <c r="E25" s="296" t="s">
        <v>80</v>
      </c>
      <c r="F25" s="296" t="s">
        <v>82</v>
      </c>
      <c r="G25" s="388" t="s">
        <v>153</v>
      </c>
      <c r="H25" s="296"/>
      <c r="I25" s="296"/>
      <c r="J25" s="378">
        <v>0.0</v>
      </c>
      <c r="K25" s="378">
        <v>0.0</v>
      </c>
      <c r="L25" s="378">
        <v>0.0</v>
      </c>
      <c r="M25" s="378">
        <v>0.0</v>
      </c>
      <c r="N25" s="378">
        <v>0.0</v>
      </c>
      <c r="O25" s="378">
        <v>0.0</v>
      </c>
      <c r="P25" s="300" t="s">
        <v>372</v>
      </c>
      <c r="Q25" s="300" t="s">
        <v>376</v>
      </c>
      <c r="R25" s="300" t="s">
        <v>374</v>
      </c>
      <c r="S25" s="296">
        <f>SUM('Plan-A Valuation'!U21,'Plan-A Valuation'!Y21,'Plan-A Valuation'!AC21,'Plan-A Valuation'!AG21,'Plan-A Valuation'!AK21,'Plan-A Valuation'!AO21)</f>
        <v>2000</v>
      </c>
      <c r="T25" s="378">
        <f>SUM('Plan-A Valuation'!V21,'Plan-A Valuation'!Z21,'Plan-A Valuation'!AD21,'Plan-A Valuation'!AH21,'Plan-A Valuation'!AL21,'Plan-A Valuation'!AP21)</f>
        <v>200000</v>
      </c>
      <c r="U25" s="385">
        <f>SUM('Plan-A Valuation'!W21,'Plan-A Valuation'!AA21,'Plan-A Valuation'!AE21,'Plan-A Valuation'!AI21,'Plan-A Valuation'!AM21,'Plan-A Valuation'!AQ21)</f>
        <v>10000000</v>
      </c>
      <c r="V25" s="296" t="s">
        <v>378</v>
      </c>
      <c r="W25" s="378">
        <v>1500.0</v>
      </c>
      <c r="X25" s="378">
        <v>3000.0</v>
      </c>
      <c r="Y25" s="378">
        <v>24000.0</v>
      </c>
      <c r="Z25" s="378">
        <v>0.0</v>
      </c>
      <c r="AA25" s="378">
        <v>0.0</v>
      </c>
      <c r="AB25" s="378">
        <v>0.0</v>
      </c>
      <c r="AC25" s="300" t="s">
        <v>372</v>
      </c>
      <c r="AD25" s="300" t="s">
        <v>381</v>
      </c>
      <c r="AE25" s="300" t="s">
        <v>374</v>
      </c>
      <c r="AF25" s="378">
        <f>SUM('Plan-B Valuation'!U21,'Plan-B Valuation'!Y21,'Plan-B Valuation'!AC21,'Plan-B Valuation'!AG21,'Plan-B Valuation'!AK21,'Plan-B Valuation'!AO21)</f>
        <v>2000</v>
      </c>
      <c r="AG25" s="378">
        <f>SUM('Plan-B Valuation'!V21,'Plan-B Valuation'!Z21,'Plan-B Valuation'!AD21,'Plan-B Valuation'!AH21,'Plan-B Valuation'!AL21,'Plan-B Valuation'!AP21)</f>
        <v>200000</v>
      </c>
      <c r="AH25" s="385">
        <f>SUM('Plan-B Valuation'!W21,'Plan-B Valuation'!AA21,'Plan-B Valuation'!AE21,'Plan-B Valuation'!AI21,'Plan-B Valuation'!AM21,'Plan-B Valuation'!AQ21)</f>
        <v>10000000</v>
      </c>
      <c r="AI25" s="296" t="s">
        <v>398</v>
      </c>
      <c r="AJ25" s="378">
        <v>3000.0</v>
      </c>
      <c r="AK25" s="378">
        <v>65000.0</v>
      </c>
      <c r="AL25" s="378">
        <v>100000.0</v>
      </c>
      <c r="AM25" s="378">
        <v>0.0</v>
      </c>
      <c r="AN25" s="378">
        <v>0.0</v>
      </c>
      <c r="AO25" s="378">
        <v>0.0</v>
      </c>
      <c r="AP25" s="300" t="s">
        <v>372</v>
      </c>
      <c r="AQ25" s="300" t="s">
        <v>397</v>
      </c>
      <c r="AR25" s="300" t="s">
        <v>374</v>
      </c>
      <c r="AS25" s="378">
        <f>SUM('Plan-C Valuation'!U21,'Plan-C Valuation'!Y21,'Plan-C Valuation'!AC21,'Plan-C Valuation'!AG21,'Plan-C Valuation'!AK21,'Plan-C Valuation'!AO21)</f>
        <v>2000</v>
      </c>
      <c r="AT25" s="378">
        <f>SUM('Plan-C Valuation'!V21,'Plan-C Valuation'!Z21,'Plan-C Valuation'!AD21,'Plan-C Valuation'!AH21,'Plan-C Valuation'!AL21,'Plan-C Valuation'!AP21)</f>
        <v>200000</v>
      </c>
      <c r="AU25" s="378">
        <f>SUM('Plan-C Valuation'!W21,'Plan-C Valuation'!AA21,'Plan-C Valuation'!AE21,'Plan-C Valuation'!AI21,'Plan-C Valuation'!AM21,'Plan-C Valuation'!AQ21)</f>
        <v>10000000</v>
      </c>
    </row>
    <row r="26" ht="15.75" customHeight="1">
      <c r="A26" s="296" t="s">
        <v>154</v>
      </c>
      <c r="B26" s="296" t="s">
        <v>71</v>
      </c>
      <c r="C26" s="296" t="s">
        <v>90</v>
      </c>
      <c r="D26" s="296" t="s">
        <v>92</v>
      </c>
      <c r="E26" s="296" t="s">
        <v>80</v>
      </c>
      <c r="F26" s="296" t="s">
        <v>82</v>
      </c>
      <c r="G26" s="388" t="s">
        <v>155</v>
      </c>
      <c r="H26" s="296"/>
      <c r="I26" s="296"/>
      <c r="J26" s="378">
        <v>0.0</v>
      </c>
      <c r="K26" s="378">
        <v>0.0</v>
      </c>
      <c r="L26" s="378">
        <v>0.0</v>
      </c>
      <c r="M26" s="378">
        <v>0.0</v>
      </c>
      <c r="N26" s="378">
        <v>0.0</v>
      </c>
      <c r="O26" s="378">
        <v>0.0</v>
      </c>
      <c r="P26" s="300" t="s">
        <v>372</v>
      </c>
      <c r="Q26" s="300" t="s">
        <v>376</v>
      </c>
      <c r="R26" s="300" t="s">
        <v>374</v>
      </c>
      <c r="S26" s="296">
        <f>SUM('Plan-A Valuation'!U22,'Plan-A Valuation'!Y22,'Plan-A Valuation'!AC22,'Plan-A Valuation'!AG22,'Plan-A Valuation'!AK22,'Plan-A Valuation'!AO22)</f>
        <v>2000</v>
      </c>
      <c r="T26" s="378">
        <f>SUM('Plan-A Valuation'!V22,'Plan-A Valuation'!Z22,'Plan-A Valuation'!AD22,'Plan-A Valuation'!AH22,'Plan-A Valuation'!AL22,'Plan-A Valuation'!AP22)</f>
        <v>200000</v>
      </c>
      <c r="U26" s="385">
        <f>SUM('Plan-A Valuation'!W22,'Plan-A Valuation'!AA22,'Plan-A Valuation'!AE22,'Plan-A Valuation'!AI22,'Plan-A Valuation'!AM22,'Plan-A Valuation'!AQ22)</f>
        <v>10000000</v>
      </c>
      <c r="V26" s="296" t="s">
        <v>378</v>
      </c>
      <c r="W26" s="378">
        <v>1500.0</v>
      </c>
      <c r="X26" s="378">
        <v>3000.0</v>
      </c>
      <c r="Y26" s="378">
        <v>24000.0</v>
      </c>
      <c r="Z26" s="378">
        <v>0.0</v>
      </c>
      <c r="AA26" s="378">
        <v>0.0</v>
      </c>
      <c r="AB26" s="378">
        <v>0.0</v>
      </c>
      <c r="AC26" s="300" t="s">
        <v>372</v>
      </c>
      <c r="AD26" s="300" t="s">
        <v>381</v>
      </c>
      <c r="AE26" s="300" t="s">
        <v>374</v>
      </c>
      <c r="AF26" s="378">
        <f>SUM('Plan-B Valuation'!U22,'Plan-B Valuation'!Y22,'Plan-B Valuation'!AC22,'Plan-B Valuation'!AG22,'Plan-B Valuation'!AK22,'Plan-B Valuation'!AO22)</f>
        <v>2000</v>
      </c>
      <c r="AG26" s="378">
        <f>SUM('Plan-B Valuation'!V22,'Plan-B Valuation'!Z22,'Plan-B Valuation'!AD22,'Plan-B Valuation'!AH22,'Plan-B Valuation'!AL22,'Plan-B Valuation'!AP22)</f>
        <v>200000</v>
      </c>
      <c r="AH26" s="385">
        <f>SUM('Plan-B Valuation'!W22,'Plan-B Valuation'!AA22,'Plan-B Valuation'!AE22,'Plan-B Valuation'!AI22,'Plan-B Valuation'!AM22,'Plan-B Valuation'!AQ22)</f>
        <v>10000000</v>
      </c>
      <c r="AI26" s="296" t="s">
        <v>398</v>
      </c>
      <c r="AJ26" s="378">
        <v>3000.0</v>
      </c>
      <c r="AK26" s="378">
        <v>65000.0</v>
      </c>
      <c r="AL26" s="378">
        <v>100000.0</v>
      </c>
      <c r="AM26" s="378">
        <v>0.0</v>
      </c>
      <c r="AN26" s="378">
        <v>0.0</v>
      </c>
      <c r="AO26" s="378">
        <v>0.0</v>
      </c>
      <c r="AP26" s="300" t="s">
        <v>372</v>
      </c>
      <c r="AQ26" s="300" t="s">
        <v>397</v>
      </c>
      <c r="AR26" s="300" t="s">
        <v>374</v>
      </c>
      <c r="AS26" s="378">
        <f>SUM('Plan-C Valuation'!U22,'Plan-C Valuation'!Y22,'Plan-C Valuation'!AC22,'Plan-C Valuation'!AG22,'Plan-C Valuation'!AK22,'Plan-C Valuation'!AO22)</f>
        <v>2000</v>
      </c>
      <c r="AT26" s="378">
        <f>SUM('Plan-C Valuation'!V22,'Plan-C Valuation'!Z22,'Plan-C Valuation'!AD22,'Plan-C Valuation'!AH22,'Plan-C Valuation'!AL22,'Plan-C Valuation'!AP22)</f>
        <v>200000</v>
      </c>
      <c r="AU26" s="378">
        <f>SUM('Plan-C Valuation'!W22,'Plan-C Valuation'!AA22,'Plan-C Valuation'!AE22,'Plan-C Valuation'!AI22,'Plan-C Valuation'!AM22,'Plan-C Valuation'!AQ22)</f>
        <v>10000000</v>
      </c>
    </row>
    <row r="27" ht="15.75" customHeight="1">
      <c r="A27" s="296" t="s">
        <v>156</v>
      </c>
      <c r="B27" s="296" t="s">
        <v>71</v>
      </c>
      <c r="C27" s="296" t="s">
        <v>96</v>
      </c>
      <c r="D27" s="296" t="s">
        <v>92</v>
      </c>
      <c r="E27" s="296" t="s">
        <v>80</v>
      </c>
      <c r="F27" s="296" t="s">
        <v>82</v>
      </c>
      <c r="G27" s="388" t="s">
        <v>157</v>
      </c>
      <c r="H27" s="296"/>
      <c r="I27" s="296"/>
      <c r="J27" s="378">
        <v>0.0</v>
      </c>
      <c r="K27" s="378">
        <v>0.0</v>
      </c>
      <c r="L27" s="378">
        <v>0.0</v>
      </c>
      <c r="M27" s="378">
        <v>0.0</v>
      </c>
      <c r="N27" s="378">
        <v>0.0</v>
      </c>
      <c r="O27" s="378">
        <v>0.0</v>
      </c>
      <c r="P27" s="300" t="s">
        <v>372</v>
      </c>
      <c r="Q27" s="300" t="s">
        <v>376</v>
      </c>
      <c r="R27" s="300" t="s">
        <v>374</v>
      </c>
      <c r="S27" s="296">
        <f>SUM('Plan-A Valuation'!U23,'Plan-A Valuation'!Y23,'Plan-A Valuation'!AC23,'Plan-A Valuation'!AG23,'Plan-A Valuation'!AK23,'Plan-A Valuation'!AO23)</f>
        <v>2000</v>
      </c>
      <c r="T27" s="378">
        <f>SUM('Plan-A Valuation'!V23,'Plan-A Valuation'!Z23,'Plan-A Valuation'!AD23,'Plan-A Valuation'!AH23,'Plan-A Valuation'!AL23,'Plan-A Valuation'!AP23)</f>
        <v>200000</v>
      </c>
      <c r="U27" s="385">
        <f>SUM('Plan-A Valuation'!W23,'Plan-A Valuation'!AA23,'Plan-A Valuation'!AE23,'Plan-A Valuation'!AI23,'Plan-A Valuation'!AM23,'Plan-A Valuation'!AQ23)</f>
        <v>10000000</v>
      </c>
      <c r="V27" s="296" t="s">
        <v>378</v>
      </c>
      <c r="W27" s="378">
        <v>1500.0</v>
      </c>
      <c r="X27" s="378">
        <v>3000.0</v>
      </c>
      <c r="Y27" s="378">
        <v>24000.0</v>
      </c>
      <c r="Z27" s="378">
        <v>0.0</v>
      </c>
      <c r="AA27" s="378">
        <v>0.0</v>
      </c>
      <c r="AB27" s="378">
        <v>0.0</v>
      </c>
      <c r="AC27" s="300" t="s">
        <v>372</v>
      </c>
      <c r="AD27" s="300" t="s">
        <v>381</v>
      </c>
      <c r="AE27" s="300" t="s">
        <v>374</v>
      </c>
      <c r="AF27" s="378">
        <f>SUM('Plan-B Valuation'!U23,'Plan-B Valuation'!Y23,'Plan-B Valuation'!AC23,'Plan-B Valuation'!AG23,'Plan-B Valuation'!AK23,'Plan-B Valuation'!AO23)</f>
        <v>2000</v>
      </c>
      <c r="AG27" s="378">
        <f>SUM('Plan-B Valuation'!V23,'Plan-B Valuation'!Z23,'Plan-B Valuation'!AD23,'Plan-B Valuation'!AH23,'Plan-B Valuation'!AL23,'Plan-B Valuation'!AP23)</f>
        <v>200000</v>
      </c>
      <c r="AH27" s="385">
        <f>SUM('Plan-B Valuation'!W23,'Plan-B Valuation'!AA23,'Plan-B Valuation'!AE23,'Plan-B Valuation'!AI23,'Plan-B Valuation'!AM23,'Plan-B Valuation'!AQ23)</f>
        <v>10000000</v>
      </c>
      <c r="AI27" s="296" t="s">
        <v>398</v>
      </c>
      <c r="AJ27" s="378">
        <v>3000.0</v>
      </c>
      <c r="AK27" s="378">
        <v>65000.0</v>
      </c>
      <c r="AL27" s="378">
        <v>100000.0</v>
      </c>
      <c r="AM27" s="378">
        <v>0.0</v>
      </c>
      <c r="AN27" s="378">
        <v>0.0</v>
      </c>
      <c r="AO27" s="378">
        <v>0.0</v>
      </c>
      <c r="AP27" s="300" t="s">
        <v>372</v>
      </c>
      <c r="AQ27" s="300" t="s">
        <v>397</v>
      </c>
      <c r="AR27" s="300" t="s">
        <v>374</v>
      </c>
      <c r="AS27" s="378">
        <f>SUM('Plan-C Valuation'!U23,'Plan-C Valuation'!Y23,'Plan-C Valuation'!AC23,'Plan-C Valuation'!AG23,'Plan-C Valuation'!AK23,'Plan-C Valuation'!AO23)</f>
        <v>2000</v>
      </c>
      <c r="AT27" s="378">
        <f>SUM('Plan-C Valuation'!V23,'Plan-C Valuation'!Z23,'Plan-C Valuation'!AD23,'Plan-C Valuation'!AH23,'Plan-C Valuation'!AL23,'Plan-C Valuation'!AP23)</f>
        <v>200000</v>
      </c>
      <c r="AU27" s="378">
        <f>SUM('Plan-C Valuation'!W23,'Plan-C Valuation'!AA23,'Plan-C Valuation'!AE23,'Plan-C Valuation'!AI23,'Plan-C Valuation'!AM23,'Plan-C Valuation'!AQ23)</f>
        <v>10000000</v>
      </c>
    </row>
    <row r="28" ht="15.75" customHeight="1">
      <c r="A28" s="296" t="s">
        <v>158</v>
      </c>
      <c r="B28" s="296" t="s">
        <v>71</v>
      </c>
      <c r="C28" s="296" t="s">
        <v>106</v>
      </c>
      <c r="D28" s="296" t="s">
        <v>92</v>
      </c>
      <c r="E28" s="296" t="s">
        <v>80</v>
      </c>
      <c r="F28" s="296" t="s">
        <v>82</v>
      </c>
      <c r="G28" s="388" t="s">
        <v>159</v>
      </c>
      <c r="H28" s="296"/>
      <c r="I28" s="296"/>
      <c r="J28" s="378">
        <v>0.0</v>
      </c>
      <c r="K28" s="378">
        <v>0.0</v>
      </c>
      <c r="L28" s="378">
        <v>0.0</v>
      </c>
      <c r="M28" s="378">
        <v>0.0</v>
      </c>
      <c r="N28" s="378">
        <v>0.0</v>
      </c>
      <c r="O28" s="378">
        <v>0.0</v>
      </c>
      <c r="P28" s="300" t="s">
        <v>372</v>
      </c>
      <c r="Q28" s="300" t="s">
        <v>376</v>
      </c>
      <c r="R28" s="300" t="s">
        <v>374</v>
      </c>
      <c r="S28" s="296">
        <f>SUM('Plan-A Valuation'!U24,'Plan-A Valuation'!Y24,'Plan-A Valuation'!AC24,'Plan-A Valuation'!AG24,'Plan-A Valuation'!AK24,'Plan-A Valuation'!AO24)</f>
        <v>2000</v>
      </c>
      <c r="T28" s="378">
        <f>SUM('Plan-A Valuation'!V24,'Plan-A Valuation'!Z24,'Plan-A Valuation'!AD24,'Plan-A Valuation'!AH24,'Plan-A Valuation'!AL24,'Plan-A Valuation'!AP24)</f>
        <v>200000</v>
      </c>
      <c r="U28" s="385">
        <f>SUM('Plan-A Valuation'!W24,'Plan-A Valuation'!AA24,'Plan-A Valuation'!AE24,'Plan-A Valuation'!AI24,'Plan-A Valuation'!AM24,'Plan-A Valuation'!AQ24)</f>
        <v>10000000</v>
      </c>
      <c r="V28" s="296" t="s">
        <v>378</v>
      </c>
      <c r="W28" s="378">
        <v>1500.0</v>
      </c>
      <c r="X28" s="378">
        <v>3000.0</v>
      </c>
      <c r="Y28" s="378">
        <v>24000.0</v>
      </c>
      <c r="Z28" s="378">
        <v>0.0</v>
      </c>
      <c r="AA28" s="378">
        <v>0.0</v>
      </c>
      <c r="AB28" s="378">
        <v>0.0</v>
      </c>
      <c r="AC28" s="300" t="s">
        <v>372</v>
      </c>
      <c r="AD28" s="300" t="s">
        <v>381</v>
      </c>
      <c r="AE28" s="300" t="s">
        <v>374</v>
      </c>
      <c r="AF28" s="378">
        <f>SUM('Plan-B Valuation'!U24,'Plan-B Valuation'!Y24,'Plan-B Valuation'!AC24,'Plan-B Valuation'!AG24,'Plan-B Valuation'!AK24,'Plan-B Valuation'!AO24)</f>
        <v>2000</v>
      </c>
      <c r="AG28" s="378">
        <f>SUM('Plan-B Valuation'!V24,'Plan-B Valuation'!Z24,'Plan-B Valuation'!AD24,'Plan-B Valuation'!AH24,'Plan-B Valuation'!AL24,'Plan-B Valuation'!AP24)</f>
        <v>200000</v>
      </c>
      <c r="AH28" s="385">
        <f>SUM('Plan-B Valuation'!W24,'Plan-B Valuation'!AA24,'Plan-B Valuation'!AE24,'Plan-B Valuation'!AI24,'Plan-B Valuation'!AM24,'Plan-B Valuation'!AQ24)</f>
        <v>10000000</v>
      </c>
      <c r="AI28" s="296" t="s">
        <v>396</v>
      </c>
      <c r="AJ28" s="378">
        <v>3000.0</v>
      </c>
      <c r="AK28" s="378">
        <v>65000.0</v>
      </c>
      <c r="AL28" s="378">
        <v>100000.0</v>
      </c>
      <c r="AM28" s="378">
        <v>0.0</v>
      </c>
      <c r="AN28" s="378">
        <v>0.0</v>
      </c>
      <c r="AO28" s="378">
        <v>0.0</v>
      </c>
      <c r="AP28" s="300" t="s">
        <v>372</v>
      </c>
      <c r="AQ28" s="300" t="s">
        <v>397</v>
      </c>
      <c r="AR28" s="300" t="s">
        <v>374</v>
      </c>
      <c r="AS28" s="378">
        <f>SUM('Plan-C Valuation'!U24,'Plan-C Valuation'!Y24,'Plan-C Valuation'!AC24,'Plan-C Valuation'!AG24,'Plan-C Valuation'!AK24,'Plan-C Valuation'!AO24)</f>
        <v>2000</v>
      </c>
      <c r="AT28" s="378">
        <f>SUM('Plan-C Valuation'!V24,'Plan-C Valuation'!Z24,'Plan-C Valuation'!AD24,'Plan-C Valuation'!AH24,'Plan-C Valuation'!AL24,'Plan-C Valuation'!AP24)</f>
        <v>200000</v>
      </c>
      <c r="AU28" s="378">
        <f>SUM('Plan-C Valuation'!W24,'Plan-C Valuation'!AA24,'Plan-C Valuation'!AE24,'Plan-C Valuation'!AI24,'Plan-C Valuation'!AM24,'Plan-C Valuation'!AQ24)</f>
        <v>10000000</v>
      </c>
    </row>
    <row r="29" ht="15.75" customHeight="1">
      <c r="A29" s="296" t="s">
        <v>160</v>
      </c>
      <c r="B29" s="296" t="s">
        <v>71</v>
      </c>
      <c r="C29" s="296" t="s">
        <v>108</v>
      </c>
      <c r="D29" s="296" t="s">
        <v>92</v>
      </c>
      <c r="E29" s="296" t="s">
        <v>80</v>
      </c>
      <c r="F29" s="296" t="s">
        <v>82</v>
      </c>
      <c r="G29" s="388" t="s">
        <v>161</v>
      </c>
      <c r="H29" s="296"/>
      <c r="I29" s="296"/>
      <c r="J29" s="378">
        <v>0.0</v>
      </c>
      <c r="K29" s="378">
        <v>0.0</v>
      </c>
      <c r="L29" s="378">
        <v>0.0</v>
      </c>
      <c r="M29" s="378">
        <v>0.0</v>
      </c>
      <c r="N29" s="378">
        <v>0.0</v>
      </c>
      <c r="O29" s="378">
        <v>0.0</v>
      </c>
      <c r="P29" s="300" t="s">
        <v>372</v>
      </c>
      <c r="Q29" s="300" t="s">
        <v>376</v>
      </c>
      <c r="R29" s="300" t="s">
        <v>374</v>
      </c>
      <c r="S29" s="296">
        <f>SUM('Plan-A Valuation'!U25,'Plan-A Valuation'!Y25,'Plan-A Valuation'!AC25,'Plan-A Valuation'!AG25,'Plan-A Valuation'!AK25,'Plan-A Valuation'!AO25)</f>
        <v>2000</v>
      </c>
      <c r="T29" s="378">
        <f>SUM('Plan-A Valuation'!V25,'Plan-A Valuation'!Z25,'Plan-A Valuation'!AD25,'Plan-A Valuation'!AH25,'Plan-A Valuation'!AL25,'Plan-A Valuation'!AP25)</f>
        <v>200000</v>
      </c>
      <c r="U29" s="385">
        <f>SUM('Plan-A Valuation'!W25,'Plan-A Valuation'!AA25,'Plan-A Valuation'!AE25,'Plan-A Valuation'!AI25,'Plan-A Valuation'!AM25,'Plan-A Valuation'!AQ25)</f>
        <v>10000000</v>
      </c>
      <c r="V29" s="296" t="s">
        <v>378</v>
      </c>
      <c r="W29" s="378">
        <v>1500.0</v>
      </c>
      <c r="X29" s="378">
        <v>3000.0</v>
      </c>
      <c r="Y29" s="378">
        <v>24000.0</v>
      </c>
      <c r="Z29" s="378">
        <v>0.0</v>
      </c>
      <c r="AA29" s="378">
        <v>0.0</v>
      </c>
      <c r="AB29" s="378">
        <v>0.0</v>
      </c>
      <c r="AC29" s="300" t="s">
        <v>372</v>
      </c>
      <c r="AD29" s="300" t="s">
        <v>381</v>
      </c>
      <c r="AE29" s="300" t="s">
        <v>374</v>
      </c>
      <c r="AF29" s="378">
        <f>SUM('Plan-B Valuation'!U25,'Plan-B Valuation'!Y25,'Plan-B Valuation'!AC25,'Plan-B Valuation'!AG25,'Plan-B Valuation'!AK25,'Plan-B Valuation'!AO25)</f>
        <v>2000</v>
      </c>
      <c r="AG29" s="378">
        <f>SUM('Plan-B Valuation'!V25,'Plan-B Valuation'!Z25,'Plan-B Valuation'!AD25,'Plan-B Valuation'!AH25,'Plan-B Valuation'!AL25,'Plan-B Valuation'!AP25)</f>
        <v>200000</v>
      </c>
      <c r="AH29" s="385">
        <f>SUM('Plan-B Valuation'!W25,'Plan-B Valuation'!AA25,'Plan-B Valuation'!AE25,'Plan-B Valuation'!AI25,'Plan-B Valuation'!AM25,'Plan-B Valuation'!AQ25)</f>
        <v>10000000</v>
      </c>
      <c r="AI29" s="296" t="s">
        <v>398</v>
      </c>
      <c r="AJ29" s="378">
        <v>3000.0</v>
      </c>
      <c r="AK29" s="378">
        <v>65000.0</v>
      </c>
      <c r="AL29" s="378">
        <v>100000.0</v>
      </c>
      <c r="AM29" s="378">
        <v>0.0</v>
      </c>
      <c r="AN29" s="378">
        <v>0.0</v>
      </c>
      <c r="AO29" s="378">
        <v>0.0</v>
      </c>
      <c r="AP29" s="300" t="s">
        <v>372</v>
      </c>
      <c r="AQ29" s="300" t="s">
        <v>397</v>
      </c>
      <c r="AR29" s="300" t="s">
        <v>374</v>
      </c>
      <c r="AS29" s="378">
        <f>SUM('Plan-C Valuation'!U25,'Plan-C Valuation'!Y25,'Plan-C Valuation'!AC25,'Plan-C Valuation'!AG25,'Plan-C Valuation'!AK25,'Plan-C Valuation'!AO25)</f>
        <v>2000</v>
      </c>
      <c r="AT29" s="378">
        <f>SUM('Plan-C Valuation'!V25,'Plan-C Valuation'!Z25,'Plan-C Valuation'!AD25,'Plan-C Valuation'!AH25,'Plan-C Valuation'!AL25,'Plan-C Valuation'!AP25)</f>
        <v>200000</v>
      </c>
      <c r="AU29" s="378">
        <f>SUM('Plan-C Valuation'!W25,'Plan-C Valuation'!AA25,'Plan-C Valuation'!AE25,'Plan-C Valuation'!AI25,'Plan-C Valuation'!AM25,'Plan-C Valuation'!AQ25)</f>
        <v>10000000</v>
      </c>
    </row>
    <row r="30" ht="15.75" customHeight="1">
      <c r="A30" s="296" t="s">
        <v>162</v>
      </c>
      <c r="B30" s="296" t="s">
        <v>71</v>
      </c>
      <c r="C30" s="296" t="s">
        <v>73</v>
      </c>
      <c r="D30" s="296" t="s">
        <v>98</v>
      </c>
      <c r="E30" s="296" t="s">
        <v>80</v>
      </c>
      <c r="F30" s="296" t="s">
        <v>82</v>
      </c>
      <c r="G30" s="388" t="s">
        <v>163</v>
      </c>
      <c r="H30" s="296"/>
      <c r="I30" s="296"/>
      <c r="J30" s="378">
        <v>0.0</v>
      </c>
      <c r="K30" s="378">
        <v>0.0</v>
      </c>
      <c r="L30" s="378">
        <v>0.0</v>
      </c>
      <c r="M30" s="378">
        <v>0.0</v>
      </c>
      <c r="N30" s="378">
        <v>0.0</v>
      </c>
      <c r="O30" s="378">
        <v>0.0</v>
      </c>
      <c r="P30" s="300" t="s">
        <v>372</v>
      </c>
      <c r="Q30" s="300" t="s">
        <v>376</v>
      </c>
      <c r="R30" s="300" t="s">
        <v>374</v>
      </c>
      <c r="S30" s="296">
        <f>SUM('Plan-A Valuation'!U26,'Plan-A Valuation'!Y26,'Plan-A Valuation'!AC26,'Plan-A Valuation'!AG26,'Plan-A Valuation'!AK26,'Plan-A Valuation'!AO26)</f>
        <v>2000</v>
      </c>
      <c r="T30" s="378">
        <f>SUM('Plan-A Valuation'!V26,'Plan-A Valuation'!Z26,'Plan-A Valuation'!AD26,'Plan-A Valuation'!AH26,'Plan-A Valuation'!AL26,'Plan-A Valuation'!AP26)</f>
        <v>200000</v>
      </c>
      <c r="U30" s="385">
        <f>SUM('Plan-A Valuation'!W26,'Plan-A Valuation'!AA26,'Plan-A Valuation'!AE26,'Plan-A Valuation'!AI26,'Plan-A Valuation'!AM26,'Plan-A Valuation'!AQ26)</f>
        <v>10000000</v>
      </c>
      <c r="V30" s="296" t="s">
        <v>378</v>
      </c>
      <c r="W30" s="378">
        <v>1500.0</v>
      </c>
      <c r="X30" s="378">
        <v>3000.0</v>
      </c>
      <c r="Y30" s="378">
        <v>24000.0</v>
      </c>
      <c r="Z30" s="378">
        <v>0.0</v>
      </c>
      <c r="AA30" s="378">
        <v>0.0</v>
      </c>
      <c r="AB30" s="378">
        <v>0.0</v>
      </c>
      <c r="AC30" s="300" t="s">
        <v>372</v>
      </c>
      <c r="AD30" s="300" t="s">
        <v>381</v>
      </c>
      <c r="AE30" s="300" t="s">
        <v>374</v>
      </c>
      <c r="AF30" s="378">
        <f>SUM('Plan-B Valuation'!U26,'Plan-B Valuation'!Y26,'Plan-B Valuation'!AC26,'Plan-B Valuation'!AG26,'Plan-B Valuation'!AK26,'Plan-B Valuation'!AO26)</f>
        <v>2000</v>
      </c>
      <c r="AG30" s="378">
        <f>SUM('Plan-B Valuation'!V26,'Plan-B Valuation'!Z26,'Plan-B Valuation'!AD26,'Plan-B Valuation'!AH26,'Plan-B Valuation'!AL26,'Plan-B Valuation'!AP26)</f>
        <v>200000</v>
      </c>
      <c r="AH30" s="385">
        <f>SUM('Plan-B Valuation'!W26,'Plan-B Valuation'!AA26,'Plan-B Valuation'!AE26,'Plan-B Valuation'!AI26,'Plan-B Valuation'!AM26,'Plan-B Valuation'!AQ26)</f>
        <v>10000000</v>
      </c>
      <c r="AI30" s="296" t="s">
        <v>396</v>
      </c>
      <c r="AJ30" s="378">
        <v>3000.0</v>
      </c>
      <c r="AK30" s="378">
        <v>65000.0</v>
      </c>
      <c r="AL30" s="378">
        <v>100000.0</v>
      </c>
      <c r="AM30" s="378">
        <v>0.0</v>
      </c>
      <c r="AN30" s="378">
        <v>0.0</v>
      </c>
      <c r="AO30" s="378">
        <v>0.0</v>
      </c>
      <c r="AP30" s="300" t="s">
        <v>372</v>
      </c>
      <c r="AQ30" s="300" t="s">
        <v>397</v>
      </c>
      <c r="AR30" s="300" t="s">
        <v>374</v>
      </c>
      <c r="AS30" s="378">
        <f>SUM('Plan-C Valuation'!U26,'Plan-C Valuation'!Y26,'Plan-C Valuation'!AC26,'Plan-C Valuation'!AG26,'Plan-C Valuation'!AK26,'Plan-C Valuation'!AO26)</f>
        <v>2000</v>
      </c>
      <c r="AT30" s="378">
        <f>SUM('Plan-C Valuation'!V26,'Plan-C Valuation'!Z26,'Plan-C Valuation'!AD26,'Plan-C Valuation'!AH26,'Plan-C Valuation'!AL26,'Plan-C Valuation'!AP26)</f>
        <v>200000</v>
      </c>
      <c r="AU30" s="378">
        <f>SUM('Plan-C Valuation'!W26,'Plan-C Valuation'!AA26,'Plan-C Valuation'!AE26,'Plan-C Valuation'!AI26,'Plan-C Valuation'!AM26,'Plan-C Valuation'!AQ26)</f>
        <v>10000000</v>
      </c>
    </row>
    <row r="31" ht="15.75" customHeight="1">
      <c r="A31" s="296" t="s">
        <v>164</v>
      </c>
      <c r="B31" s="296" t="s">
        <v>71</v>
      </c>
      <c r="C31" s="296" t="s">
        <v>83</v>
      </c>
      <c r="D31" s="296" t="s">
        <v>98</v>
      </c>
      <c r="E31" s="296" t="s">
        <v>80</v>
      </c>
      <c r="F31" s="296" t="s">
        <v>82</v>
      </c>
      <c r="G31" s="388" t="s">
        <v>165</v>
      </c>
      <c r="H31" s="296"/>
      <c r="I31" s="296"/>
      <c r="J31" s="378">
        <v>0.0</v>
      </c>
      <c r="K31" s="378">
        <v>0.0</v>
      </c>
      <c r="L31" s="378">
        <v>0.0</v>
      </c>
      <c r="M31" s="378">
        <v>0.0</v>
      </c>
      <c r="N31" s="378">
        <v>0.0</v>
      </c>
      <c r="O31" s="378">
        <v>0.0</v>
      </c>
      <c r="P31" s="300" t="s">
        <v>372</v>
      </c>
      <c r="Q31" s="300" t="s">
        <v>376</v>
      </c>
      <c r="R31" s="300" t="s">
        <v>374</v>
      </c>
      <c r="S31" s="296">
        <f>SUM('Plan-A Valuation'!U27,'Plan-A Valuation'!Y27,'Plan-A Valuation'!AC27,'Plan-A Valuation'!AG27,'Plan-A Valuation'!AK27,'Plan-A Valuation'!AO27)</f>
        <v>2000</v>
      </c>
      <c r="T31" s="378">
        <f>SUM('Plan-A Valuation'!V27,'Plan-A Valuation'!Z27,'Plan-A Valuation'!AD27,'Plan-A Valuation'!AH27,'Plan-A Valuation'!AL27,'Plan-A Valuation'!AP27)</f>
        <v>200000</v>
      </c>
      <c r="U31" s="385">
        <f>SUM('Plan-A Valuation'!W27,'Plan-A Valuation'!AA27,'Plan-A Valuation'!AE27,'Plan-A Valuation'!AI27,'Plan-A Valuation'!AM27,'Plan-A Valuation'!AQ27)</f>
        <v>10000000</v>
      </c>
      <c r="V31" s="296" t="s">
        <v>378</v>
      </c>
      <c r="W31" s="378">
        <v>1500.0</v>
      </c>
      <c r="X31" s="378">
        <v>3000.0</v>
      </c>
      <c r="Y31" s="378">
        <v>24000.0</v>
      </c>
      <c r="Z31" s="378">
        <v>0.0</v>
      </c>
      <c r="AA31" s="378">
        <v>0.0</v>
      </c>
      <c r="AB31" s="378">
        <v>0.0</v>
      </c>
      <c r="AC31" s="300" t="s">
        <v>372</v>
      </c>
      <c r="AD31" s="300" t="s">
        <v>381</v>
      </c>
      <c r="AE31" s="300" t="s">
        <v>374</v>
      </c>
      <c r="AF31" s="378">
        <f>SUM('Plan-B Valuation'!U27,'Plan-B Valuation'!Y27,'Plan-B Valuation'!AC27,'Plan-B Valuation'!AG27,'Plan-B Valuation'!AK27,'Plan-B Valuation'!AO27)</f>
        <v>2000</v>
      </c>
      <c r="AG31" s="378">
        <f>SUM('Plan-B Valuation'!V27,'Plan-B Valuation'!Z27,'Plan-B Valuation'!AD27,'Plan-B Valuation'!AH27,'Plan-B Valuation'!AL27,'Plan-B Valuation'!AP27)</f>
        <v>200000</v>
      </c>
      <c r="AH31" s="385">
        <f>SUM('Plan-B Valuation'!W27,'Plan-B Valuation'!AA27,'Plan-B Valuation'!AE27,'Plan-B Valuation'!AI27,'Plan-B Valuation'!AM27,'Plan-B Valuation'!AQ27)</f>
        <v>10000000</v>
      </c>
      <c r="AI31" s="296" t="s">
        <v>396</v>
      </c>
      <c r="AJ31" s="378">
        <v>3000.0</v>
      </c>
      <c r="AK31" s="378">
        <v>65000.0</v>
      </c>
      <c r="AL31" s="378">
        <v>100000.0</v>
      </c>
      <c r="AM31" s="378">
        <v>0.0</v>
      </c>
      <c r="AN31" s="378">
        <v>0.0</v>
      </c>
      <c r="AO31" s="378">
        <v>0.0</v>
      </c>
      <c r="AP31" s="300" t="s">
        <v>372</v>
      </c>
      <c r="AQ31" s="300" t="s">
        <v>397</v>
      </c>
      <c r="AR31" s="300" t="s">
        <v>374</v>
      </c>
      <c r="AS31" s="378">
        <f>SUM('Plan-C Valuation'!U27,'Plan-C Valuation'!Y27,'Plan-C Valuation'!AC27,'Plan-C Valuation'!AG27,'Plan-C Valuation'!AK27,'Plan-C Valuation'!AO27)</f>
        <v>2000</v>
      </c>
      <c r="AT31" s="378">
        <f>SUM('Plan-C Valuation'!V27,'Plan-C Valuation'!Z27,'Plan-C Valuation'!AD27,'Plan-C Valuation'!AH27,'Plan-C Valuation'!AL27,'Plan-C Valuation'!AP27)</f>
        <v>200000</v>
      </c>
      <c r="AU31" s="378">
        <f>SUM('Plan-C Valuation'!W27,'Plan-C Valuation'!AA27,'Plan-C Valuation'!AE27,'Plan-C Valuation'!AI27,'Plan-C Valuation'!AM27,'Plan-C Valuation'!AQ27)</f>
        <v>10000000</v>
      </c>
    </row>
    <row r="32" ht="15.75" customHeight="1">
      <c r="A32" s="296" t="s">
        <v>166</v>
      </c>
      <c r="B32" s="296" t="s">
        <v>71</v>
      </c>
      <c r="C32" s="296" t="s">
        <v>90</v>
      </c>
      <c r="D32" s="296" t="s">
        <v>98</v>
      </c>
      <c r="E32" s="296" t="s">
        <v>80</v>
      </c>
      <c r="F32" s="296" t="s">
        <v>82</v>
      </c>
      <c r="G32" s="388" t="s">
        <v>167</v>
      </c>
      <c r="H32" s="296"/>
      <c r="I32" s="296"/>
      <c r="J32" s="378">
        <v>0.0</v>
      </c>
      <c r="K32" s="378">
        <v>0.0</v>
      </c>
      <c r="L32" s="378">
        <v>0.0</v>
      </c>
      <c r="M32" s="378">
        <v>0.0</v>
      </c>
      <c r="N32" s="378">
        <v>0.0</v>
      </c>
      <c r="O32" s="378">
        <v>0.0</v>
      </c>
      <c r="P32" s="300" t="s">
        <v>372</v>
      </c>
      <c r="Q32" s="300" t="s">
        <v>377</v>
      </c>
      <c r="R32" s="300" t="s">
        <v>374</v>
      </c>
      <c r="S32" s="296">
        <f>SUM('Plan-A Valuation'!U28,'Plan-A Valuation'!Y28,'Plan-A Valuation'!AC28,'Plan-A Valuation'!AG28,'Plan-A Valuation'!AK28,'Plan-A Valuation'!AO28)</f>
        <v>5000</v>
      </c>
      <c r="T32" s="378">
        <f>SUM('Plan-A Valuation'!V28,'Plan-A Valuation'!Z28,'Plan-A Valuation'!AD28,'Plan-A Valuation'!AH28,'Plan-A Valuation'!AL28,'Plan-A Valuation'!AP28)</f>
        <v>200000</v>
      </c>
      <c r="U32" s="385">
        <f>SUM('Plan-A Valuation'!W28,'Plan-A Valuation'!AA28,'Plan-A Valuation'!AE28,'Plan-A Valuation'!AI28,'Plan-A Valuation'!AM28,'Plan-A Valuation'!AQ28)</f>
        <v>10000000</v>
      </c>
      <c r="V32" s="296" t="s">
        <v>378</v>
      </c>
      <c r="W32" s="378">
        <v>1500.0</v>
      </c>
      <c r="X32" s="378">
        <v>3000.0</v>
      </c>
      <c r="Y32" s="378">
        <v>24000.0</v>
      </c>
      <c r="Z32" s="378">
        <v>0.0</v>
      </c>
      <c r="AA32" s="378">
        <v>0.0</v>
      </c>
      <c r="AB32" s="378">
        <v>0.0</v>
      </c>
      <c r="AC32" s="300" t="s">
        <v>372</v>
      </c>
      <c r="AD32" s="300" t="s">
        <v>382</v>
      </c>
      <c r="AE32" s="300" t="s">
        <v>374</v>
      </c>
      <c r="AF32" s="378">
        <f>SUM('Plan-B Valuation'!U28,'Plan-B Valuation'!Y28,'Plan-B Valuation'!AC28,'Plan-B Valuation'!AG28,'Plan-B Valuation'!AK28,'Plan-B Valuation'!AO28)</f>
        <v>5000</v>
      </c>
      <c r="AG32" s="378">
        <f>SUM('Plan-B Valuation'!V28,'Plan-B Valuation'!Z28,'Plan-B Valuation'!AD28,'Plan-B Valuation'!AH28,'Plan-B Valuation'!AL28,'Plan-B Valuation'!AP28)</f>
        <v>200000</v>
      </c>
      <c r="AH32" s="385">
        <f>SUM('Plan-B Valuation'!W28,'Plan-B Valuation'!AA28,'Plan-B Valuation'!AE28,'Plan-B Valuation'!AI28,'Plan-B Valuation'!AM28,'Plan-B Valuation'!AQ28)</f>
        <v>10000000</v>
      </c>
      <c r="AI32" s="296" t="s">
        <v>396</v>
      </c>
      <c r="AJ32" s="378">
        <v>3000.0</v>
      </c>
      <c r="AK32" s="378">
        <v>65000.0</v>
      </c>
      <c r="AL32" s="378">
        <v>100000.0</v>
      </c>
      <c r="AM32" s="378">
        <v>0.0</v>
      </c>
      <c r="AN32" s="378">
        <v>0.0</v>
      </c>
      <c r="AO32" s="378">
        <v>0.0</v>
      </c>
      <c r="AP32" s="300" t="s">
        <v>372</v>
      </c>
      <c r="AQ32" s="300" t="s">
        <v>388</v>
      </c>
      <c r="AR32" s="300" t="s">
        <v>374</v>
      </c>
      <c r="AS32" s="378">
        <f>SUM('Plan-C Valuation'!U28,'Plan-C Valuation'!Y28,'Plan-C Valuation'!AC28,'Plan-C Valuation'!AG28,'Plan-C Valuation'!AK28,'Plan-C Valuation'!AO28)</f>
        <v>5000</v>
      </c>
      <c r="AT32" s="378">
        <f>SUM('Plan-C Valuation'!V28,'Plan-C Valuation'!Z28,'Plan-C Valuation'!AD28,'Plan-C Valuation'!AH28,'Plan-C Valuation'!AL28,'Plan-C Valuation'!AP28)</f>
        <v>200000</v>
      </c>
      <c r="AU32" s="378">
        <f>SUM('Plan-C Valuation'!W28,'Plan-C Valuation'!AA28,'Plan-C Valuation'!AE28,'Plan-C Valuation'!AI28,'Plan-C Valuation'!AM28,'Plan-C Valuation'!AQ28)</f>
        <v>10000000</v>
      </c>
    </row>
    <row r="33" ht="15.75" customHeight="1">
      <c r="A33" s="296" t="s">
        <v>168</v>
      </c>
      <c r="B33" s="296" t="s">
        <v>71</v>
      </c>
      <c r="C33" s="296" t="s">
        <v>96</v>
      </c>
      <c r="D33" s="296" t="s">
        <v>98</v>
      </c>
      <c r="E33" s="296" t="s">
        <v>80</v>
      </c>
      <c r="F33" s="296" t="s">
        <v>82</v>
      </c>
      <c r="G33" s="388" t="s">
        <v>169</v>
      </c>
      <c r="H33" s="296"/>
      <c r="I33" s="296"/>
      <c r="J33" s="378">
        <v>0.0</v>
      </c>
      <c r="K33" s="378">
        <v>0.0</v>
      </c>
      <c r="L33" s="378">
        <v>0.0</v>
      </c>
      <c r="M33" s="378">
        <v>0.0</v>
      </c>
      <c r="N33" s="378">
        <v>0.0</v>
      </c>
      <c r="O33" s="378">
        <v>0.0</v>
      </c>
      <c r="P33" s="300" t="s">
        <v>372</v>
      </c>
      <c r="Q33" s="300" t="s">
        <v>377</v>
      </c>
      <c r="R33" s="300" t="s">
        <v>374</v>
      </c>
      <c r="S33" s="296">
        <f>SUM('Plan-A Valuation'!U29,'Plan-A Valuation'!Y29,'Plan-A Valuation'!AC29,'Plan-A Valuation'!AG29,'Plan-A Valuation'!AK29,'Plan-A Valuation'!AO29)</f>
        <v>5000</v>
      </c>
      <c r="T33" s="378">
        <f>SUM('Plan-A Valuation'!V29,'Plan-A Valuation'!Z29,'Plan-A Valuation'!AD29,'Plan-A Valuation'!AH29,'Plan-A Valuation'!AL29,'Plan-A Valuation'!AP29)</f>
        <v>200000</v>
      </c>
      <c r="U33" s="385">
        <f>SUM('Plan-A Valuation'!W29,'Plan-A Valuation'!AA29,'Plan-A Valuation'!AE29,'Plan-A Valuation'!AI29,'Plan-A Valuation'!AM29,'Plan-A Valuation'!AQ29)</f>
        <v>10000000</v>
      </c>
      <c r="V33" s="296" t="s">
        <v>378</v>
      </c>
      <c r="W33" s="378">
        <v>1500.0</v>
      </c>
      <c r="X33" s="378">
        <v>3000.0</v>
      </c>
      <c r="Y33" s="378">
        <v>24000.0</v>
      </c>
      <c r="Z33" s="378">
        <v>0.0</v>
      </c>
      <c r="AA33" s="378">
        <v>0.0</v>
      </c>
      <c r="AB33" s="378">
        <v>0.0</v>
      </c>
      <c r="AC33" s="300" t="s">
        <v>372</v>
      </c>
      <c r="AD33" s="300" t="s">
        <v>382</v>
      </c>
      <c r="AE33" s="300" t="s">
        <v>374</v>
      </c>
      <c r="AF33" s="378">
        <f>SUM('Plan-B Valuation'!U29,'Plan-B Valuation'!Y29,'Plan-B Valuation'!AC29,'Plan-B Valuation'!AG29,'Plan-B Valuation'!AK29,'Plan-B Valuation'!AO29)</f>
        <v>5000</v>
      </c>
      <c r="AG33" s="378">
        <f>SUM('Plan-B Valuation'!V29,'Plan-B Valuation'!Z29,'Plan-B Valuation'!AD29,'Plan-B Valuation'!AH29,'Plan-B Valuation'!AL29,'Plan-B Valuation'!AP29)</f>
        <v>200000</v>
      </c>
      <c r="AH33" s="385">
        <f>SUM('Plan-B Valuation'!W29,'Plan-B Valuation'!AA29,'Plan-B Valuation'!AE29,'Plan-B Valuation'!AI29,'Plan-B Valuation'!AM29,'Plan-B Valuation'!AQ29)</f>
        <v>10000000</v>
      </c>
      <c r="AI33" s="296" t="s">
        <v>398</v>
      </c>
      <c r="AJ33" s="378">
        <v>3000.0</v>
      </c>
      <c r="AK33" s="378">
        <v>65000.0</v>
      </c>
      <c r="AL33" s="378">
        <v>100000.0</v>
      </c>
      <c r="AM33" s="378">
        <v>0.0</v>
      </c>
      <c r="AN33" s="378">
        <v>0.0</v>
      </c>
      <c r="AO33" s="378">
        <v>0.0</v>
      </c>
      <c r="AP33" s="300" t="s">
        <v>372</v>
      </c>
      <c r="AQ33" s="300" t="s">
        <v>397</v>
      </c>
      <c r="AR33" s="300" t="s">
        <v>374</v>
      </c>
      <c r="AS33" s="378">
        <f>SUM('Plan-C Valuation'!U29,'Plan-C Valuation'!Y29,'Plan-C Valuation'!AC29,'Plan-C Valuation'!AG29,'Plan-C Valuation'!AK29,'Plan-C Valuation'!AO29)</f>
        <v>5000</v>
      </c>
      <c r="AT33" s="378">
        <f>SUM('Plan-C Valuation'!V29,'Plan-C Valuation'!Z29,'Plan-C Valuation'!AD29,'Plan-C Valuation'!AH29,'Plan-C Valuation'!AL29,'Plan-C Valuation'!AP29)</f>
        <v>200000</v>
      </c>
      <c r="AU33" s="378">
        <f>SUM('Plan-C Valuation'!W29,'Plan-C Valuation'!AA29,'Plan-C Valuation'!AE29,'Plan-C Valuation'!AI29,'Plan-C Valuation'!AM29,'Plan-C Valuation'!AQ29)</f>
        <v>10000000</v>
      </c>
    </row>
    <row r="34" ht="15.75" customHeight="1">
      <c r="A34" s="296" t="s">
        <v>170</v>
      </c>
      <c r="B34" s="296" t="s">
        <v>71</v>
      </c>
      <c r="C34" s="296" t="s">
        <v>106</v>
      </c>
      <c r="D34" s="296" t="s">
        <v>98</v>
      </c>
      <c r="E34" s="296" t="s">
        <v>80</v>
      </c>
      <c r="F34" s="296" t="s">
        <v>82</v>
      </c>
      <c r="G34" s="388" t="s">
        <v>171</v>
      </c>
      <c r="H34" s="296"/>
      <c r="I34" s="296"/>
      <c r="J34" s="378">
        <v>0.0</v>
      </c>
      <c r="K34" s="378">
        <v>0.0</v>
      </c>
      <c r="L34" s="378">
        <v>0.0</v>
      </c>
      <c r="M34" s="378">
        <v>0.0</v>
      </c>
      <c r="N34" s="378">
        <v>0.0</v>
      </c>
      <c r="O34" s="378">
        <v>0.0</v>
      </c>
      <c r="P34" s="300" t="s">
        <v>372</v>
      </c>
      <c r="Q34" s="300" t="s">
        <v>377</v>
      </c>
      <c r="R34" s="300" t="s">
        <v>374</v>
      </c>
      <c r="S34" s="296">
        <f>SUM('Plan-A Valuation'!U30,'Plan-A Valuation'!Y30,'Plan-A Valuation'!AC30,'Plan-A Valuation'!AG30,'Plan-A Valuation'!AK30,'Plan-A Valuation'!AO30)</f>
        <v>5000</v>
      </c>
      <c r="T34" s="378">
        <f>SUM('Plan-A Valuation'!V30,'Plan-A Valuation'!Z30,'Plan-A Valuation'!AD30,'Plan-A Valuation'!AH30,'Plan-A Valuation'!AL30,'Plan-A Valuation'!AP30)</f>
        <v>200000</v>
      </c>
      <c r="U34" s="385">
        <f>SUM('Plan-A Valuation'!W30,'Plan-A Valuation'!AA30,'Plan-A Valuation'!AE30,'Plan-A Valuation'!AI30,'Plan-A Valuation'!AM30,'Plan-A Valuation'!AQ30)</f>
        <v>10000000</v>
      </c>
      <c r="V34" s="296" t="s">
        <v>378</v>
      </c>
      <c r="W34" s="378">
        <v>1500.0</v>
      </c>
      <c r="X34" s="378">
        <v>3000.0</v>
      </c>
      <c r="Y34" s="378">
        <v>24000.0</v>
      </c>
      <c r="Z34" s="378">
        <v>0.0</v>
      </c>
      <c r="AA34" s="378">
        <v>0.0</v>
      </c>
      <c r="AB34" s="378">
        <v>0.0</v>
      </c>
      <c r="AC34" s="300" t="s">
        <v>372</v>
      </c>
      <c r="AD34" s="300" t="s">
        <v>382</v>
      </c>
      <c r="AE34" s="300" t="s">
        <v>374</v>
      </c>
      <c r="AF34" s="378">
        <f>SUM('Plan-B Valuation'!U30,'Plan-B Valuation'!Y30,'Plan-B Valuation'!AC30,'Plan-B Valuation'!AG30,'Plan-B Valuation'!AK30,'Plan-B Valuation'!AO30)</f>
        <v>5000</v>
      </c>
      <c r="AG34" s="378">
        <f>SUM('Plan-B Valuation'!V30,'Plan-B Valuation'!Z30,'Plan-B Valuation'!AD30,'Plan-B Valuation'!AH30,'Plan-B Valuation'!AL30,'Plan-B Valuation'!AP30)</f>
        <v>200000</v>
      </c>
      <c r="AH34" s="385">
        <f>SUM('Plan-B Valuation'!W30,'Plan-B Valuation'!AA30,'Plan-B Valuation'!AE30,'Plan-B Valuation'!AI30,'Plan-B Valuation'!AM30,'Plan-B Valuation'!AQ30)</f>
        <v>10000000</v>
      </c>
      <c r="AI34" s="296" t="s">
        <v>398</v>
      </c>
      <c r="AJ34" s="378">
        <v>3000.0</v>
      </c>
      <c r="AK34" s="378">
        <v>65000.0</v>
      </c>
      <c r="AL34" s="378">
        <v>100000.0</v>
      </c>
      <c r="AM34" s="378">
        <v>0.0</v>
      </c>
      <c r="AN34" s="378">
        <v>0.0</v>
      </c>
      <c r="AO34" s="378">
        <v>0.0</v>
      </c>
      <c r="AP34" s="300" t="s">
        <v>372</v>
      </c>
      <c r="AQ34" s="300" t="s">
        <v>397</v>
      </c>
      <c r="AR34" s="300" t="s">
        <v>374</v>
      </c>
      <c r="AS34" s="378">
        <f>SUM('Plan-C Valuation'!U30,'Plan-C Valuation'!Y30,'Plan-C Valuation'!AC30,'Plan-C Valuation'!AG30,'Plan-C Valuation'!AK30,'Plan-C Valuation'!AO30)</f>
        <v>5000</v>
      </c>
      <c r="AT34" s="378">
        <f>SUM('Plan-C Valuation'!V30,'Plan-C Valuation'!Z30,'Plan-C Valuation'!AD30,'Plan-C Valuation'!AH30,'Plan-C Valuation'!AL30,'Plan-C Valuation'!AP30)</f>
        <v>200000</v>
      </c>
      <c r="AU34" s="378">
        <f>SUM('Plan-C Valuation'!W30,'Plan-C Valuation'!AA30,'Plan-C Valuation'!AE30,'Plan-C Valuation'!AI30,'Plan-C Valuation'!AM30,'Plan-C Valuation'!AQ30)</f>
        <v>10000000</v>
      </c>
    </row>
    <row r="35" ht="15.75" customHeight="1">
      <c r="A35" s="296" t="s">
        <v>172</v>
      </c>
      <c r="B35" s="296" t="s">
        <v>71</v>
      </c>
      <c r="C35" s="296" t="s">
        <v>108</v>
      </c>
      <c r="D35" s="296" t="s">
        <v>98</v>
      </c>
      <c r="E35" s="296" t="s">
        <v>80</v>
      </c>
      <c r="F35" s="296" t="s">
        <v>82</v>
      </c>
      <c r="G35" s="388" t="s">
        <v>173</v>
      </c>
      <c r="H35" s="296"/>
      <c r="I35" s="296"/>
      <c r="J35" s="378">
        <v>0.0</v>
      </c>
      <c r="K35" s="378">
        <v>0.0</v>
      </c>
      <c r="L35" s="378">
        <v>0.0</v>
      </c>
      <c r="M35" s="378">
        <v>0.0</v>
      </c>
      <c r="N35" s="378">
        <v>0.0</v>
      </c>
      <c r="O35" s="378">
        <v>0.0</v>
      </c>
      <c r="P35" s="300" t="s">
        <v>372</v>
      </c>
      <c r="Q35" s="300" t="s">
        <v>377</v>
      </c>
      <c r="R35" s="300" t="s">
        <v>374</v>
      </c>
      <c r="S35" s="296">
        <f>SUM('Plan-A Valuation'!U31,'Plan-A Valuation'!Y31,'Plan-A Valuation'!AC31,'Plan-A Valuation'!AG31,'Plan-A Valuation'!AK31,'Plan-A Valuation'!AO31)</f>
        <v>5000</v>
      </c>
      <c r="T35" s="378">
        <f>SUM('Plan-A Valuation'!V31,'Plan-A Valuation'!Z31,'Plan-A Valuation'!AD31,'Plan-A Valuation'!AH31,'Plan-A Valuation'!AL31,'Plan-A Valuation'!AP31)</f>
        <v>200000</v>
      </c>
      <c r="U35" s="385">
        <f>SUM('Plan-A Valuation'!W31,'Plan-A Valuation'!AA31,'Plan-A Valuation'!AE31,'Plan-A Valuation'!AI31,'Plan-A Valuation'!AM31,'Plan-A Valuation'!AQ31)</f>
        <v>10000000</v>
      </c>
      <c r="V35" s="296" t="s">
        <v>378</v>
      </c>
      <c r="W35" s="378">
        <v>1500.0</v>
      </c>
      <c r="X35" s="378">
        <v>3000.0</v>
      </c>
      <c r="Y35" s="378">
        <v>24000.0</v>
      </c>
      <c r="Z35" s="378">
        <v>0.0</v>
      </c>
      <c r="AA35" s="378">
        <v>0.0</v>
      </c>
      <c r="AB35" s="378">
        <v>0.0</v>
      </c>
      <c r="AC35" s="300" t="s">
        <v>372</v>
      </c>
      <c r="AD35" s="300" t="s">
        <v>382</v>
      </c>
      <c r="AE35" s="300" t="s">
        <v>374</v>
      </c>
      <c r="AF35" s="378">
        <f>SUM('Plan-B Valuation'!U31,'Plan-B Valuation'!Y31,'Plan-B Valuation'!AC31,'Plan-B Valuation'!AG31,'Plan-B Valuation'!AK31,'Plan-B Valuation'!AO31)</f>
        <v>5000</v>
      </c>
      <c r="AG35" s="378">
        <f>SUM('Plan-B Valuation'!V31,'Plan-B Valuation'!Z31,'Plan-B Valuation'!AD31,'Plan-B Valuation'!AH31,'Plan-B Valuation'!AL31,'Plan-B Valuation'!AP31)</f>
        <v>200000</v>
      </c>
      <c r="AH35" s="385">
        <f>SUM('Plan-B Valuation'!W31,'Plan-B Valuation'!AA31,'Plan-B Valuation'!AE31,'Plan-B Valuation'!AI31,'Plan-B Valuation'!AM31,'Plan-B Valuation'!AQ31)</f>
        <v>10000000</v>
      </c>
      <c r="AI35" s="296" t="s">
        <v>398</v>
      </c>
      <c r="AJ35" s="378">
        <v>3000.0</v>
      </c>
      <c r="AK35" s="378">
        <v>65000.0</v>
      </c>
      <c r="AL35" s="378">
        <v>100000.0</v>
      </c>
      <c r="AM35" s="378">
        <v>0.0</v>
      </c>
      <c r="AN35" s="378">
        <v>0.0</v>
      </c>
      <c r="AO35" s="378">
        <v>0.0</v>
      </c>
      <c r="AP35" s="300" t="s">
        <v>372</v>
      </c>
      <c r="AQ35" s="300" t="s">
        <v>397</v>
      </c>
      <c r="AR35" s="300" t="s">
        <v>374</v>
      </c>
      <c r="AS35" s="378">
        <f>SUM('Plan-C Valuation'!U31,'Plan-C Valuation'!Y31,'Plan-C Valuation'!AC31,'Plan-C Valuation'!AG31,'Plan-C Valuation'!AK31,'Plan-C Valuation'!AO31)</f>
        <v>5000</v>
      </c>
      <c r="AT35" s="378">
        <f>SUM('Plan-C Valuation'!V31,'Plan-C Valuation'!Z31,'Plan-C Valuation'!AD31,'Plan-C Valuation'!AH31,'Plan-C Valuation'!AL31,'Plan-C Valuation'!AP31)</f>
        <v>200000</v>
      </c>
      <c r="AU35" s="378">
        <f>SUM('Plan-C Valuation'!W31,'Plan-C Valuation'!AA31,'Plan-C Valuation'!AE31,'Plan-C Valuation'!AI31,'Plan-C Valuation'!AM31,'Plan-C Valuation'!AQ31)</f>
        <v>10000000</v>
      </c>
    </row>
    <row r="36" ht="15.75" customHeight="1">
      <c r="A36" s="296" t="s">
        <v>174</v>
      </c>
      <c r="B36" s="296" t="s">
        <v>71</v>
      </c>
      <c r="C36" s="296" t="s">
        <v>73</v>
      </c>
      <c r="D36" s="296" t="s">
        <v>79</v>
      </c>
      <c r="E36" s="296" t="s">
        <v>87</v>
      </c>
      <c r="F36" s="296" t="s">
        <v>82</v>
      </c>
      <c r="G36" s="388" t="s">
        <v>175</v>
      </c>
      <c r="H36" s="296"/>
      <c r="I36" s="296"/>
      <c r="J36" s="378">
        <v>0.0</v>
      </c>
      <c r="K36" s="378">
        <v>0.0</v>
      </c>
      <c r="L36" s="378">
        <v>0.0</v>
      </c>
      <c r="M36" s="378">
        <v>0.0</v>
      </c>
      <c r="N36" s="378">
        <v>0.0</v>
      </c>
      <c r="O36" s="378">
        <v>0.0</v>
      </c>
      <c r="P36" s="300" t="s">
        <v>372</v>
      </c>
      <c r="Q36" s="300" t="s">
        <v>377</v>
      </c>
      <c r="R36" s="300" t="s">
        <v>374</v>
      </c>
      <c r="S36" s="296">
        <f>SUM('Plan-A Valuation'!U32,'Plan-A Valuation'!Y32,'Plan-A Valuation'!AC32,'Plan-A Valuation'!AG32,'Plan-A Valuation'!AK32,'Plan-A Valuation'!AO32)</f>
        <v>5000</v>
      </c>
      <c r="T36" s="378">
        <f>SUM('Plan-A Valuation'!V32,'Plan-A Valuation'!Z32,'Plan-A Valuation'!AD32,'Plan-A Valuation'!AH32,'Plan-A Valuation'!AL32,'Plan-A Valuation'!AP32)</f>
        <v>200000</v>
      </c>
      <c r="U36" s="385">
        <f>SUM('Plan-A Valuation'!W32,'Plan-A Valuation'!AA32,'Plan-A Valuation'!AE32,'Plan-A Valuation'!AI32,'Plan-A Valuation'!AM32,'Plan-A Valuation'!AQ32)</f>
        <v>10000000</v>
      </c>
      <c r="V36" s="296" t="s">
        <v>378</v>
      </c>
      <c r="W36" s="378">
        <v>1500.0</v>
      </c>
      <c r="X36" s="378">
        <v>3000.0</v>
      </c>
      <c r="Y36" s="378">
        <v>24000.0</v>
      </c>
      <c r="Z36" s="378">
        <v>0.0</v>
      </c>
      <c r="AA36" s="378">
        <v>0.0</v>
      </c>
      <c r="AB36" s="378">
        <v>0.0</v>
      </c>
      <c r="AC36" s="300" t="s">
        <v>372</v>
      </c>
      <c r="AD36" s="300" t="s">
        <v>382</v>
      </c>
      <c r="AE36" s="300" t="s">
        <v>374</v>
      </c>
      <c r="AF36" s="378">
        <f>SUM('Plan-B Valuation'!U32,'Plan-B Valuation'!Y32,'Plan-B Valuation'!AC32,'Plan-B Valuation'!AG32,'Plan-B Valuation'!AK32,'Plan-B Valuation'!AO32)</f>
        <v>5000</v>
      </c>
      <c r="AG36" s="378">
        <f>SUM('Plan-B Valuation'!V32,'Plan-B Valuation'!Z32,'Plan-B Valuation'!AD32,'Plan-B Valuation'!AH32,'Plan-B Valuation'!AL32,'Plan-B Valuation'!AP32)</f>
        <v>200000</v>
      </c>
      <c r="AH36" s="385">
        <f>SUM('Plan-B Valuation'!W32,'Plan-B Valuation'!AA32,'Plan-B Valuation'!AE32,'Plan-B Valuation'!AI32,'Plan-B Valuation'!AM32,'Plan-B Valuation'!AQ32)</f>
        <v>10000000</v>
      </c>
      <c r="AI36" s="296" t="s">
        <v>398</v>
      </c>
      <c r="AJ36" s="378">
        <v>3000.0</v>
      </c>
      <c r="AK36" s="378">
        <v>65000.0</v>
      </c>
      <c r="AL36" s="378">
        <v>100000.0</v>
      </c>
      <c r="AM36" s="378">
        <v>0.0</v>
      </c>
      <c r="AN36" s="378">
        <v>0.0</v>
      </c>
      <c r="AO36" s="378">
        <v>0.0</v>
      </c>
      <c r="AP36" s="300" t="s">
        <v>372</v>
      </c>
      <c r="AQ36" s="300" t="s">
        <v>397</v>
      </c>
      <c r="AR36" s="300" t="s">
        <v>374</v>
      </c>
      <c r="AS36" s="378">
        <f>SUM('Plan-C Valuation'!U32,'Plan-C Valuation'!Y32,'Plan-C Valuation'!AC32,'Plan-C Valuation'!AG32,'Plan-C Valuation'!AK32,'Plan-C Valuation'!AO32)</f>
        <v>5000</v>
      </c>
      <c r="AT36" s="378">
        <f>SUM('Plan-C Valuation'!V32,'Plan-C Valuation'!Z32,'Plan-C Valuation'!AD32,'Plan-C Valuation'!AH32,'Plan-C Valuation'!AL32,'Plan-C Valuation'!AP32)</f>
        <v>200000</v>
      </c>
      <c r="AU36" s="378">
        <f>SUM('Plan-C Valuation'!W32,'Plan-C Valuation'!AA32,'Plan-C Valuation'!AE32,'Plan-C Valuation'!AI32,'Plan-C Valuation'!AM32,'Plan-C Valuation'!AQ32)</f>
        <v>10000000</v>
      </c>
    </row>
    <row r="37" ht="15.75" customHeight="1">
      <c r="A37" s="296" t="s">
        <v>176</v>
      </c>
      <c r="B37" s="296" t="s">
        <v>71</v>
      </c>
      <c r="C37" s="296" t="s">
        <v>83</v>
      </c>
      <c r="D37" s="296" t="s">
        <v>79</v>
      </c>
      <c r="E37" s="296" t="s">
        <v>87</v>
      </c>
      <c r="F37" s="296" t="s">
        <v>82</v>
      </c>
      <c r="G37" s="388" t="s">
        <v>177</v>
      </c>
      <c r="H37" s="296"/>
      <c r="I37" s="296"/>
      <c r="J37" s="378">
        <v>0.0</v>
      </c>
      <c r="K37" s="378">
        <v>0.0</v>
      </c>
      <c r="L37" s="378">
        <v>0.0</v>
      </c>
      <c r="M37" s="378">
        <v>0.0</v>
      </c>
      <c r="N37" s="378">
        <v>0.0</v>
      </c>
      <c r="O37" s="378">
        <v>0.0</v>
      </c>
      <c r="P37" s="300" t="s">
        <v>372</v>
      </c>
      <c r="Q37" s="300" t="s">
        <v>377</v>
      </c>
      <c r="R37" s="300" t="s">
        <v>374</v>
      </c>
      <c r="S37" s="296">
        <f>SUM('Plan-A Valuation'!U33,'Plan-A Valuation'!Y33,'Plan-A Valuation'!AC33,'Plan-A Valuation'!AG33,'Plan-A Valuation'!AK33,'Plan-A Valuation'!AO33)</f>
        <v>5000</v>
      </c>
      <c r="T37" s="378">
        <f>SUM('Plan-A Valuation'!V33,'Plan-A Valuation'!Z33,'Plan-A Valuation'!AD33,'Plan-A Valuation'!AH33,'Plan-A Valuation'!AL33,'Plan-A Valuation'!AP33)</f>
        <v>200000</v>
      </c>
      <c r="U37" s="385">
        <f>SUM('Plan-A Valuation'!W33,'Plan-A Valuation'!AA33,'Plan-A Valuation'!AE33,'Plan-A Valuation'!AI33,'Plan-A Valuation'!AM33,'Plan-A Valuation'!AQ33)</f>
        <v>10000000</v>
      </c>
      <c r="V37" s="296" t="s">
        <v>378</v>
      </c>
      <c r="W37" s="378">
        <v>1500.0</v>
      </c>
      <c r="X37" s="378">
        <v>3000.0</v>
      </c>
      <c r="Y37" s="378">
        <v>24000.0</v>
      </c>
      <c r="Z37" s="378">
        <v>0.0</v>
      </c>
      <c r="AA37" s="378">
        <v>0.0</v>
      </c>
      <c r="AB37" s="378">
        <v>0.0</v>
      </c>
      <c r="AC37" s="300" t="s">
        <v>372</v>
      </c>
      <c r="AD37" s="300" t="s">
        <v>382</v>
      </c>
      <c r="AE37" s="300" t="s">
        <v>374</v>
      </c>
      <c r="AF37" s="378">
        <f>SUM('Plan-B Valuation'!U33,'Plan-B Valuation'!Y33,'Plan-B Valuation'!AC33,'Plan-B Valuation'!AG33,'Plan-B Valuation'!AK33,'Plan-B Valuation'!AO33)</f>
        <v>5000</v>
      </c>
      <c r="AG37" s="378">
        <f>SUM('Plan-B Valuation'!V33,'Plan-B Valuation'!Z33,'Plan-B Valuation'!AD33,'Plan-B Valuation'!AH33,'Plan-B Valuation'!AL33,'Plan-B Valuation'!AP33)</f>
        <v>200000</v>
      </c>
      <c r="AH37" s="385">
        <f>SUM('Plan-B Valuation'!W33,'Plan-B Valuation'!AA33,'Plan-B Valuation'!AE33,'Plan-B Valuation'!AI33,'Plan-B Valuation'!AM33,'Plan-B Valuation'!AQ33)</f>
        <v>10000000</v>
      </c>
      <c r="AI37" s="296" t="s">
        <v>398</v>
      </c>
      <c r="AJ37" s="378">
        <v>3000.0</v>
      </c>
      <c r="AK37" s="378">
        <v>65000.0</v>
      </c>
      <c r="AL37" s="378">
        <v>100000.0</v>
      </c>
      <c r="AM37" s="378">
        <v>0.0</v>
      </c>
      <c r="AN37" s="378">
        <v>0.0</v>
      </c>
      <c r="AO37" s="378">
        <v>0.0</v>
      </c>
      <c r="AP37" s="300" t="s">
        <v>372</v>
      </c>
      <c r="AQ37" s="300" t="s">
        <v>397</v>
      </c>
      <c r="AR37" s="300" t="s">
        <v>374</v>
      </c>
      <c r="AS37" s="378">
        <f>SUM('Plan-C Valuation'!U33,'Plan-C Valuation'!Y33,'Plan-C Valuation'!AC33,'Plan-C Valuation'!AG33,'Plan-C Valuation'!AK33,'Plan-C Valuation'!AO33)</f>
        <v>5000</v>
      </c>
      <c r="AT37" s="378">
        <f>SUM('Plan-C Valuation'!V33,'Plan-C Valuation'!Z33,'Plan-C Valuation'!AD33,'Plan-C Valuation'!AH33,'Plan-C Valuation'!AL33,'Plan-C Valuation'!AP33)</f>
        <v>200000</v>
      </c>
      <c r="AU37" s="378">
        <f>SUM('Plan-C Valuation'!W33,'Plan-C Valuation'!AA33,'Plan-C Valuation'!AE33,'Plan-C Valuation'!AI33,'Plan-C Valuation'!AM33,'Plan-C Valuation'!AQ33)</f>
        <v>10000000</v>
      </c>
    </row>
    <row r="38" ht="15.75" customHeight="1">
      <c r="A38" s="296" t="s">
        <v>178</v>
      </c>
      <c r="B38" s="296" t="s">
        <v>71</v>
      </c>
      <c r="C38" s="296" t="s">
        <v>90</v>
      </c>
      <c r="D38" s="296" t="s">
        <v>79</v>
      </c>
      <c r="E38" s="296" t="s">
        <v>87</v>
      </c>
      <c r="F38" s="296" t="s">
        <v>82</v>
      </c>
      <c r="G38" s="388" t="s">
        <v>179</v>
      </c>
      <c r="H38" s="296"/>
      <c r="I38" s="296"/>
      <c r="J38" s="378">
        <v>0.0</v>
      </c>
      <c r="K38" s="378">
        <v>0.0</v>
      </c>
      <c r="L38" s="378">
        <v>0.0</v>
      </c>
      <c r="M38" s="378">
        <v>0.0</v>
      </c>
      <c r="N38" s="378">
        <v>0.0</v>
      </c>
      <c r="O38" s="378">
        <v>0.0</v>
      </c>
      <c r="P38" s="300" t="s">
        <v>372</v>
      </c>
      <c r="Q38" s="300" t="s">
        <v>377</v>
      </c>
      <c r="R38" s="300" t="s">
        <v>374</v>
      </c>
      <c r="S38" s="296">
        <f>SUM('Plan-A Valuation'!U34,'Plan-A Valuation'!Y34,'Plan-A Valuation'!AC34,'Plan-A Valuation'!AG34,'Plan-A Valuation'!AK34,'Plan-A Valuation'!AO34)</f>
        <v>5000</v>
      </c>
      <c r="T38" s="378">
        <f>SUM('Plan-A Valuation'!V34,'Plan-A Valuation'!Z34,'Plan-A Valuation'!AD34,'Plan-A Valuation'!AH34,'Plan-A Valuation'!AL34,'Plan-A Valuation'!AP34)</f>
        <v>200000</v>
      </c>
      <c r="U38" s="385">
        <f>SUM('Plan-A Valuation'!W34,'Plan-A Valuation'!AA34,'Plan-A Valuation'!AE34,'Plan-A Valuation'!AI34,'Plan-A Valuation'!AM34,'Plan-A Valuation'!AQ34)</f>
        <v>10000000</v>
      </c>
      <c r="V38" s="296" t="s">
        <v>378</v>
      </c>
      <c r="W38" s="378">
        <v>1500.0</v>
      </c>
      <c r="X38" s="378">
        <v>3000.0</v>
      </c>
      <c r="Y38" s="378">
        <v>24000.0</v>
      </c>
      <c r="Z38" s="378">
        <v>0.0</v>
      </c>
      <c r="AA38" s="378">
        <v>0.0</v>
      </c>
      <c r="AB38" s="378">
        <v>0.0</v>
      </c>
      <c r="AC38" s="300" t="s">
        <v>372</v>
      </c>
      <c r="AD38" s="300" t="s">
        <v>382</v>
      </c>
      <c r="AE38" s="300" t="s">
        <v>374</v>
      </c>
      <c r="AF38" s="378">
        <f>SUM('Plan-B Valuation'!U34,'Plan-B Valuation'!Y34,'Plan-B Valuation'!AC34,'Plan-B Valuation'!AG34,'Plan-B Valuation'!AK34,'Plan-B Valuation'!AO34)</f>
        <v>5000</v>
      </c>
      <c r="AG38" s="378">
        <f>SUM('Plan-B Valuation'!V34,'Plan-B Valuation'!Z34,'Plan-B Valuation'!AD34,'Plan-B Valuation'!AH34,'Plan-B Valuation'!AL34,'Plan-B Valuation'!AP34)</f>
        <v>200000</v>
      </c>
      <c r="AH38" s="385">
        <f>SUM('Plan-B Valuation'!W34,'Plan-B Valuation'!AA34,'Plan-B Valuation'!AE34,'Plan-B Valuation'!AI34,'Plan-B Valuation'!AM34,'Plan-B Valuation'!AQ34)</f>
        <v>10000000</v>
      </c>
      <c r="AI38" s="296" t="s">
        <v>396</v>
      </c>
      <c r="AJ38" s="378">
        <v>3000.0</v>
      </c>
      <c r="AK38" s="378">
        <v>65000.0</v>
      </c>
      <c r="AL38" s="378">
        <v>100000.0</v>
      </c>
      <c r="AM38" s="378">
        <v>0.0</v>
      </c>
      <c r="AN38" s="378">
        <v>0.0</v>
      </c>
      <c r="AO38" s="378">
        <v>0.0</v>
      </c>
      <c r="AP38" s="300" t="s">
        <v>372</v>
      </c>
      <c r="AQ38" s="300" t="s">
        <v>388</v>
      </c>
      <c r="AR38" s="300" t="s">
        <v>374</v>
      </c>
      <c r="AS38" s="378">
        <f>SUM('Plan-C Valuation'!U34,'Plan-C Valuation'!Y34,'Plan-C Valuation'!AC34,'Plan-C Valuation'!AG34,'Plan-C Valuation'!AK34,'Plan-C Valuation'!AO34)</f>
        <v>5000</v>
      </c>
      <c r="AT38" s="378">
        <f>SUM('Plan-C Valuation'!V34,'Plan-C Valuation'!Z34,'Plan-C Valuation'!AD34,'Plan-C Valuation'!AH34,'Plan-C Valuation'!AL34,'Plan-C Valuation'!AP34)</f>
        <v>200000</v>
      </c>
      <c r="AU38" s="378">
        <f>SUM('Plan-C Valuation'!W34,'Plan-C Valuation'!AA34,'Plan-C Valuation'!AE34,'Plan-C Valuation'!AI34,'Plan-C Valuation'!AM34,'Plan-C Valuation'!AQ34)</f>
        <v>10000000</v>
      </c>
    </row>
    <row r="39" ht="15.75" customHeight="1">
      <c r="A39" s="296" t="s">
        <v>180</v>
      </c>
      <c r="B39" s="296" t="s">
        <v>71</v>
      </c>
      <c r="C39" s="296" t="s">
        <v>96</v>
      </c>
      <c r="D39" s="296" t="s">
        <v>79</v>
      </c>
      <c r="E39" s="296" t="s">
        <v>87</v>
      </c>
      <c r="F39" s="296" t="s">
        <v>82</v>
      </c>
      <c r="G39" s="388" t="s">
        <v>181</v>
      </c>
      <c r="H39" s="296"/>
      <c r="I39" s="296"/>
      <c r="J39" s="378">
        <v>0.0</v>
      </c>
      <c r="K39" s="378">
        <v>0.0</v>
      </c>
      <c r="L39" s="378">
        <v>0.0</v>
      </c>
      <c r="M39" s="378">
        <v>0.0</v>
      </c>
      <c r="N39" s="378">
        <v>0.0</v>
      </c>
      <c r="O39" s="378">
        <v>0.0</v>
      </c>
      <c r="P39" s="300" t="s">
        <v>372</v>
      </c>
      <c r="Q39" s="300" t="s">
        <v>377</v>
      </c>
      <c r="R39" s="300" t="s">
        <v>374</v>
      </c>
      <c r="S39" s="296">
        <f>SUM('Plan-A Valuation'!U35,'Plan-A Valuation'!Y35,'Plan-A Valuation'!AC35,'Plan-A Valuation'!AG35,'Plan-A Valuation'!AK35,'Plan-A Valuation'!AO35)</f>
        <v>5000</v>
      </c>
      <c r="T39" s="378">
        <f>SUM('Plan-A Valuation'!V35,'Plan-A Valuation'!Z35,'Plan-A Valuation'!AD35,'Plan-A Valuation'!AH35,'Plan-A Valuation'!AL35,'Plan-A Valuation'!AP35)</f>
        <v>200000</v>
      </c>
      <c r="U39" s="385">
        <f>SUM('Plan-A Valuation'!W35,'Plan-A Valuation'!AA35,'Plan-A Valuation'!AE35,'Plan-A Valuation'!AI35,'Plan-A Valuation'!AM35,'Plan-A Valuation'!AQ35)</f>
        <v>10000000</v>
      </c>
      <c r="V39" s="296" t="s">
        <v>378</v>
      </c>
      <c r="W39" s="378">
        <v>1500.0</v>
      </c>
      <c r="X39" s="378">
        <v>3000.0</v>
      </c>
      <c r="Y39" s="378">
        <v>24000.0</v>
      </c>
      <c r="Z39" s="378">
        <v>0.0</v>
      </c>
      <c r="AA39" s="378">
        <v>0.0</v>
      </c>
      <c r="AB39" s="378">
        <v>0.0</v>
      </c>
      <c r="AC39" s="300" t="s">
        <v>372</v>
      </c>
      <c r="AD39" s="300" t="s">
        <v>382</v>
      </c>
      <c r="AE39" s="300" t="s">
        <v>374</v>
      </c>
      <c r="AF39" s="378">
        <f>SUM('Plan-B Valuation'!U35,'Plan-B Valuation'!Y35,'Plan-B Valuation'!AC35,'Plan-B Valuation'!AG35,'Plan-B Valuation'!AK35,'Plan-B Valuation'!AO35)</f>
        <v>5000</v>
      </c>
      <c r="AG39" s="378">
        <f>SUM('Plan-B Valuation'!V35,'Plan-B Valuation'!Z35,'Plan-B Valuation'!AD35,'Plan-B Valuation'!AH35,'Plan-B Valuation'!AL35,'Plan-B Valuation'!AP35)</f>
        <v>200000</v>
      </c>
      <c r="AH39" s="385">
        <f>SUM('Plan-B Valuation'!W35,'Plan-B Valuation'!AA35,'Plan-B Valuation'!AE35,'Plan-B Valuation'!AI35,'Plan-B Valuation'!AM35,'Plan-B Valuation'!AQ35)</f>
        <v>10000000</v>
      </c>
      <c r="AI39" s="296" t="s">
        <v>398</v>
      </c>
      <c r="AJ39" s="378">
        <v>3000.0</v>
      </c>
      <c r="AK39" s="378">
        <v>65000.0</v>
      </c>
      <c r="AL39" s="378">
        <v>100000.0</v>
      </c>
      <c r="AM39" s="378">
        <v>0.0</v>
      </c>
      <c r="AN39" s="378">
        <v>0.0</v>
      </c>
      <c r="AO39" s="378">
        <v>0.0</v>
      </c>
      <c r="AP39" s="300" t="s">
        <v>372</v>
      </c>
      <c r="AQ39" s="300" t="s">
        <v>397</v>
      </c>
      <c r="AR39" s="300" t="s">
        <v>374</v>
      </c>
      <c r="AS39" s="378">
        <f>SUM('Plan-C Valuation'!U35,'Plan-C Valuation'!Y35,'Plan-C Valuation'!AC35,'Plan-C Valuation'!AG35,'Plan-C Valuation'!AK35,'Plan-C Valuation'!AO35)</f>
        <v>5000</v>
      </c>
      <c r="AT39" s="378">
        <f>SUM('Plan-C Valuation'!V35,'Plan-C Valuation'!Z35,'Plan-C Valuation'!AD35,'Plan-C Valuation'!AH35,'Plan-C Valuation'!AL35,'Plan-C Valuation'!AP35)</f>
        <v>200000</v>
      </c>
      <c r="AU39" s="378">
        <f>SUM('Plan-C Valuation'!W35,'Plan-C Valuation'!AA35,'Plan-C Valuation'!AE35,'Plan-C Valuation'!AI35,'Plan-C Valuation'!AM35,'Plan-C Valuation'!AQ35)</f>
        <v>10000000</v>
      </c>
    </row>
    <row r="40" ht="15.75" customHeight="1">
      <c r="A40" s="296" t="s">
        <v>182</v>
      </c>
      <c r="B40" s="296" t="s">
        <v>71</v>
      </c>
      <c r="C40" s="296" t="s">
        <v>106</v>
      </c>
      <c r="D40" s="296" t="s">
        <v>79</v>
      </c>
      <c r="E40" s="296" t="s">
        <v>87</v>
      </c>
      <c r="F40" s="296" t="s">
        <v>82</v>
      </c>
      <c r="G40" s="388" t="s">
        <v>183</v>
      </c>
      <c r="H40" s="296"/>
      <c r="I40" s="296"/>
      <c r="J40" s="378">
        <v>0.0</v>
      </c>
      <c r="K40" s="378">
        <v>0.0</v>
      </c>
      <c r="L40" s="378">
        <v>0.0</v>
      </c>
      <c r="M40" s="378">
        <v>0.0</v>
      </c>
      <c r="N40" s="378">
        <v>0.0</v>
      </c>
      <c r="O40" s="378">
        <v>0.0</v>
      </c>
      <c r="P40" s="300" t="s">
        <v>372</v>
      </c>
      <c r="Q40" s="300" t="s">
        <v>377</v>
      </c>
      <c r="R40" s="300" t="s">
        <v>374</v>
      </c>
      <c r="S40" s="296">
        <f>SUM('Plan-A Valuation'!U36,'Plan-A Valuation'!Y36,'Plan-A Valuation'!AC36,'Plan-A Valuation'!AG36,'Plan-A Valuation'!AK36,'Plan-A Valuation'!AO36)</f>
        <v>5000</v>
      </c>
      <c r="T40" s="378">
        <f>SUM('Plan-A Valuation'!V36,'Plan-A Valuation'!Z36,'Plan-A Valuation'!AD36,'Plan-A Valuation'!AH36,'Plan-A Valuation'!AL36,'Plan-A Valuation'!AP36)</f>
        <v>200000</v>
      </c>
      <c r="U40" s="385">
        <f>SUM('Plan-A Valuation'!W36,'Plan-A Valuation'!AA36,'Plan-A Valuation'!AE36,'Plan-A Valuation'!AI36,'Plan-A Valuation'!AM36,'Plan-A Valuation'!AQ36)</f>
        <v>10000000</v>
      </c>
      <c r="V40" s="296" t="s">
        <v>378</v>
      </c>
      <c r="W40" s="378">
        <v>1500.0</v>
      </c>
      <c r="X40" s="378">
        <v>3000.0</v>
      </c>
      <c r="Y40" s="378">
        <v>24000.0</v>
      </c>
      <c r="Z40" s="378">
        <v>0.0</v>
      </c>
      <c r="AA40" s="378">
        <v>0.0</v>
      </c>
      <c r="AB40" s="378">
        <v>0.0</v>
      </c>
      <c r="AC40" s="300" t="s">
        <v>372</v>
      </c>
      <c r="AD40" s="300" t="s">
        <v>382</v>
      </c>
      <c r="AE40" s="300" t="s">
        <v>374</v>
      </c>
      <c r="AF40" s="378">
        <f>SUM('Plan-B Valuation'!U36,'Plan-B Valuation'!Y36,'Plan-B Valuation'!AC36,'Plan-B Valuation'!AG36,'Plan-B Valuation'!AK36,'Plan-B Valuation'!AO36)</f>
        <v>5000</v>
      </c>
      <c r="AG40" s="378">
        <f>SUM('Plan-B Valuation'!V36,'Plan-B Valuation'!Z36,'Plan-B Valuation'!AD36,'Plan-B Valuation'!AH36,'Plan-B Valuation'!AL36,'Plan-B Valuation'!AP36)</f>
        <v>200000</v>
      </c>
      <c r="AH40" s="385">
        <f>SUM('Plan-B Valuation'!W36,'Plan-B Valuation'!AA36,'Plan-B Valuation'!AE36,'Plan-B Valuation'!AI36,'Plan-B Valuation'!AM36,'Plan-B Valuation'!AQ36)</f>
        <v>10000000</v>
      </c>
      <c r="AI40" s="296" t="s">
        <v>396</v>
      </c>
      <c r="AJ40" s="378">
        <v>3000.0</v>
      </c>
      <c r="AK40" s="378">
        <v>65000.0</v>
      </c>
      <c r="AL40" s="378">
        <v>100000.0</v>
      </c>
      <c r="AM40" s="378">
        <v>0.0</v>
      </c>
      <c r="AN40" s="378">
        <v>0.0</v>
      </c>
      <c r="AO40" s="378">
        <v>0.0</v>
      </c>
      <c r="AP40" s="300" t="s">
        <v>372</v>
      </c>
      <c r="AQ40" s="300" t="s">
        <v>388</v>
      </c>
      <c r="AR40" s="300" t="s">
        <v>374</v>
      </c>
      <c r="AS40" s="378">
        <f>SUM('Plan-C Valuation'!U36,'Plan-C Valuation'!Y36,'Plan-C Valuation'!AC36,'Plan-C Valuation'!AG36,'Plan-C Valuation'!AK36,'Plan-C Valuation'!AO36)</f>
        <v>5000</v>
      </c>
      <c r="AT40" s="378">
        <f>SUM('Plan-C Valuation'!V36,'Plan-C Valuation'!Z36,'Plan-C Valuation'!AD36,'Plan-C Valuation'!AH36,'Plan-C Valuation'!AL36,'Plan-C Valuation'!AP36)</f>
        <v>200000</v>
      </c>
      <c r="AU40" s="378">
        <f>SUM('Plan-C Valuation'!W36,'Plan-C Valuation'!AA36,'Plan-C Valuation'!AE36,'Plan-C Valuation'!AI36,'Plan-C Valuation'!AM36,'Plan-C Valuation'!AQ36)</f>
        <v>10000000</v>
      </c>
    </row>
    <row r="41" ht="15.75" customHeight="1">
      <c r="A41" s="296" t="s">
        <v>184</v>
      </c>
      <c r="B41" s="296" t="s">
        <v>71</v>
      </c>
      <c r="C41" s="296" t="s">
        <v>108</v>
      </c>
      <c r="D41" s="296" t="s">
        <v>79</v>
      </c>
      <c r="E41" s="296" t="s">
        <v>87</v>
      </c>
      <c r="F41" s="296" t="s">
        <v>82</v>
      </c>
      <c r="G41" s="388" t="s">
        <v>185</v>
      </c>
      <c r="H41" s="296"/>
      <c r="I41" s="296"/>
      <c r="J41" s="378">
        <v>0.0</v>
      </c>
      <c r="K41" s="378">
        <v>0.0</v>
      </c>
      <c r="L41" s="378">
        <v>0.0</v>
      </c>
      <c r="M41" s="378">
        <v>0.0</v>
      </c>
      <c r="N41" s="378">
        <v>0.0</v>
      </c>
      <c r="O41" s="378">
        <v>0.0</v>
      </c>
      <c r="P41" s="300" t="s">
        <v>372</v>
      </c>
      <c r="Q41" s="300" t="s">
        <v>377</v>
      </c>
      <c r="R41" s="300" t="s">
        <v>374</v>
      </c>
      <c r="S41" s="296">
        <f>SUM('Plan-A Valuation'!U37,'Plan-A Valuation'!Y37,'Plan-A Valuation'!AC37,'Plan-A Valuation'!AG37,'Plan-A Valuation'!AK37,'Plan-A Valuation'!AO37)</f>
        <v>5000</v>
      </c>
      <c r="T41" s="378">
        <f>SUM('Plan-A Valuation'!V37,'Plan-A Valuation'!Z37,'Plan-A Valuation'!AD37,'Plan-A Valuation'!AH37,'Plan-A Valuation'!AL37,'Plan-A Valuation'!AP37)</f>
        <v>200000</v>
      </c>
      <c r="U41" s="385">
        <f>SUM('Plan-A Valuation'!W37,'Plan-A Valuation'!AA37,'Plan-A Valuation'!AE37,'Plan-A Valuation'!AI37,'Plan-A Valuation'!AM37,'Plan-A Valuation'!AQ37)</f>
        <v>10000000</v>
      </c>
      <c r="V41" s="296" t="s">
        <v>378</v>
      </c>
      <c r="W41" s="378">
        <v>1500.0</v>
      </c>
      <c r="X41" s="378">
        <v>3000.0</v>
      </c>
      <c r="Y41" s="378">
        <v>24000.0</v>
      </c>
      <c r="Z41" s="378">
        <v>0.0</v>
      </c>
      <c r="AA41" s="378">
        <v>0.0</v>
      </c>
      <c r="AB41" s="378">
        <v>0.0</v>
      </c>
      <c r="AC41" s="300" t="s">
        <v>372</v>
      </c>
      <c r="AD41" s="300" t="s">
        <v>382</v>
      </c>
      <c r="AE41" s="300" t="s">
        <v>374</v>
      </c>
      <c r="AF41" s="378">
        <f>SUM('Plan-B Valuation'!U37,'Plan-B Valuation'!Y37,'Plan-B Valuation'!AC37,'Plan-B Valuation'!AG37,'Plan-B Valuation'!AK37,'Plan-B Valuation'!AO37)</f>
        <v>5000</v>
      </c>
      <c r="AG41" s="378">
        <f>SUM('Plan-B Valuation'!V37,'Plan-B Valuation'!Z37,'Plan-B Valuation'!AD37,'Plan-B Valuation'!AH37,'Plan-B Valuation'!AL37,'Plan-B Valuation'!AP37)</f>
        <v>200000</v>
      </c>
      <c r="AH41" s="385">
        <f>SUM('Plan-B Valuation'!W37,'Plan-B Valuation'!AA37,'Plan-B Valuation'!AE37,'Plan-B Valuation'!AI37,'Plan-B Valuation'!AM37,'Plan-B Valuation'!AQ37)</f>
        <v>10000000</v>
      </c>
      <c r="AI41" s="296" t="s">
        <v>396</v>
      </c>
      <c r="AJ41" s="378">
        <v>3000.0</v>
      </c>
      <c r="AK41" s="378">
        <v>65000.0</v>
      </c>
      <c r="AL41" s="378">
        <v>100000.0</v>
      </c>
      <c r="AM41" s="378">
        <v>0.0</v>
      </c>
      <c r="AN41" s="378">
        <v>0.0</v>
      </c>
      <c r="AO41" s="378">
        <v>0.0</v>
      </c>
      <c r="AP41" s="300" t="s">
        <v>372</v>
      </c>
      <c r="AQ41" s="300" t="s">
        <v>388</v>
      </c>
      <c r="AR41" s="300" t="s">
        <v>374</v>
      </c>
      <c r="AS41" s="378">
        <f>SUM('Plan-C Valuation'!U37,'Plan-C Valuation'!Y37,'Plan-C Valuation'!AC37,'Plan-C Valuation'!AG37,'Plan-C Valuation'!AK37,'Plan-C Valuation'!AO37)</f>
        <v>5000</v>
      </c>
      <c r="AT41" s="378">
        <f>SUM('Plan-C Valuation'!V37,'Plan-C Valuation'!Z37,'Plan-C Valuation'!AD37,'Plan-C Valuation'!AH37,'Plan-C Valuation'!AL37,'Plan-C Valuation'!AP37)</f>
        <v>200000</v>
      </c>
      <c r="AU41" s="378">
        <f>SUM('Plan-C Valuation'!W37,'Plan-C Valuation'!AA37,'Plan-C Valuation'!AE37,'Plan-C Valuation'!AI37,'Plan-C Valuation'!AM37,'Plan-C Valuation'!AQ37)</f>
        <v>10000000</v>
      </c>
    </row>
    <row r="42" ht="15.75" customHeight="1">
      <c r="A42" s="296" t="s">
        <v>186</v>
      </c>
      <c r="B42" s="296" t="s">
        <v>71</v>
      </c>
      <c r="C42" s="296" t="s">
        <v>73</v>
      </c>
      <c r="D42" s="296" t="s">
        <v>85</v>
      </c>
      <c r="E42" s="296" t="s">
        <v>87</v>
      </c>
      <c r="F42" s="296" t="s">
        <v>82</v>
      </c>
      <c r="G42" s="388" t="s">
        <v>187</v>
      </c>
      <c r="H42" s="296"/>
      <c r="I42" s="296"/>
      <c r="J42" s="378">
        <v>0.0</v>
      </c>
      <c r="K42" s="378">
        <v>0.0</v>
      </c>
      <c r="L42" s="378">
        <v>0.0</v>
      </c>
      <c r="M42" s="378">
        <v>0.0</v>
      </c>
      <c r="N42" s="378">
        <v>0.0</v>
      </c>
      <c r="O42" s="378">
        <v>0.0</v>
      </c>
      <c r="P42" s="300" t="s">
        <v>372</v>
      </c>
      <c r="Q42" s="300" t="s">
        <v>379</v>
      </c>
      <c r="R42" s="300" t="s">
        <v>374</v>
      </c>
      <c r="S42" s="296">
        <f>SUM('Plan-A Valuation'!U38,'Plan-A Valuation'!Y38,'Plan-A Valuation'!AC38,'Plan-A Valuation'!AG38,'Plan-A Valuation'!AK38,'Plan-A Valuation'!AO38)</f>
        <v>750000</v>
      </c>
      <c r="T42" s="378">
        <f>SUM('Plan-A Valuation'!V38,'Plan-A Valuation'!Z38,'Plan-A Valuation'!AD38,'Plan-A Valuation'!AH38,'Plan-A Valuation'!AL38,'Plan-A Valuation'!AP38)</f>
        <v>3000000</v>
      </c>
      <c r="U42" s="385">
        <f>SUM('Plan-A Valuation'!W38,'Plan-A Valuation'!AA38,'Plan-A Valuation'!AE38,'Plan-A Valuation'!AI38,'Plan-A Valuation'!AM38,'Plan-A Valuation'!AQ38)</f>
        <v>10000000</v>
      </c>
      <c r="V42" s="296" t="s">
        <v>383</v>
      </c>
      <c r="W42" s="378">
        <v>200.0</v>
      </c>
      <c r="X42" s="378">
        <v>500.0</v>
      </c>
      <c r="Y42" s="378">
        <v>3000.0</v>
      </c>
      <c r="Z42" s="378">
        <v>0.0</v>
      </c>
      <c r="AA42" s="378">
        <v>0.0</v>
      </c>
      <c r="AB42" s="378">
        <v>0.0</v>
      </c>
      <c r="AC42" s="300" t="s">
        <v>372</v>
      </c>
      <c r="AD42" s="300" t="s">
        <v>384</v>
      </c>
      <c r="AE42" s="300" t="s">
        <v>374</v>
      </c>
      <c r="AF42" s="378">
        <f>SUM('Plan-B Valuation'!U38,'Plan-B Valuation'!Y38,'Plan-B Valuation'!AC38,'Plan-B Valuation'!AG38,'Plan-B Valuation'!AK38,'Plan-B Valuation'!AO38)</f>
        <v>750000</v>
      </c>
      <c r="AG42" s="378">
        <f>SUM('Plan-B Valuation'!V38,'Plan-B Valuation'!Z38,'Plan-B Valuation'!AD38,'Plan-B Valuation'!AH38,'Plan-B Valuation'!AL38,'Plan-B Valuation'!AP38)</f>
        <v>3000000</v>
      </c>
      <c r="AH42" s="385">
        <f>SUM('Plan-B Valuation'!W38,'Plan-B Valuation'!AA38,'Plan-B Valuation'!AE38,'Plan-B Valuation'!AI38,'Plan-B Valuation'!AM38,'Plan-B Valuation'!AQ38)</f>
        <v>10000000</v>
      </c>
      <c r="AI42" s="296" t="s">
        <v>446</v>
      </c>
      <c r="AJ42" s="378">
        <v>3000.0</v>
      </c>
      <c r="AK42" s="378">
        <v>65000.0</v>
      </c>
      <c r="AL42" s="378">
        <v>100000.0</v>
      </c>
      <c r="AM42" s="378">
        <v>0.0</v>
      </c>
      <c r="AN42" s="378">
        <v>0.0</v>
      </c>
      <c r="AO42" s="378">
        <v>0.0</v>
      </c>
      <c r="AP42" s="300" t="s">
        <v>372</v>
      </c>
      <c r="AQ42" s="300" t="s">
        <v>388</v>
      </c>
      <c r="AR42" s="300" t="s">
        <v>374</v>
      </c>
      <c r="AS42" s="378">
        <f>SUM('Plan-C Valuation'!U38,'Plan-C Valuation'!Y38,'Plan-C Valuation'!AC38,'Plan-C Valuation'!AG38,'Plan-C Valuation'!AK38,'Plan-C Valuation'!AO38)</f>
        <v>50000</v>
      </c>
      <c r="AT42" s="378">
        <f>SUM('Plan-C Valuation'!V38,'Plan-C Valuation'!Z38,'Plan-C Valuation'!AD38,'Plan-C Valuation'!AH38,'Plan-C Valuation'!AL38,'Plan-C Valuation'!AP38)</f>
        <v>1000000</v>
      </c>
      <c r="AU42" s="378">
        <f>SUM('Plan-C Valuation'!W38,'Plan-C Valuation'!AA38,'Plan-C Valuation'!AE38,'Plan-C Valuation'!AI38,'Plan-C Valuation'!AM38,'Plan-C Valuation'!AQ38)</f>
        <v>10000000</v>
      </c>
    </row>
    <row r="43" ht="15.75" customHeight="1">
      <c r="A43" s="296" t="s">
        <v>188</v>
      </c>
      <c r="B43" s="296" t="s">
        <v>71</v>
      </c>
      <c r="C43" s="296" t="s">
        <v>83</v>
      </c>
      <c r="D43" s="296" t="s">
        <v>85</v>
      </c>
      <c r="E43" s="296" t="s">
        <v>87</v>
      </c>
      <c r="F43" s="296" t="s">
        <v>82</v>
      </c>
      <c r="G43" s="388" t="s">
        <v>189</v>
      </c>
      <c r="H43" s="296"/>
      <c r="I43" s="296"/>
      <c r="J43" s="378">
        <v>0.0</v>
      </c>
      <c r="K43" s="378">
        <v>0.0</v>
      </c>
      <c r="L43" s="378">
        <v>0.0</v>
      </c>
      <c r="M43" s="378">
        <v>0.0</v>
      </c>
      <c r="N43" s="378">
        <v>0.0</v>
      </c>
      <c r="O43" s="378">
        <v>0.0</v>
      </c>
      <c r="P43" s="300" t="s">
        <v>372</v>
      </c>
      <c r="Q43" s="300" t="s">
        <v>379</v>
      </c>
      <c r="R43" s="300" t="s">
        <v>374</v>
      </c>
      <c r="S43" s="296">
        <f>SUM('Plan-A Valuation'!U39,'Plan-A Valuation'!Y39,'Plan-A Valuation'!AC39,'Plan-A Valuation'!AG39,'Plan-A Valuation'!AK39,'Plan-A Valuation'!AO39)</f>
        <v>750000</v>
      </c>
      <c r="T43" s="378">
        <f>SUM('Plan-A Valuation'!V39,'Plan-A Valuation'!Z39,'Plan-A Valuation'!AD39,'Plan-A Valuation'!AH39,'Plan-A Valuation'!AL39,'Plan-A Valuation'!AP39)</f>
        <v>3000000</v>
      </c>
      <c r="U43" s="385">
        <f>SUM('Plan-A Valuation'!W39,'Plan-A Valuation'!AA39,'Plan-A Valuation'!AE39,'Plan-A Valuation'!AI39,'Plan-A Valuation'!AM39,'Plan-A Valuation'!AQ39)</f>
        <v>10000000</v>
      </c>
      <c r="V43" s="296" t="s">
        <v>383</v>
      </c>
      <c r="W43" s="378">
        <v>200.0</v>
      </c>
      <c r="X43" s="378">
        <v>500.0</v>
      </c>
      <c r="Y43" s="378">
        <v>3000.0</v>
      </c>
      <c r="Z43" s="378">
        <v>0.0</v>
      </c>
      <c r="AA43" s="378">
        <v>0.0</v>
      </c>
      <c r="AB43" s="378">
        <v>0.0</v>
      </c>
      <c r="AC43" s="300" t="s">
        <v>372</v>
      </c>
      <c r="AD43" s="300" t="s">
        <v>384</v>
      </c>
      <c r="AE43" s="300" t="s">
        <v>374</v>
      </c>
      <c r="AF43" s="378">
        <f>SUM('Plan-B Valuation'!U39,'Plan-B Valuation'!Y39,'Plan-B Valuation'!AC39,'Plan-B Valuation'!AG39,'Plan-B Valuation'!AK39,'Plan-B Valuation'!AO39)</f>
        <v>750000</v>
      </c>
      <c r="AG43" s="378">
        <f>SUM('Plan-B Valuation'!V39,'Plan-B Valuation'!Z39,'Plan-B Valuation'!AD39,'Plan-B Valuation'!AH39,'Plan-B Valuation'!AL39,'Plan-B Valuation'!AP39)</f>
        <v>3000000</v>
      </c>
      <c r="AH43" s="385">
        <f>SUM('Plan-B Valuation'!W39,'Plan-B Valuation'!AA39,'Plan-B Valuation'!AE39,'Plan-B Valuation'!AI39,'Plan-B Valuation'!AM39,'Plan-B Valuation'!AQ39)</f>
        <v>10000000</v>
      </c>
      <c r="AI43" s="296" t="s">
        <v>447</v>
      </c>
      <c r="AJ43" s="378">
        <v>3000.0</v>
      </c>
      <c r="AK43" s="378">
        <v>65000.0</v>
      </c>
      <c r="AL43" s="378">
        <v>100000.0</v>
      </c>
      <c r="AM43" s="378">
        <v>0.0</v>
      </c>
      <c r="AN43" s="378">
        <v>0.0</v>
      </c>
      <c r="AO43" s="378">
        <v>0.0</v>
      </c>
      <c r="AP43" s="300" t="s">
        <v>372</v>
      </c>
      <c r="AQ43" s="300" t="s">
        <v>388</v>
      </c>
      <c r="AR43" s="300" t="s">
        <v>374</v>
      </c>
      <c r="AS43" s="378">
        <f>SUM('Plan-C Valuation'!U39,'Plan-C Valuation'!Y39,'Plan-C Valuation'!AC39,'Plan-C Valuation'!AG39,'Plan-C Valuation'!AK39,'Plan-C Valuation'!AO39)</f>
        <v>8000</v>
      </c>
      <c r="AT43" s="378">
        <f>SUM('Plan-C Valuation'!V39,'Plan-C Valuation'!Z39,'Plan-C Valuation'!AD39,'Plan-C Valuation'!AH39,'Plan-C Valuation'!AL39,'Plan-C Valuation'!AP39)</f>
        <v>100000</v>
      </c>
      <c r="AU43" s="378">
        <f>SUM('Plan-C Valuation'!W39,'Plan-C Valuation'!AA39,'Plan-C Valuation'!AE39,'Plan-C Valuation'!AI39,'Plan-C Valuation'!AM39,'Plan-C Valuation'!AQ39)</f>
        <v>10000000</v>
      </c>
    </row>
    <row r="44" ht="15.75" customHeight="1">
      <c r="A44" s="296" t="s">
        <v>190</v>
      </c>
      <c r="B44" s="296" t="s">
        <v>71</v>
      </c>
      <c r="C44" s="296" t="s">
        <v>90</v>
      </c>
      <c r="D44" s="296" t="s">
        <v>85</v>
      </c>
      <c r="E44" s="296" t="s">
        <v>87</v>
      </c>
      <c r="F44" s="296" t="s">
        <v>82</v>
      </c>
      <c r="G44" s="388" t="s">
        <v>191</v>
      </c>
      <c r="H44" s="296"/>
      <c r="I44" s="296"/>
      <c r="J44" s="378">
        <v>0.0</v>
      </c>
      <c r="K44" s="378">
        <v>0.0</v>
      </c>
      <c r="L44" s="378">
        <v>0.0</v>
      </c>
      <c r="M44" s="378">
        <v>0.0</v>
      </c>
      <c r="N44" s="378">
        <v>0.0</v>
      </c>
      <c r="O44" s="378">
        <v>0.0</v>
      </c>
      <c r="P44" s="300" t="s">
        <v>372</v>
      </c>
      <c r="Q44" s="300" t="s">
        <v>379</v>
      </c>
      <c r="R44" s="300" t="s">
        <v>374</v>
      </c>
      <c r="S44" s="296">
        <f>SUM('Plan-A Valuation'!U40,'Plan-A Valuation'!Y40,'Plan-A Valuation'!AC40,'Plan-A Valuation'!AG40,'Plan-A Valuation'!AK40,'Plan-A Valuation'!AO40)</f>
        <v>750000</v>
      </c>
      <c r="T44" s="378">
        <f>SUM('Plan-A Valuation'!V40,'Plan-A Valuation'!Z40,'Plan-A Valuation'!AD40,'Plan-A Valuation'!AH40,'Plan-A Valuation'!AL40,'Plan-A Valuation'!AP40)</f>
        <v>3000000</v>
      </c>
      <c r="U44" s="385">
        <f>SUM('Plan-A Valuation'!W40,'Plan-A Valuation'!AA40,'Plan-A Valuation'!AE40,'Plan-A Valuation'!AI40,'Plan-A Valuation'!AM40,'Plan-A Valuation'!AQ40)</f>
        <v>10000000</v>
      </c>
      <c r="V44" s="296" t="s">
        <v>383</v>
      </c>
      <c r="W44" s="378">
        <v>200.0</v>
      </c>
      <c r="X44" s="378">
        <v>500.0</v>
      </c>
      <c r="Y44" s="378">
        <v>3000.0</v>
      </c>
      <c r="Z44" s="378">
        <v>0.0</v>
      </c>
      <c r="AA44" s="378">
        <v>0.0</v>
      </c>
      <c r="AB44" s="378">
        <v>0.0</v>
      </c>
      <c r="AC44" s="300" t="s">
        <v>372</v>
      </c>
      <c r="AD44" s="300" t="s">
        <v>384</v>
      </c>
      <c r="AE44" s="300" t="s">
        <v>374</v>
      </c>
      <c r="AF44" s="378">
        <f>SUM('Plan-B Valuation'!U40,'Plan-B Valuation'!Y40,'Plan-B Valuation'!AC40,'Plan-B Valuation'!AG40,'Plan-B Valuation'!AK40,'Plan-B Valuation'!AO40)</f>
        <v>750000</v>
      </c>
      <c r="AG44" s="378">
        <f>SUM('Plan-B Valuation'!V40,'Plan-B Valuation'!Z40,'Plan-B Valuation'!AD40,'Plan-B Valuation'!AH40,'Plan-B Valuation'!AL40,'Plan-B Valuation'!AP40)</f>
        <v>3000000</v>
      </c>
      <c r="AH44" s="385">
        <f>SUM('Plan-B Valuation'!W40,'Plan-B Valuation'!AA40,'Plan-B Valuation'!AE40,'Plan-B Valuation'!AI40,'Plan-B Valuation'!AM40,'Plan-B Valuation'!AQ40)</f>
        <v>10000000</v>
      </c>
      <c r="AI44" s="296" t="s">
        <v>447</v>
      </c>
      <c r="AJ44" s="378">
        <v>3000.0</v>
      </c>
      <c r="AK44" s="378">
        <v>65000.0</v>
      </c>
      <c r="AL44" s="378">
        <v>100000.0</v>
      </c>
      <c r="AM44" s="378">
        <v>0.0</v>
      </c>
      <c r="AN44" s="378">
        <v>0.0</v>
      </c>
      <c r="AO44" s="378">
        <v>0.0</v>
      </c>
      <c r="AP44" s="300" t="s">
        <v>372</v>
      </c>
      <c r="AQ44" s="300" t="s">
        <v>388</v>
      </c>
      <c r="AR44" s="300" t="s">
        <v>374</v>
      </c>
      <c r="AS44" s="378">
        <f>SUM('Plan-C Valuation'!U40,'Plan-C Valuation'!Y40,'Plan-C Valuation'!AC40,'Plan-C Valuation'!AG40,'Plan-C Valuation'!AK40,'Plan-C Valuation'!AO40)</f>
        <v>8000</v>
      </c>
      <c r="AT44" s="378">
        <f>SUM('Plan-C Valuation'!V40,'Plan-C Valuation'!Z40,'Plan-C Valuation'!AD40,'Plan-C Valuation'!AH40,'Plan-C Valuation'!AL40,'Plan-C Valuation'!AP40)</f>
        <v>100000</v>
      </c>
      <c r="AU44" s="378">
        <f>SUM('Plan-C Valuation'!W40,'Plan-C Valuation'!AA40,'Plan-C Valuation'!AE40,'Plan-C Valuation'!AI40,'Plan-C Valuation'!AM40,'Plan-C Valuation'!AQ40)</f>
        <v>10000000</v>
      </c>
    </row>
    <row r="45" ht="15.75" customHeight="1">
      <c r="A45" s="296" t="s">
        <v>192</v>
      </c>
      <c r="B45" s="296" t="s">
        <v>71</v>
      </c>
      <c r="C45" s="296" t="s">
        <v>96</v>
      </c>
      <c r="D45" s="296" t="s">
        <v>85</v>
      </c>
      <c r="E45" s="296" t="s">
        <v>87</v>
      </c>
      <c r="F45" s="296" t="s">
        <v>82</v>
      </c>
      <c r="G45" s="388" t="s">
        <v>193</v>
      </c>
      <c r="H45" s="296"/>
      <c r="I45" s="296"/>
      <c r="J45" s="378">
        <v>0.0</v>
      </c>
      <c r="K45" s="378">
        <v>0.0</v>
      </c>
      <c r="L45" s="378">
        <v>0.0</v>
      </c>
      <c r="M45" s="378">
        <v>0.0</v>
      </c>
      <c r="N45" s="378">
        <v>0.0</v>
      </c>
      <c r="O45" s="378">
        <v>0.0</v>
      </c>
      <c r="P45" s="300" t="s">
        <v>372</v>
      </c>
      <c r="Q45" s="300" t="s">
        <v>379</v>
      </c>
      <c r="R45" s="300" t="s">
        <v>374</v>
      </c>
      <c r="S45" s="296">
        <f>SUM('Plan-A Valuation'!U41,'Plan-A Valuation'!Y41,'Plan-A Valuation'!AC41,'Plan-A Valuation'!AG41,'Plan-A Valuation'!AK41,'Plan-A Valuation'!AO41)</f>
        <v>750000</v>
      </c>
      <c r="T45" s="378">
        <f>SUM('Plan-A Valuation'!V41,'Plan-A Valuation'!Z41,'Plan-A Valuation'!AD41,'Plan-A Valuation'!AH41,'Plan-A Valuation'!AL41,'Plan-A Valuation'!AP41)</f>
        <v>3000000</v>
      </c>
      <c r="U45" s="385">
        <f>SUM('Plan-A Valuation'!W41,'Plan-A Valuation'!AA41,'Plan-A Valuation'!AE41,'Plan-A Valuation'!AI41,'Plan-A Valuation'!AM41,'Plan-A Valuation'!AQ41)</f>
        <v>10000000</v>
      </c>
      <c r="V45" s="296" t="s">
        <v>383</v>
      </c>
      <c r="W45" s="378">
        <v>200.0</v>
      </c>
      <c r="X45" s="378">
        <v>500.0</v>
      </c>
      <c r="Y45" s="378">
        <v>3000.0</v>
      </c>
      <c r="Z45" s="378">
        <v>0.0</v>
      </c>
      <c r="AA45" s="378">
        <v>0.0</v>
      </c>
      <c r="AB45" s="378">
        <v>0.0</v>
      </c>
      <c r="AC45" s="300" t="s">
        <v>372</v>
      </c>
      <c r="AD45" s="300" t="s">
        <v>384</v>
      </c>
      <c r="AE45" s="300" t="s">
        <v>374</v>
      </c>
      <c r="AF45" s="378">
        <f>SUM('Plan-B Valuation'!U41,'Plan-B Valuation'!Y41,'Plan-B Valuation'!AC41,'Plan-B Valuation'!AG41,'Plan-B Valuation'!AK41,'Plan-B Valuation'!AO41)</f>
        <v>750000</v>
      </c>
      <c r="AG45" s="378">
        <f>SUM('Plan-B Valuation'!V41,'Plan-B Valuation'!Z41,'Plan-B Valuation'!AD41,'Plan-B Valuation'!AH41,'Plan-B Valuation'!AL41,'Plan-B Valuation'!AP41)</f>
        <v>3000000</v>
      </c>
      <c r="AH45" s="385">
        <f>SUM('Plan-B Valuation'!W41,'Plan-B Valuation'!AA41,'Plan-B Valuation'!AE41,'Plan-B Valuation'!AI41,'Plan-B Valuation'!AM41,'Plan-B Valuation'!AQ41)</f>
        <v>10000000</v>
      </c>
      <c r="AI45" s="296" t="s">
        <v>447</v>
      </c>
      <c r="AJ45" s="378">
        <v>3000.0</v>
      </c>
      <c r="AK45" s="378">
        <v>65000.0</v>
      </c>
      <c r="AL45" s="378">
        <v>100000.0</v>
      </c>
      <c r="AM45" s="378">
        <v>0.0</v>
      </c>
      <c r="AN45" s="378">
        <v>0.0</v>
      </c>
      <c r="AO45" s="378">
        <v>0.0</v>
      </c>
      <c r="AP45" s="300" t="s">
        <v>372</v>
      </c>
      <c r="AQ45" s="300" t="s">
        <v>388</v>
      </c>
      <c r="AR45" s="300" t="s">
        <v>374</v>
      </c>
      <c r="AS45" s="378">
        <f>SUM('Plan-C Valuation'!U41,'Plan-C Valuation'!Y41,'Plan-C Valuation'!AC41,'Plan-C Valuation'!AG41,'Plan-C Valuation'!AK41,'Plan-C Valuation'!AO41)</f>
        <v>8000</v>
      </c>
      <c r="AT45" s="378">
        <f>SUM('Plan-C Valuation'!V41,'Plan-C Valuation'!Z41,'Plan-C Valuation'!AD41,'Plan-C Valuation'!AH41,'Plan-C Valuation'!AL41,'Plan-C Valuation'!AP41)</f>
        <v>100000</v>
      </c>
      <c r="AU45" s="378">
        <f>SUM('Plan-C Valuation'!W41,'Plan-C Valuation'!AA41,'Plan-C Valuation'!AE41,'Plan-C Valuation'!AI41,'Plan-C Valuation'!AM41,'Plan-C Valuation'!AQ41)</f>
        <v>10000000</v>
      </c>
    </row>
    <row r="46" ht="15.75" customHeight="1">
      <c r="A46" s="296" t="s">
        <v>194</v>
      </c>
      <c r="B46" s="296" t="s">
        <v>71</v>
      </c>
      <c r="C46" s="296" t="s">
        <v>106</v>
      </c>
      <c r="D46" s="296" t="s">
        <v>85</v>
      </c>
      <c r="E46" s="296" t="s">
        <v>87</v>
      </c>
      <c r="F46" s="296" t="s">
        <v>82</v>
      </c>
      <c r="G46" s="388" t="s">
        <v>195</v>
      </c>
      <c r="H46" s="296"/>
      <c r="I46" s="296"/>
      <c r="J46" s="378">
        <v>0.0</v>
      </c>
      <c r="K46" s="378">
        <v>0.0</v>
      </c>
      <c r="L46" s="378">
        <v>0.0</v>
      </c>
      <c r="M46" s="378">
        <v>0.0</v>
      </c>
      <c r="N46" s="378">
        <v>0.0</v>
      </c>
      <c r="O46" s="378">
        <v>0.0</v>
      </c>
      <c r="P46" s="300" t="s">
        <v>372</v>
      </c>
      <c r="Q46" s="300" t="s">
        <v>379</v>
      </c>
      <c r="R46" s="300" t="s">
        <v>374</v>
      </c>
      <c r="S46" s="296">
        <f>SUM('Plan-A Valuation'!U42,'Plan-A Valuation'!Y42,'Plan-A Valuation'!AC42,'Plan-A Valuation'!AG42,'Plan-A Valuation'!AK42,'Plan-A Valuation'!AO42)</f>
        <v>750000</v>
      </c>
      <c r="T46" s="378">
        <f>SUM('Plan-A Valuation'!V42,'Plan-A Valuation'!Z42,'Plan-A Valuation'!AD42,'Plan-A Valuation'!AH42,'Plan-A Valuation'!AL42,'Plan-A Valuation'!AP42)</f>
        <v>3000000</v>
      </c>
      <c r="U46" s="385">
        <f>SUM('Plan-A Valuation'!W42,'Plan-A Valuation'!AA42,'Plan-A Valuation'!AE42,'Plan-A Valuation'!AI42,'Plan-A Valuation'!AM42,'Plan-A Valuation'!AQ42)</f>
        <v>10000000</v>
      </c>
      <c r="V46" s="296" t="s">
        <v>383</v>
      </c>
      <c r="W46" s="378">
        <v>200.0</v>
      </c>
      <c r="X46" s="378">
        <v>500.0</v>
      </c>
      <c r="Y46" s="378">
        <v>3000.0</v>
      </c>
      <c r="Z46" s="378">
        <v>0.0</v>
      </c>
      <c r="AA46" s="378">
        <v>0.0</v>
      </c>
      <c r="AB46" s="378">
        <v>0.0</v>
      </c>
      <c r="AC46" s="300" t="s">
        <v>372</v>
      </c>
      <c r="AD46" s="300" t="s">
        <v>384</v>
      </c>
      <c r="AE46" s="300" t="s">
        <v>374</v>
      </c>
      <c r="AF46" s="378">
        <f>SUM('Plan-B Valuation'!U42,'Plan-B Valuation'!Y42,'Plan-B Valuation'!AC42,'Plan-B Valuation'!AG42,'Plan-B Valuation'!AK42,'Plan-B Valuation'!AO42)</f>
        <v>750000</v>
      </c>
      <c r="AG46" s="378">
        <f>SUM('Plan-B Valuation'!V42,'Plan-B Valuation'!Z42,'Plan-B Valuation'!AD42,'Plan-B Valuation'!AH42,'Plan-B Valuation'!AL42,'Plan-B Valuation'!AP42)</f>
        <v>3000000</v>
      </c>
      <c r="AH46" s="385">
        <f>SUM('Plan-B Valuation'!W42,'Plan-B Valuation'!AA42,'Plan-B Valuation'!AE42,'Plan-B Valuation'!AI42,'Plan-B Valuation'!AM42,'Plan-B Valuation'!AQ42)</f>
        <v>10000000</v>
      </c>
      <c r="AI46" s="296" t="s">
        <v>447</v>
      </c>
      <c r="AJ46" s="378">
        <v>3000.0</v>
      </c>
      <c r="AK46" s="378">
        <v>65000.0</v>
      </c>
      <c r="AL46" s="378">
        <v>100000.0</v>
      </c>
      <c r="AM46" s="378">
        <v>0.0</v>
      </c>
      <c r="AN46" s="378">
        <v>0.0</v>
      </c>
      <c r="AO46" s="378">
        <v>0.0</v>
      </c>
      <c r="AP46" s="300" t="s">
        <v>372</v>
      </c>
      <c r="AQ46" s="300" t="s">
        <v>388</v>
      </c>
      <c r="AR46" s="300" t="s">
        <v>374</v>
      </c>
      <c r="AS46" s="378">
        <f>SUM('Plan-C Valuation'!U42,'Plan-C Valuation'!Y42,'Plan-C Valuation'!AC42,'Plan-C Valuation'!AG42,'Plan-C Valuation'!AK42,'Plan-C Valuation'!AO42)</f>
        <v>8000</v>
      </c>
      <c r="AT46" s="378">
        <f>SUM('Plan-C Valuation'!V42,'Plan-C Valuation'!Z42,'Plan-C Valuation'!AD42,'Plan-C Valuation'!AH42,'Plan-C Valuation'!AL42,'Plan-C Valuation'!AP42)</f>
        <v>100000</v>
      </c>
      <c r="AU46" s="378">
        <f>SUM('Plan-C Valuation'!W42,'Plan-C Valuation'!AA42,'Plan-C Valuation'!AE42,'Plan-C Valuation'!AI42,'Plan-C Valuation'!AM42,'Plan-C Valuation'!AQ42)</f>
        <v>10000000</v>
      </c>
    </row>
    <row r="47" ht="15.75" customHeight="1">
      <c r="A47" s="296" t="s">
        <v>196</v>
      </c>
      <c r="B47" s="296" t="s">
        <v>71</v>
      </c>
      <c r="C47" s="296" t="s">
        <v>108</v>
      </c>
      <c r="D47" s="296" t="s">
        <v>85</v>
      </c>
      <c r="E47" s="296" t="s">
        <v>87</v>
      </c>
      <c r="F47" s="296" t="s">
        <v>82</v>
      </c>
      <c r="G47" s="388" t="s">
        <v>197</v>
      </c>
      <c r="H47" s="296"/>
      <c r="I47" s="296"/>
      <c r="J47" s="378">
        <v>0.0</v>
      </c>
      <c r="K47" s="378">
        <v>0.0</v>
      </c>
      <c r="L47" s="378">
        <v>0.0</v>
      </c>
      <c r="M47" s="378">
        <v>0.0</v>
      </c>
      <c r="N47" s="378">
        <v>0.0</v>
      </c>
      <c r="O47" s="378">
        <v>0.0</v>
      </c>
      <c r="P47" s="300" t="s">
        <v>372</v>
      </c>
      <c r="Q47" s="300" t="s">
        <v>379</v>
      </c>
      <c r="R47" s="300" t="s">
        <v>374</v>
      </c>
      <c r="S47" s="296">
        <f>SUM('Plan-A Valuation'!U43,'Plan-A Valuation'!Y43,'Plan-A Valuation'!AC43,'Plan-A Valuation'!AG43,'Plan-A Valuation'!AK43,'Plan-A Valuation'!AO43)</f>
        <v>750000</v>
      </c>
      <c r="T47" s="378">
        <f>SUM('Plan-A Valuation'!V43,'Plan-A Valuation'!Z43,'Plan-A Valuation'!AD43,'Plan-A Valuation'!AH43,'Plan-A Valuation'!AL43,'Plan-A Valuation'!AP43)</f>
        <v>3000000</v>
      </c>
      <c r="U47" s="385">
        <f>SUM('Plan-A Valuation'!W43,'Plan-A Valuation'!AA43,'Plan-A Valuation'!AE43,'Plan-A Valuation'!AI43,'Plan-A Valuation'!AM43,'Plan-A Valuation'!AQ43)</f>
        <v>10000000</v>
      </c>
      <c r="V47" s="296" t="s">
        <v>383</v>
      </c>
      <c r="W47" s="378">
        <v>200.0</v>
      </c>
      <c r="X47" s="378">
        <v>500.0</v>
      </c>
      <c r="Y47" s="378">
        <v>3000.0</v>
      </c>
      <c r="Z47" s="378">
        <v>0.0</v>
      </c>
      <c r="AA47" s="378">
        <v>0.0</v>
      </c>
      <c r="AB47" s="378">
        <v>0.0</v>
      </c>
      <c r="AC47" s="300" t="s">
        <v>372</v>
      </c>
      <c r="AD47" s="300" t="s">
        <v>384</v>
      </c>
      <c r="AE47" s="300" t="s">
        <v>374</v>
      </c>
      <c r="AF47" s="378">
        <f>SUM('Plan-B Valuation'!U43,'Plan-B Valuation'!Y43,'Plan-B Valuation'!AC43,'Plan-B Valuation'!AG43,'Plan-B Valuation'!AK43,'Plan-B Valuation'!AO43)</f>
        <v>750000</v>
      </c>
      <c r="AG47" s="378">
        <f>SUM('Plan-B Valuation'!V43,'Plan-B Valuation'!Z43,'Plan-B Valuation'!AD43,'Plan-B Valuation'!AH43,'Plan-B Valuation'!AL43,'Plan-B Valuation'!AP43)</f>
        <v>3000000</v>
      </c>
      <c r="AH47" s="385">
        <f>SUM('Plan-B Valuation'!W43,'Plan-B Valuation'!AA43,'Plan-B Valuation'!AE43,'Plan-B Valuation'!AI43,'Plan-B Valuation'!AM43,'Plan-B Valuation'!AQ43)</f>
        <v>10000000</v>
      </c>
      <c r="AI47" s="296" t="s">
        <v>447</v>
      </c>
      <c r="AJ47" s="378">
        <v>3000.0</v>
      </c>
      <c r="AK47" s="378">
        <v>65000.0</v>
      </c>
      <c r="AL47" s="378">
        <v>100000.0</v>
      </c>
      <c r="AM47" s="378">
        <v>0.0</v>
      </c>
      <c r="AN47" s="378">
        <v>0.0</v>
      </c>
      <c r="AO47" s="378">
        <v>0.0</v>
      </c>
      <c r="AP47" s="300" t="s">
        <v>372</v>
      </c>
      <c r="AQ47" s="300" t="s">
        <v>388</v>
      </c>
      <c r="AR47" s="300" t="s">
        <v>374</v>
      </c>
      <c r="AS47" s="378">
        <f>SUM('Plan-C Valuation'!U43,'Plan-C Valuation'!Y43,'Plan-C Valuation'!AC43,'Plan-C Valuation'!AG43,'Plan-C Valuation'!AK43,'Plan-C Valuation'!AO43)</f>
        <v>8000</v>
      </c>
      <c r="AT47" s="378">
        <f>SUM('Plan-C Valuation'!V43,'Plan-C Valuation'!Z43,'Plan-C Valuation'!AD43,'Plan-C Valuation'!AH43,'Plan-C Valuation'!AL43,'Plan-C Valuation'!AP43)</f>
        <v>100000</v>
      </c>
      <c r="AU47" s="378">
        <f>SUM('Plan-C Valuation'!W43,'Plan-C Valuation'!AA43,'Plan-C Valuation'!AE43,'Plan-C Valuation'!AI43,'Plan-C Valuation'!AM43,'Plan-C Valuation'!AQ43)</f>
        <v>10000000</v>
      </c>
    </row>
    <row r="48" ht="15.75" customHeight="1">
      <c r="A48" s="296" t="s">
        <v>198</v>
      </c>
      <c r="B48" s="296" t="s">
        <v>71</v>
      </c>
      <c r="C48" s="296" t="s">
        <v>73</v>
      </c>
      <c r="D48" s="296" t="s">
        <v>79</v>
      </c>
      <c r="E48" s="296" t="s">
        <v>80</v>
      </c>
      <c r="F48" s="296" t="s">
        <v>89</v>
      </c>
      <c r="G48" s="388" t="s">
        <v>199</v>
      </c>
      <c r="H48" s="296"/>
      <c r="I48" s="296"/>
      <c r="J48" s="378">
        <v>0.0</v>
      </c>
      <c r="K48" s="378">
        <v>0.0</v>
      </c>
      <c r="L48" s="378">
        <v>0.0</v>
      </c>
      <c r="M48" s="378">
        <v>0.0</v>
      </c>
      <c r="N48" s="378">
        <v>0.0</v>
      </c>
      <c r="O48" s="378">
        <v>0.0</v>
      </c>
      <c r="P48" s="300" t="s">
        <v>372</v>
      </c>
      <c r="Q48" s="300" t="s">
        <v>379</v>
      </c>
      <c r="R48" s="300" t="s">
        <v>374</v>
      </c>
      <c r="S48" s="296">
        <f>SUM('Plan-A Valuation'!U44,'Plan-A Valuation'!Y44,'Plan-A Valuation'!AC44,'Plan-A Valuation'!AG44,'Plan-A Valuation'!AK44,'Plan-A Valuation'!AO44)</f>
        <v>750000</v>
      </c>
      <c r="T48" s="378">
        <f>SUM('Plan-A Valuation'!V44,'Plan-A Valuation'!Z44,'Plan-A Valuation'!AD44,'Plan-A Valuation'!AH44,'Plan-A Valuation'!AL44,'Plan-A Valuation'!AP44)</f>
        <v>3000000</v>
      </c>
      <c r="U48" s="385">
        <f>SUM('Plan-A Valuation'!W44,'Plan-A Valuation'!AA44,'Plan-A Valuation'!AE44,'Plan-A Valuation'!AI44,'Plan-A Valuation'!AM44,'Plan-A Valuation'!AQ44)</f>
        <v>10000000</v>
      </c>
      <c r="V48" s="296" t="s">
        <v>383</v>
      </c>
      <c r="W48" s="378">
        <v>200.0</v>
      </c>
      <c r="X48" s="378">
        <v>500.0</v>
      </c>
      <c r="Y48" s="378">
        <v>3000.0</v>
      </c>
      <c r="Z48" s="378">
        <v>0.0</v>
      </c>
      <c r="AA48" s="378">
        <v>0.0</v>
      </c>
      <c r="AB48" s="378">
        <v>0.0</v>
      </c>
      <c r="AC48" s="300" t="s">
        <v>372</v>
      </c>
      <c r="AD48" s="300" t="s">
        <v>384</v>
      </c>
      <c r="AE48" s="300" t="s">
        <v>374</v>
      </c>
      <c r="AF48" s="378">
        <f>SUM('Plan-B Valuation'!U44,'Plan-B Valuation'!Y44,'Plan-B Valuation'!AC44,'Plan-B Valuation'!AG44,'Plan-B Valuation'!AK44,'Plan-B Valuation'!AO44)</f>
        <v>750000</v>
      </c>
      <c r="AG48" s="378">
        <f>SUM('Plan-B Valuation'!V44,'Plan-B Valuation'!Z44,'Plan-B Valuation'!AD44,'Plan-B Valuation'!AH44,'Plan-B Valuation'!AL44,'Plan-B Valuation'!AP44)</f>
        <v>3000000</v>
      </c>
      <c r="AH48" s="385">
        <f>SUM('Plan-B Valuation'!W44,'Plan-B Valuation'!AA44,'Plan-B Valuation'!AE44,'Plan-B Valuation'!AI44,'Plan-B Valuation'!AM44,'Plan-B Valuation'!AQ44)</f>
        <v>10000000</v>
      </c>
      <c r="AI48" s="296" t="s">
        <v>446</v>
      </c>
      <c r="AJ48" s="378">
        <v>3000.0</v>
      </c>
      <c r="AK48" s="378">
        <v>65000.0</v>
      </c>
      <c r="AL48" s="378">
        <v>100000.0</v>
      </c>
      <c r="AM48" s="378">
        <v>0.0</v>
      </c>
      <c r="AN48" s="378">
        <v>0.0</v>
      </c>
      <c r="AO48" s="378">
        <v>0.0</v>
      </c>
      <c r="AP48" s="300" t="s">
        <v>372</v>
      </c>
      <c r="AQ48" s="300" t="s">
        <v>388</v>
      </c>
      <c r="AR48" s="300" t="s">
        <v>374</v>
      </c>
      <c r="AS48" s="378">
        <f>SUM('Plan-C Valuation'!U44,'Plan-C Valuation'!Y44,'Plan-C Valuation'!AC44,'Plan-C Valuation'!AG44,'Plan-C Valuation'!AK44,'Plan-C Valuation'!AO44)</f>
        <v>50000</v>
      </c>
      <c r="AT48" s="378">
        <f>SUM('Plan-C Valuation'!V44,'Plan-C Valuation'!Z44,'Plan-C Valuation'!AD44,'Plan-C Valuation'!AH44,'Plan-C Valuation'!AL44,'Plan-C Valuation'!AP44)</f>
        <v>1000000</v>
      </c>
      <c r="AU48" s="378">
        <f>SUM('Plan-C Valuation'!W44,'Plan-C Valuation'!AA44,'Plan-C Valuation'!AE44,'Plan-C Valuation'!AI44,'Plan-C Valuation'!AM44,'Plan-C Valuation'!AQ44)</f>
        <v>10000000</v>
      </c>
    </row>
    <row r="49" ht="15.75" customHeight="1">
      <c r="A49" s="296" t="s">
        <v>200</v>
      </c>
      <c r="B49" s="296" t="s">
        <v>71</v>
      </c>
      <c r="C49" s="296" t="s">
        <v>83</v>
      </c>
      <c r="D49" s="296" t="s">
        <v>79</v>
      </c>
      <c r="E49" s="296" t="s">
        <v>80</v>
      </c>
      <c r="F49" s="296" t="s">
        <v>89</v>
      </c>
      <c r="G49" s="388" t="s">
        <v>201</v>
      </c>
      <c r="H49" s="296"/>
      <c r="I49" s="296"/>
      <c r="J49" s="378">
        <v>0.0</v>
      </c>
      <c r="K49" s="378">
        <v>0.0</v>
      </c>
      <c r="L49" s="378">
        <v>0.0</v>
      </c>
      <c r="M49" s="378">
        <v>0.0</v>
      </c>
      <c r="N49" s="378">
        <v>0.0</v>
      </c>
      <c r="O49" s="378">
        <v>0.0</v>
      </c>
      <c r="P49" s="300" t="s">
        <v>372</v>
      </c>
      <c r="Q49" s="300" t="s">
        <v>379</v>
      </c>
      <c r="R49" s="300" t="s">
        <v>374</v>
      </c>
      <c r="S49" s="296">
        <f>SUM('Plan-A Valuation'!U45,'Plan-A Valuation'!Y45,'Plan-A Valuation'!AC45,'Plan-A Valuation'!AG45,'Plan-A Valuation'!AK45,'Plan-A Valuation'!AO45)</f>
        <v>750000</v>
      </c>
      <c r="T49" s="378">
        <f>SUM('Plan-A Valuation'!V45,'Plan-A Valuation'!Z45,'Plan-A Valuation'!AD45,'Plan-A Valuation'!AH45,'Plan-A Valuation'!AL45,'Plan-A Valuation'!AP45)</f>
        <v>3000000</v>
      </c>
      <c r="U49" s="385">
        <f>SUM('Plan-A Valuation'!W45,'Plan-A Valuation'!AA45,'Plan-A Valuation'!AE45,'Plan-A Valuation'!AI45,'Plan-A Valuation'!AM45,'Plan-A Valuation'!AQ45)</f>
        <v>10000000</v>
      </c>
      <c r="V49" s="296" t="s">
        <v>383</v>
      </c>
      <c r="W49" s="378">
        <v>200.0</v>
      </c>
      <c r="X49" s="378">
        <v>500.0</v>
      </c>
      <c r="Y49" s="378">
        <v>3000.0</v>
      </c>
      <c r="Z49" s="378">
        <v>0.0</v>
      </c>
      <c r="AA49" s="378">
        <v>0.0</v>
      </c>
      <c r="AB49" s="378">
        <v>0.0</v>
      </c>
      <c r="AC49" s="300" t="s">
        <v>372</v>
      </c>
      <c r="AD49" s="300" t="s">
        <v>384</v>
      </c>
      <c r="AE49" s="300" t="s">
        <v>374</v>
      </c>
      <c r="AF49" s="378">
        <f>SUM('Plan-B Valuation'!U45,'Plan-B Valuation'!Y45,'Plan-B Valuation'!AC45,'Plan-B Valuation'!AG45,'Plan-B Valuation'!AK45,'Plan-B Valuation'!AO45)</f>
        <v>750000</v>
      </c>
      <c r="AG49" s="378">
        <f>SUM('Plan-B Valuation'!V45,'Plan-B Valuation'!Z45,'Plan-B Valuation'!AD45,'Plan-B Valuation'!AH45,'Plan-B Valuation'!AL45,'Plan-B Valuation'!AP45)</f>
        <v>3000000</v>
      </c>
      <c r="AH49" s="385">
        <f>SUM('Plan-B Valuation'!W45,'Plan-B Valuation'!AA45,'Plan-B Valuation'!AE45,'Plan-B Valuation'!AI45,'Plan-B Valuation'!AM45,'Plan-B Valuation'!AQ45)</f>
        <v>10000000</v>
      </c>
      <c r="AI49" s="296" t="s">
        <v>447</v>
      </c>
      <c r="AJ49" s="378">
        <v>3000.0</v>
      </c>
      <c r="AK49" s="378">
        <v>65000.0</v>
      </c>
      <c r="AL49" s="378">
        <v>100000.0</v>
      </c>
      <c r="AM49" s="378">
        <v>0.0</v>
      </c>
      <c r="AN49" s="378">
        <v>0.0</v>
      </c>
      <c r="AO49" s="378">
        <v>0.0</v>
      </c>
      <c r="AP49" s="300" t="s">
        <v>372</v>
      </c>
      <c r="AQ49" s="300" t="s">
        <v>388</v>
      </c>
      <c r="AR49" s="300" t="s">
        <v>374</v>
      </c>
      <c r="AS49" s="378">
        <f>SUM('Plan-C Valuation'!U45,'Plan-C Valuation'!Y45,'Plan-C Valuation'!AC45,'Plan-C Valuation'!AG45,'Plan-C Valuation'!AK45,'Plan-C Valuation'!AO45)</f>
        <v>8000</v>
      </c>
      <c r="AT49" s="378">
        <f>SUM('Plan-C Valuation'!V45,'Plan-C Valuation'!Z45,'Plan-C Valuation'!AD45,'Plan-C Valuation'!AH45,'Plan-C Valuation'!AL45,'Plan-C Valuation'!AP45)</f>
        <v>100000</v>
      </c>
      <c r="AU49" s="378">
        <f>SUM('Plan-C Valuation'!W45,'Plan-C Valuation'!AA45,'Plan-C Valuation'!AE45,'Plan-C Valuation'!AI45,'Plan-C Valuation'!AM45,'Plan-C Valuation'!AQ45)</f>
        <v>10000000</v>
      </c>
    </row>
    <row r="50" ht="15.75" customHeight="1">
      <c r="A50" s="296" t="s">
        <v>202</v>
      </c>
      <c r="B50" s="296" t="s">
        <v>71</v>
      </c>
      <c r="C50" s="296" t="s">
        <v>90</v>
      </c>
      <c r="D50" s="296" t="s">
        <v>79</v>
      </c>
      <c r="E50" s="296" t="s">
        <v>80</v>
      </c>
      <c r="F50" s="296" t="s">
        <v>89</v>
      </c>
      <c r="G50" s="388" t="s">
        <v>203</v>
      </c>
      <c r="H50" s="296"/>
      <c r="I50" s="296"/>
      <c r="J50" s="378">
        <v>0.0</v>
      </c>
      <c r="K50" s="378">
        <v>0.0</v>
      </c>
      <c r="L50" s="378">
        <v>0.0</v>
      </c>
      <c r="M50" s="378">
        <v>0.0</v>
      </c>
      <c r="N50" s="378">
        <v>0.0</v>
      </c>
      <c r="O50" s="378">
        <v>0.0</v>
      </c>
      <c r="P50" s="300" t="s">
        <v>372</v>
      </c>
      <c r="Q50" s="300" t="s">
        <v>379</v>
      </c>
      <c r="R50" s="300" t="s">
        <v>374</v>
      </c>
      <c r="S50" s="296">
        <f>SUM('Plan-A Valuation'!U46,'Plan-A Valuation'!Y46,'Plan-A Valuation'!AC46,'Plan-A Valuation'!AG46,'Plan-A Valuation'!AK46,'Plan-A Valuation'!AO46)</f>
        <v>750000</v>
      </c>
      <c r="T50" s="378">
        <f>SUM('Plan-A Valuation'!V46,'Plan-A Valuation'!Z46,'Plan-A Valuation'!AD46,'Plan-A Valuation'!AH46,'Plan-A Valuation'!AL46,'Plan-A Valuation'!AP46)</f>
        <v>3000000</v>
      </c>
      <c r="U50" s="385">
        <f>SUM('Plan-A Valuation'!W46,'Plan-A Valuation'!AA46,'Plan-A Valuation'!AE46,'Plan-A Valuation'!AI46,'Plan-A Valuation'!AM46,'Plan-A Valuation'!AQ46)</f>
        <v>10000000</v>
      </c>
      <c r="V50" s="296" t="s">
        <v>383</v>
      </c>
      <c r="W50" s="378">
        <v>200.0</v>
      </c>
      <c r="X50" s="378">
        <v>500.0</v>
      </c>
      <c r="Y50" s="378">
        <v>3000.0</v>
      </c>
      <c r="Z50" s="378">
        <v>0.0</v>
      </c>
      <c r="AA50" s="378">
        <v>0.0</v>
      </c>
      <c r="AB50" s="378">
        <v>0.0</v>
      </c>
      <c r="AC50" s="300" t="s">
        <v>372</v>
      </c>
      <c r="AD50" s="300" t="s">
        <v>384</v>
      </c>
      <c r="AE50" s="300" t="s">
        <v>374</v>
      </c>
      <c r="AF50" s="378">
        <f>SUM('Plan-B Valuation'!U46,'Plan-B Valuation'!Y46,'Plan-B Valuation'!AC46,'Plan-B Valuation'!AG46,'Plan-B Valuation'!AK46,'Plan-B Valuation'!AO46)</f>
        <v>750000</v>
      </c>
      <c r="AG50" s="378">
        <f>SUM('Plan-B Valuation'!V46,'Plan-B Valuation'!Z46,'Plan-B Valuation'!AD46,'Plan-B Valuation'!AH46,'Plan-B Valuation'!AL46,'Plan-B Valuation'!AP46)</f>
        <v>3000000</v>
      </c>
      <c r="AH50" s="385">
        <f>SUM('Plan-B Valuation'!W46,'Plan-B Valuation'!AA46,'Plan-B Valuation'!AE46,'Plan-B Valuation'!AI46,'Plan-B Valuation'!AM46,'Plan-B Valuation'!AQ46)</f>
        <v>10000000</v>
      </c>
      <c r="AI50" s="296" t="s">
        <v>446</v>
      </c>
      <c r="AJ50" s="378">
        <v>3000.0</v>
      </c>
      <c r="AK50" s="378">
        <v>65000.0</v>
      </c>
      <c r="AL50" s="378">
        <v>100000.0</v>
      </c>
      <c r="AM50" s="378">
        <v>0.0</v>
      </c>
      <c r="AN50" s="378">
        <v>0.0</v>
      </c>
      <c r="AO50" s="378">
        <v>0.0</v>
      </c>
      <c r="AP50" s="300" t="s">
        <v>372</v>
      </c>
      <c r="AQ50" s="300" t="s">
        <v>388</v>
      </c>
      <c r="AR50" s="300" t="s">
        <v>374</v>
      </c>
      <c r="AS50" s="378">
        <f>SUM('Plan-C Valuation'!U46,'Plan-C Valuation'!Y46,'Plan-C Valuation'!AC46,'Plan-C Valuation'!AG46,'Plan-C Valuation'!AK46,'Plan-C Valuation'!AO46)</f>
        <v>50000</v>
      </c>
      <c r="AT50" s="378">
        <f>SUM('Plan-C Valuation'!V46,'Plan-C Valuation'!Z46,'Plan-C Valuation'!AD46,'Plan-C Valuation'!AH46,'Plan-C Valuation'!AL46,'Plan-C Valuation'!AP46)</f>
        <v>1000000</v>
      </c>
      <c r="AU50" s="378">
        <f>SUM('Plan-C Valuation'!W46,'Plan-C Valuation'!AA46,'Plan-C Valuation'!AE46,'Plan-C Valuation'!AI46,'Plan-C Valuation'!AM46,'Plan-C Valuation'!AQ46)</f>
        <v>10000000</v>
      </c>
    </row>
    <row r="51" ht="15.75" customHeight="1">
      <c r="A51" s="296" t="s">
        <v>204</v>
      </c>
      <c r="B51" s="296" t="s">
        <v>71</v>
      </c>
      <c r="C51" s="296" t="s">
        <v>96</v>
      </c>
      <c r="D51" s="296" t="s">
        <v>79</v>
      </c>
      <c r="E51" s="296" t="s">
        <v>80</v>
      </c>
      <c r="F51" s="296" t="s">
        <v>89</v>
      </c>
      <c r="G51" s="388" t="s">
        <v>205</v>
      </c>
      <c r="H51" s="296"/>
      <c r="I51" s="296"/>
      <c r="J51" s="378">
        <v>0.0</v>
      </c>
      <c r="K51" s="378">
        <v>0.0</v>
      </c>
      <c r="L51" s="378">
        <v>0.0</v>
      </c>
      <c r="M51" s="378">
        <v>0.0</v>
      </c>
      <c r="N51" s="378">
        <v>0.0</v>
      </c>
      <c r="O51" s="378">
        <v>0.0</v>
      </c>
      <c r="P51" s="300" t="s">
        <v>372</v>
      </c>
      <c r="Q51" s="300" t="s">
        <v>379</v>
      </c>
      <c r="R51" s="300" t="s">
        <v>374</v>
      </c>
      <c r="S51" s="296">
        <f>SUM('Plan-A Valuation'!U47,'Plan-A Valuation'!Y47,'Plan-A Valuation'!AC47,'Plan-A Valuation'!AG47,'Plan-A Valuation'!AK47,'Plan-A Valuation'!AO47)</f>
        <v>750000</v>
      </c>
      <c r="T51" s="378">
        <f>SUM('Plan-A Valuation'!V47,'Plan-A Valuation'!Z47,'Plan-A Valuation'!AD47,'Plan-A Valuation'!AH47,'Plan-A Valuation'!AL47,'Plan-A Valuation'!AP47)</f>
        <v>3000000</v>
      </c>
      <c r="U51" s="385">
        <f>SUM('Plan-A Valuation'!W47,'Plan-A Valuation'!AA47,'Plan-A Valuation'!AE47,'Plan-A Valuation'!AI47,'Plan-A Valuation'!AM47,'Plan-A Valuation'!AQ47)</f>
        <v>10000000</v>
      </c>
      <c r="V51" s="296" t="s">
        <v>383</v>
      </c>
      <c r="W51" s="378">
        <v>200.0</v>
      </c>
      <c r="X51" s="378">
        <v>500.0</v>
      </c>
      <c r="Y51" s="378">
        <v>3000.0</v>
      </c>
      <c r="Z51" s="378">
        <v>0.0</v>
      </c>
      <c r="AA51" s="378">
        <v>0.0</v>
      </c>
      <c r="AB51" s="378">
        <v>0.0</v>
      </c>
      <c r="AC51" s="300" t="s">
        <v>372</v>
      </c>
      <c r="AD51" s="300" t="s">
        <v>384</v>
      </c>
      <c r="AE51" s="300" t="s">
        <v>374</v>
      </c>
      <c r="AF51" s="378">
        <f>SUM('Plan-B Valuation'!U47,'Plan-B Valuation'!Y47,'Plan-B Valuation'!AC47,'Plan-B Valuation'!AG47,'Plan-B Valuation'!AK47,'Plan-B Valuation'!AO47)</f>
        <v>750000</v>
      </c>
      <c r="AG51" s="378">
        <f>SUM('Plan-B Valuation'!V47,'Plan-B Valuation'!Z47,'Plan-B Valuation'!AD47,'Plan-B Valuation'!AH47,'Plan-B Valuation'!AL47,'Plan-B Valuation'!AP47)</f>
        <v>3000000</v>
      </c>
      <c r="AH51" s="385">
        <f>SUM('Plan-B Valuation'!W47,'Plan-B Valuation'!AA47,'Plan-B Valuation'!AE47,'Plan-B Valuation'!AI47,'Plan-B Valuation'!AM47,'Plan-B Valuation'!AQ47)</f>
        <v>10000000</v>
      </c>
      <c r="AI51" s="296" t="s">
        <v>446</v>
      </c>
      <c r="AJ51" s="378">
        <v>3000.0</v>
      </c>
      <c r="AK51" s="378">
        <v>65000.0</v>
      </c>
      <c r="AL51" s="378">
        <v>100000.0</v>
      </c>
      <c r="AM51" s="378">
        <v>0.0</v>
      </c>
      <c r="AN51" s="378">
        <v>0.0</v>
      </c>
      <c r="AO51" s="378">
        <v>0.0</v>
      </c>
      <c r="AP51" s="300" t="s">
        <v>372</v>
      </c>
      <c r="AQ51" s="300" t="s">
        <v>388</v>
      </c>
      <c r="AR51" s="300" t="s">
        <v>374</v>
      </c>
      <c r="AS51" s="378">
        <f>SUM('Plan-C Valuation'!U47,'Plan-C Valuation'!Y47,'Plan-C Valuation'!AC47,'Plan-C Valuation'!AG47,'Plan-C Valuation'!AK47,'Plan-C Valuation'!AO47)</f>
        <v>50000</v>
      </c>
      <c r="AT51" s="378">
        <f>SUM('Plan-C Valuation'!V47,'Plan-C Valuation'!Z47,'Plan-C Valuation'!AD47,'Plan-C Valuation'!AH47,'Plan-C Valuation'!AL47,'Plan-C Valuation'!AP47)</f>
        <v>1000000</v>
      </c>
      <c r="AU51" s="378">
        <f>SUM('Plan-C Valuation'!W47,'Plan-C Valuation'!AA47,'Plan-C Valuation'!AE47,'Plan-C Valuation'!AI47,'Plan-C Valuation'!AM47,'Plan-C Valuation'!AQ47)</f>
        <v>10000000</v>
      </c>
    </row>
    <row r="52" ht="15.75" customHeight="1">
      <c r="A52" s="296" t="s">
        <v>206</v>
      </c>
      <c r="B52" s="296" t="s">
        <v>71</v>
      </c>
      <c r="C52" s="296" t="s">
        <v>106</v>
      </c>
      <c r="D52" s="296" t="s">
        <v>79</v>
      </c>
      <c r="E52" s="296" t="s">
        <v>80</v>
      </c>
      <c r="F52" s="296" t="s">
        <v>89</v>
      </c>
      <c r="G52" s="388" t="s">
        <v>207</v>
      </c>
      <c r="H52" s="296"/>
      <c r="I52" s="296"/>
      <c r="J52" s="378">
        <v>0.0</v>
      </c>
      <c r="K52" s="378">
        <v>0.0</v>
      </c>
      <c r="L52" s="378">
        <v>0.0</v>
      </c>
      <c r="M52" s="378">
        <v>0.0</v>
      </c>
      <c r="N52" s="378">
        <v>0.0</v>
      </c>
      <c r="O52" s="378">
        <v>0.0</v>
      </c>
      <c r="P52" s="300" t="s">
        <v>372</v>
      </c>
      <c r="Q52" s="300" t="s">
        <v>376</v>
      </c>
      <c r="R52" s="300" t="s">
        <v>374</v>
      </c>
      <c r="S52" s="296">
        <f>SUM('Plan-A Valuation'!U48,'Plan-A Valuation'!Y48,'Plan-A Valuation'!AC48,'Plan-A Valuation'!AG48,'Plan-A Valuation'!AK48,'Plan-A Valuation'!AO48)</f>
        <v>2000</v>
      </c>
      <c r="T52" s="378">
        <f>SUM('Plan-A Valuation'!V48,'Plan-A Valuation'!Z48,'Plan-A Valuation'!AD48,'Plan-A Valuation'!AH48,'Plan-A Valuation'!AL48,'Plan-A Valuation'!AP48)</f>
        <v>50000</v>
      </c>
      <c r="U52" s="385">
        <f>SUM('Plan-A Valuation'!W48,'Plan-A Valuation'!AA48,'Plan-A Valuation'!AE48,'Plan-A Valuation'!AI48,'Plan-A Valuation'!AM48,'Plan-A Valuation'!AQ48)</f>
        <v>10000000</v>
      </c>
      <c r="V52" s="296" t="s">
        <v>383</v>
      </c>
      <c r="W52" s="378">
        <v>200.0</v>
      </c>
      <c r="X52" s="378">
        <v>500.0</v>
      </c>
      <c r="Y52" s="378">
        <v>3000.0</v>
      </c>
      <c r="Z52" s="378">
        <v>0.0</v>
      </c>
      <c r="AA52" s="378">
        <v>0.0</v>
      </c>
      <c r="AB52" s="378">
        <v>0.0</v>
      </c>
      <c r="AC52" s="300" t="s">
        <v>372</v>
      </c>
      <c r="AD52" s="300" t="s">
        <v>385</v>
      </c>
      <c r="AE52" s="300" t="s">
        <v>374</v>
      </c>
      <c r="AF52" s="378">
        <f>SUM('Plan-B Valuation'!U48,'Plan-B Valuation'!Y48,'Plan-B Valuation'!AC48,'Plan-B Valuation'!AG48,'Plan-B Valuation'!AK48,'Plan-B Valuation'!AO48)</f>
        <v>2000</v>
      </c>
      <c r="AG52" s="378">
        <f>SUM('Plan-B Valuation'!V48,'Plan-B Valuation'!Z48,'Plan-B Valuation'!AD48,'Plan-B Valuation'!AH48,'Plan-B Valuation'!AL48,'Plan-B Valuation'!AP48)</f>
        <v>50000</v>
      </c>
      <c r="AH52" s="385">
        <f>SUM('Plan-B Valuation'!W48,'Plan-B Valuation'!AA48,'Plan-B Valuation'!AE48,'Plan-B Valuation'!AI48,'Plan-B Valuation'!AM48,'Plan-B Valuation'!AQ48)</f>
        <v>10000000</v>
      </c>
      <c r="AI52" s="296" t="s">
        <v>446</v>
      </c>
      <c r="AJ52" s="378">
        <v>3000.0</v>
      </c>
      <c r="AK52" s="378">
        <v>65000.0</v>
      </c>
      <c r="AL52" s="378">
        <v>100000.0</v>
      </c>
      <c r="AM52" s="378">
        <v>0.0</v>
      </c>
      <c r="AN52" s="378">
        <v>0.0</v>
      </c>
      <c r="AO52" s="378">
        <v>0.0</v>
      </c>
      <c r="AP52" s="300" t="s">
        <v>372</v>
      </c>
      <c r="AQ52" s="300" t="s">
        <v>397</v>
      </c>
      <c r="AR52" s="300" t="s">
        <v>374</v>
      </c>
      <c r="AS52" s="378">
        <f>SUM('Plan-C Valuation'!U48,'Plan-C Valuation'!Y48,'Plan-C Valuation'!AC48,'Plan-C Valuation'!AG48,'Plan-C Valuation'!AK48,'Plan-C Valuation'!AO48)</f>
        <v>2000</v>
      </c>
      <c r="AT52" s="378">
        <f>SUM('Plan-C Valuation'!V48,'Plan-C Valuation'!Z48,'Plan-C Valuation'!AD48,'Plan-C Valuation'!AH48,'Plan-C Valuation'!AL48,'Plan-C Valuation'!AP48)</f>
        <v>50000</v>
      </c>
      <c r="AU52" s="378">
        <f>SUM('Plan-C Valuation'!W48,'Plan-C Valuation'!AA48,'Plan-C Valuation'!AE48,'Plan-C Valuation'!AI48,'Plan-C Valuation'!AM48,'Plan-C Valuation'!AQ48)</f>
        <v>10000000</v>
      </c>
    </row>
    <row r="53" ht="15.75" customHeight="1">
      <c r="A53" s="296" t="s">
        <v>208</v>
      </c>
      <c r="B53" s="296" t="s">
        <v>71</v>
      </c>
      <c r="C53" s="296" t="s">
        <v>108</v>
      </c>
      <c r="D53" s="296" t="s">
        <v>79</v>
      </c>
      <c r="E53" s="296" t="s">
        <v>80</v>
      </c>
      <c r="F53" s="296" t="s">
        <v>89</v>
      </c>
      <c r="G53" s="388" t="s">
        <v>209</v>
      </c>
      <c r="H53" s="296"/>
      <c r="I53" s="296"/>
      <c r="J53" s="378">
        <v>0.0</v>
      </c>
      <c r="K53" s="378">
        <v>0.0</v>
      </c>
      <c r="L53" s="378">
        <v>0.0</v>
      </c>
      <c r="M53" s="378">
        <v>0.0</v>
      </c>
      <c r="N53" s="378">
        <v>0.0</v>
      </c>
      <c r="O53" s="378">
        <v>0.0</v>
      </c>
      <c r="P53" s="300" t="s">
        <v>372</v>
      </c>
      <c r="Q53" s="300" t="s">
        <v>376</v>
      </c>
      <c r="R53" s="300" t="s">
        <v>374</v>
      </c>
      <c r="S53" s="296">
        <f>SUM('Plan-A Valuation'!U49,'Plan-A Valuation'!Y49,'Plan-A Valuation'!AC49,'Plan-A Valuation'!AG49,'Plan-A Valuation'!AK49,'Plan-A Valuation'!AO49)</f>
        <v>2000</v>
      </c>
      <c r="T53" s="378">
        <f>SUM('Plan-A Valuation'!V49,'Plan-A Valuation'!Z49,'Plan-A Valuation'!AD49,'Plan-A Valuation'!AH49,'Plan-A Valuation'!AL49,'Plan-A Valuation'!AP49)</f>
        <v>50000</v>
      </c>
      <c r="U53" s="385">
        <f>SUM('Plan-A Valuation'!W49,'Plan-A Valuation'!AA49,'Plan-A Valuation'!AE49,'Plan-A Valuation'!AI49,'Plan-A Valuation'!AM49,'Plan-A Valuation'!AQ49)</f>
        <v>10000000</v>
      </c>
      <c r="V53" s="296" t="s">
        <v>383</v>
      </c>
      <c r="W53" s="378">
        <v>200.0</v>
      </c>
      <c r="X53" s="378">
        <v>500.0</v>
      </c>
      <c r="Y53" s="378">
        <v>3000.0</v>
      </c>
      <c r="Z53" s="378">
        <v>0.0</v>
      </c>
      <c r="AA53" s="378">
        <v>0.0</v>
      </c>
      <c r="AB53" s="378">
        <v>0.0</v>
      </c>
      <c r="AC53" s="300" t="s">
        <v>372</v>
      </c>
      <c r="AD53" s="300" t="s">
        <v>385</v>
      </c>
      <c r="AE53" s="300" t="s">
        <v>374</v>
      </c>
      <c r="AF53" s="378">
        <f>SUM('Plan-B Valuation'!U49,'Plan-B Valuation'!Y49,'Plan-B Valuation'!AC49,'Plan-B Valuation'!AG49,'Plan-B Valuation'!AK49,'Plan-B Valuation'!AO49)</f>
        <v>2000</v>
      </c>
      <c r="AG53" s="378">
        <f>SUM('Plan-B Valuation'!V49,'Plan-B Valuation'!Z49,'Plan-B Valuation'!AD49,'Plan-B Valuation'!AH49,'Plan-B Valuation'!AL49,'Plan-B Valuation'!AP49)</f>
        <v>50000</v>
      </c>
      <c r="AH53" s="385">
        <f>SUM('Plan-B Valuation'!W49,'Plan-B Valuation'!AA49,'Plan-B Valuation'!AE49,'Plan-B Valuation'!AI49,'Plan-B Valuation'!AM49,'Plan-B Valuation'!AQ49)</f>
        <v>10000000</v>
      </c>
      <c r="AI53" s="296" t="s">
        <v>447</v>
      </c>
      <c r="AJ53" s="378">
        <v>3000.0</v>
      </c>
      <c r="AK53" s="378">
        <v>65000.0</v>
      </c>
      <c r="AL53" s="378">
        <v>100000.0</v>
      </c>
      <c r="AM53" s="378">
        <v>0.0</v>
      </c>
      <c r="AN53" s="378">
        <v>0.0</v>
      </c>
      <c r="AO53" s="378">
        <v>0.0</v>
      </c>
      <c r="AP53" s="300" t="s">
        <v>372</v>
      </c>
      <c r="AQ53" s="300" t="s">
        <v>388</v>
      </c>
      <c r="AR53" s="300" t="s">
        <v>374</v>
      </c>
      <c r="AS53" s="378">
        <f>SUM('Plan-C Valuation'!U49,'Plan-C Valuation'!Y49,'Plan-C Valuation'!AC49,'Plan-C Valuation'!AG49,'Plan-C Valuation'!AK49,'Plan-C Valuation'!AO49)</f>
        <v>2000</v>
      </c>
      <c r="AT53" s="378">
        <f>SUM('Plan-C Valuation'!V49,'Plan-C Valuation'!Z49,'Plan-C Valuation'!AD49,'Plan-C Valuation'!AH49,'Plan-C Valuation'!AL49,'Plan-C Valuation'!AP49)</f>
        <v>10000</v>
      </c>
      <c r="AU53" s="378">
        <f>SUM('Plan-C Valuation'!W49,'Plan-C Valuation'!AA49,'Plan-C Valuation'!AE49,'Plan-C Valuation'!AI49,'Plan-C Valuation'!AM49,'Plan-C Valuation'!AQ49)</f>
        <v>10000000</v>
      </c>
    </row>
    <row r="54" ht="15.75" customHeight="1">
      <c r="A54" s="296" t="s">
        <v>210</v>
      </c>
      <c r="B54" s="296" t="s">
        <v>71</v>
      </c>
      <c r="C54" s="296" t="s">
        <v>73</v>
      </c>
      <c r="D54" s="296" t="s">
        <v>85</v>
      </c>
      <c r="E54" s="296" t="s">
        <v>80</v>
      </c>
      <c r="F54" s="296" t="s">
        <v>89</v>
      </c>
      <c r="G54" s="388" t="s">
        <v>211</v>
      </c>
      <c r="H54" s="296"/>
      <c r="I54" s="296"/>
      <c r="J54" s="378">
        <v>0.0</v>
      </c>
      <c r="K54" s="378">
        <v>0.0</v>
      </c>
      <c r="L54" s="378">
        <v>0.0</v>
      </c>
      <c r="M54" s="378">
        <v>0.0</v>
      </c>
      <c r="N54" s="378">
        <v>0.0</v>
      </c>
      <c r="O54" s="378">
        <v>0.0</v>
      </c>
      <c r="P54" s="300" t="s">
        <v>372</v>
      </c>
      <c r="Q54" s="300" t="s">
        <v>376</v>
      </c>
      <c r="R54" s="300" t="s">
        <v>374</v>
      </c>
      <c r="S54" s="296">
        <f>SUM('Plan-A Valuation'!U50,'Plan-A Valuation'!Y50,'Plan-A Valuation'!AC50,'Plan-A Valuation'!AG50,'Plan-A Valuation'!AK50,'Plan-A Valuation'!AO50)</f>
        <v>2000</v>
      </c>
      <c r="T54" s="378">
        <f>SUM('Plan-A Valuation'!V50,'Plan-A Valuation'!Z50,'Plan-A Valuation'!AD50,'Plan-A Valuation'!AH50,'Plan-A Valuation'!AL50,'Plan-A Valuation'!AP50)</f>
        <v>50000</v>
      </c>
      <c r="U54" s="385">
        <f>SUM('Plan-A Valuation'!W50,'Plan-A Valuation'!AA50,'Plan-A Valuation'!AE50,'Plan-A Valuation'!AI50,'Plan-A Valuation'!AM50,'Plan-A Valuation'!AQ50)</f>
        <v>10000000</v>
      </c>
      <c r="V54" s="296" t="s">
        <v>383</v>
      </c>
      <c r="W54" s="378">
        <v>200.0</v>
      </c>
      <c r="X54" s="378">
        <v>500.0</v>
      </c>
      <c r="Y54" s="378">
        <v>3000.0</v>
      </c>
      <c r="Z54" s="378">
        <v>0.0</v>
      </c>
      <c r="AA54" s="378">
        <v>0.0</v>
      </c>
      <c r="AB54" s="378">
        <v>0.0</v>
      </c>
      <c r="AC54" s="300" t="s">
        <v>372</v>
      </c>
      <c r="AD54" s="300" t="s">
        <v>385</v>
      </c>
      <c r="AE54" s="300" t="s">
        <v>374</v>
      </c>
      <c r="AF54" s="378">
        <f>SUM('Plan-B Valuation'!U50,'Plan-B Valuation'!Y50,'Plan-B Valuation'!AC50,'Plan-B Valuation'!AG50,'Plan-B Valuation'!AK50,'Plan-B Valuation'!AO50)</f>
        <v>2000</v>
      </c>
      <c r="AG54" s="378">
        <f>SUM('Plan-B Valuation'!V50,'Plan-B Valuation'!Z50,'Plan-B Valuation'!AD50,'Plan-B Valuation'!AH50,'Plan-B Valuation'!AL50,'Plan-B Valuation'!AP50)</f>
        <v>50000</v>
      </c>
      <c r="AH54" s="385">
        <f>SUM('Plan-B Valuation'!W50,'Plan-B Valuation'!AA50,'Plan-B Valuation'!AE50,'Plan-B Valuation'!AI50,'Plan-B Valuation'!AM50,'Plan-B Valuation'!AQ50)</f>
        <v>10000000</v>
      </c>
      <c r="AI54" s="296" t="s">
        <v>447</v>
      </c>
      <c r="AJ54" s="378">
        <v>3000.0</v>
      </c>
      <c r="AK54" s="378">
        <v>65000.0</v>
      </c>
      <c r="AL54" s="378">
        <v>100000.0</v>
      </c>
      <c r="AM54" s="378">
        <v>0.0</v>
      </c>
      <c r="AN54" s="378">
        <v>0.0</v>
      </c>
      <c r="AO54" s="378">
        <v>0.0</v>
      </c>
      <c r="AP54" s="300" t="s">
        <v>372</v>
      </c>
      <c r="AQ54" s="300" t="s">
        <v>388</v>
      </c>
      <c r="AR54" s="300" t="s">
        <v>374</v>
      </c>
      <c r="AS54" s="378">
        <f>SUM('Plan-C Valuation'!U50,'Plan-C Valuation'!Y50,'Plan-C Valuation'!AC50,'Plan-C Valuation'!AG50,'Plan-C Valuation'!AK50,'Plan-C Valuation'!AO50)</f>
        <v>2000</v>
      </c>
      <c r="AT54" s="378">
        <f>SUM('Plan-C Valuation'!V50,'Plan-C Valuation'!Z50,'Plan-C Valuation'!AD50,'Plan-C Valuation'!AH50,'Plan-C Valuation'!AL50,'Plan-C Valuation'!AP50)</f>
        <v>10000</v>
      </c>
      <c r="AU54" s="378">
        <f>SUM('Plan-C Valuation'!W50,'Plan-C Valuation'!AA50,'Plan-C Valuation'!AE50,'Plan-C Valuation'!AI50,'Plan-C Valuation'!AM50,'Plan-C Valuation'!AQ50)</f>
        <v>10000000</v>
      </c>
    </row>
    <row r="55" ht="15.75" customHeight="1">
      <c r="A55" s="296" t="s">
        <v>212</v>
      </c>
      <c r="B55" s="296" t="s">
        <v>71</v>
      </c>
      <c r="C55" s="296" t="s">
        <v>83</v>
      </c>
      <c r="D55" s="296" t="s">
        <v>85</v>
      </c>
      <c r="E55" s="296" t="s">
        <v>80</v>
      </c>
      <c r="F55" s="296" t="s">
        <v>89</v>
      </c>
      <c r="G55" s="388" t="s">
        <v>213</v>
      </c>
      <c r="H55" s="296"/>
      <c r="I55" s="296"/>
      <c r="J55" s="378">
        <v>0.0</v>
      </c>
      <c r="K55" s="378">
        <v>0.0</v>
      </c>
      <c r="L55" s="378">
        <v>0.0</v>
      </c>
      <c r="M55" s="378">
        <v>0.0</v>
      </c>
      <c r="N55" s="378">
        <v>0.0</v>
      </c>
      <c r="O55" s="378">
        <v>0.0</v>
      </c>
      <c r="P55" s="300" t="s">
        <v>372</v>
      </c>
      <c r="Q55" s="300" t="s">
        <v>376</v>
      </c>
      <c r="R55" s="300" t="s">
        <v>374</v>
      </c>
      <c r="S55" s="296">
        <f>SUM('Plan-A Valuation'!U51,'Plan-A Valuation'!Y51,'Plan-A Valuation'!AC51,'Plan-A Valuation'!AG51,'Plan-A Valuation'!AK51,'Plan-A Valuation'!AO51)</f>
        <v>2000</v>
      </c>
      <c r="T55" s="378">
        <f>SUM('Plan-A Valuation'!V51,'Plan-A Valuation'!Z51,'Plan-A Valuation'!AD51,'Plan-A Valuation'!AH51,'Plan-A Valuation'!AL51,'Plan-A Valuation'!AP51)</f>
        <v>50000</v>
      </c>
      <c r="U55" s="385">
        <f>SUM('Plan-A Valuation'!W51,'Plan-A Valuation'!AA51,'Plan-A Valuation'!AE51,'Plan-A Valuation'!AI51,'Plan-A Valuation'!AM51,'Plan-A Valuation'!AQ51)</f>
        <v>10000000</v>
      </c>
      <c r="V55" s="296" t="s">
        <v>383</v>
      </c>
      <c r="W55" s="378">
        <v>200.0</v>
      </c>
      <c r="X55" s="378">
        <v>500.0</v>
      </c>
      <c r="Y55" s="378">
        <v>3000.0</v>
      </c>
      <c r="Z55" s="378">
        <v>0.0</v>
      </c>
      <c r="AA55" s="378">
        <v>0.0</v>
      </c>
      <c r="AB55" s="378">
        <v>0.0</v>
      </c>
      <c r="AC55" s="300" t="s">
        <v>372</v>
      </c>
      <c r="AD55" s="300" t="s">
        <v>385</v>
      </c>
      <c r="AE55" s="300" t="s">
        <v>374</v>
      </c>
      <c r="AF55" s="378">
        <f>SUM('Plan-B Valuation'!U51,'Plan-B Valuation'!Y51,'Plan-B Valuation'!AC51,'Plan-B Valuation'!AG51,'Plan-B Valuation'!AK51,'Plan-B Valuation'!AO51)</f>
        <v>2000</v>
      </c>
      <c r="AG55" s="378">
        <f>SUM('Plan-B Valuation'!V51,'Plan-B Valuation'!Z51,'Plan-B Valuation'!AD51,'Plan-B Valuation'!AH51,'Plan-B Valuation'!AL51,'Plan-B Valuation'!AP51)</f>
        <v>50000</v>
      </c>
      <c r="AH55" s="385">
        <f>SUM('Plan-B Valuation'!W51,'Plan-B Valuation'!AA51,'Plan-B Valuation'!AE51,'Plan-B Valuation'!AI51,'Plan-B Valuation'!AM51,'Plan-B Valuation'!AQ51)</f>
        <v>10000000</v>
      </c>
      <c r="AI55" s="296" t="s">
        <v>447</v>
      </c>
      <c r="AJ55" s="378">
        <v>3000.0</v>
      </c>
      <c r="AK55" s="378">
        <v>65000.0</v>
      </c>
      <c r="AL55" s="378">
        <v>100000.0</v>
      </c>
      <c r="AM55" s="378">
        <v>0.0</v>
      </c>
      <c r="AN55" s="378">
        <v>0.0</v>
      </c>
      <c r="AO55" s="378">
        <v>0.0</v>
      </c>
      <c r="AP55" s="300" t="s">
        <v>372</v>
      </c>
      <c r="AQ55" s="300" t="s">
        <v>388</v>
      </c>
      <c r="AR55" s="300" t="s">
        <v>374</v>
      </c>
      <c r="AS55" s="378">
        <f>SUM('Plan-C Valuation'!U51,'Plan-C Valuation'!Y51,'Plan-C Valuation'!AC51,'Plan-C Valuation'!AG51,'Plan-C Valuation'!AK51,'Plan-C Valuation'!AO51)</f>
        <v>2000</v>
      </c>
      <c r="AT55" s="378">
        <f>SUM('Plan-C Valuation'!V51,'Plan-C Valuation'!Z51,'Plan-C Valuation'!AD51,'Plan-C Valuation'!AH51,'Plan-C Valuation'!AL51,'Plan-C Valuation'!AP51)</f>
        <v>10000</v>
      </c>
      <c r="AU55" s="378">
        <f>SUM('Plan-C Valuation'!W51,'Plan-C Valuation'!AA51,'Plan-C Valuation'!AE51,'Plan-C Valuation'!AI51,'Plan-C Valuation'!AM51,'Plan-C Valuation'!AQ51)</f>
        <v>10000000</v>
      </c>
    </row>
    <row r="56" ht="15.75" customHeight="1">
      <c r="A56" s="296" t="s">
        <v>214</v>
      </c>
      <c r="B56" s="296" t="s">
        <v>71</v>
      </c>
      <c r="C56" s="296" t="s">
        <v>90</v>
      </c>
      <c r="D56" s="296" t="s">
        <v>85</v>
      </c>
      <c r="E56" s="296" t="s">
        <v>80</v>
      </c>
      <c r="F56" s="296" t="s">
        <v>89</v>
      </c>
      <c r="G56" s="388" t="s">
        <v>215</v>
      </c>
      <c r="H56" s="296"/>
      <c r="I56" s="296"/>
      <c r="J56" s="378">
        <v>0.0</v>
      </c>
      <c r="K56" s="378">
        <v>0.0</v>
      </c>
      <c r="L56" s="378">
        <v>0.0</v>
      </c>
      <c r="M56" s="378">
        <v>0.0</v>
      </c>
      <c r="N56" s="378">
        <v>0.0</v>
      </c>
      <c r="O56" s="378">
        <v>0.0</v>
      </c>
      <c r="P56" s="300" t="s">
        <v>372</v>
      </c>
      <c r="Q56" s="300" t="s">
        <v>376</v>
      </c>
      <c r="R56" s="300" t="s">
        <v>374</v>
      </c>
      <c r="S56" s="296">
        <f>SUM('Plan-A Valuation'!U52,'Plan-A Valuation'!Y52,'Plan-A Valuation'!AC52,'Plan-A Valuation'!AG52,'Plan-A Valuation'!AK52,'Plan-A Valuation'!AO52)</f>
        <v>2000</v>
      </c>
      <c r="T56" s="378">
        <f>SUM('Plan-A Valuation'!V52,'Plan-A Valuation'!Z52,'Plan-A Valuation'!AD52,'Plan-A Valuation'!AH52,'Plan-A Valuation'!AL52,'Plan-A Valuation'!AP52)</f>
        <v>50000</v>
      </c>
      <c r="U56" s="385">
        <f>SUM('Plan-A Valuation'!W52,'Plan-A Valuation'!AA52,'Plan-A Valuation'!AE52,'Plan-A Valuation'!AI52,'Plan-A Valuation'!AM52,'Plan-A Valuation'!AQ52)</f>
        <v>10000000</v>
      </c>
      <c r="V56" s="296" t="s">
        <v>383</v>
      </c>
      <c r="W56" s="378">
        <v>200.0</v>
      </c>
      <c r="X56" s="378">
        <v>500.0</v>
      </c>
      <c r="Y56" s="378">
        <v>3000.0</v>
      </c>
      <c r="Z56" s="378">
        <v>0.0</v>
      </c>
      <c r="AA56" s="378">
        <v>0.0</v>
      </c>
      <c r="AB56" s="378">
        <v>0.0</v>
      </c>
      <c r="AC56" s="300" t="s">
        <v>372</v>
      </c>
      <c r="AD56" s="300" t="s">
        <v>385</v>
      </c>
      <c r="AE56" s="300" t="s">
        <v>374</v>
      </c>
      <c r="AF56" s="378">
        <f>SUM('Plan-B Valuation'!U52,'Plan-B Valuation'!Y52,'Plan-B Valuation'!AC52,'Plan-B Valuation'!AG52,'Plan-B Valuation'!AK52,'Plan-B Valuation'!AO52)</f>
        <v>2000</v>
      </c>
      <c r="AG56" s="378">
        <f>SUM('Plan-B Valuation'!V52,'Plan-B Valuation'!Z52,'Plan-B Valuation'!AD52,'Plan-B Valuation'!AH52,'Plan-B Valuation'!AL52,'Plan-B Valuation'!AP52)</f>
        <v>50000</v>
      </c>
      <c r="AH56" s="385">
        <f>SUM('Plan-B Valuation'!W52,'Plan-B Valuation'!AA52,'Plan-B Valuation'!AE52,'Plan-B Valuation'!AI52,'Plan-B Valuation'!AM52,'Plan-B Valuation'!AQ52)</f>
        <v>10000000</v>
      </c>
      <c r="AI56" s="296" t="s">
        <v>447</v>
      </c>
      <c r="AJ56" s="378">
        <v>3000.0</v>
      </c>
      <c r="AK56" s="378">
        <v>65000.0</v>
      </c>
      <c r="AL56" s="378">
        <v>100000.0</v>
      </c>
      <c r="AM56" s="378">
        <v>0.0</v>
      </c>
      <c r="AN56" s="378">
        <v>0.0</v>
      </c>
      <c r="AO56" s="378">
        <v>0.0</v>
      </c>
      <c r="AP56" s="300" t="s">
        <v>372</v>
      </c>
      <c r="AQ56" s="300" t="s">
        <v>388</v>
      </c>
      <c r="AR56" s="300" t="s">
        <v>374</v>
      </c>
      <c r="AS56" s="378">
        <f>SUM('Plan-C Valuation'!U52,'Plan-C Valuation'!Y52,'Plan-C Valuation'!AC52,'Plan-C Valuation'!AG52,'Plan-C Valuation'!AK52,'Plan-C Valuation'!AO52)</f>
        <v>2000</v>
      </c>
      <c r="AT56" s="378">
        <f>SUM('Plan-C Valuation'!V52,'Plan-C Valuation'!Z52,'Plan-C Valuation'!AD52,'Plan-C Valuation'!AH52,'Plan-C Valuation'!AL52,'Plan-C Valuation'!AP52)</f>
        <v>10000</v>
      </c>
      <c r="AU56" s="378">
        <f>SUM('Plan-C Valuation'!W52,'Plan-C Valuation'!AA52,'Plan-C Valuation'!AE52,'Plan-C Valuation'!AI52,'Plan-C Valuation'!AM52,'Plan-C Valuation'!AQ52)</f>
        <v>10000000</v>
      </c>
    </row>
    <row r="57" ht="15.75" customHeight="1">
      <c r="A57" s="296" t="s">
        <v>216</v>
      </c>
      <c r="B57" s="296" t="s">
        <v>71</v>
      </c>
      <c r="C57" s="296" t="s">
        <v>96</v>
      </c>
      <c r="D57" s="296" t="s">
        <v>85</v>
      </c>
      <c r="E57" s="296" t="s">
        <v>80</v>
      </c>
      <c r="F57" s="296" t="s">
        <v>89</v>
      </c>
      <c r="G57" s="388" t="s">
        <v>217</v>
      </c>
      <c r="H57" s="296"/>
      <c r="I57" s="296"/>
      <c r="J57" s="378">
        <v>0.0</v>
      </c>
      <c r="K57" s="378">
        <v>0.0</v>
      </c>
      <c r="L57" s="378">
        <v>0.0</v>
      </c>
      <c r="M57" s="378">
        <v>0.0</v>
      </c>
      <c r="N57" s="378">
        <v>0.0</v>
      </c>
      <c r="O57" s="378">
        <v>0.0</v>
      </c>
      <c r="P57" s="300" t="s">
        <v>372</v>
      </c>
      <c r="Q57" s="300" t="s">
        <v>376</v>
      </c>
      <c r="R57" s="300" t="s">
        <v>374</v>
      </c>
      <c r="S57" s="296">
        <f>SUM('Plan-A Valuation'!U53,'Plan-A Valuation'!Y53,'Plan-A Valuation'!AC53,'Plan-A Valuation'!AG53,'Plan-A Valuation'!AK53,'Plan-A Valuation'!AO53)</f>
        <v>2000</v>
      </c>
      <c r="T57" s="378">
        <f>SUM('Plan-A Valuation'!V53,'Plan-A Valuation'!Z53,'Plan-A Valuation'!AD53,'Plan-A Valuation'!AH53,'Plan-A Valuation'!AL53,'Plan-A Valuation'!AP53)</f>
        <v>50000</v>
      </c>
      <c r="U57" s="385">
        <f>SUM('Plan-A Valuation'!W53,'Plan-A Valuation'!AA53,'Plan-A Valuation'!AE53,'Plan-A Valuation'!AI53,'Plan-A Valuation'!AM53,'Plan-A Valuation'!AQ53)</f>
        <v>10000000</v>
      </c>
      <c r="V57" s="296" t="s">
        <v>383</v>
      </c>
      <c r="W57" s="378">
        <v>200.0</v>
      </c>
      <c r="X57" s="378">
        <v>500.0</v>
      </c>
      <c r="Y57" s="378">
        <v>3000.0</v>
      </c>
      <c r="Z57" s="378">
        <v>0.0</v>
      </c>
      <c r="AA57" s="378">
        <v>0.0</v>
      </c>
      <c r="AB57" s="378">
        <v>0.0</v>
      </c>
      <c r="AC57" s="300" t="s">
        <v>372</v>
      </c>
      <c r="AD57" s="300" t="s">
        <v>385</v>
      </c>
      <c r="AE57" s="300" t="s">
        <v>374</v>
      </c>
      <c r="AF57" s="378">
        <f>SUM('Plan-B Valuation'!U53,'Plan-B Valuation'!Y53,'Plan-B Valuation'!AC53,'Plan-B Valuation'!AG53,'Plan-B Valuation'!AK53,'Plan-B Valuation'!AO53)</f>
        <v>2000</v>
      </c>
      <c r="AG57" s="378">
        <f>SUM('Plan-B Valuation'!V53,'Plan-B Valuation'!Z53,'Plan-B Valuation'!AD53,'Plan-B Valuation'!AH53,'Plan-B Valuation'!AL53,'Plan-B Valuation'!AP53)</f>
        <v>50000</v>
      </c>
      <c r="AH57" s="385">
        <f>SUM('Plan-B Valuation'!W53,'Plan-B Valuation'!AA53,'Plan-B Valuation'!AE53,'Plan-B Valuation'!AI53,'Plan-B Valuation'!AM53,'Plan-B Valuation'!AQ53)</f>
        <v>10000000</v>
      </c>
      <c r="AI57" s="296" t="s">
        <v>447</v>
      </c>
      <c r="AJ57" s="378">
        <v>3000.0</v>
      </c>
      <c r="AK57" s="378">
        <v>65000.0</v>
      </c>
      <c r="AL57" s="378">
        <v>100000.0</v>
      </c>
      <c r="AM57" s="378">
        <v>0.0</v>
      </c>
      <c r="AN57" s="378">
        <v>0.0</v>
      </c>
      <c r="AO57" s="378">
        <v>0.0</v>
      </c>
      <c r="AP57" s="300" t="s">
        <v>372</v>
      </c>
      <c r="AQ57" s="300" t="s">
        <v>388</v>
      </c>
      <c r="AR57" s="300" t="s">
        <v>374</v>
      </c>
      <c r="AS57" s="378">
        <f>SUM('Plan-C Valuation'!U53,'Plan-C Valuation'!Y53,'Plan-C Valuation'!AC53,'Plan-C Valuation'!AG53,'Plan-C Valuation'!AK53,'Plan-C Valuation'!AO53)</f>
        <v>2000</v>
      </c>
      <c r="AT57" s="378">
        <f>SUM('Plan-C Valuation'!V53,'Plan-C Valuation'!Z53,'Plan-C Valuation'!AD53,'Plan-C Valuation'!AH53,'Plan-C Valuation'!AL53,'Plan-C Valuation'!AP53)</f>
        <v>10000</v>
      </c>
      <c r="AU57" s="378">
        <f>SUM('Plan-C Valuation'!W53,'Plan-C Valuation'!AA53,'Plan-C Valuation'!AE53,'Plan-C Valuation'!AI53,'Plan-C Valuation'!AM53,'Plan-C Valuation'!AQ53)</f>
        <v>10000000</v>
      </c>
    </row>
    <row r="58" ht="15.75" customHeight="1">
      <c r="A58" s="296" t="s">
        <v>218</v>
      </c>
      <c r="B58" s="296" t="s">
        <v>71</v>
      </c>
      <c r="C58" s="296" t="s">
        <v>106</v>
      </c>
      <c r="D58" s="296" t="s">
        <v>85</v>
      </c>
      <c r="E58" s="296" t="s">
        <v>80</v>
      </c>
      <c r="F58" s="296" t="s">
        <v>89</v>
      </c>
      <c r="G58" s="388" t="s">
        <v>219</v>
      </c>
      <c r="H58" s="296"/>
      <c r="I58" s="296"/>
      <c r="J58" s="378">
        <v>0.0</v>
      </c>
      <c r="K58" s="378">
        <v>0.0</v>
      </c>
      <c r="L58" s="378">
        <v>0.0</v>
      </c>
      <c r="M58" s="378">
        <v>0.0</v>
      </c>
      <c r="N58" s="378">
        <v>0.0</v>
      </c>
      <c r="O58" s="378">
        <v>0.0</v>
      </c>
      <c r="P58" s="300" t="s">
        <v>372</v>
      </c>
      <c r="Q58" s="300" t="s">
        <v>376</v>
      </c>
      <c r="R58" s="300" t="s">
        <v>374</v>
      </c>
      <c r="S58" s="296">
        <f>SUM('Plan-A Valuation'!U54,'Plan-A Valuation'!Y54,'Plan-A Valuation'!AC54,'Plan-A Valuation'!AG54,'Plan-A Valuation'!AK54,'Plan-A Valuation'!AO54)</f>
        <v>2000</v>
      </c>
      <c r="T58" s="378">
        <f>SUM('Plan-A Valuation'!V54,'Plan-A Valuation'!Z54,'Plan-A Valuation'!AD54,'Plan-A Valuation'!AH54,'Plan-A Valuation'!AL54,'Plan-A Valuation'!AP54)</f>
        <v>50000</v>
      </c>
      <c r="U58" s="385">
        <f>SUM('Plan-A Valuation'!W54,'Plan-A Valuation'!AA54,'Plan-A Valuation'!AE54,'Plan-A Valuation'!AI54,'Plan-A Valuation'!AM54,'Plan-A Valuation'!AQ54)</f>
        <v>10000000</v>
      </c>
      <c r="V58" s="296" t="s">
        <v>383</v>
      </c>
      <c r="W58" s="378">
        <v>200.0</v>
      </c>
      <c r="X58" s="378">
        <v>500.0</v>
      </c>
      <c r="Y58" s="378">
        <v>3000.0</v>
      </c>
      <c r="Z58" s="378">
        <v>0.0</v>
      </c>
      <c r="AA58" s="378">
        <v>0.0</v>
      </c>
      <c r="AB58" s="378">
        <v>0.0</v>
      </c>
      <c r="AC58" s="300" t="s">
        <v>372</v>
      </c>
      <c r="AD58" s="300" t="s">
        <v>385</v>
      </c>
      <c r="AE58" s="300" t="s">
        <v>374</v>
      </c>
      <c r="AF58" s="378">
        <f>SUM('Plan-B Valuation'!U54,'Plan-B Valuation'!Y54,'Plan-B Valuation'!AC54,'Plan-B Valuation'!AG54,'Plan-B Valuation'!AK54,'Plan-B Valuation'!AO54)</f>
        <v>2000</v>
      </c>
      <c r="AG58" s="378">
        <f>SUM('Plan-B Valuation'!V54,'Plan-B Valuation'!Z54,'Plan-B Valuation'!AD54,'Plan-B Valuation'!AH54,'Plan-B Valuation'!AL54,'Plan-B Valuation'!AP54)</f>
        <v>50000</v>
      </c>
      <c r="AH58" s="385">
        <f>SUM('Plan-B Valuation'!W54,'Plan-B Valuation'!AA54,'Plan-B Valuation'!AE54,'Plan-B Valuation'!AI54,'Plan-B Valuation'!AM54,'Plan-B Valuation'!AQ54)</f>
        <v>10000000</v>
      </c>
      <c r="AI58" s="296" t="s">
        <v>446</v>
      </c>
      <c r="AJ58" s="378">
        <v>3000.0</v>
      </c>
      <c r="AK58" s="378">
        <v>65000.0</v>
      </c>
      <c r="AL58" s="378">
        <v>100000.0</v>
      </c>
      <c r="AM58" s="378">
        <v>0.0</v>
      </c>
      <c r="AN58" s="378">
        <v>0.0</v>
      </c>
      <c r="AO58" s="378">
        <v>0.0</v>
      </c>
      <c r="AP58" s="300" t="s">
        <v>372</v>
      </c>
      <c r="AQ58" s="300" t="s">
        <v>397</v>
      </c>
      <c r="AR58" s="300" t="s">
        <v>374</v>
      </c>
      <c r="AS58" s="378">
        <f>SUM('Plan-C Valuation'!U54,'Plan-C Valuation'!Y54,'Plan-C Valuation'!AC54,'Plan-C Valuation'!AG54,'Plan-C Valuation'!AK54,'Plan-C Valuation'!AO54)</f>
        <v>2000</v>
      </c>
      <c r="AT58" s="378">
        <f>SUM('Plan-C Valuation'!V54,'Plan-C Valuation'!Z54,'Plan-C Valuation'!AD54,'Plan-C Valuation'!AH54,'Plan-C Valuation'!AL54,'Plan-C Valuation'!AP54)</f>
        <v>50000</v>
      </c>
      <c r="AU58" s="378">
        <f>SUM('Plan-C Valuation'!W54,'Plan-C Valuation'!AA54,'Plan-C Valuation'!AE54,'Plan-C Valuation'!AI54,'Plan-C Valuation'!AM54,'Plan-C Valuation'!AQ54)</f>
        <v>10000000</v>
      </c>
    </row>
    <row r="59" ht="15.75" customHeight="1">
      <c r="A59" s="296" t="s">
        <v>220</v>
      </c>
      <c r="B59" s="296" t="s">
        <v>71</v>
      </c>
      <c r="C59" s="296" t="s">
        <v>108</v>
      </c>
      <c r="D59" s="296" t="s">
        <v>85</v>
      </c>
      <c r="E59" s="296" t="s">
        <v>80</v>
      </c>
      <c r="F59" s="296" t="s">
        <v>89</v>
      </c>
      <c r="G59" s="388" t="s">
        <v>221</v>
      </c>
      <c r="H59" s="296"/>
      <c r="I59" s="296"/>
      <c r="J59" s="378">
        <v>0.0</v>
      </c>
      <c r="K59" s="378">
        <v>0.0</v>
      </c>
      <c r="L59" s="378">
        <v>0.0</v>
      </c>
      <c r="M59" s="378">
        <v>0.0</v>
      </c>
      <c r="N59" s="378">
        <v>0.0</v>
      </c>
      <c r="O59" s="378">
        <v>0.0</v>
      </c>
      <c r="P59" s="300" t="s">
        <v>372</v>
      </c>
      <c r="Q59" s="300" t="s">
        <v>376</v>
      </c>
      <c r="R59" s="300" t="s">
        <v>374</v>
      </c>
      <c r="S59" s="296">
        <f>SUM('Plan-A Valuation'!U55,'Plan-A Valuation'!Y55,'Plan-A Valuation'!AC55,'Plan-A Valuation'!AG55,'Plan-A Valuation'!AK55,'Plan-A Valuation'!AO55)</f>
        <v>2000</v>
      </c>
      <c r="T59" s="378">
        <f>SUM('Plan-A Valuation'!V55,'Plan-A Valuation'!Z55,'Plan-A Valuation'!AD55,'Plan-A Valuation'!AH55,'Plan-A Valuation'!AL55,'Plan-A Valuation'!AP55)</f>
        <v>50000</v>
      </c>
      <c r="U59" s="385">
        <f>SUM('Plan-A Valuation'!W55,'Plan-A Valuation'!AA55,'Plan-A Valuation'!AE55,'Plan-A Valuation'!AI55,'Plan-A Valuation'!AM55,'Plan-A Valuation'!AQ55)</f>
        <v>10000000</v>
      </c>
      <c r="V59" s="296" t="s">
        <v>383</v>
      </c>
      <c r="W59" s="378">
        <v>200.0</v>
      </c>
      <c r="X59" s="378">
        <v>500.0</v>
      </c>
      <c r="Y59" s="378">
        <v>3000.0</v>
      </c>
      <c r="Z59" s="378">
        <v>0.0</v>
      </c>
      <c r="AA59" s="378">
        <v>0.0</v>
      </c>
      <c r="AB59" s="378">
        <v>0.0</v>
      </c>
      <c r="AC59" s="300" t="s">
        <v>372</v>
      </c>
      <c r="AD59" s="300" t="s">
        <v>385</v>
      </c>
      <c r="AE59" s="300" t="s">
        <v>374</v>
      </c>
      <c r="AF59" s="378">
        <f>SUM('Plan-B Valuation'!U55,'Plan-B Valuation'!Y55,'Plan-B Valuation'!AC55,'Plan-B Valuation'!AG55,'Plan-B Valuation'!AK55,'Plan-B Valuation'!AO55)</f>
        <v>2000</v>
      </c>
      <c r="AG59" s="378">
        <f>SUM('Plan-B Valuation'!V55,'Plan-B Valuation'!Z55,'Plan-B Valuation'!AD55,'Plan-B Valuation'!AH55,'Plan-B Valuation'!AL55,'Plan-B Valuation'!AP55)</f>
        <v>50000</v>
      </c>
      <c r="AH59" s="385">
        <f>SUM('Plan-B Valuation'!W55,'Plan-B Valuation'!AA55,'Plan-B Valuation'!AE55,'Plan-B Valuation'!AI55,'Plan-B Valuation'!AM55,'Plan-B Valuation'!AQ55)</f>
        <v>10000000</v>
      </c>
      <c r="AI59" s="296" t="s">
        <v>447</v>
      </c>
      <c r="AJ59" s="378">
        <v>3000.0</v>
      </c>
      <c r="AK59" s="378">
        <v>65000.0</v>
      </c>
      <c r="AL59" s="378">
        <v>100000.0</v>
      </c>
      <c r="AM59" s="378">
        <v>0.0</v>
      </c>
      <c r="AN59" s="378">
        <v>0.0</v>
      </c>
      <c r="AO59" s="378">
        <v>0.0</v>
      </c>
      <c r="AP59" s="300" t="s">
        <v>372</v>
      </c>
      <c r="AQ59" s="300" t="s">
        <v>388</v>
      </c>
      <c r="AR59" s="300" t="s">
        <v>374</v>
      </c>
      <c r="AS59" s="378">
        <f>SUM('Plan-C Valuation'!U55,'Plan-C Valuation'!Y55,'Plan-C Valuation'!AC55,'Plan-C Valuation'!AG55,'Plan-C Valuation'!AK55,'Plan-C Valuation'!AO55)</f>
        <v>2000</v>
      </c>
      <c r="AT59" s="378">
        <f>SUM('Plan-C Valuation'!V55,'Plan-C Valuation'!Z55,'Plan-C Valuation'!AD55,'Plan-C Valuation'!AH55,'Plan-C Valuation'!AL55,'Plan-C Valuation'!AP55)</f>
        <v>10000</v>
      </c>
      <c r="AU59" s="378">
        <f>SUM('Plan-C Valuation'!W55,'Plan-C Valuation'!AA55,'Plan-C Valuation'!AE55,'Plan-C Valuation'!AI55,'Plan-C Valuation'!AM55,'Plan-C Valuation'!AQ55)</f>
        <v>10000000</v>
      </c>
    </row>
    <row r="60" ht="15.75" customHeight="1">
      <c r="A60" s="296" t="s">
        <v>222</v>
      </c>
      <c r="B60" s="296" t="s">
        <v>71</v>
      </c>
      <c r="C60" s="296" t="s">
        <v>73</v>
      </c>
      <c r="D60" s="296" t="s">
        <v>92</v>
      </c>
      <c r="E60" s="296" t="s">
        <v>80</v>
      </c>
      <c r="F60" s="296" t="s">
        <v>89</v>
      </c>
      <c r="G60" s="388" t="s">
        <v>223</v>
      </c>
      <c r="H60" s="296"/>
      <c r="I60" s="296"/>
      <c r="J60" s="378">
        <v>0.0</v>
      </c>
      <c r="K60" s="378">
        <v>0.0</v>
      </c>
      <c r="L60" s="378">
        <v>0.0</v>
      </c>
      <c r="M60" s="378">
        <v>0.0</v>
      </c>
      <c r="N60" s="378">
        <v>0.0</v>
      </c>
      <c r="O60" s="378">
        <v>0.0</v>
      </c>
      <c r="P60" s="300" t="s">
        <v>372</v>
      </c>
      <c r="Q60" s="300" t="s">
        <v>376</v>
      </c>
      <c r="R60" s="300" t="s">
        <v>374</v>
      </c>
      <c r="S60" s="296">
        <f>SUM('Plan-A Valuation'!U56,'Plan-A Valuation'!Y56,'Plan-A Valuation'!AC56,'Plan-A Valuation'!AG56,'Plan-A Valuation'!AK56,'Plan-A Valuation'!AO56)</f>
        <v>2000</v>
      </c>
      <c r="T60" s="378">
        <f>SUM('Plan-A Valuation'!V56,'Plan-A Valuation'!Z56,'Plan-A Valuation'!AD56,'Plan-A Valuation'!AH56,'Plan-A Valuation'!AL56,'Plan-A Valuation'!AP56)</f>
        <v>50000</v>
      </c>
      <c r="U60" s="385">
        <f>SUM('Plan-A Valuation'!W56,'Plan-A Valuation'!AA56,'Plan-A Valuation'!AE56,'Plan-A Valuation'!AI56,'Plan-A Valuation'!AM56,'Plan-A Valuation'!AQ56)</f>
        <v>10000000</v>
      </c>
      <c r="V60" s="296" t="s">
        <v>383</v>
      </c>
      <c r="W60" s="378">
        <v>200.0</v>
      </c>
      <c r="X60" s="378">
        <v>500.0</v>
      </c>
      <c r="Y60" s="378">
        <v>3000.0</v>
      </c>
      <c r="Z60" s="378">
        <v>0.0</v>
      </c>
      <c r="AA60" s="378">
        <v>0.0</v>
      </c>
      <c r="AB60" s="378">
        <v>0.0</v>
      </c>
      <c r="AC60" s="300" t="s">
        <v>372</v>
      </c>
      <c r="AD60" s="300" t="s">
        <v>385</v>
      </c>
      <c r="AE60" s="300" t="s">
        <v>374</v>
      </c>
      <c r="AF60" s="378">
        <f>SUM('Plan-B Valuation'!U56,'Plan-B Valuation'!Y56,'Plan-B Valuation'!AC56,'Plan-B Valuation'!AG56,'Plan-B Valuation'!AK56,'Plan-B Valuation'!AO56)</f>
        <v>2000</v>
      </c>
      <c r="AG60" s="378">
        <f>SUM('Plan-B Valuation'!V56,'Plan-B Valuation'!Z56,'Plan-B Valuation'!AD56,'Plan-B Valuation'!AH56,'Plan-B Valuation'!AL56,'Plan-B Valuation'!AP56)</f>
        <v>50000</v>
      </c>
      <c r="AH60" s="385">
        <f>SUM('Plan-B Valuation'!W56,'Plan-B Valuation'!AA56,'Plan-B Valuation'!AE56,'Plan-B Valuation'!AI56,'Plan-B Valuation'!AM56,'Plan-B Valuation'!AQ56)</f>
        <v>10000000</v>
      </c>
      <c r="AI60" s="296" t="s">
        <v>446</v>
      </c>
      <c r="AJ60" s="378">
        <v>3000.0</v>
      </c>
      <c r="AK60" s="378">
        <v>65000.0</v>
      </c>
      <c r="AL60" s="378">
        <v>100000.0</v>
      </c>
      <c r="AM60" s="378">
        <v>0.0</v>
      </c>
      <c r="AN60" s="378">
        <v>0.0</v>
      </c>
      <c r="AO60" s="378">
        <v>0.0</v>
      </c>
      <c r="AP60" s="300" t="s">
        <v>372</v>
      </c>
      <c r="AQ60" s="300" t="s">
        <v>397</v>
      </c>
      <c r="AR60" s="300" t="s">
        <v>374</v>
      </c>
      <c r="AS60" s="378">
        <f>SUM('Plan-C Valuation'!U56,'Plan-C Valuation'!Y56,'Plan-C Valuation'!AC56,'Plan-C Valuation'!AG56,'Plan-C Valuation'!AK56,'Plan-C Valuation'!AO56)</f>
        <v>2000</v>
      </c>
      <c r="AT60" s="378">
        <f>SUM('Plan-C Valuation'!V56,'Plan-C Valuation'!Z56,'Plan-C Valuation'!AD56,'Plan-C Valuation'!AH56,'Plan-C Valuation'!AL56,'Plan-C Valuation'!AP56)</f>
        <v>50000</v>
      </c>
      <c r="AU60" s="378">
        <f>SUM('Plan-C Valuation'!W56,'Plan-C Valuation'!AA56,'Plan-C Valuation'!AE56,'Plan-C Valuation'!AI56,'Plan-C Valuation'!AM56,'Plan-C Valuation'!AQ56)</f>
        <v>10000000</v>
      </c>
    </row>
    <row r="61" ht="15.75" customHeight="1">
      <c r="A61" s="296" t="s">
        <v>224</v>
      </c>
      <c r="B61" s="296" t="s">
        <v>71</v>
      </c>
      <c r="C61" s="296" t="s">
        <v>83</v>
      </c>
      <c r="D61" s="296" t="s">
        <v>92</v>
      </c>
      <c r="E61" s="296" t="s">
        <v>80</v>
      </c>
      <c r="F61" s="296" t="s">
        <v>89</v>
      </c>
      <c r="G61" s="388" t="s">
        <v>225</v>
      </c>
      <c r="H61" s="296"/>
      <c r="I61" s="296"/>
      <c r="J61" s="378">
        <v>0.0</v>
      </c>
      <c r="K61" s="378">
        <v>0.0</v>
      </c>
      <c r="L61" s="378">
        <v>0.0</v>
      </c>
      <c r="M61" s="378">
        <v>0.0</v>
      </c>
      <c r="N61" s="378">
        <v>0.0</v>
      </c>
      <c r="O61" s="378">
        <v>0.0</v>
      </c>
      <c r="P61" s="300" t="s">
        <v>372</v>
      </c>
      <c r="Q61" s="300" t="s">
        <v>376</v>
      </c>
      <c r="R61" s="300" t="s">
        <v>374</v>
      </c>
      <c r="S61" s="296">
        <f>SUM('Plan-A Valuation'!U57,'Plan-A Valuation'!Y57,'Plan-A Valuation'!AC57,'Plan-A Valuation'!AG57,'Plan-A Valuation'!AK57,'Plan-A Valuation'!AO57)</f>
        <v>2000</v>
      </c>
      <c r="T61" s="378">
        <f>SUM('Plan-A Valuation'!V57,'Plan-A Valuation'!Z57,'Plan-A Valuation'!AD57,'Plan-A Valuation'!AH57,'Plan-A Valuation'!AL57,'Plan-A Valuation'!AP57)</f>
        <v>50000</v>
      </c>
      <c r="U61" s="385">
        <f>SUM('Plan-A Valuation'!W57,'Plan-A Valuation'!AA57,'Plan-A Valuation'!AE57,'Plan-A Valuation'!AI57,'Plan-A Valuation'!AM57,'Plan-A Valuation'!AQ57)</f>
        <v>10000000</v>
      </c>
      <c r="V61" s="296" t="s">
        <v>383</v>
      </c>
      <c r="W61" s="378">
        <v>200.0</v>
      </c>
      <c r="X61" s="378">
        <v>500.0</v>
      </c>
      <c r="Y61" s="378">
        <v>3000.0</v>
      </c>
      <c r="Z61" s="378">
        <v>0.0</v>
      </c>
      <c r="AA61" s="378">
        <v>0.0</v>
      </c>
      <c r="AB61" s="378">
        <v>0.0</v>
      </c>
      <c r="AC61" s="300" t="s">
        <v>372</v>
      </c>
      <c r="AD61" s="300" t="s">
        <v>385</v>
      </c>
      <c r="AE61" s="300" t="s">
        <v>374</v>
      </c>
      <c r="AF61" s="378">
        <f>SUM('Plan-B Valuation'!U57,'Plan-B Valuation'!Y57,'Plan-B Valuation'!AC57,'Plan-B Valuation'!AG57,'Plan-B Valuation'!AK57,'Plan-B Valuation'!AO57)</f>
        <v>2000</v>
      </c>
      <c r="AG61" s="378">
        <f>SUM('Plan-B Valuation'!V57,'Plan-B Valuation'!Z57,'Plan-B Valuation'!AD57,'Plan-B Valuation'!AH57,'Plan-B Valuation'!AL57,'Plan-B Valuation'!AP57)</f>
        <v>50000</v>
      </c>
      <c r="AH61" s="385">
        <f>SUM('Plan-B Valuation'!W57,'Plan-B Valuation'!AA57,'Plan-B Valuation'!AE57,'Plan-B Valuation'!AI57,'Plan-B Valuation'!AM57,'Plan-B Valuation'!AQ57)</f>
        <v>10000000</v>
      </c>
      <c r="AI61" s="296" t="s">
        <v>446</v>
      </c>
      <c r="AJ61" s="378">
        <v>3000.0</v>
      </c>
      <c r="AK61" s="378">
        <v>65000.0</v>
      </c>
      <c r="AL61" s="378">
        <v>100000.0</v>
      </c>
      <c r="AM61" s="378">
        <v>0.0</v>
      </c>
      <c r="AN61" s="378">
        <v>0.0</v>
      </c>
      <c r="AO61" s="378">
        <v>0.0</v>
      </c>
      <c r="AP61" s="300" t="s">
        <v>372</v>
      </c>
      <c r="AQ61" s="300" t="s">
        <v>397</v>
      </c>
      <c r="AR61" s="300" t="s">
        <v>374</v>
      </c>
      <c r="AS61" s="378">
        <f>SUM('Plan-C Valuation'!U57,'Plan-C Valuation'!Y57,'Plan-C Valuation'!AC57,'Plan-C Valuation'!AG57,'Plan-C Valuation'!AK57,'Plan-C Valuation'!AO57)</f>
        <v>2000</v>
      </c>
      <c r="AT61" s="378">
        <f>SUM('Plan-C Valuation'!V57,'Plan-C Valuation'!Z57,'Plan-C Valuation'!AD57,'Plan-C Valuation'!AH57,'Plan-C Valuation'!AL57,'Plan-C Valuation'!AP57)</f>
        <v>50000</v>
      </c>
      <c r="AU61" s="378">
        <f>SUM('Plan-C Valuation'!W57,'Plan-C Valuation'!AA57,'Plan-C Valuation'!AE57,'Plan-C Valuation'!AI57,'Plan-C Valuation'!AM57,'Plan-C Valuation'!AQ57)</f>
        <v>10000000</v>
      </c>
    </row>
    <row r="62" ht="15.75" customHeight="1">
      <c r="A62" s="296" t="s">
        <v>226</v>
      </c>
      <c r="B62" s="296" t="s">
        <v>71</v>
      </c>
      <c r="C62" s="296" t="s">
        <v>90</v>
      </c>
      <c r="D62" s="296" t="s">
        <v>92</v>
      </c>
      <c r="E62" s="296" t="s">
        <v>80</v>
      </c>
      <c r="F62" s="296" t="s">
        <v>89</v>
      </c>
      <c r="G62" s="388" t="s">
        <v>227</v>
      </c>
      <c r="H62" s="296"/>
      <c r="I62" s="296"/>
      <c r="J62" s="378">
        <v>0.0</v>
      </c>
      <c r="K62" s="378">
        <v>0.0</v>
      </c>
      <c r="L62" s="378">
        <v>0.0</v>
      </c>
      <c r="M62" s="378">
        <v>0.0</v>
      </c>
      <c r="N62" s="378">
        <v>0.0</v>
      </c>
      <c r="O62" s="378">
        <v>0.0</v>
      </c>
      <c r="P62" s="300" t="s">
        <v>372</v>
      </c>
      <c r="Q62" s="300" t="s">
        <v>373</v>
      </c>
      <c r="R62" s="300" t="s">
        <v>374</v>
      </c>
      <c r="S62" s="296">
        <f>SUM('Plan-A Valuation'!U58,'Plan-A Valuation'!Y58,'Plan-A Valuation'!AC58,'Plan-A Valuation'!AG58,'Plan-A Valuation'!AK58,'Plan-A Valuation'!AO58)</f>
        <v>5000</v>
      </c>
      <c r="T62" s="378">
        <f>SUM('Plan-A Valuation'!V58,'Plan-A Valuation'!Z58,'Plan-A Valuation'!AD58,'Plan-A Valuation'!AH58,'Plan-A Valuation'!AL58,'Plan-A Valuation'!AP58)</f>
        <v>50000</v>
      </c>
      <c r="U62" s="385">
        <f>SUM('Plan-A Valuation'!W58,'Plan-A Valuation'!AA58,'Plan-A Valuation'!AE58,'Plan-A Valuation'!AI58,'Plan-A Valuation'!AM58,'Plan-A Valuation'!AQ58)</f>
        <v>10000000</v>
      </c>
      <c r="V62" s="296" t="s">
        <v>383</v>
      </c>
      <c r="W62" s="378">
        <v>200.0</v>
      </c>
      <c r="X62" s="378">
        <v>500.0</v>
      </c>
      <c r="Y62" s="378">
        <v>3000.0</v>
      </c>
      <c r="Z62" s="378">
        <v>0.0</v>
      </c>
      <c r="AA62" s="378">
        <v>0.0</v>
      </c>
      <c r="AB62" s="378">
        <v>0.0</v>
      </c>
      <c r="AC62" s="300" t="s">
        <v>372</v>
      </c>
      <c r="AD62" s="300" t="s">
        <v>384</v>
      </c>
      <c r="AE62" s="300" t="s">
        <v>374</v>
      </c>
      <c r="AF62" s="378">
        <f>SUM('Plan-B Valuation'!U58,'Plan-B Valuation'!Y58,'Plan-B Valuation'!AC58,'Plan-B Valuation'!AG58,'Plan-B Valuation'!AK58,'Plan-B Valuation'!AO58)</f>
        <v>5000</v>
      </c>
      <c r="AG62" s="378">
        <f>SUM('Plan-B Valuation'!V58,'Plan-B Valuation'!Z58,'Plan-B Valuation'!AD58,'Plan-B Valuation'!AH58,'Plan-B Valuation'!AL58,'Plan-B Valuation'!AP58)</f>
        <v>50000</v>
      </c>
      <c r="AH62" s="385">
        <f>SUM('Plan-B Valuation'!W58,'Plan-B Valuation'!AA58,'Plan-B Valuation'!AE58,'Plan-B Valuation'!AI58,'Plan-B Valuation'!AM58,'Plan-B Valuation'!AQ58)</f>
        <v>10000000</v>
      </c>
      <c r="AI62" s="296" t="s">
        <v>446</v>
      </c>
      <c r="AJ62" s="378">
        <v>3000.0</v>
      </c>
      <c r="AK62" s="378">
        <v>65000.0</v>
      </c>
      <c r="AL62" s="378">
        <v>100000.0</v>
      </c>
      <c r="AM62" s="378">
        <v>0.0</v>
      </c>
      <c r="AN62" s="378">
        <v>0.0</v>
      </c>
      <c r="AO62" s="378">
        <v>0.0</v>
      </c>
      <c r="AP62" s="300" t="s">
        <v>372</v>
      </c>
      <c r="AQ62" s="300" t="s">
        <v>388</v>
      </c>
      <c r="AR62" s="300" t="s">
        <v>374</v>
      </c>
      <c r="AS62" s="378">
        <f>SUM('Plan-C Valuation'!U58,'Plan-C Valuation'!Y58,'Plan-C Valuation'!AC58,'Plan-C Valuation'!AG58,'Plan-C Valuation'!AK58,'Plan-C Valuation'!AO58)</f>
        <v>5000</v>
      </c>
      <c r="AT62" s="378">
        <f>SUM('Plan-C Valuation'!V58,'Plan-C Valuation'!Z58,'Plan-C Valuation'!AD58,'Plan-C Valuation'!AH58,'Plan-C Valuation'!AL58,'Plan-C Valuation'!AP58)</f>
        <v>50000</v>
      </c>
      <c r="AU62" s="378">
        <f>SUM('Plan-C Valuation'!W58,'Plan-C Valuation'!AA58,'Plan-C Valuation'!AE58,'Plan-C Valuation'!AI58,'Plan-C Valuation'!AM58,'Plan-C Valuation'!AQ58)</f>
        <v>10000000</v>
      </c>
    </row>
    <row r="63" ht="15.75" customHeight="1">
      <c r="A63" s="296" t="s">
        <v>228</v>
      </c>
      <c r="B63" s="296" t="s">
        <v>71</v>
      </c>
      <c r="C63" s="296" t="s">
        <v>96</v>
      </c>
      <c r="D63" s="296" t="s">
        <v>92</v>
      </c>
      <c r="E63" s="296" t="s">
        <v>80</v>
      </c>
      <c r="F63" s="296" t="s">
        <v>89</v>
      </c>
      <c r="G63" s="388" t="s">
        <v>229</v>
      </c>
      <c r="H63" s="296"/>
      <c r="I63" s="296"/>
      <c r="J63" s="378">
        <v>0.0</v>
      </c>
      <c r="K63" s="378">
        <v>0.0</v>
      </c>
      <c r="L63" s="378">
        <v>0.0</v>
      </c>
      <c r="M63" s="378">
        <v>0.0</v>
      </c>
      <c r="N63" s="378">
        <v>0.0</v>
      </c>
      <c r="O63" s="378">
        <v>0.0</v>
      </c>
      <c r="P63" s="300" t="s">
        <v>372</v>
      </c>
      <c r="Q63" s="300" t="s">
        <v>373</v>
      </c>
      <c r="R63" s="300" t="s">
        <v>374</v>
      </c>
      <c r="S63" s="296">
        <f>SUM('Plan-A Valuation'!U59,'Plan-A Valuation'!Y59,'Plan-A Valuation'!AC59,'Plan-A Valuation'!AG59,'Plan-A Valuation'!AK59,'Plan-A Valuation'!AO59)</f>
        <v>5000</v>
      </c>
      <c r="T63" s="378">
        <f>SUM('Plan-A Valuation'!V59,'Plan-A Valuation'!Z59,'Plan-A Valuation'!AD59,'Plan-A Valuation'!AH59,'Plan-A Valuation'!AL59,'Plan-A Valuation'!AP59)</f>
        <v>50000</v>
      </c>
      <c r="U63" s="385">
        <f>SUM('Plan-A Valuation'!W59,'Plan-A Valuation'!AA59,'Plan-A Valuation'!AE59,'Plan-A Valuation'!AI59,'Plan-A Valuation'!AM59,'Plan-A Valuation'!AQ59)</f>
        <v>10000000</v>
      </c>
      <c r="V63" s="296" t="s">
        <v>383</v>
      </c>
      <c r="W63" s="378">
        <v>200.0</v>
      </c>
      <c r="X63" s="378">
        <v>500.0</v>
      </c>
      <c r="Y63" s="378">
        <v>3000.0</v>
      </c>
      <c r="Z63" s="378">
        <v>0.0</v>
      </c>
      <c r="AA63" s="378">
        <v>0.0</v>
      </c>
      <c r="AB63" s="378">
        <v>0.0</v>
      </c>
      <c r="AC63" s="300" t="s">
        <v>372</v>
      </c>
      <c r="AD63" s="300" t="s">
        <v>384</v>
      </c>
      <c r="AE63" s="300" t="s">
        <v>374</v>
      </c>
      <c r="AF63" s="378">
        <f>SUM('Plan-B Valuation'!U59,'Plan-B Valuation'!Y59,'Plan-B Valuation'!AC59,'Plan-B Valuation'!AG59,'Plan-B Valuation'!AK59,'Plan-B Valuation'!AO59)</f>
        <v>5000</v>
      </c>
      <c r="AG63" s="378">
        <f>SUM('Plan-B Valuation'!V59,'Plan-B Valuation'!Z59,'Plan-B Valuation'!AD59,'Plan-B Valuation'!AH59,'Plan-B Valuation'!AL59,'Plan-B Valuation'!AP59)</f>
        <v>50000</v>
      </c>
      <c r="AH63" s="385">
        <f>SUM('Plan-B Valuation'!W59,'Plan-B Valuation'!AA59,'Plan-B Valuation'!AE59,'Plan-B Valuation'!AI59,'Plan-B Valuation'!AM59,'Plan-B Valuation'!AQ59)</f>
        <v>10000000</v>
      </c>
      <c r="AI63" s="296" t="s">
        <v>447</v>
      </c>
      <c r="AJ63" s="378">
        <v>3000.0</v>
      </c>
      <c r="AK63" s="378">
        <v>65000.0</v>
      </c>
      <c r="AL63" s="378">
        <v>100000.0</v>
      </c>
      <c r="AM63" s="378">
        <v>0.0</v>
      </c>
      <c r="AN63" s="378">
        <v>0.0</v>
      </c>
      <c r="AO63" s="378">
        <v>0.0</v>
      </c>
      <c r="AP63" s="300" t="s">
        <v>372</v>
      </c>
      <c r="AQ63" s="300" t="s">
        <v>388</v>
      </c>
      <c r="AR63" s="300" t="s">
        <v>374</v>
      </c>
      <c r="AS63" s="378">
        <f>SUM('Plan-C Valuation'!U59,'Plan-C Valuation'!Y59,'Plan-C Valuation'!AC59,'Plan-C Valuation'!AG59,'Plan-C Valuation'!AK59,'Plan-C Valuation'!AO59)</f>
        <v>5000</v>
      </c>
      <c r="AT63" s="378">
        <f>SUM('Plan-C Valuation'!V59,'Plan-C Valuation'!Z59,'Plan-C Valuation'!AD59,'Plan-C Valuation'!AH59,'Plan-C Valuation'!AL59,'Plan-C Valuation'!AP59)</f>
        <v>10000</v>
      </c>
      <c r="AU63" s="378">
        <f>SUM('Plan-C Valuation'!W59,'Plan-C Valuation'!AA59,'Plan-C Valuation'!AE59,'Plan-C Valuation'!AI59,'Plan-C Valuation'!AM59,'Plan-C Valuation'!AQ59)</f>
        <v>10000000</v>
      </c>
    </row>
    <row r="64" ht="15.75" customHeight="1">
      <c r="A64" s="296" t="s">
        <v>230</v>
      </c>
      <c r="B64" s="296" t="s">
        <v>71</v>
      </c>
      <c r="C64" s="296" t="s">
        <v>106</v>
      </c>
      <c r="D64" s="296" t="s">
        <v>92</v>
      </c>
      <c r="E64" s="296" t="s">
        <v>80</v>
      </c>
      <c r="F64" s="296" t="s">
        <v>89</v>
      </c>
      <c r="G64" s="388" t="s">
        <v>231</v>
      </c>
      <c r="H64" s="296"/>
      <c r="I64" s="296"/>
      <c r="J64" s="378">
        <v>0.0</v>
      </c>
      <c r="K64" s="378">
        <v>0.0</v>
      </c>
      <c r="L64" s="378">
        <v>0.0</v>
      </c>
      <c r="M64" s="378">
        <v>0.0</v>
      </c>
      <c r="N64" s="378">
        <v>0.0</v>
      </c>
      <c r="O64" s="378">
        <v>0.0</v>
      </c>
      <c r="P64" s="300" t="s">
        <v>372</v>
      </c>
      <c r="Q64" s="300" t="s">
        <v>373</v>
      </c>
      <c r="R64" s="300" t="s">
        <v>374</v>
      </c>
      <c r="S64" s="296">
        <f>SUM('Plan-A Valuation'!U60,'Plan-A Valuation'!Y60,'Plan-A Valuation'!AC60,'Plan-A Valuation'!AG60,'Plan-A Valuation'!AK60,'Plan-A Valuation'!AO60)</f>
        <v>5000</v>
      </c>
      <c r="T64" s="378">
        <f>SUM('Plan-A Valuation'!V60,'Plan-A Valuation'!Z60,'Plan-A Valuation'!AD60,'Plan-A Valuation'!AH60,'Plan-A Valuation'!AL60,'Plan-A Valuation'!AP60)</f>
        <v>50000</v>
      </c>
      <c r="U64" s="385">
        <f>SUM('Plan-A Valuation'!W60,'Plan-A Valuation'!AA60,'Plan-A Valuation'!AE60,'Plan-A Valuation'!AI60,'Plan-A Valuation'!AM60,'Plan-A Valuation'!AQ60)</f>
        <v>10000000</v>
      </c>
      <c r="V64" s="296" t="s">
        <v>383</v>
      </c>
      <c r="W64" s="378">
        <v>200.0</v>
      </c>
      <c r="X64" s="378">
        <v>500.0</v>
      </c>
      <c r="Y64" s="378">
        <v>3000.0</v>
      </c>
      <c r="Z64" s="378">
        <v>0.0</v>
      </c>
      <c r="AA64" s="378">
        <v>0.0</v>
      </c>
      <c r="AB64" s="378">
        <v>0.0</v>
      </c>
      <c r="AC64" s="300" t="s">
        <v>372</v>
      </c>
      <c r="AD64" s="300" t="s">
        <v>384</v>
      </c>
      <c r="AE64" s="300" t="s">
        <v>374</v>
      </c>
      <c r="AF64" s="378">
        <f>SUM('Plan-B Valuation'!U60,'Plan-B Valuation'!Y60,'Plan-B Valuation'!AC60,'Plan-B Valuation'!AG60,'Plan-B Valuation'!AK60,'Plan-B Valuation'!AO60)</f>
        <v>5000</v>
      </c>
      <c r="AG64" s="378">
        <f>SUM('Plan-B Valuation'!V60,'Plan-B Valuation'!Z60,'Plan-B Valuation'!AD60,'Plan-B Valuation'!AH60,'Plan-B Valuation'!AL60,'Plan-B Valuation'!AP60)</f>
        <v>50000</v>
      </c>
      <c r="AH64" s="385">
        <f>SUM('Plan-B Valuation'!W60,'Plan-B Valuation'!AA60,'Plan-B Valuation'!AE60,'Plan-B Valuation'!AI60,'Plan-B Valuation'!AM60,'Plan-B Valuation'!AQ60)</f>
        <v>10000000</v>
      </c>
      <c r="AI64" s="296" t="s">
        <v>447</v>
      </c>
      <c r="AJ64" s="378">
        <v>3000.0</v>
      </c>
      <c r="AK64" s="378">
        <v>65000.0</v>
      </c>
      <c r="AL64" s="378">
        <v>100000.0</v>
      </c>
      <c r="AM64" s="378">
        <v>0.0</v>
      </c>
      <c r="AN64" s="378">
        <v>0.0</v>
      </c>
      <c r="AO64" s="378">
        <v>0.0</v>
      </c>
      <c r="AP64" s="300" t="s">
        <v>372</v>
      </c>
      <c r="AQ64" s="300" t="s">
        <v>388</v>
      </c>
      <c r="AR64" s="300" t="s">
        <v>374</v>
      </c>
      <c r="AS64" s="378">
        <f>SUM('Plan-C Valuation'!U60,'Plan-C Valuation'!Y60,'Plan-C Valuation'!AC60,'Plan-C Valuation'!AG60,'Plan-C Valuation'!AK60,'Plan-C Valuation'!AO60)</f>
        <v>5000</v>
      </c>
      <c r="AT64" s="378">
        <f>SUM('Plan-C Valuation'!V60,'Plan-C Valuation'!Z60,'Plan-C Valuation'!AD60,'Plan-C Valuation'!AH60,'Plan-C Valuation'!AL60,'Plan-C Valuation'!AP60)</f>
        <v>10000</v>
      </c>
      <c r="AU64" s="378">
        <f>SUM('Plan-C Valuation'!W60,'Plan-C Valuation'!AA60,'Plan-C Valuation'!AE60,'Plan-C Valuation'!AI60,'Plan-C Valuation'!AM60,'Plan-C Valuation'!AQ60)</f>
        <v>10000000</v>
      </c>
    </row>
    <row r="65" ht="15.75" customHeight="1">
      <c r="A65" s="296" t="s">
        <v>232</v>
      </c>
      <c r="B65" s="296" t="s">
        <v>71</v>
      </c>
      <c r="C65" s="296" t="s">
        <v>108</v>
      </c>
      <c r="D65" s="296" t="s">
        <v>92</v>
      </c>
      <c r="E65" s="296" t="s">
        <v>80</v>
      </c>
      <c r="F65" s="296" t="s">
        <v>89</v>
      </c>
      <c r="G65" s="388" t="s">
        <v>233</v>
      </c>
      <c r="H65" s="296"/>
      <c r="I65" s="296"/>
      <c r="J65" s="378">
        <v>0.0</v>
      </c>
      <c r="K65" s="378">
        <v>0.0</v>
      </c>
      <c r="L65" s="378">
        <v>0.0</v>
      </c>
      <c r="M65" s="378">
        <v>0.0</v>
      </c>
      <c r="N65" s="378">
        <v>0.0</v>
      </c>
      <c r="O65" s="378">
        <v>0.0</v>
      </c>
      <c r="P65" s="300" t="s">
        <v>372</v>
      </c>
      <c r="Q65" s="300" t="s">
        <v>373</v>
      </c>
      <c r="R65" s="300" t="s">
        <v>374</v>
      </c>
      <c r="S65" s="296">
        <f>SUM('Plan-A Valuation'!U61,'Plan-A Valuation'!Y61,'Plan-A Valuation'!AC61,'Plan-A Valuation'!AG61,'Plan-A Valuation'!AK61,'Plan-A Valuation'!AO61)</f>
        <v>5000</v>
      </c>
      <c r="T65" s="378">
        <f>SUM('Plan-A Valuation'!V61,'Plan-A Valuation'!Z61,'Plan-A Valuation'!AD61,'Plan-A Valuation'!AH61,'Plan-A Valuation'!AL61,'Plan-A Valuation'!AP61)</f>
        <v>50000</v>
      </c>
      <c r="U65" s="385">
        <f>SUM('Plan-A Valuation'!W61,'Plan-A Valuation'!AA61,'Plan-A Valuation'!AE61,'Plan-A Valuation'!AI61,'Plan-A Valuation'!AM61,'Plan-A Valuation'!AQ61)</f>
        <v>10000000</v>
      </c>
      <c r="V65" s="296" t="s">
        <v>383</v>
      </c>
      <c r="W65" s="378">
        <v>200.0</v>
      </c>
      <c r="X65" s="378">
        <v>500.0</v>
      </c>
      <c r="Y65" s="378">
        <v>3000.0</v>
      </c>
      <c r="Z65" s="378">
        <v>0.0</v>
      </c>
      <c r="AA65" s="378">
        <v>0.0</v>
      </c>
      <c r="AB65" s="378">
        <v>0.0</v>
      </c>
      <c r="AC65" s="300" t="s">
        <v>372</v>
      </c>
      <c r="AD65" s="300" t="s">
        <v>384</v>
      </c>
      <c r="AE65" s="300" t="s">
        <v>374</v>
      </c>
      <c r="AF65" s="378">
        <f>SUM('Plan-B Valuation'!U61,'Plan-B Valuation'!Y61,'Plan-B Valuation'!AC61,'Plan-B Valuation'!AG61,'Plan-B Valuation'!AK61,'Plan-B Valuation'!AO61)</f>
        <v>5000</v>
      </c>
      <c r="AG65" s="378">
        <f>SUM('Plan-B Valuation'!V61,'Plan-B Valuation'!Z61,'Plan-B Valuation'!AD61,'Plan-B Valuation'!AH61,'Plan-B Valuation'!AL61,'Plan-B Valuation'!AP61)</f>
        <v>50000</v>
      </c>
      <c r="AH65" s="385">
        <f>SUM('Plan-B Valuation'!W61,'Plan-B Valuation'!AA61,'Plan-B Valuation'!AE61,'Plan-B Valuation'!AI61,'Plan-B Valuation'!AM61,'Plan-B Valuation'!AQ61)</f>
        <v>10000000</v>
      </c>
      <c r="AI65" s="296" t="s">
        <v>447</v>
      </c>
      <c r="AJ65" s="378">
        <v>3000.0</v>
      </c>
      <c r="AK65" s="378">
        <v>65000.0</v>
      </c>
      <c r="AL65" s="378">
        <v>100000.0</v>
      </c>
      <c r="AM65" s="378">
        <v>0.0</v>
      </c>
      <c r="AN65" s="378">
        <v>0.0</v>
      </c>
      <c r="AO65" s="378">
        <v>0.0</v>
      </c>
      <c r="AP65" s="300" t="s">
        <v>372</v>
      </c>
      <c r="AQ65" s="300" t="s">
        <v>388</v>
      </c>
      <c r="AR65" s="300" t="s">
        <v>374</v>
      </c>
      <c r="AS65" s="378">
        <f>SUM('Plan-C Valuation'!U61,'Plan-C Valuation'!Y61,'Plan-C Valuation'!AC61,'Plan-C Valuation'!AG61,'Plan-C Valuation'!AK61,'Plan-C Valuation'!AO61)</f>
        <v>5000</v>
      </c>
      <c r="AT65" s="378">
        <f>SUM('Plan-C Valuation'!V61,'Plan-C Valuation'!Z61,'Plan-C Valuation'!AD61,'Plan-C Valuation'!AH61,'Plan-C Valuation'!AL61,'Plan-C Valuation'!AP61)</f>
        <v>10000</v>
      </c>
      <c r="AU65" s="378">
        <f>SUM('Plan-C Valuation'!W61,'Plan-C Valuation'!AA61,'Plan-C Valuation'!AE61,'Plan-C Valuation'!AI61,'Plan-C Valuation'!AM61,'Plan-C Valuation'!AQ61)</f>
        <v>10000000</v>
      </c>
    </row>
    <row r="66" ht="15.75" customHeight="1">
      <c r="A66" s="296" t="s">
        <v>234</v>
      </c>
      <c r="B66" s="296" t="s">
        <v>71</v>
      </c>
      <c r="C66" s="296" t="s">
        <v>73</v>
      </c>
      <c r="D66" s="296" t="s">
        <v>98</v>
      </c>
      <c r="E66" s="296" t="s">
        <v>80</v>
      </c>
      <c r="F66" s="296" t="s">
        <v>89</v>
      </c>
      <c r="G66" s="388" t="s">
        <v>235</v>
      </c>
      <c r="H66" s="296"/>
      <c r="I66" s="296"/>
      <c r="J66" s="378">
        <v>0.0</v>
      </c>
      <c r="K66" s="378">
        <v>0.0</v>
      </c>
      <c r="L66" s="378">
        <v>0.0</v>
      </c>
      <c r="M66" s="378">
        <v>0.0</v>
      </c>
      <c r="N66" s="378">
        <v>0.0</v>
      </c>
      <c r="O66" s="378">
        <v>0.0</v>
      </c>
      <c r="P66" s="300" t="s">
        <v>372</v>
      </c>
      <c r="Q66" s="300" t="s">
        <v>373</v>
      </c>
      <c r="R66" s="300" t="s">
        <v>374</v>
      </c>
      <c r="S66" s="296">
        <f>SUM('Plan-A Valuation'!U62,'Plan-A Valuation'!Y62,'Plan-A Valuation'!AC62,'Plan-A Valuation'!AG62,'Plan-A Valuation'!AK62,'Plan-A Valuation'!AO62)</f>
        <v>5000</v>
      </c>
      <c r="T66" s="378">
        <f>SUM('Plan-A Valuation'!V62,'Plan-A Valuation'!Z62,'Plan-A Valuation'!AD62,'Plan-A Valuation'!AH62,'Plan-A Valuation'!AL62,'Plan-A Valuation'!AP62)</f>
        <v>50000</v>
      </c>
      <c r="U66" s="385">
        <f>SUM('Plan-A Valuation'!W62,'Plan-A Valuation'!AA62,'Plan-A Valuation'!AE62,'Plan-A Valuation'!AI62,'Plan-A Valuation'!AM62,'Plan-A Valuation'!AQ62)</f>
        <v>10000000</v>
      </c>
      <c r="V66" s="296" t="s">
        <v>383</v>
      </c>
      <c r="W66" s="378">
        <v>200.0</v>
      </c>
      <c r="X66" s="378">
        <v>500.0</v>
      </c>
      <c r="Y66" s="378">
        <v>3000.0</v>
      </c>
      <c r="Z66" s="378">
        <v>0.0</v>
      </c>
      <c r="AA66" s="378">
        <v>0.0</v>
      </c>
      <c r="AB66" s="378">
        <v>0.0</v>
      </c>
      <c r="AC66" s="300" t="s">
        <v>372</v>
      </c>
      <c r="AD66" s="300" t="s">
        <v>384</v>
      </c>
      <c r="AE66" s="300" t="s">
        <v>374</v>
      </c>
      <c r="AF66" s="378">
        <f>SUM('Plan-B Valuation'!U62,'Plan-B Valuation'!Y62,'Plan-B Valuation'!AC62,'Plan-B Valuation'!AG62,'Plan-B Valuation'!AK62,'Plan-B Valuation'!AO62)</f>
        <v>5000</v>
      </c>
      <c r="AG66" s="378">
        <f>SUM('Plan-B Valuation'!V62,'Plan-B Valuation'!Z62,'Plan-B Valuation'!AD62,'Plan-B Valuation'!AH62,'Plan-B Valuation'!AL62,'Plan-B Valuation'!AP62)</f>
        <v>50000</v>
      </c>
      <c r="AH66" s="385">
        <f>SUM('Plan-B Valuation'!W62,'Plan-B Valuation'!AA62,'Plan-B Valuation'!AE62,'Plan-B Valuation'!AI62,'Plan-B Valuation'!AM62,'Plan-B Valuation'!AQ62)</f>
        <v>10000000</v>
      </c>
      <c r="AI66" s="296" t="s">
        <v>447</v>
      </c>
      <c r="AJ66" s="378">
        <v>3000.0</v>
      </c>
      <c r="AK66" s="378">
        <v>65000.0</v>
      </c>
      <c r="AL66" s="378">
        <v>100000.0</v>
      </c>
      <c r="AM66" s="378">
        <v>0.0</v>
      </c>
      <c r="AN66" s="378">
        <v>0.0</v>
      </c>
      <c r="AO66" s="378">
        <v>0.0</v>
      </c>
      <c r="AP66" s="300" t="s">
        <v>372</v>
      </c>
      <c r="AQ66" s="300" t="s">
        <v>388</v>
      </c>
      <c r="AR66" s="300" t="s">
        <v>374</v>
      </c>
      <c r="AS66" s="378">
        <f>SUM('Plan-C Valuation'!U62,'Plan-C Valuation'!Y62,'Plan-C Valuation'!AC62,'Plan-C Valuation'!AG62,'Plan-C Valuation'!AK62,'Plan-C Valuation'!AO62)</f>
        <v>5000</v>
      </c>
      <c r="AT66" s="378">
        <f>SUM('Plan-C Valuation'!V62,'Plan-C Valuation'!Z62,'Plan-C Valuation'!AD62,'Plan-C Valuation'!AH62,'Plan-C Valuation'!AL62,'Plan-C Valuation'!AP62)</f>
        <v>10000</v>
      </c>
      <c r="AU66" s="378">
        <f>SUM('Plan-C Valuation'!W62,'Plan-C Valuation'!AA62,'Plan-C Valuation'!AE62,'Plan-C Valuation'!AI62,'Plan-C Valuation'!AM62,'Plan-C Valuation'!AQ62)</f>
        <v>10000000</v>
      </c>
    </row>
    <row r="67" ht="15.75" customHeight="1">
      <c r="A67" s="296" t="s">
        <v>236</v>
      </c>
      <c r="B67" s="296" t="s">
        <v>71</v>
      </c>
      <c r="C67" s="296" t="s">
        <v>83</v>
      </c>
      <c r="D67" s="296" t="s">
        <v>98</v>
      </c>
      <c r="E67" s="296" t="s">
        <v>80</v>
      </c>
      <c r="F67" s="296" t="s">
        <v>89</v>
      </c>
      <c r="G67" s="388" t="s">
        <v>237</v>
      </c>
      <c r="H67" s="296"/>
      <c r="I67" s="296"/>
      <c r="J67" s="378">
        <v>0.0</v>
      </c>
      <c r="K67" s="378">
        <v>0.0</v>
      </c>
      <c r="L67" s="378">
        <v>0.0</v>
      </c>
      <c r="M67" s="378">
        <v>0.0</v>
      </c>
      <c r="N67" s="378">
        <v>0.0</v>
      </c>
      <c r="O67" s="378">
        <v>0.0</v>
      </c>
      <c r="P67" s="300" t="s">
        <v>372</v>
      </c>
      <c r="Q67" s="300" t="s">
        <v>373</v>
      </c>
      <c r="R67" s="300" t="s">
        <v>374</v>
      </c>
      <c r="S67" s="296">
        <f>SUM('Plan-A Valuation'!U63,'Plan-A Valuation'!Y63,'Plan-A Valuation'!AC63,'Plan-A Valuation'!AG63,'Plan-A Valuation'!AK63,'Plan-A Valuation'!AO63)</f>
        <v>5000</v>
      </c>
      <c r="T67" s="378">
        <f>SUM('Plan-A Valuation'!V63,'Plan-A Valuation'!Z63,'Plan-A Valuation'!AD63,'Plan-A Valuation'!AH63,'Plan-A Valuation'!AL63,'Plan-A Valuation'!AP63)</f>
        <v>50000</v>
      </c>
      <c r="U67" s="385">
        <f>SUM('Plan-A Valuation'!W63,'Plan-A Valuation'!AA63,'Plan-A Valuation'!AE63,'Plan-A Valuation'!AI63,'Plan-A Valuation'!AM63,'Plan-A Valuation'!AQ63)</f>
        <v>10000000</v>
      </c>
      <c r="V67" s="296" t="s">
        <v>383</v>
      </c>
      <c r="W67" s="378">
        <v>200.0</v>
      </c>
      <c r="X67" s="378">
        <v>500.0</v>
      </c>
      <c r="Y67" s="378">
        <v>3000.0</v>
      </c>
      <c r="Z67" s="378">
        <v>0.0</v>
      </c>
      <c r="AA67" s="378">
        <v>0.0</v>
      </c>
      <c r="AB67" s="378">
        <v>0.0</v>
      </c>
      <c r="AC67" s="300" t="s">
        <v>372</v>
      </c>
      <c r="AD67" s="300" t="s">
        <v>384</v>
      </c>
      <c r="AE67" s="300" t="s">
        <v>374</v>
      </c>
      <c r="AF67" s="378">
        <f>SUM('Plan-B Valuation'!U63,'Plan-B Valuation'!Y63,'Plan-B Valuation'!AC63,'Plan-B Valuation'!AG63,'Plan-B Valuation'!AK63,'Plan-B Valuation'!AO63)</f>
        <v>5000</v>
      </c>
      <c r="AG67" s="378">
        <f>SUM('Plan-B Valuation'!V63,'Plan-B Valuation'!Z63,'Plan-B Valuation'!AD63,'Plan-B Valuation'!AH63,'Plan-B Valuation'!AL63,'Plan-B Valuation'!AP63)</f>
        <v>50000</v>
      </c>
      <c r="AH67" s="385">
        <f>SUM('Plan-B Valuation'!W63,'Plan-B Valuation'!AA63,'Plan-B Valuation'!AE63,'Plan-B Valuation'!AI63,'Plan-B Valuation'!AM63,'Plan-B Valuation'!AQ63)</f>
        <v>10000000</v>
      </c>
      <c r="AI67" s="296" t="s">
        <v>447</v>
      </c>
      <c r="AJ67" s="378">
        <v>3000.0</v>
      </c>
      <c r="AK67" s="378">
        <v>65000.0</v>
      </c>
      <c r="AL67" s="378">
        <v>100000.0</v>
      </c>
      <c r="AM67" s="378">
        <v>0.0</v>
      </c>
      <c r="AN67" s="378">
        <v>0.0</v>
      </c>
      <c r="AO67" s="378">
        <v>0.0</v>
      </c>
      <c r="AP67" s="300" t="s">
        <v>372</v>
      </c>
      <c r="AQ67" s="300" t="s">
        <v>388</v>
      </c>
      <c r="AR67" s="300" t="s">
        <v>374</v>
      </c>
      <c r="AS67" s="378">
        <f>SUM('Plan-C Valuation'!U63,'Plan-C Valuation'!Y63,'Plan-C Valuation'!AC63,'Plan-C Valuation'!AG63,'Plan-C Valuation'!AK63,'Plan-C Valuation'!AO63)</f>
        <v>5000</v>
      </c>
      <c r="AT67" s="378">
        <f>SUM('Plan-C Valuation'!V63,'Plan-C Valuation'!Z63,'Plan-C Valuation'!AD63,'Plan-C Valuation'!AH63,'Plan-C Valuation'!AL63,'Plan-C Valuation'!AP63)</f>
        <v>10000</v>
      </c>
      <c r="AU67" s="378">
        <f>SUM('Plan-C Valuation'!W63,'Plan-C Valuation'!AA63,'Plan-C Valuation'!AE63,'Plan-C Valuation'!AI63,'Plan-C Valuation'!AM63,'Plan-C Valuation'!AQ63)</f>
        <v>10000000</v>
      </c>
    </row>
    <row r="68" ht="15.75" customHeight="1">
      <c r="A68" s="296" t="s">
        <v>238</v>
      </c>
      <c r="B68" s="296" t="s">
        <v>71</v>
      </c>
      <c r="C68" s="296" t="s">
        <v>90</v>
      </c>
      <c r="D68" s="296" t="s">
        <v>98</v>
      </c>
      <c r="E68" s="296" t="s">
        <v>80</v>
      </c>
      <c r="F68" s="296" t="s">
        <v>89</v>
      </c>
      <c r="G68" s="388" t="s">
        <v>239</v>
      </c>
      <c r="H68" s="296"/>
      <c r="I68" s="296"/>
      <c r="J68" s="378">
        <v>0.0</v>
      </c>
      <c r="K68" s="378">
        <v>0.0</v>
      </c>
      <c r="L68" s="378">
        <v>0.0</v>
      </c>
      <c r="M68" s="378">
        <v>0.0</v>
      </c>
      <c r="N68" s="378">
        <v>0.0</v>
      </c>
      <c r="O68" s="378">
        <v>0.0</v>
      </c>
      <c r="P68" s="300" t="s">
        <v>372</v>
      </c>
      <c r="Q68" s="300" t="s">
        <v>373</v>
      </c>
      <c r="R68" s="300" t="s">
        <v>374</v>
      </c>
      <c r="S68" s="296">
        <f>SUM('Plan-A Valuation'!U64,'Plan-A Valuation'!Y64,'Plan-A Valuation'!AC64,'Plan-A Valuation'!AG64,'Plan-A Valuation'!AK64,'Plan-A Valuation'!AO64)</f>
        <v>5000</v>
      </c>
      <c r="T68" s="378">
        <f>SUM('Plan-A Valuation'!V64,'Plan-A Valuation'!Z64,'Plan-A Valuation'!AD64,'Plan-A Valuation'!AH64,'Plan-A Valuation'!AL64,'Plan-A Valuation'!AP64)</f>
        <v>50000</v>
      </c>
      <c r="U68" s="385">
        <f>SUM('Plan-A Valuation'!W64,'Plan-A Valuation'!AA64,'Plan-A Valuation'!AE64,'Plan-A Valuation'!AI64,'Plan-A Valuation'!AM64,'Plan-A Valuation'!AQ64)</f>
        <v>10000000</v>
      </c>
      <c r="V68" s="296" t="s">
        <v>383</v>
      </c>
      <c r="W68" s="378">
        <v>200.0</v>
      </c>
      <c r="X68" s="378">
        <v>500.0</v>
      </c>
      <c r="Y68" s="378">
        <v>3000.0</v>
      </c>
      <c r="Z68" s="378">
        <v>0.0</v>
      </c>
      <c r="AA68" s="378">
        <v>0.0</v>
      </c>
      <c r="AB68" s="378">
        <v>0.0</v>
      </c>
      <c r="AC68" s="300" t="s">
        <v>372</v>
      </c>
      <c r="AD68" s="300" t="s">
        <v>384</v>
      </c>
      <c r="AE68" s="300" t="s">
        <v>374</v>
      </c>
      <c r="AF68" s="378">
        <f>SUM('Plan-B Valuation'!U64,'Plan-B Valuation'!Y64,'Plan-B Valuation'!AC64,'Plan-B Valuation'!AG64,'Plan-B Valuation'!AK64,'Plan-B Valuation'!AO64)</f>
        <v>5000</v>
      </c>
      <c r="AG68" s="378">
        <f>SUM('Plan-B Valuation'!V64,'Plan-B Valuation'!Z64,'Plan-B Valuation'!AD64,'Plan-B Valuation'!AH64,'Plan-B Valuation'!AL64,'Plan-B Valuation'!AP64)</f>
        <v>50000</v>
      </c>
      <c r="AH68" s="385">
        <f>SUM('Plan-B Valuation'!W64,'Plan-B Valuation'!AA64,'Plan-B Valuation'!AE64,'Plan-B Valuation'!AI64,'Plan-B Valuation'!AM64,'Plan-B Valuation'!AQ64)</f>
        <v>10000000</v>
      </c>
      <c r="AI68" s="296" t="s">
        <v>446</v>
      </c>
      <c r="AJ68" s="378">
        <v>3000.0</v>
      </c>
      <c r="AK68" s="378">
        <v>65000.0</v>
      </c>
      <c r="AL68" s="378">
        <v>100000.0</v>
      </c>
      <c r="AM68" s="378">
        <v>0.0</v>
      </c>
      <c r="AN68" s="378">
        <v>0.0</v>
      </c>
      <c r="AO68" s="378">
        <v>0.0</v>
      </c>
      <c r="AP68" s="300" t="s">
        <v>372</v>
      </c>
      <c r="AQ68" s="300" t="s">
        <v>388</v>
      </c>
      <c r="AR68" s="300" t="s">
        <v>374</v>
      </c>
      <c r="AS68" s="378">
        <f>SUM('Plan-C Valuation'!U64,'Plan-C Valuation'!Y64,'Plan-C Valuation'!AC64,'Plan-C Valuation'!AG64,'Plan-C Valuation'!AK64,'Plan-C Valuation'!AO64)</f>
        <v>5000</v>
      </c>
      <c r="AT68" s="378">
        <f>SUM('Plan-C Valuation'!V64,'Plan-C Valuation'!Z64,'Plan-C Valuation'!AD64,'Plan-C Valuation'!AH64,'Plan-C Valuation'!AL64,'Plan-C Valuation'!AP64)</f>
        <v>50000</v>
      </c>
      <c r="AU68" s="378">
        <f>SUM('Plan-C Valuation'!W64,'Plan-C Valuation'!AA64,'Plan-C Valuation'!AE64,'Plan-C Valuation'!AI64,'Plan-C Valuation'!AM64,'Plan-C Valuation'!AQ64)</f>
        <v>10000000</v>
      </c>
    </row>
    <row r="69" ht="15.75" customHeight="1">
      <c r="A69" s="296" t="s">
        <v>240</v>
      </c>
      <c r="B69" s="296" t="s">
        <v>71</v>
      </c>
      <c r="C69" s="296" t="s">
        <v>96</v>
      </c>
      <c r="D69" s="296" t="s">
        <v>98</v>
      </c>
      <c r="E69" s="296" t="s">
        <v>80</v>
      </c>
      <c r="F69" s="296" t="s">
        <v>89</v>
      </c>
      <c r="G69" s="388" t="s">
        <v>241</v>
      </c>
      <c r="H69" s="296"/>
      <c r="I69" s="296"/>
      <c r="J69" s="378">
        <v>0.0</v>
      </c>
      <c r="K69" s="378">
        <v>0.0</v>
      </c>
      <c r="L69" s="378">
        <v>0.0</v>
      </c>
      <c r="M69" s="378">
        <v>0.0</v>
      </c>
      <c r="N69" s="378">
        <v>0.0</v>
      </c>
      <c r="O69" s="378">
        <v>0.0</v>
      </c>
      <c r="P69" s="300" t="s">
        <v>372</v>
      </c>
      <c r="Q69" s="300" t="s">
        <v>373</v>
      </c>
      <c r="R69" s="300" t="s">
        <v>374</v>
      </c>
      <c r="S69" s="296">
        <f>SUM('Plan-A Valuation'!U65,'Plan-A Valuation'!Y65,'Plan-A Valuation'!AC65,'Plan-A Valuation'!AG65,'Plan-A Valuation'!AK65,'Plan-A Valuation'!AO65)</f>
        <v>5000</v>
      </c>
      <c r="T69" s="378">
        <f>SUM('Plan-A Valuation'!V65,'Plan-A Valuation'!Z65,'Plan-A Valuation'!AD65,'Plan-A Valuation'!AH65,'Plan-A Valuation'!AL65,'Plan-A Valuation'!AP65)</f>
        <v>50000</v>
      </c>
      <c r="U69" s="385">
        <f>SUM('Plan-A Valuation'!W65,'Plan-A Valuation'!AA65,'Plan-A Valuation'!AE65,'Plan-A Valuation'!AI65,'Plan-A Valuation'!AM65,'Plan-A Valuation'!AQ65)</f>
        <v>10000000</v>
      </c>
      <c r="V69" s="296" t="s">
        <v>383</v>
      </c>
      <c r="W69" s="378">
        <v>200.0</v>
      </c>
      <c r="X69" s="378">
        <v>500.0</v>
      </c>
      <c r="Y69" s="378">
        <v>3000.0</v>
      </c>
      <c r="Z69" s="378">
        <v>0.0</v>
      </c>
      <c r="AA69" s="378">
        <v>0.0</v>
      </c>
      <c r="AB69" s="378">
        <v>0.0</v>
      </c>
      <c r="AC69" s="300" t="s">
        <v>372</v>
      </c>
      <c r="AD69" s="300" t="s">
        <v>384</v>
      </c>
      <c r="AE69" s="300" t="s">
        <v>374</v>
      </c>
      <c r="AF69" s="378">
        <f>SUM('Plan-B Valuation'!U65,'Plan-B Valuation'!Y65,'Plan-B Valuation'!AC65,'Plan-B Valuation'!AG65,'Plan-B Valuation'!AK65,'Plan-B Valuation'!AO65)</f>
        <v>5000</v>
      </c>
      <c r="AG69" s="378">
        <f>SUM('Plan-B Valuation'!V65,'Plan-B Valuation'!Z65,'Plan-B Valuation'!AD65,'Plan-B Valuation'!AH65,'Plan-B Valuation'!AL65,'Plan-B Valuation'!AP65)</f>
        <v>50000</v>
      </c>
      <c r="AH69" s="385">
        <f>SUM('Plan-B Valuation'!W65,'Plan-B Valuation'!AA65,'Plan-B Valuation'!AE65,'Plan-B Valuation'!AI65,'Plan-B Valuation'!AM65,'Plan-B Valuation'!AQ65)</f>
        <v>10000000</v>
      </c>
      <c r="AI69" s="296" t="s">
        <v>447</v>
      </c>
      <c r="AJ69" s="378">
        <v>3000.0</v>
      </c>
      <c r="AK69" s="378">
        <v>65000.0</v>
      </c>
      <c r="AL69" s="378">
        <v>100000.0</v>
      </c>
      <c r="AM69" s="378">
        <v>0.0</v>
      </c>
      <c r="AN69" s="378">
        <v>0.0</v>
      </c>
      <c r="AO69" s="378">
        <v>0.0</v>
      </c>
      <c r="AP69" s="300" t="s">
        <v>372</v>
      </c>
      <c r="AQ69" s="300" t="s">
        <v>388</v>
      </c>
      <c r="AR69" s="300" t="s">
        <v>374</v>
      </c>
      <c r="AS69" s="378">
        <f>SUM('Plan-C Valuation'!U65,'Plan-C Valuation'!Y65,'Plan-C Valuation'!AC65,'Plan-C Valuation'!AG65,'Plan-C Valuation'!AK65,'Plan-C Valuation'!AO65)</f>
        <v>5000</v>
      </c>
      <c r="AT69" s="378">
        <f>SUM('Plan-C Valuation'!V65,'Plan-C Valuation'!Z65,'Plan-C Valuation'!AD65,'Plan-C Valuation'!AH65,'Plan-C Valuation'!AL65,'Plan-C Valuation'!AP65)</f>
        <v>10000</v>
      </c>
      <c r="AU69" s="378">
        <f>SUM('Plan-C Valuation'!W65,'Plan-C Valuation'!AA65,'Plan-C Valuation'!AE65,'Plan-C Valuation'!AI65,'Plan-C Valuation'!AM65,'Plan-C Valuation'!AQ65)</f>
        <v>10000000</v>
      </c>
    </row>
    <row r="70" ht="15.75" customHeight="1">
      <c r="A70" s="296" t="s">
        <v>242</v>
      </c>
      <c r="B70" s="296" t="s">
        <v>71</v>
      </c>
      <c r="C70" s="296" t="s">
        <v>106</v>
      </c>
      <c r="D70" s="296" t="s">
        <v>98</v>
      </c>
      <c r="E70" s="296" t="s">
        <v>80</v>
      </c>
      <c r="F70" s="296" t="s">
        <v>89</v>
      </c>
      <c r="G70" s="388" t="s">
        <v>243</v>
      </c>
      <c r="H70" s="296"/>
      <c r="I70" s="296"/>
      <c r="J70" s="378">
        <v>0.0</v>
      </c>
      <c r="K70" s="378">
        <v>0.0</v>
      </c>
      <c r="L70" s="378">
        <v>0.0</v>
      </c>
      <c r="M70" s="378">
        <v>0.0</v>
      </c>
      <c r="N70" s="378">
        <v>0.0</v>
      </c>
      <c r="O70" s="378">
        <v>0.0</v>
      </c>
      <c r="P70" s="300" t="s">
        <v>372</v>
      </c>
      <c r="Q70" s="300" t="s">
        <v>373</v>
      </c>
      <c r="R70" s="300" t="s">
        <v>374</v>
      </c>
      <c r="S70" s="296">
        <f>SUM('Plan-A Valuation'!U66,'Plan-A Valuation'!Y66,'Plan-A Valuation'!AC66,'Plan-A Valuation'!AG66,'Plan-A Valuation'!AK66,'Plan-A Valuation'!AO66)</f>
        <v>5000</v>
      </c>
      <c r="T70" s="378">
        <f>SUM('Plan-A Valuation'!V66,'Plan-A Valuation'!Z66,'Plan-A Valuation'!AD66,'Plan-A Valuation'!AH66,'Plan-A Valuation'!AL66,'Plan-A Valuation'!AP66)</f>
        <v>50000</v>
      </c>
      <c r="U70" s="385">
        <f>SUM('Plan-A Valuation'!W66,'Plan-A Valuation'!AA66,'Plan-A Valuation'!AE66,'Plan-A Valuation'!AI66,'Plan-A Valuation'!AM66,'Plan-A Valuation'!AQ66)</f>
        <v>10000000</v>
      </c>
      <c r="V70" s="296" t="s">
        <v>383</v>
      </c>
      <c r="W70" s="378">
        <v>200.0</v>
      </c>
      <c r="X70" s="378">
        <v>500.0</v>
      </c>
      <c r="Y70" s="378">
        <v>3000.0</v>
      </c>
      <c r="Z70" s="378">
        <v>0.0</v>
      </c>
      <c r="AA70" s="378">
        <v>0.0</v>
      </c>
      <c r="AB70" s="378">
        <v>0.0</v>
      </c>
      <c r="AC70" s="300" t="s">
        <v>372</v>
      </c>
      <c r="AD70" s="300" t="s">
        <v>384</v>
      </c>
      <c r="AE70" s="300" t="s">
        <v>374</v>
      </c>
      <c r="AF70" s="378">
        <f>SUM('Plan-B Valuation'!U66,'Plan-B Valuation'!Y66,'Plan-B Valuation'!AC66,'Plan-B Valuation'!AG66,'Plan-B Valuation'!AK66,'Plan-B Valuation'!AO66)</f>
        <v>5000</v>
      </c>
      <c r="AG70" s="378">
        <f>SUM('Plan-B Valuation'!V66,'Plan-B Valuation'!Z66,'Plan-B Valuation'!AD66,'Plan-B Valuation'!AH66,'Plan-B Valuation'!AL66,'Plan-B Valuation'!AP66)</f>
        <v>50000</v>
      </c>
      <c r="AH70" s="385">
        <f>SUM('Plan-B Valuation'!W66,'Plan-B Valuation'!AA66,'Plan-B Valuation'!AE66,'Plan-B Valuation'!AI66,'Plan-B Valuation'!AM66,'Plan-B Valuation'!AQ66)</f>
        <v>10000000</v>
      </c>
      <c r="AI70" s="296" t="s">
        <v>446</v>
      </c>
      <c r="AJ70" s="378">
        <v>3000.0</v>
      </c>
      <c r="AK70" s="378">
        <v>65000.0</v>
      </c>
      <c r="AL70" s="378">
        <v>100000.0</v>
      </c>
      <c r="AM70" s="378">
        <v>0.0</v>
      </c>
      <c r="AN70" s="378">
        <v>0.0</v>
      </c>
      <c r="AO70" s="378">
        <v>0.0</v>
      </c>
      <c r="AP70" s="300" t="s">
        <v>372</v>
      </c>
      <c r="AQ70" s="300" t="s">
        <v>388</v>
      </c>
      <c r="AR70" s="300" t="s">
        <v>374</v>
      </c>
      <c r="AS70" s="378">
        <f>SUM('Plan-C Valuation'!U66,'Plan-C Valuation'!Y66,'Plan-C Valuation'!AC66,'Plan-C Valuation'!AG66,'Plan-C Valuation'!AK66,'Plan-C Valuation'!AO66)</f>
        <v>5000</v>
      </c>
      <c r="AT70" s="378">
        <f>SUM('Plan-C Valuation'!V66,'Plan-C Valuation'!Z66,'Plan-C Valuation'!AD66,'Plan-C Valuation'!AH66,'Plan-C Valuation'!AL66,'Plan-C Valuation'!AP66)</f>
        <v>50000</v>
      </c>
      <c r="AU70" s="378">
        <f>SUM('Plan-C Valuation'!W66,'Plan-C Valuation'!AA66,'Plan-C Valuation'!AE66,'Plan-C Valuation'!AI66,'Plan-C Valuation'!AM66,'Plan-C Valuation'!AQ66)</f>
        <v>10000000</v>
      </c>
    </row>
    <row r="71" ht="15.75" customHeight="1">
      <c r="A71" s="296" t="s">
        <v>244</v>
      </c>
      <c r="B71" s="296" t="s">
        <v>71</v>
      </c>
      <c r="C71" s="296" t="s">
        <v>108</v>
      </c>
      <c r="D71" s="296" t="s">
        <v>98</v>
      </c>
      <c r="E71" s="296" t="s">
        <v>80</v>
      </c>
      <c r="F71" s="296" t="s">
        <v>89</v>
      </c>
      <c r="G71" s="388" t="s">
        <v>245</v>
      </c>
      <c r="H71" s="296"/>
      <c r="I71" s="296"/>
      <c r="J71" s="378">
        <v>0.0</v>
      </c>
      <c r="K71" s="378">
        <v>0.0</v>
      </c>
      <c r="L71" s="378">
        <v>0.0</v>
      </c>
      <c r="M71" s="378">
        <v>0.0</v>
      </c>
      <c r="N71" s="378">
        <v>0.0</v>
      </c>
      <c r="O71" s="378">
        <v>0.0</v>
      </c>
      <c r="P71" s="300" t="s">
        <v>372</v>
      </c>
      <c r="Q71" s="300" t="s">
        <v>373</v>
      </c>
      <c r="R71" s="300" t="s">
        <v>374</v>
      </c>
      <c r="S71" s="296">
        <f>SUM('Plan-A Valuation'!U67,'Plan-A Valuation'!Y67,'Plan-A Valuation'!AC67,'Plan-A Valuation'!AG67,'Plan-A Valuation'!AK67,'Plan-A Valuation'!AO67)</f>
        <v>5000</v>
      </c>
      <c r="T71" s="378">
        <f>SUM('Plan-A Valuation'!V67,'Plan-A Valuation'!Z67,'Plan-A Valuation'!AD67,'Plan-A Valuation'!AH67,'Plan-A Valuation'!AL67,'Plan-A Valuation'!AP67)</f>
        <v>50000</v>
      </c>
      <c r="U71" s="385">
        <f>SUM('Plan-A Valuation'!W67,'Plan-A Valuation'!AA67,'Plan-A Valuation'!AE67,'Plan-A Valuation'!AI67,'Plan-A Valuation'!AM67,'Plan-A Valuation'!AQ67)</f>
        <v>10000000</v>
      </c>
      <c r="V71" s="296" t="s">
        <v>383</v>
      </c>
      <c r="W71" s="378">
        <v>200.0</v>
      </c>
      <c r="X71" s="378">
        <v>500.0</v>
      </c>
      <c r="Y71" s="378">
        <v>3000.0</v>
      </c>
      <c r="Z71" s="378">
        <v>0.0</v>
      </c>
      <c r="AA71" s="378">
        <v>0.0</v>
      </c>
      <c r="AB71" s="378">
        <v>0.0</v>
      </c>
      <c r="AC71" s="300" t="s">
        <v>372</v>
      </c>
      <c r="AD71" s="300" t="s">
        <v>384</v>
      </c>
      <c r="AE71" s="300" t="s">
        <v>374</v>
      </c>
      <c r="AF71" s="378">
        <f>SUM('Plan-B Valuation'!U67,'Plan-B Valuation'!Y67,'Plan-B Valuation'!AC67,'Plan-B Valuation'!AG67,'Plan-B Valuation'!AK67,'Plan-B Valuation'!AO67)</f>
        <v>5000</v>
      </c>
      <c r="AG71" s="378">
        <f>SUM('Plan-B Valuation'!V67,'Plan-B Valuation'!Z67,'Plan-B Valuation'!AD67,'Plan-B Valuation'!AH67,'Plan-B Valuation'!AL67,'Plan-B Valuation'!AP67)</f>
        <v>50000</v>
      </c>
      <c r="AH71" s="385">
        <f>SUM('Plan-B Valuation'!W67,'Plan-B Valuation'!AA67,'Plan-B Valuation'!AE67,'Plan-B Valuation'!AI67,'Plan-B Valuation'!AM67,'Plan-B Valuation'!AQ67)</f>
        <v>10000000</v>
      </c>
      <c r="AI71" s="296" t="s">
        <v>446</v>
      </c>
      <c r="AJ71" s="378">
        <v>3000.0</v>
      </c>
      <c r="AK71" s="378">
        <v>65000.0</v>
      </c>
      <c r="AL71" s="378">
        <v>100000.0</v>
      </c>
      <c r="AM71" s="378">
        <v>0.0</v>
      </c>
      <c r="AN71" s="378">
        <v>0.0</v>
      </c>
      <c r="AO71" s="378">
        <v>0.0</v>
      </c>
      <c r="AP71" s="300" t="s">
        <v>372</v>
      </c>
      <c r="AQ71" s="300" t="s">
        <v>388</v>
      </c>
      <c r="AR71" s="300" t="s">
        <v>374</v>
      </c>
      <c r="AS71" s="378">
        <f>SUM('Plan-C Valuation'!U67,'Plan-C Valuation'!Y67,'Plan-C Valuation'!AC67,'Plan-C Valuation'!AG67,'Plan-C Valuation'!AK67,'Plan-C Valuation'!AO67)</f>
        <v>5000</v>
      </c>
      <c r="AT71" s="378">
        <f>SUM('Plan-C Valuation'!V67,'Plan-C Valuation'!Z67,'Plan-C Valuation'!AD67,'Plan-C Valuation'!AH67,'Plan-C Valuation'!AL67,'Plan-C Valuation'!AP67)</f>
        <v>50000</v>
      </c>
      <c r="AU71" s="378">
        <f>SUM('Plan-C Valuation'!W67,'Plan-C Valuation'!AA67,'Plan-C Valuation'!AE67,'Plan-C Valuation'!AI67,'Plan-C Valuation'!AM67,'Plan-C Valuation'!AQ67)</f>
        <v>10000000</v>
      </c>
    </row>
    <row r="72" ht="15.75" customHeight="1">
      <c r="A72" s="296" t="s">
        <v>246</v>
      </c>
      <c r="B72" s="296" t="s">
        <v>71</v>
      </c>
      <c r="C72" s="296" t="s">
        <v>73</v>
      </c>
      <c r="D72" s="296" t="s">
        <v>79</v>
      </c>
      <c r="E72" s="296" t="s">
        <v>87</v>
      </c>
      <c r="F72" s="296" t="s">
        <v>89</v>
      </c>
      <c r="G72" s="388" t="s">
        <v>247</v>
      </c>
      <c r="H72" s="296"/>
      <c r="I72" s="296"/>
      <c r="J72" s="378">
        <v>0.0</v>
      </c>
      <c r="K72" s="378">
        <v>0.0</v>
      </c>
      <c r="L72" s="378">
        <v>0.0</v>
      </c>
      <c r="M72" s="378">
        <v>0.0</v>
      </c>
      <c r="N72" s="378">
        <v>0.0</v>
      </c>
      <c r="O72" s="378">
        <v>0.0</v>
      </c>
      <c r="P72" s="300" t="s">
        <v>372</v>
      </c>
      <c r="Q72" s="300" t="s">
        <v>384</v>
      </c>
      <c r="R72" s="300" t="s">
        <v>374</v>
      </c>
      <c r="S72" s="296">
        <f>SUM('Plan-A Valuation'!U68,'Plan-A Valuation'!Y68,'Plan-A Valuation'!AC68,'Plan-A Valuation'!AG68,'Plan-A Valuation'!AK68,'Plan-A Valuation'!AO68)</f>
        <v>2000</v>
      </c>
      <c r="T72" s="378">
        <f>SUM('Plan-A Valuation'!V68,'Plan-A Valuation'!Z68,'Plan-A Valuation'!AD68,'Plan-A Valuation'!AH68,'Plan-A Valuation'!AL68,'Plan-A Valuation'!AP68)</f>
        <v>3000000</v>
      </c>
      <c r="U72" s="385">
        <f>SUM('Plan-A Valuation'!W68,'Plan-A Valuation'!AA68,'Plan-A Valuation'!AE68,'Plan-A Valuation'!AI68,'Plan-A Valuation'!AM68,'Plan-A Valuation'!AQ68)</f>
        <v>10000000</v>
      </c>
      <c r="V72" s="296" t="s">
        <v>386</v>
      </c>
      <c r="W72" s="378">
        <v>0.0</v>
      </c>
      <c r="X72" s="378">
        <v>0.0</v>
      </c>
      <c r="Y72" s="378">
        <v>0.0</v>
      </c>
      <c r="Z72" s="378">
        <v>0.0</v>
      </c>
      <c r="AA72" s="378">
        <v>0.0</v>
      </c>
      <c r="AB72" s="378">
        <v>0.0</v>
      </c>
      <c r="AC72" s="300" t="s">
        <v>372</v>
      </c>
      <c r="AD72" s="300" t="s">
        <v>384</v>
      </c>
      <c r="AE72" s="300" t="s">
        <v>374</v>
      </c>
      <c r="AF72" s="378">
        <f>SUM('Plan-B Valuation'!U68,'Plan-B Valuation'!Y68,'Plan-B Valuation'!AC68,'Plan-B Valuation'!AG68,'Plan-B Valuation'!AK68,'Plan-B Valuation'!AO68)</f>
        <v>2000</v>
      </c>
      <c r="AG72" s="378">
        <f>SUM('Plan-B Valuation'!V68,'Plan-B Valuation'!Z68,'Plan-B Valuation'!AD68,'Plan-B Valuation'!AH68,'Plan-B Valuation'!AL68,'Plan-B Valuation'!AP68)</f>
        <v>3000000</v>
      </c>
      <c r="AH72" s="385">
        <f>SUM('Plan-B Valuation'!W68,'Plan-B Valuation'!AA68,'Plan-B Valuation'!AE68,'Plan-B Valuation'!AI68,'Plan-B Valuation'!AM68,'Plan-B Valuation'!AQ68)</f>
        <v>10000000</v>
      </c>
      <c r="AI72" s="296" t="s">
        <v>448</v>
      </c>
      <c r="AJ72" s="378">
        <v>3000.0</v>
      </c>
      <c r="AK72" s="378">
        <v>65000.0</v>
      </c>
      <c r="AL72" s="378">
        <v>100000.0</v>
      </c>
      <c r="AM72" s="378">
        <v>0.0</v>
      </c>
      <c r="AN72" s="378">
        <v>0.0</v>
      </c>
      <c r="AO72" s="378">
        <v>0.0</v>
      </c>
      <c r="AP72" s="300" t="s">
        <v>372</v>
      </c>
      <c r="AQ72" s="300" t="s">
        <v>388</v>
      </c>
      <c r="AR72" s="300" t="s">
        <v>374</v>
      </c>
      <c r="AS72" s="378">
        <f>SUM('Plan-C Valuation'!U68,'Plan-C Valuation'!Y68,'Plan-C Valuation'!AC68,'Plan-C Valuation'!AG68,'Plan-C Valuation'!AK68,'Plan-C Valuation'!AO68)</f>
        <v>2000</v>
      </c>
      <c r="AT72" s="378">
        <f>SUM('Plan-C Valuation'!V68,'Plan-C Valuation'!Z68,'Plan-C Valuation'!AD68,'Plan-C Valuation'!AH68,'Plan-C Valuation'!AL68,'Plan-C Valuation'!AP68)</f>
        <v>1000000</v>
      </c>
      <c r="AU72" s="378">
        <f>SUM('Plan-C Valuation'!W68,'Plan-C Valuation'!AA68,'Plan-C Valuation'!AE68,'Plan-C Valuation'!AI68,'Plan-C Valuation'!AM68,'Plan-C Valuation'!AQ68)</f>
        <v>10000000</v>
      </c>
    </row>
    <row r="73" ht="15.75" customHeight="1">
      <c r="A73" s="296" t="s">
        <v>248</v>
      </c>
      <c r="B73" s="296" t="s">
        <v>71</v>
      </c>
      <c r="C73" s="296" t="s">
        <v>83</v>
      </c>
      <c r="D73" s="296" t="s">
        <v>79</v>
      </c>
      <c r="E73" s="296" t="s">
        <v>87</v>
      </c>
      <c r="F73" s="296" t="s">
        <v>89</v>
      </c>
      <c r="G73" s="388" t="s">
        <v>249</v>
      </c>
      <c r="H73" s="296"/>
      <c r="I73" s="296"/>
      <c r="J73" s="378">
        <v>0.0</v>
      </c>
      <c r="K73" s="378">
        <v>0.0</v>
      </c>
      <c r="L73" s="378">
        <v>0.0</v>
      </c>
      <c r="M73" s="378">
        <v>0.0</v>
      </c>
      <c r="N73" s="378">
        <v>0.0</v>
      </c>
      <c r="O73" s="378">
        <v>0.0</v>
      </c>
      <c r="P73" s="300" t="s">
        <v>372</v>
      </c>
      <c r="Q73" s="300" t="s">
        <v>384</v>
      </c>
      <c r="R73" s="300" t="s">
        <v>374</v>
      </c>
      <c r="S73" s="296">
        <f>SUM('Plan-A Valuation'!U69,'Plan-A Valuation'!Y69,'Plan-A Valuation'!AC69,'Plan-A Valuation'!AG69,'Plan-A Valuation'!AK69,'Plan-A Valuation'!AO69)</f>
        <v>2000</v>
      </c>
      <c r="T73" s="378">
        <f>SUM('Plan-A Valuation'!V69,'Plan-A Valuation'!Z69,'Plan-A Valuation'!AD69,'Plan-A Valuation'!AH69,'Plan-A Valuation'!AL69,'Plan-A Valuation'!AP69)</f>
        <v>3000000</v>
      </c>
      <c r="U73" s="385">
        <f>SUM('Plan-A Valuation'!W69,'Plan-A Valuation'!AA69,'Plan-A Valuation'!AE69,'Plan-A Valuation'!AI69,'Plan-A Valuation'!AM69,'Plan-A Valuation'!AQ69)</f>
        <v>10000000</v>
      </c>
      <c r="V73" s="296" t="s">
        <v>386</v>
      </c>
      <c r="W73" s="378">
        <v>0.0</v>
      </c>
      <c r="X73" s="378">
        <v>0.0</v>
      </c>
      <c r="Y73" s="378">
        <v>0.0</v>
      </c>
      <c r="Z73" s="378">
        <v>0.0</v>
      </c>
      <c r="AA73" s="378">
        <v>0.0</v>
      </c>
      <c r="AB73" s="378">
        <v>0.0</v>
      </c>
      <c r="AC73" s="300" t="s">
        <v>372</v>
      </c>
      <c r="AD73" s="300" t="s">
        <v>384</v>
      </c>
      <c r="AE73" s="300" t="s">
        <v>374</v>
      </c>
      <c r="AF73" s="378">
        <f>SUM('Plan-B Valuation'!U69,'Plan-B Valuation'!Y69,'Plan-B Valuation'!AC69,'Plan-B Valuation'!AG69,'Plan-B Valuation'!AK69,'Plan-B Valuation'!AO69)</f>
        <v>2000</v>
      </c>
      <c r="AG73" s="378">
        <f>SUM('Plan-B Valuation'!V69,'Plan-B Valuation'!Z69,'Plan-B Valuation'!AD69,'Plan-B Valuation'!AH69,'Plan-B Valuation'!AL69,'Plan-B Valuation'!AP69)</f>
        <v>3000000</v>
      </c>
      <c r="AH73" s="385">
        <f>SUM('Plan-B Valuation'!W69,'Plan-B Valuation'!AA69,'Plan-B Valuation'!AE69,'Plan-B Valuation'!AI69,'Plan-B Valuation'!AM69,'Plan-B Valuation'!AQ69)</f>
        <v>10000000</v>
      </c>
      <c r="AI73" s="296" t="s">
        <v>449</v>
      </c>
      <c r="AJ73" s="378">
        <v>3000.0</v>
      </c>
      <c r="AK73" s="378">
        <v>65000.0</v>
      </c>
      <c r="AL73" s="378">
        <v>100000.0</v>
      </c>
      <c r="AM73" s="378">
        <v>0.0</v>
      </c>
      <c r="AN73" s="378">
        <v>0.0</v>
      </c>
      <c r="AO73" s="378">
        <v>0.0</v>
      </c>
      <c r="AP73" s="300" t="s">
        <v>372</v>
      </c>
      <c r="AQ73" s="300" t="s">
        <v>388</v>
      </c>
      <c r="AR73" s="300" t="s">
        <v>374</v>
      </c>
      <c r="AS73" s="378">
        <f>SUM('Plan-C Valuation'!U69,'Plan-C Valuation'!Y69,'Plan-C Valuation'!AC69,'Plan-C Valuation'!AG69,'Plan-C Valuation'!AK69,'Plan-C Valuation'!AO69)</f>
        <v>2000</v>
      </c>
      <c r="AT73" s="378">
        <f>SUM('Plan-C Valuation'!V69,'Plan-C Valuation'!Z69,'Plan-C Valuation'!AD69,'Plan-C Valuation'!AH69,'Plan-C Valuation'!AL69,'Plan-C Valuation'!AP69)</f>
        <v>1000000</v>
      </c>
      <c r="AU73" s="378">
        <f>SUM('Plan-C Valuation'!W69,'Plan-C Valuation'!AA69,'Plan-C Valuation'!AE69,'Plan-C Valuation'!AI69,'Plan-C Valuation'!AM69,'Plan-C Valuation'!AQ69)</f>
        <v>10000000</v>
      </c>
    </row>
    <row r="74" ht="15.75" customHeight="1">
      <c r="A74" s="296" t="s">
        <v>250</v>
      </c>
      <c r="B74" s="296" t="s">
        <v>71</v>
      </c>
      <c r="C74" s="296" t="s">
        <v>90</v>
      </c>
      <c r="D74" s="296" t="s">
        <v>79</v>
      </c>
      <c r="E74" s="296" t="s">
        <v>87</v>
      </c>
      <c r="F74" s="296" t="s">
        <v>89</v>
      </c>
      <c r="G74" s="388" t="s">
        <v>251</v>
      </c>
      <c r="H74" s="296"/>
      <c r="I74" s="296"/>
      <c r="J74" s="378">
        <v>0.0</v>
      </c>
      <c r="K74" s="378">
        <v>0.0</v>
      </c>
      <c r="L74" s="378">
        <v>0.0</v>
      </c>
      <c r="M74" s="378">
        <v>0.0</v>
      </c>
      <c r="N74" s="378">
        <v>0.0</v>
      </c>
      <c r="O74" s="378">
        <v>0.0</v>
      </c>
      <c r="P74" s="300" t="s">
        <v>372</v>
      </c>
      <c r="Q74" s="300" t="s">
        <v>384</v>
      </c>
      <c r="R74" s="300" t="s">
        <v>374</v>
      </c>
      <c r="S74" s="296">
        <f>SUM('Plan-A Valuation'!U70,'Plan-A Valuation'!Y70,'Plan-A Valuation'!AC70,'Plan-A Valuation'!AG70,'Plan-A Valuation'!AK70,'Plan-A Valuation'!AO70)</f>
        <v>2000</v>
      </c>
      <c r="T74" s="378">
        <f>SUM('Plan-A Valuation'!V70,'Plan-A Valuation'!Z70,'Plan-A Valuation'!AD70,'Plan-A Valuation'!AH70,'Plan-A Valuation'!AL70,'Plan-A Valuation'!AP70)</f>
        <v>3000000</v>
      </c>
      <c r="U74" s="385">
        <f>SUM('Plan-A Valuation'!W70,'Plan-A Valuation'!AA70,'Plan-A Valuation'!AE70,'Plan-A Valuation'!AI70,'Plan-A Valuation'!AM70,'Plan-A Valuation'!AQ70)</f>
        <v>10000000</v>
      </c>
      <c r="V74" s="296" t="s">
        <v>386</v>
      </c>
      <c r="W74" s="378">
        <v>0.0</v>
      </c>
      <c r="X74" s="378">
        <v>0.0</v>
      </c>
      <c r="Y74" s="378">
        <v>0.0</v>
      </c>
      <c r="Z74" s="378">
        <v>0.0</v>
      </c>
      <c r="AA74" s="378">
        <v>0.0</v>
      </c>
      <c r="AB74" s="378">
        <v>0.0</v>
      </c>
      <c r="AC74" s="300" t="s">
        <v>372</v>
      </c>
      <c r="AD74" s="300" t="s">
        <v>384</v>
      </c>
      <c r="AE74" s="300" t="s">
        <v>374</v>
      </c>
      <c r="AF74" s="378">
        <f>SUM('Plan-B Valuation'!U70,'Plan-B Valuation'!Y70,'Plan-B Valuation'!AC70,'Plan-B Valuation'!AG70,'Plan-B Valuation'!AK70,'Plan-B Valuation'!AO70)</f>
        <v>2000</v>
      </c>
      <c r="AG74" s="378">
        <f>SUM('Plan-B Valuation'!V70,'Plan-B Valuation'!Z70,'Plan-B Valuation'!AD70,'Plan-B Valuation'!AH70,'Plan-B Valuation'!AL70,'Plan-B Valuation'!AP70)</f>
        <v>3000000</v>
      </c>
      <c r="AH74" s="385">
        <f>SUM('Plan-B Valuation'!W70,'Plan-B Valuation'!AA70,'Plan-B Valuation'!AE70,'Plan-B Valuation'!AI70,'Plan-B Valuation'!AM70,'Plan-B Valuation'!AQ70)</f>
        <v>10000000</v>
      </c>
      <c r="AI74" s="296" t="s">
        <v>449</v>
      </c>
      <c r="AJ74" s="378">
        <v>3000.0</v>
      </c>
      <c r="AK74" s="378">
        <v>65000.0</v>
      </c>
      <c r="AL74" s="378">
        <v>100000.0</v>
      </c>
      <c r="AM74" s="378">
        <v>0.0</v>
      </c>
      <c r="AN74" s="378">
        <v>0.0</v>
      </c>
      <c r="AO74" s="378">
        <v>0.0</v>
      </c>
      <c r="AP74" s="300" t="s">
        <v>372</v>
      </c>
      <c r="AQ74" s="300" t="s">
        <v>388</v>
      </c>
      <c r="AR74" s="300" t="s">
        <v>374</v>
      </c>
      <c r="AS74" s="378">
        <f>SUM('Plan-C Valuation'!U70,'Plan-C Valuation'!Y70,'Plan-C Valuation'!AC70,'Plan-C Valuation'!AG70,'Plan-C Valuation'!AK70,'Plan-C Valuation'!AO70)</f>
        <v>2000</v>
      </c>
      <c r="AT74" s="378">
        <f>SUM('Plan-C Valuation'!V70,'Plan-C Valuation'!Z70,'Plan-C Valuation'!AD70,'Plan-C Valuation'!AH70,'Plan-C Valuation'!AL70,'Plan-C Valuation'!AP70)</f>
        <v>1000000</v>
      </c>
      <c r="AU74" s="378">
        <f>SUM('Plan-C Valuation'!W70,'Plan-C Valuation'!AA70,'Plan-C Valuation'!AE70,'Plan-C Valuation'!AI70,'Plan-C Valuation'!AM70,'Plan-C Valuation'!AQ70)</f>
        <v>10000000</v>
      </c>
    </row>
    <row r="75" ht="15.75" customHeight="1">
      <c r="A75" s="296" t="s">
        <v>252</v>
      </c>
      <c r="B75" s="296" t="s">
        <v>71</v>
      </c>
      <c r="C75" s="296" t="s">
        <v>96</v>
      </c>
      <c r="D75" s="296" t="s">
        <v>79</v>
      </c>
      <c r="E75" s="296" t="s">
        <v>87</v>
      </c>
      <c r="F75" s="296" t="s">
        <v>89</v>
      </c>
      <c r="G75" s="388" t="s">
        <v>253</v>
      </c>
      <c r="H75" s="296"/>
      <c r="I75" s="296"/>
      <c r="J75" s="378">
        <v>0.0</v>
      </c>
      <c r="K75" s="378">
        <v>0.0</v>
      </c>
      <c r="L75" s="378">
        <v>0.0</v>
      </c>
      <c r="M75" s="378">
        <v>0.0</v>
      </c>
      <c r="N75" s="378">
        <v>0.0</v>
      </c>
      <c r="O75" s="378">
        <v>0.0</v>
      </c>
      <c r="P75" s="300" t="s">
        <v>372</v>
      </c>
      <c r="Q75" s="300" t="s">
        <v>384</v>
      </c>
      <c r="R75" s="300" t="s">
        <v>374</v>
      </c>
      <c r="S75" s="296">
        <f>SUM('Plan-A Valuation'!U71,'Plan-A Valuation'!Y71,'Plan-A Valuation'!AC71,'Plan-A Valuation'!AG71,'Plan-A Valuation'!AK71,'Plan-A Valuation'!AO71)</f>
        <v>2000</v>
      </c>
      <c r="T75" s="378">
        <f>SUM('Plan-A Valuation'!V71,'Plan-A Valuation'!Z71,'Plan-A Valuation'!AD71,'Plan-A Valuation'!AH71,'Plan-A Valuation'!AL71,'Plan-A Valuation'!AP71)</f>
        <v>3000000</v>
      </c>
      <c r="U75" s="385">
        <f>SUM('Plan-A Valuation'!W71,'Plan-A Valuation'!AA71,'Plan-A Valuation'!AE71,'Plan-A Valuation'!AI71,'Plan-A Valuation'!AM71,'Plan-A Valuation'!AQ71)</f>
        <v>10000000</v>
      </c>
      <c r="V75" s="296" t="s">
        <v>386</v>
      </c>
      <c r="W75" s="378">
        <v>0.0</v>
      </c>
      <c r="X75" s="378">
        <v>0.0</v>
      </c>
      <c r="Y75" s="378">
        <v>0.0</v>
      </c>
      <c r="Z75" s="378">
        <v>0.0</v>
      </c>
      <c r="AA75" s="378">
        <v>0.0</v>
      </c>
      <c r="AB75" s="378">
        <v>0.0</v>
      </c>
      <c r="AC75" s="300" t="s">
        <v>372</v>
      </c>
      <c r="AD75" s="300" t="s">
        <v>384</v>
      </c>
      <c r="AE75" s="300" t="s">
        <v>374</v>
      </c>
      <c r="AF75" s="378">
        <f>SUM('Plan-B Valuation'!U71,'Plan-B Valuation'!Y71,'Plan-B Valuation'!AC71,'Plan-B Valuation'!AG71,'Plan-B Valuation'!AK71,'Plan-B Valuation'!AO71)</f>
        <v>2000</v>
      </c>
      <c r="AG75" s="378">
        <f>SUM('Plan-B Valuation'!V71,'Plan-B Valuation'!Z71,'Plan-B Valuation'!AD71,'Plan-B Valuation'!AH71,'Plan-B Valuation'!AL71,'Plan-B Valuation'!AP71)</f>
        <v>3000000</v>
      </c>
      <c r="AH75" s="385">
        <f>SUM('Plan-B Valuation'!W71,'Plan-B Valuation'!AA71,'Plan-B Valuation'!AE71,'Plan-B Valuation'!AI71,'Plan-B Valuation'!AM71,'Plan-B Valuation'!AQ71)</f>
        <v>10000000</v>
      </c>
      <c r="AI75" s="296" t="s">
        <v>449</v>
      </c>
      <c r="AJ75" s="378">
        <v>3000.0</v>
      </c>
      <c r="AK75" s="378">
        <v>65000.0</v>
      </c>
      <c r="AL75" s="378">
        <v>100000.0</v>
      </c>
      <c r="AM75" s="378">
        <v>0.0</v>
      </c>
      <c r="AN75" s="378">
        <v>0.0</v>
      </c>
      <c r="AO75" s="378">
        <v>0.0</v>
      </c>
      <c r="AP75" s="300" t="s">
        <v>372</v>
      </c>
      <c r="AQ75" s="300" t="s">
        <v>388</v>
      </c>
      <c r="AR75" s="300" t="s">
        <v>374</v>
      </c>
      <c r="AS75" s="378">
        <f>SUM('Plan-C Valuation'!U71,'Plan-C Valuation'!Y71,'Plan-C Valuation'!AC71,'Plan-C Valuation'!AG71,'Plan-C Valuation'!AK71,'Plan-C Valuation'!AO71)</f>
        <v>2000</v>
      </c>
      <c r="AT75" s="378">
        <f>SUM('Plan-C Valuation'!V71,'Plan-C Valuation'!Z71,'Plan-C Valuation'!AD71,'Plan-C Valuation'!AH71,'Plan-C Valuation'!AL71,'Plan-C Valuation'!AP71)</f>
        <v>1000000</v>
      </c>
      <c r="AU75" s="378">
        <f>SUM('Plan-C Valuation'!W71,'Plan-C Valuation'!AA71,'Plan-C Valuation'!AE71,'Plan-C Valuation'!AI71,'Plan-C Valuation'!AM71,'Plan-C Valuation'!AQ71)</f>
        <v>10000000</v>
      </c>
    </row>
    <row r="76" ht="15.75" customHeight="1">
      <c r="A76" s="296" t="s">
        <v>254</v>
      </c>
      <c r="B76" s="296" t="s">
        <v>71</v>
      </c>
      <c r="C76" s="296" t="s">
        <v>106</v>
      </c>
      <c r="D76" s="296" t="s">
        <v>79</v>
      </c>
      <c r="E76" s="296" t="s">
        <v>87</v>
      </c>
      <c r="F76" s="296" t="s">
        <v>89</v>
      </c>
      <c r="G76" s="388" t="s">
        <v>255</v>
      </c>
      <c r="H76" s="296"/>
      <c r="I76" s="296"/>
      <c r="J76" s="378">
        <v>0.0</v>
      </c>
      <c r="K76" s="378">
        <v>0.0</v>
      </c>
      <c r="L76" s="378">
        <v>0.0</v>
      </c>
      <c r="M76" s="378">
        <v>0.0</v>
      </c>
      <c r="N76" s="378">
        <v>0.0</v>
      </c>
      <c r="O76" s="378">
        <v>0.0</v>
      </c>
      <c r="P76" s="300" t="s">
        <v>372</v>
      </c>
      <c r="Q76" s="300" t="s">
        <v>384</v>
      </c>
      <c r="R76" s="300" t="s">
        <v>374</v>
      </c>
      <c r="S76" s="296">
        <f>SUM('Plan-A Valuation'!U72,'Plan-A Valuation'!Y72,'Plan-A Valuation'!AC72,'Plan-A Valuation'!AG72,'Plan-A Valuation'!AK72,'Plan-A Valuation'!AO72)</f>
        <v>2000</v>
      </c>
      <c r="T76" s="378">
        <f>SUM('Plan-A Valuation'!V72,'Plan-A Valuation'!Z72,'Plan-A Valuation'!AD72,'Plan-A Valuation'!AH72,'Plan-A Valuation'!AL72,'Plan-A Valuation'!AP72)</f>
        <v>3000000</v>
      </c>
      <c r="U76" s="385">
        <f>SUM('Plan-A Valuation'!W72,'Plan-A Valuation'!AA72,'Plan-A Valuation'!AE72,'Plan-A Valuation'!AI72,'Plan-A Valuation'!AM72,'Plan-A Valuation'!AQ72)</f>
        <v>10000000</v>
      </c>
      <c r="V76" s="296" t="s">
        <v>386</v>
      </c>
      <c r="W76" s="378">
        <v>0.0</v>
      </c>
      <c r="X76" s="378">
        <v>0.0</v>
      </c>
      <c r="Y76" s="378">
        <v>0.0</v>
      </c>
      <c r="Z76" s="378">
        <v>0.0</v>
      </c>
      <c r="AA76" s="378">
        <v>0.0</v>
      </c>
      <c r="AB76" s="378">
        <v>0.0</v>
      </c>
      <c r="AC76" s="300" t="s">
        <v>372</v>
      </c>
      <c r="AD76" s="300" t="s">
        <v>384</v>
      </c>
      <c r="AE76" s="300" t="s">
        <v>374</v>
      </c>
      <c r="AF76" s="378">
        <f>SUM('Plan-B Valuation'!U72,'Plan-B Valuation'!Y72,'Plan-B Valuation'!AC72,'Plan-B Valuation'!AG72,'Plan-B Valuation'!AK72,'Plan-B Valuation'!AO72)</f>
        <v>2000</v>
      </c>
      <c r="AG76" s="378">
        <f>SUM('Plan-B Valuation'!V72,'Plan-B Valuation'!Z72,'Plan-B Valuation'!AD72,'Plan-B Valuation'!AH72,'Plan-B Valuation'!AL72,'Plan-B Valuation'!AP72)</f>
        <v>3000000</v>
      </c>
      <c r="AH76" s="385">
        <f>SUM('Plan-B Valuation'!W72,'Plan-B Valuation'!AA72,'Plan-B Valuation'!AE72,'Plan-B Valuation'!AI72,'Plan-B Valuation'!AM72,'Plan-B Valuation'!AQ72)</f>
        <v>10000000</v>
      </c>
      <c r="AI76" s="296" t="s">
        <v>449</v>
      </c>
      <c r="AJ76" s="378">
        <v>3000.0</v>
      </c>
      <c r="AK76" s="378">
        <v>65000.0</v>
      </c>
      <c r="AL76" s="378">
        <v>100000.0</v>
      </c>
      <c r="AM76" s="378">
        <v>0.0</v>
      </c>
      <c r="AN76" s="378">
        <v>0.0</v>
      </c>
      <c r="AO76" s="378">
        <v>0.0</v>
      </c>
      <c r="AP76" s="300" t="s">
        <v>372</v>
      </c>
      <c r="AQ76" s="300" t="s">
        <v>388</v>
      </c>
      <c r="AR76" s="300" t="s">
        <v>374</v>
      </c>
      <c r="AS76" s="378">
        <f>SUM('Plan-C Valuation'!U72,'Plan-C Valuation'!Y72,'Plan-C Valuation'!AC72,'Plan-C Valuation'!AG72,'Plan-C Valuation'!AK72,'Plan-C Valuation'!AO72)</f>
        <v>2000</v>
      </c>
      <c r="AT76" s="378">
        <f>SUM('Plan-C Valuation'!V72,'Plan-C Valuation'!Z72,'Plan-C Valuation'!AD72,'Plan-C Valuation'!AH72,'Plan-C Valuation'!AL72,'Plan-C Valuation'!AP72)</f>
        <v>1000000</v>
      </c>
      <c r="AU76" s="378">
        <f>SUM('Plan-C Valuation'!W72,'Plan-C Valuation'!AA72,'Plan-C Valuation'!AE72,'Plan-C Valuation'!AI72,'Plan-C Valuation'!AM72,'Plan-C Valuation'!AQ72)</f>
        <v>10000000</v>
      </c>
    </row>
    <row r="77" ht="15.75" customHeight="1">
      <c r="A77" s="296" t="s">
        <v>256</v>
      </c>
      <c r="B77" s="296" t="s">
        <v>71</v>
      </c>
      <c r="C77" s="296" t="s">
        <v>108</v>
      </c>
      <c r="D77" s="296" t="s">
        <v>79</v>
      </c>
      <c r="E77" s="296" t="s">
        <v>87</v>
      </c>
      <c r="F77" s="296" t="s">
        <v>89</v>
      </c>
      <c r="G77" s="388" t="s">
        <v>257</v>
      </c>
      <c r="H77" s="296"/>
      <c r="I77" s="296"/>
      <c r="J77" s="378">
        <v>0.0</v>
      </c>
      <c r="K77" s="378">
        <v>0.0</v>
      </c>
      <c r="L77" s="378">
        <v>0.0</v>
      </c>
      <c r="M77" s="378">
        <v>0.0</v>
      </c>
      <c r="N77" s="378">
        <v>0.0</v>
      </c>
      <c r="O77" s="378">
        <v>0.0</v>
      </c>
      <c r="P77" s="300" t="s">
        <v>372</v>
      </c>
      <c r="Q77" s="300" t="s">
        <v>384</v>
      </c>
      <c r="R77" s="300" t="s">
        <v>374</v>
      </c>
      <c r="S77" s="296">
        <f>SUM('Plan-A Valuation'!U73,'Plan-A Valuation'!Y73,'Plan-A Valuation'!AC73,'Plan-A Valuation'!AG73,'Plan-A Valuation'!AK73,'Plan-A Valuation'!AO73)</f>
        <v>2000</v>
      </c>
      <c r="T77" s="378">
        <f>SUM('Plan-A Valuation'!V73,'Plan-A Valuation'!Z73,'Plan-A Valuation'!AD73,'Plan-A Valuation'!AH73,'Plan-A Valuation'!AL73,'Plan-A Valuation'!AP73)</f>
        <v>3000000</v>
      </c>
      <c r="U77" s="385">
        <f>SUM('Plan-A Valuation'!W73,'Plan-A Valuation'!AA73,'Plan-A Valuation'!AE73,'Plan-A Valuation'!AI73,'Plan-A Valuation'!AM73,'Plan-A Valuation'!AQ73)</f>
        <v>10000000</v>
      </c>
      <c r="V77" s="296" t="s">
        <v>386</v>
      </c>
      <c r="W77" s="378">
        <v>0.0</v>
      </c>
      <c r="X77" s="378">
        <v>0.0</v>
      </c>
      <c r="Y77" s="378">
        <v>0.0</v>
      </c>
      <c r="Z77" s="378">
        <v>0.0</v>
      </c>
      <c r="AA77" s="378">
        <v>0.0</v>
      </c>
      <c r="AB77" s="378">
        <v>0.0</v>
      </c>
      <c r="AC77" s="300" t="s">
        <v>372</v>
      </c>
      <c r="AD77" s="300" t="s">
        <v>384</v>
      </c>
      <c r="AE77" s="300" t="s">
        <v>374</v>
      </c>
      <c r="AF77" s="378">
        <f>SUM('Plan-B Valuation'!U73,'Plan-B Valuation'!Y73,'Plan-B Valuation'!AC73,'Plan-B Valuation'!AG73,'Plan-B Valuation'!AK73,'Plan-B Valuation'!AO73)</f>
        <v>2000</v>
      </c>
      <c r="AG77" s="378">
        <f>SUM('Plan-B Valuation'!V73,'Plan-B Valuation'!Z73,'Plan-B Valuation'!AD73,'Plan-B Valuation'!AH73,'Plan-B Valuation'!AL73,'Plan-B Valuation'!AP73)</f>
        <v>3000000</v>
      </c>
      <c r="AH77" s="385">
        <f>SUM('Plan-B Valuation'!W73,'Plan-B Valuation'!AA73,'Plan-B Valuation'!AE73,'Plan-B Valuation'!AI73,'Plan-B Valuation'!AM73,'Plan-B Valuation'!AQ73)</f>
        <v>10000000</v>
      </c>
      <c r="AI77" s="296" t="s">
        <v>449</v>
      </c>
      <c r="AJ77" s="378">
        <v>3000.0</v>
      </c>
      <c r="AK77" s="378">
        <v>65000.0</v>
      </c>
      <c r="AL77" s="378">
        <v>100000.0</v>
      </c>
      <c r="AM77" s="378">
        <v>0.0</v>
      </c>
      <c r="AN77" s="378">
        <v>0.0</v>
      </c>
      <c r="AO77" s="378">
        <v>0.0</v>
      </c>
      <c r="AP77" s="300" t="s">
        <v>372</v>
      </c>
      <c r="AQ77" s="300" t="s">
        <v>388</v>
      </c>
      <c r="AR77" s="300" t="s">
        <v>374</v>
      </c>
      <c r="AS77" s="378">
        <f>SUM('Plan-C Valuation'!U73,'Plan-C Valuation'!Y73,'Plan-C Valuation'!AC73,'Plan-C Valuation'!AG73,'Plan-C Valuation'!AK73,'Plan-C Valuation'!AO73)</f>
        <v>2000</v>
      </c>
      <c r="AT77" s="378">
        <f>SUM('Plan-C Valuation'!V73,'Plan-C Valuation'!Z73,'Plan-C Valuation'!AD73,'Plan-C Valuation'!AH73,'Plan-C Valuation'!AL73,'Plan-C Valuation'!AP73)</f>
        <v>1000000</v>
      </c>
      <c r="AU77" s="378">
        <f>SUM('Plan-C Valuation'!W73,'Plan-C Valuation'!AA73,'Plan-C Valuation'!AE73,'Plan-C Valuation'!AI73,'Plan-C Valuation'!AM73,'Plan-C Valuation'!AQ73)</f>
        <v>10000000</v>
      </c>
    </row>
    <row r="78" ht="15.75" customHeight="1">
      <c r="A78" s="296" t="s">
        <v>258</v>
      </c>
      <c r="B78" s="296" t="s">
        <v>71</v>
      </c>
      <c r="C78" s="296" t="s">
        <v>73</v>
      </c>
      <c r="D78" s="296" t="s">
        <v>85</v>
      </c>
      <c r="E78" s="296" t="s">
        <v>87</v>
      </c>
      <c r="F78" s="296" t="s">
        <v>89</v>
      </c>
      <c r="G78" s="388" t="s">
        <v>259</v>
      </c>
      <c r="H78" s="296"/>
      <c r="I78" s="296"/>
      <c r="J78" s="378">
        <v>0.0</v>
      </c>
      <c r="K78" s="378">
        <v>0.0</v>
      </c>
      <c r="L78" s="378">
        <v>0.0</v>
      </c>
      <c r="M78" s="378">
        <v>0.0</v>
      </c>
      <c r="N78" s="378">
        <v>0.0</v>
      </c>
      <c r="O78" s="378">
        <v>0.0</v>
      </c>
      <c r="P78" s="300" t="s">
        <v>372</v>
      </c>
      <c r="Q78" s="300" t="s">
        <v>384</v>
      </c>
      <c r="R78" s="300" t="s">
        <v>374</v>
      </c>
      <c r="S78" s="296">
        <f>SUM('Plan-A Valuation'!U74,'Plan-A Valuation'!Y74,'Plan-A Valuation'!AC74,'Plan-A Valuation'!AG74,'Plan-A Valuation'!AK74,'Plan-A Valuation'!AO74)</f>
        <v>2000</v>
      </c>
      <c r="T78" s="378">
        <f>SUM('Plan-A Valuation'!V74,'Plan-A Valuation'!Z74,'Plan-A Valuation'!AD74,'Plan-A Valuation'!AH74,'Plan-A Valuation'!AL74,'Plan-A Valuation'!AP74)</f>
        <v>3000000</v>
      </c>
      <c r="U78" s="385">
        <f>SUM('Plan-A Valuation'!W74,'Plan-A Valuation'!AA74,'Plan-A Valuation'!AE74,'Plan-A Valuation'!AI74,'Plan-A Valuation'!AM74,'Plan-A Valuation'!AQ74)</f>
        <v>10000000</v>
      </c>
      <c r="V78" s="296" t="s">
        <v>386</v>
      </c>
      <c r="W78" s="378">
        <v>0.0</v>
      </c>
      <c r="X78" s="378">
        <v>0.0</v>
      </c>
      <c r="Y78" s="378">
        <v>0.0</v>
      </c>
      <c r="Z78" s="378">
        <v>0.0</v>
      </c>
      <c r="AA78" s="378">
        <v>0.0</v>
      </c>
      <c r="AB78" s="378">
        <v>0.0</v>
      </c>
      <c r="AC78" s="300" t="s">
        <v>372</v>
      </c>
      <c r="AD78" s="300" t="s">
        <v>384</v>
      </c>
      <c r="AE78" s="300" t="s">
        <v>374</v>
      </c>
      <c r="AF78" s="378">
        <f>SUM('Plan-B Valuation'!U74,'Plan-B Valuation'!Y74,'Plan-B Valuation'!AC74,'Plan-B Valuation'!AG74,'Plan-B Valuation'!AK74,'Plan-B Valuation'!AO74)</f>
        <v>2000</v>
      </c>
      <c r="AG78" s="378">
        <f>SUM('Plan-B Valuation'!V74,'Plan-B Valuation'!Z74,'Plan-B Valuation'!AD74,'Plan-B Valuation'!AH74,'Plan-B Valuation'!AL74,'Plan-B Valuation'!AP74)</f>
        <v>3000000</v>
      </c>
      <c r="AH78" s="385">
        <f>SUM('Plan-B Valuation'!W74,'Plan-B Valuation'!AA74,'Plan-B Valuation'!AE74,'Plan-B Valuation'!AI74,'Plan-B Valuation'!AM74,'Plan-B Valuation'!AQ74)</f>
        <v>10000000</v>
      </c>
      <c r="AI78" s="296" t="s">
        <v>448</v>
      </c>
      <c r="AJ78" s="378">
        <v>3000.0</v>
      </c>
      <c r="AK78" s="378">
        <v>65000.0</v>
      </c>
      <c r="AL78" s="378">
        <v>100000.0</v>
      </c>
      <c r="AM78" s="378">
        <v>0.0</v>
      </c>
      <c r="AN78" s="378">
        <v>0.0</v>
      </c>
      <c r="AO78" s="378">
        <v>0.0</v>
      </c>
      <c r="AP78" s="300" t="s">
        <v>372</v>
      </c>
      <c r="AQ78" s="300" t="s">
        <v>388</v>
      </c>
      <c r="AR78" s="300" t="s">
        <v>374</v>
      </c>
      <c r="AS78" s="378">
        <f>SUM('Plan-C Valuation'!U74,'Plan-C Valuation'!Y74,'Plan-C Valuation'!AC74,'Plan-C Valuation'!AG74,'Plan-C Valuation'!AK74,'Plan-C Valuation'!AO74)</f>
        <v>2000</v>
      </c>
      <c r="AT78" s="378">
        <f>SUM('Plan-C Valuation'!V74,'Plan-C Valuation'!Z74,'Plan-C Valuation'!AD74,'Plan-C Valuation'!AH74,'Plan-C Valuation'!AL74,'Plan-C Valuation'!AP74)</f>
        <v>1000000</v>
      </c>
      <c r="AU78" s="378">
        <f>SUM('Plan-C Valuation'!W74,'Plan-C Valuation'!AA74,'Plan-C Valuation'!AE74,'Plan-C Valuation'!AI74,'Plan-C Valuation'!AM74,'Plan-C Valuation'!AQ74)</f>
        <v>10000000</v>
      </c>
    </row>
    <row r="79" ht="15.75" customHeight="1">
      <c r="A79" s="296" t="s">
        <v>260</v>
      </c>
      <c r="B79" s="296" t="s">
        <v>71</v>
      </c>
      <c r="C79" s="296" t="s">
        <v>83</v>
      </c>
      <c r="D79" s="296" t="s">
        <v>85</v>
      </c>
      <c r="E79" s="296" t="s">
        <v>87</v>
      </c>
      <c r="F79" s="296" t="s">
        <v>89</v>
      </c>
      <c r="G79" s="388" t="s">
        <v>261</v>
      </c>
      <c r="H79" s="296"/>
      <c r="I79" s="296"/>
      <c r="J79" s="378">
        <v>0.0</v>
      </c>
      <c r="K79" s="378">
        <v>0.0</v>
      </c>
      <c r="L79" s="378">
        <v>0.0</v>
      </c>
      <c r="M79" s="378">
        <v>0.0</v>
      </c>
      <c r="N79" s="378">
        <v>0.0</v>
      </c>
      <c r="O79" s="378">
        <v>0.0</v>
      </c>
      <c r="P79" s="300" t="s">
        <v>372</v>
      </c>
      <c r="Q79" s="300" t="s">
        <v>384</v>
      </c>
      <c r="R79" s="300" t="s">
        <v>374</v>
      </c>
      <c r="S79" s="296">
        <f>SUM('Plan-A Valuation'!U75,'Plan-A Valuation'!Y75,'Plan-A Valuation'!AC75,'Plan-A Valuation'!AG75,'Plan-A Valuation'!AK75,'Plan-A Valuation'!AO75)</f>
        <v>2000</v>
      </c>
      <c r="T79" s="378">
        <f>SUM('Plan-A Valuation'!V75,'Plan-A Valuation'!Z75,'Plan-A Valuation'!AD75,'Plan-A Valuation'!AH75,'Plan-A Valuation'!AL75,'Plan-A Valuation'!AP75)</f>
        <v>3000000</v>
      </c>
      <c r="U79" s="385">
        <f>SUM('Plan-A Valuation'!W75,'Plan-A Valuation'!AA75,'Plan-A Valuation'!AE75,'Plan-A Valuation'!AI75,'Plan-A Valuation'!AM75,'Plan-A Valuation'!AQ75)</f>
        <v>10000000</v>
      </c>
      <c r="V79" s="296" t="s">
        <v>386</v>
      </c>
      <c r="W79" s="378">
        <v>0.0</v>
      </c>
      <c r="X79" s="378">
        <v>0.0</v>
      </c>
      <c r="Y79" s="378">
        <v>0.0</v>
      </c>
      <c r="Z79" s="378">
        <v>0.0</v>
      </c>
      <c r="AA79" s="378">
        <v>0.0</v>
      </c>
      <c r="AB79" s="378">
        <v>0.0</v>
      </c>
      <c r="AC79" s="300" t="s">
        <v>372</v>
      </c>
      <c r="AD79" s="300" t="s">
        <v>384</v>
      </c>
      <c r="AE79" s="300" t="s">
        <v>374</v>
      </c>
      <c r="AF79" s="378">
        <f>SUM('Plan-B Valuation'!U75,'Plan-B Valuation'!Y75,'Plan-B Valuation'!AC75,'Plan-B Valuation'!AG75,'Plan-B Valuation'!AK75,'Plan-B Valuation'!AO75)</f>
        <v>2000</v>
      </c>
      <c r="AG79" s="378">
        <f>SUM('Plan-B Valuation'!V75,'Plan-B Valuation'!Z75,'Plan-B Valuation'!AD75,'Plan-B Valuation'!AH75,'Plan-B Valuation'!AL75,'Plan-B Valuation'!AP75)</f>
        <v>3000000</v>
      </c>
      <c r="AH79" s="385">
        <f>SUM('Plan-B Valuation'!W75,'Plan-B Valuation'!AA75,'Plan-B Valuation'!AE75,'Plan-B Valuation'!AI75,'Plan-B Valuation'!AM75,'Plan-B Valuation'!AQ75)</f>
        <v>10000000</v>
      </c>
      <c r="AI79" s="296" t="s">
        <v>449</v>
      </c>
      <c r="AJ79" s="378">
        <v>3000.0</v>
      </c>
      <c r="AK79" s="378">
        <v>65000.0</v>
      </c>
      <c r="AL79" s="378">
        <v>100000.0</v>
      </c>
      <c r="AM79" s="378">
        <v>0.0</v>
      </c>
      <c r="AN79" s="378">
        <v>0.0</v>
      </c>
      <c r="AO79" s="378">
        <v>0.0</v>
      </c>
      <c r="AP79" s="300" t="s">
        <v>372</v>
      </c>
      <c r="AQ79" s="300" t="s">
        <v>388</v>
      </c>
      <c r="AR79" s="300" t="s">
        <v>374</v>
      </c>
      <c r="AS79" s="378">
        <f>SUM('Plan-C Valuation'!U75,'Plan-C Valuation'!Y75,'Plan-C Valuation'!AC75,'Plan-C Valuation'!AG75,'Plan-C Valuation'!AK75,'Plan-C Valuation'!AO75)</f>
        <v>2000</v>
      </c>
      <c r="AT79" s="378">
        <f>SUM('Plan-C Valuation'!V75,'Plan-C Valuation'!Z75,'Plan-C Valuation'!AD75,'Plan-C Valuation'!AH75,'Plan-C Valuation'!AL75,'Plan-C Valuation'!AP75)</f>
        <v>1000000</v>
      </c>
      <c r="AU79" s="378">
        <f>SUM('Plan-C Valuation'!W75,'Plan-C Valuation'!AA75,'Plan-C Valuation'!AE75,'Plan-C Valuation'!AI75,'Plan-C Valuation'!AM75,'Plan-C Valuation'!AQ75)</f>
        <v>10000000</v>
      </c>
    </row>
    <row r="80" ht="15.75" customHeight="1">
      <c r="A80" s="296" t="s">
        <v>262</v>
      </c>
      <c r="B80" s="296" t="s">
        <v>71</v>
      </c>
      <c r="C80" s="296" t="s">
        <v>90</v>
      </c>
      <c r="D80" s="296" t="s">
        <v>85</v>
      </c>
      <c r="E80" s="296" t="s">
        <v>87</v>
      </c>
      <c r="F80" s="296" t="s">
        <v>89</v>
      </c>
      <c r="G80" s="388" t="s">
        <v>263</v>
      </c>
      <c r="H80" s="296"/>
      <c r="I80" s="296"/>
      <c r="J80" s="378">
        <v>0.0</v>
      </c>
      <c r="K80" s="378">
        <v>0.0</v>
      </c>
      <c r="L80" s="378">
        <v>0.0</v>
      </c>
      <c r="M80" s="378">
        <v>0.0</v>
      </c>
      <c r="N80" s="378">
        <v>0.0</v>
      </c>
      <c r="O80" s="378">
        <v>0.0</v>
      </c>
      <c r="P80" s="300" t="s">
        <v>372</v>
      </c>
      <c r="Q80" s="300" t="s">
        <v>384</v>
      </c>
      <c r="R80" s="300" t="s">
        <v>374</v>
      </c>
      <c r="S80" s="296">
        <f>SUM('Plan-A Valuation'!U76,'Plan-A Valuation'!Y76,'Plan-A Valuation'!AC76,'Plan-A Valuation'!AG76,'Plan-A Valuation'!AK76,'Plan-A Valuation'!AO76)</f>
        <v>2000</v>
      </c>
      <c r="T80" s="378">
        <f>SUM('Plan-A Valuation'!V76,'Plan-A Valuation'!Z76,'Plan-A Valuation'!AD76,'Plan-A Valuation'!AH76,'Plan-A Valuation'!AL76,'Plan-A Valuation'!AP76)</f>
        <v>3000000</v>
      </c>
      <c r="U80" s="385">
        <f>SUM('Plan-A Valuation'!W76,'Plan-A Valuation'!AA76,'Plan-A Valuation'!AE76,'Plan-A Valuation'!AI76,'Plan-A Valuation'!AM76,'Plan-A Valuation'!AQ76)</f>
        <v>10000000</v>
      </c>
      <c r="V80" s="296" t="s">
        <v>386</v>
      </c>
      <c r="W80" s="378">
        <v>0.0</v>
      </c>
      <c r="X80" s="378">
        <v>0.0</v>
      </c>
      <c r="Y80" s="378">
        <v>0.0</v>
      </c>
      <c r="Z80" s="378">
        <v>0.0</v>
      </c>
      <c r="AA80" s="378">
        <v>0.0</v>
      </c>
      <c r="AB80" s="378">
        <v>0.0</v>
      </c>
      <c r="AC80" s="300" t="s">
        <v>372</v>
      </c>
      <c r="AD80" s="300" t="s">
        <v>384</v>
      </c>
      <c r="AE80" s="300" t="s">
        <v>374</v>
      </c>
      <c r="AF80" s="378">
        <f>SUM('Plan-B Valuation'!U76,'Plan-B Valuation'!Y76,'Plan-B Valuation'!AC76,'Plan-B Valuation'!AG76,'Plan-B Valuation'!AK76,'Plan-B Valuation'!AO76)</f>
        <v>2000</v>
      </c>
      <c r="AG80" s="378">
        <f>SUM('Plan-B Valuation'!V76,'Plan-B Valuation'!Z76,'Plan-B Valuation'!AD76,'Plan-B Valuation'!AH76,'Plan-B Valuation'!AL76,'Plan-B Valuation'!AP76)</f>
        <v>3000000</v>
      </c>
      <c r="AH80" s="385">
        <f>SUM('Plan-B Valuation'!W76,'Plan-B Valuation'!AA76,'Plan-B Valuation'!AE76,'Plan-B Valuation'!AI76,'Plan-B Valuation'!AM76,'Plan-B Valuation'!AQ76)</f>
        <v>10000000</v>
      </c>
      <c r="AI80" s="296" t="s">
        <v>448</v>
      </c>
      <c r="AJ80" s="378">
        <v>3000.0</v>
      </c>
      <c r="AK80" s="378">
        <v>65000.0</v>
      </c>
      <c r="AL80" s="378">
        <v>100000.0</v>
      </c>
      <c r="AM80" s="378">
        <v>0.0</v>
      </c>
      <c r="AN80" s="378">
        <v>0.0</v>
      </c>
      <c r="AO80" s="378">
        <v>0.0</v>
      </c>
      <c r="AP80" s="300" t="s">
        <v>372</v>
      </c>
      <c r="AQ80" s="300" t="s">
        <v>388</v>
      </c>
      <c r="AR80" s="300" t="s">
        <v>374</v>
      </c>
      <c r="AS80" s="378">
        <f>SUM('Plan-C Valuation'!U76,'Plan-C Valuation'!Y76,'Plan-C Valuation'!AC76,'Plan-C Valuation'!AG76,'Plan-C Valuation'!AK76,'Plan-C Valuation'!AO76)</f>
        <v>2000</v>
      </c>
      <c r="AT80" s="378">
        <f>SUM('Plan-C Valuation'!V76,'Plan-C Valuation'!Z76,'Plan-C Valuation'!AD76,'Plan-C Valuation'!AH76,'Plan-C Valuation'!AL76,'Plan-C Valuation'!AP76)</f>
        <v>1000000</v>
      </c>
      <c r="AU80" s="378">
        <f>SUM('Plan-C Valuation'!W76,'Plan-C Valuation'!AA76,'Plan-C Valuation'!AE76,'Plan-C Valuation'!AI76,'Plan-C Valuation'!AM76,'Plan-C Valuation'!AQ76)</f>
        <v>10000000</v>
      </c>
    </row>
    <row r="81" ht="15.75" customHeight="1">
      <c r="A81" s="296" t="s">
        <v>264</v>
      </c>
      <c r="B81" s="296" t="s">
        <v>71</v>
      </c>
      <c r="C81" s="296" t="s">
        <v>96</v>
      </c>
      <c r="D81" s="296" t="s">
        <v>85</v>
      </c>
      <c r="E81" s="296" t="s">
        <v>87</v>
      </c>
      <c r="F81" s="296" t="s">
        <v>89</v>
      </c>
      <c r="G81" s="388" t="s">
        <v>265</v>
      </c>
      <c r="H81" s="296"/>
      <c r="I81" s="296"/>
      <c r="J81" s="378">
        <v>0.0</v>
      </c>
      <c r="K81" s="378">
        <v>0.0</v>
      </c>
      <c r="L81" s="378">
        <v>0.0</v>
      </c>
      <c r="M81" s="378">
        <v>0.0</v>
      </c>
      <c r="N81" s="378">
        <v>0.0</v>
      </c>
      <c r="O81" s="378">
        <v>0.0</v>
      </c>
      <c r="P81" s="300" t="s">
        <v>372</v>
      </c>
      <c r="Q81" s="300" t="s">
        <v>384</v>
      </c>
      <c r="R81" s="300" t="s">
        <v>374</v>
      </c>
      <c r="S81" s="296">
        <f>SUM('Plan-A Valuation'!U77,'Plan-A Valuation'!Y77,'Plan-A Valuation'!AC77,'Plan-A Valuation'!AG77,'Plan-A Valuation'!AK77,'Plan-A Valuation'!AO77)</f>
        <v>2000</v>
      </c>
      <c r="T81" s="378">
        <f>SUM('Plan-A Valuation'!V77,'Plan-A Valuation'!Z77,'Plan-A Valuation'!AD77,'Plan-A Valuation'!AH77,'Plan-A Valuation'!AL77,'Plan-A Valuation'!AP77)</f>
        <v>3000000</v>
      </c>
      <c r="U81" s="385">
        <f>SUM('Plan-A Valuation'!W77,'Plan-A Valuation'!AA77,'Plan-A Valuation'!AE77,'Plan-A Valuation'!AI77,'Plan-A Valuation'!AM77,'Plan-A Valuation'!AQ77)</f>
        <v>10000000</v>
      </c>
      <c r="V81" s="296" t="s">
        <v>386</v>
      </c>
      <c r="W81" s="378">
        <v>0.0</v>
      </c>
      <c r="X81" s="378">
        <v>0.0</v>
      </c>
      <c r="Y81" s="378">
        <v>0.0</v>
      </c>
      <c r="Z81" s="378">
        <v>0.0</v>
      </c>
      <c r="AA81" s="378">
        <v>0.0</v>
      </c>
      <c r="AB81" s="378">
        <v>0.0</v>
      </c>
      <c r="AC81" s="300" t="s">
        <v>372</v>
      </c>
      <c r="AD81" s="300" t="s">
        <v>384</v>
      </c>
      <c r="AE81" s="300" t="s">
        <v>374</v>
      </c>
      <c r="AF81" s="378">
        <f>SUM('Plan-B Valuation'!U77,'Plan-B Valuation'!Y77,'Plan-B Valuation'!AC77,'Plan-B Valuation'!AG77,'Plan-B Valuation'!AK77,'Plan-B Valuation'!AO77)</f>
        <v>2000</v>
      </c>
      <c r="AG81" s="378">
        <f>SUM('Plan-B Valuation'!V77,'Plan-B Valuation'!Z77,'Plan-B Valuation'!AD77,'Plan-B Valuation'!AH77,'Plan-B Valuation'!AL77,'Plan-B Valuation'!AP77)</f>
        <v>3000000</v>
      </c>
      <c r="AH81" s="385">
        <f>SUM('Plan-B Valuation'!W77,'Plan-B Valuation'!AA77,'Plan-B Valuation'!AE77,'Plan-B Valuation'!AI77,'Plan-B Valuation'!AM77,'Plan-B Valuation'!AQ77)</f>
        <v>10000000</v>
      </c>
      <c r="AI81" s="296" t="s">
        <v>448</v>
      </c>
      <c r="AJ81" s="378">
        <v>3000.0</v>
      </c>
      <c r="AK81" s="378">
        <v>65000.0</v>
      </c>
      <c r="AL81" s="378">
        <v>100000.0</v>
      </c>
      <c r="AM81" s="378">
        <v>0.0</v>
      </c>
      <c r="AN81" s="378">
        <v>0.0</v>
      </c>
      <c r="AO81" s="378">
        <v>0.0</v>
      </c>
      <c r="AP81" s="300" t="s">
        <v>372</v>
      </c>
      <c r="AQ81" s="300" t="s">
        <v>388</v>
      </c>
      <c r="AR81" s="300" t="s">
        <v>374</v>
      </c>
      <c r="AS81" s="378">
        <f>SUM('Plan-C Valuation'!U77,'Plan-C Valuation'!Y77,'Plan-C Valuation'!AC77,'Plan-C Valuation'!AG77,'Plan-C Valuation'!AK77,'Plan-C Valuation'!AO77)</f>
        <v>2000</v>
      </c>
      <c r="AT81" s="378">
        <f>SUM('Plan-C Valuation'!V77,'Plan-C Valuation'!Z77,'Plan-C Valuation'!AD77,'Plan-C Valuation'!AH77,'Plan-C Valuation'!AL77,'Plan-C Valuation'!AP77)</f>
        <v>1000000</v>
      </c>
      <c r="AU81" s="378">
        <f>SUM('Plan-C Valuation'!W77,'Plan-C Valuation'!AA77,'Plan-C Valuation'!AE77,'Plan-C Valuation'!AI77,'Plan-C Valuation'!AM77,'Plan-C Valuation'!AQ77)</f>
        <v>10000000</v>
      </c>
    </row>
    <row r="82" ht="15.75" customHeight="1">
      <c r="A82" s="296" t="s">
        <v>266</v>
      </c>
      <c r="B82" s="296" t="s">
        <v>71</v>
      </c>
      <c r="C82" s="296" t="s">
        <v>106</v>
      </c>
      <c r="D82" s="296" t="s">
        <v>85</v>
      </c>
      <c r="E82" s="296" t="s">
        <v>87</v>
      </c>
      <c r="F82" s="296" t="s">
        <v>89</v>
      </c>
      <c r="G82" s="388" t="s">
        <v>267</v>
      </c>
      <c r="H82" s="296"/>
      <c r="I82" s="296"/>
      <c r="J82" s="378">
        <v>0.0</v>
      </c>
      <c r="K82" s="378">
        <v>0.0</v>
      </c>
      <c r="L82" s="378">
        <v>0.0</v>
      </c>
      <c r="M82" s="378">
        <v>0.0</v>
      </c>
      <c r="N82" s="378">
        <v>0.0</v>
      </c>
      <c r="O82" s="378">
        <v>0.0</v>
      </c>
      <c r="P82" s="300" t="s">
        <v>372</v>
      </c>
      <c r="Q82" s="300" t="s">
        <v>384</v>
      </c>
      <c r="R82" s="300" t="s">
        <v>374</v>
      </c>
      <c r="S82" s="296">
        <f>SUM('Plan-A Valuation'!U78,'Plan-A Valuation'!Y78,'Plan-A Valuation'!AC78,'Plan-A Valuation'!AG78,'Plan-A Valuation'!AK78,'Plan-A Valuation'!AO78)</f>
        <v>2000</v>
      </c>
      <c r="T82" s="378">
        <f>SUM('Plan-A Valuation'!V78,'Plan-A Valuation'!Z78,'Plan-A Valuation'!AD78,'Plan-A Valuation'!AH78,'Plan-A Valuation'!AL78,'Plan-A Valuation'!AP78)</f>
        <v>100000</v>
      </c>
      <c r="U82" s="385">
        <f>SUM('Plan-A Valuation'!W78,'Plan-A Valuation'!AA78,'Plan-A Valuation'!AE78,'Plan-A Valuation'!AI78,'Plan-A Valuation'!AM78,'Plan-A Valuation'!AQ78)</f>
        <v>10000000</v>
      </c>
      <c r="V82" s="296" t="s">
        <v>386</v>
      </c>
      <c r="W82" s="378">
        <v>0.0</v>
      </c>
      <c r="X82" s="378">
        <v>0.0</v>
      </c>
      <c r="Y82" s="378">
        <v>0.0</v>
      </c>
      <c r="Z82" s="378">
        <v>0.0</v>
      </c>
      <c r="AA82" s="378">
        <v>0.0</v>
      </c>
      <c r="AB82" s="378">
        <v>0.0</v>
      </c>
      <c r="AC82" s="300" t="s">
        <v>372</v>
      </c>
      <c r="AD82" s="300" t="s">
        <v>384</v>
      </c>
      <c r="AE82" s="300" t="s">
        <v>374</v>
      </c>
      <c r="AF82" s="378">
        <f>SUM('Plan-B Valuation'!U78,'Plan-B Valuation'!Y78,'Plan-B Valuation'!AC78,'Plan-B Valuation'!AG78,'Plan-B Valuation'!AK78,'Plan-B Valuation'!AO78)</f>
        <v>2000</v>
      </c>
      <c r="AG82" s="378">
        <f>SUM('Plan-B Valuation'!V78,'Plan-B Valuation'!Z78,'Plan-B Valuation'!AD78,'Plan-B Valuation'!AH78,'Plan-B Valuation'!AL78,'Plan-B Valuation'!AP78)</f>
        <v>100000</v>
      </c>
      <c r="AH82" s="385">
        <f>SUM('Plan-B Valuation'!W78,'Plan-B Valuation'!AA78,'Plan-B Valuation'!AE78,'Plan-B Valuation'!AI78,'Plan-B Valuation'!AM78,'Plan-B Valuation'!AQ78)</f>
        <v>10000000</v>
      </c>
      <c r="AI82" s="296" t="s">
        <v>448</v>
      </c>
      <c r="AJ82" s="378">
        <v>3000.0</v>
      </c>
      <c r="AK82" s="378">
        <v>65000.0</v>
      </c>
      <c r="AL82" s="378">
        <v>100000.0</v>
      </c>
      <c r="AM82" s="378">
        <v>0.0</v>
      </c>
      <c r="AN82" s="378">
        <v>0.0</v>
      </c>
      <c r="AO82" s="378">
        <v>0.0</v>
      </c>
      <c r="AP82" s="300" t="s">
        <v>372</v>
      </c>
      <c r="AQ82" s="300" t="s">
        <v>388</v>
      </c>
      <c r="AR82" s="300" t="s">
        <v>374</v>
      </c>
      <c r="AS82" s="378">
        <f>SUM('Plan-C Valuation'!U78,'Plan-C Valuation'!Y78,'Plan-C Valuation'!AC78,'Plan-C Valuation'!AG78,'Plan-C Valuation'!AK78,'Plan-C Valuation'!AO78)</f>
        <v>2000</v>
      </c>
      <c r="AT82" s="378">
        <f>SUM('Plan-C Valuation'!V78,'Plan-C Valuation'!Z78,'Plan-C Valuation'!AD78,'Plan-C Valuation'!AH78,'Plan-C Valuation'!AL78,'Plan-C Valuation'!AP78)</f>
        <v>100000</v>
      </c>
      <c r="AU82" s="378">
        <f>SUM('Plan-C Valuation'!W78,'Plan-C Valuation'!AA78,'Plan-C Valuation'!AE78,'Plan-C Valuation'!AI78,'Plan-C Valuation'!AM78,'Plan-C Valuation'!AQ78)</f>
        <v>10000000</v>
      </c>
    </row>
    <row r="83" ht="15.75" customHeight="1">
      <c r="A83" s="296" t="s">
        <v>268</v>
      </c>
      <c r="B83" s="296" t="s">
        <v>71</v>
      </c>
      <c r="C83" s="296" t="s">
        <v>108</v>
      </c>
      <c r="D83" s="296" t="s">
        <v>85</v>
      </c>
      <c r="E83" s="296" t="s">
        <v>87</v>
      </c>
      <c r="F83" s="296" t="s">
        <v>89</v>
      </c>
      <c r="G83" s="388" t="s">
        <v>269</v>
      </c>
      <c r="H83" s="296"/>
      <c r="I83" s="296"/>
      <c r="J83" s="378">
        <v>0.0</v>
      </c>
      <c r="K83" s="378">
        <v>0.0</v>
      </c>
      <c r="L83" s="378">
        <v>0.0</v>
      </c>
      <c r="M83" s="378">
        <v>0.0</v>
      </c>
      <c r="N83" s="378">
        <v>0.0</v>
      </c>
      <c r="O83" s="378">
        <v>0.0</v>
      </c>
      <c r="P83" s="300" t="s">
        <v>372</v>
      </c>
      <c r="Q83" s="300" t="s">
        <v>384</v>
      </c>
      <c r="R83" s="300" t="s">
        <v>374</v>
      </c>
      <c r="S83" s="296">
        <f>SUM('Plan-A Valuation'!U79,'Plan-A Valuation'!Y79,'Plan-A Valuation'!AC79,'Plan-A Valuation'!AG79,'Plan-A Valuation'!AK79,'Plan-A Valuation'!AO79)</f>
        <v>2000</v>
      </c>
      <c r="T83" s="378">
        <f>SUM('Plan-A Valuation'!V79,'Plan-A Valuation'!Z79,'Plan-A Valuation'!AD79,'Plan-A Valuation'!AH79,'Plan-A Valuation'!AL79,'Plan-A Valuation'!AP79)</f>
        <v>100000</v>
      </c>
      <c r="U83" s="385">
        <f>SUM('Plan-A Valuation'!W79,'Plan-A Valuation'!AA79,'Plan-A Valuation'!AE79,'Plan-A Valuation'!AI79,'Plan-A Valuation'!AM79,'Plan-A Valuation'!AQ79)</f>
        <v>10000000</v>
      </c>
      <c r="V83" s="296" t="s">
        <v>386</v>
      </c>
      <c r="W83" s="378">
        <v>0.0</v>
      </c>
      <c r="X83" s="378">
        <v>0.0</v>
      </c>
      <c r="Y83" s="378">
        <v>0.0</v>
      </c>
      <c r="Z83" s="378">
        <v>0.0</v>
      </c>
      <c r="AA83" s="378">
        <v>0.0</v>
      </c>
      <c r="AB83" s="378">
        <v>0.0</v>
      </c>
      <c r="AC83" s="300" t="s">
        <v>372</v>
      </c>
      <c r="AD83" s="300" t="s">
        <v>384</v>
      </c>
      <c r="AE83" s="300" t="s">
        <v>374</v>
      </c>
      <c r="AF83" s="378">
        <f>SUM('Plan-B Valuation'!U79,'Plan-B Valuation'!Y79,'Plan-B Valuation'!AC79,'Plan-B Valuation'!AG79,'Plan-B Valuation'!AK79,'Plan-B Valuation'!AO79)</f>
        <v>2000</v>
      </c>
      <c r="AG83" s="378">
        <f>SUM('Plan-B Valuation'!V79,'Plan-B Valuation'!Z79,'Plan-B Valuation'!AD79,'Plan-B Valuation'!AH79,'Plan-B Valuation'!AL79,'Plan-B Valuation'!AP79)</f>
        <v>100000</v>
      </c>
      <c r="AH83" s="385">
        <f>SUM('Plan-B Valuation'!W79,'Plan-B Valuation'!AA79,'Plan-B Valuation'!AE79,'Plan-B Valuation'!AI79,'Plan-B Valuation'!AM79,'Plan-B Valuation'!AQ79)</f>
        <v>10000000</v>
      </c>
      <c r="AI83" s="296" t="s">
        <v>449</v>
      </c>
      <c r="AJ83" s="378">
        <v>3000.0</v>
      </c>
      <c r="AK83" s="378">
        <v>65000.0</v>
      </c>
      <c r="AL83" s="378">
        <v>100000.0</v>
      </c>
      <c r="AM83" s="378">
        <v>0.0</v>
      </c>
      <c r="AN83" s="378">
        <v>0.0</v>
      </c>
      <c r="AO83" s="378">
        <v>0.0</v>
      </c>
      <c r="AP83" s="300" t="s">
        <v>372</v>
      </c>
      <c r="AQ83" s="300" t="s">
        <v>388</v>
      </c>
      <c r="AR83" s="300" t="s">
        <v>374</v>
      </c>
      <c r="AS83" s="378">
        <f>SUM('Plan-C Valuation'!U79,'Plan-C Valuation'!Y79,'Plan-C Valuation'!AC79,'Plan-C Valuation'!AG79,'Plan-C Valuation'!AK79,'Plan-C Valuation'!AO79)</f>
        <v>2000</v>
      </c>
      <c r="AT83" s="378">
        <f>SUM('Plan-C Valuation'!V79,'Plan-C Valuation'!Z79,'Plan-C Valuation'!AD79,'Plan-C Valuation'!AH79,'Plan-C Valuation'!AL79,'Plan-C Valuation'!AP79)</f>
        <v>100000</v>
      </c>
      <c r="AU83" s="378">
        <f>SUM('Plan-C Valuation'!W79,'Plan-C Valuation'!AA79,'Plan-C Valuation'!AE79,'Plan-C Valuation'!AI79,'Plan-C Valuation'!AM79,'Plan-C Valuation'!AQ79)</f>
        <v>10000000</v>
      </c>
    </row>
    <row r="84" ht="15.75" customHeight="1">
      <c r="A84" s="296" t="s">
        <v>270</v>
      </c>
      <c r="B84" s="296" t="s">
        <v>71</v>
      </c>
      <c r="C84" s="296" t="s">
        <v>73</v>
      </c>
      <c r="D84" s="296" t="s">
        <v>79</v>
      </c>
      <c r="E84" s="296" t="s">
        <v>80</v>
      </c>
      <c r="F84" s="296" t="s">
        <v>95</v>
      </c>
      <c r="G84" s="388" t="s">
        <v>271</v>
      </c>
      <c r="H84" s="296"/>
      <c r="I84" s="296"/>
      <c r="J84" s="378">
        <v>0.0</v>
      </c>
      <c r="K84" s="378">
        <v>0.0</v>
      </c>
      <c r="L84" s="378">
        <v>0.0</v>
      </c>
      <c r="M84" s="378">
        <v>0.0</v>
      </c>
      <c r="N84" s="378">
        <v>0.0</v>
      </c>
      <c r="O84" s="378">
        <v>0.0</v>
      </c>
      <c r="P84" s="300" t="s">
        <v>372</v>
      </c>
      <c r="Q84" s="300" t="s">
        <v>384</v>
      </c>
      <c r="R84" s="300" t="s">
        <v>374</v>
      </c>
      <c r="S84" s="296">
        <f>SUM('Plan-A Valuation'!U80,'Plan-A Valuation'!Y80,'Plan-A Valuation'!AC80,'Plan-A Valuation'!AG80,'Plan-A Valuation'!AK80,'Plan-A Valuation'!AO80)</f>
        <v>2000</v>
      </c>
      <c r="T84" s="378">
        <f>SUM('Plan-A Valuation'!V80,'Plan-A Valuation'!Z80,'Plan-A Valuation'!AD80,'Plan-A Valuation'!AH80,'Plan-A Valuation'!AL80,'Plan-A Valuation'!AP80)</f>
        <v>100000</v>
      </c>
      <c r="U84" s="385">
        <f>SUM('Plan-A Valuation'!W80,'Plan-A Valuation'!AA80,'Plan-A Valuation'!AE80,'Plan-A Valuation'!AI80,'Plan-A Valuation'!AM80,'Plan-A Valuation'!AQ80)</f>
        <v>10000000</v>
      </c>
      <c r="V84" s="296" t="s">
        <v>386</v>
      </c>
      <c r="W84" s="378">
        <v>0.0</v>
      </c>
      <c r="X84" s="378">
        <v>0.0</v>
      </c>
      <c r="Y84" s="378">
        <v>0.0</v>
      </c>
      <c r="Z84" s="378">
        <v>0.0</v>
      </c>
      <c r="AA84" s="378">
        <v>0.0</v>
      </c>
      <c r="AB84" s="378">
        <v>0.0</v>
      </c>
      <c r="AC84" s="300" t="s">
        <v>372</v>
      </c>
      <c r="AD84" s="300" t="s">
        <v>384</v>
      </c>
      <c r="AE84" s="300" t="s">
        <v>374</v>
      </c>
      <c r="AF84" s="378">
        <f>SUM('Plan-B Valuation'!U80,'Plan-B Valuation'!Y80,'Plan-B Valuation'!AC80,'Plan-B Valuation'!AG80,'Plan-B Valuation'!AK80,'Plan-B Valuation'!AO80)</f>
        <v>2000</v>
      </c>
      <c r="AG84" s="378">
        <f>SUM('Plan-B Valuation'!V80,'Plan-B Valuation'!Z80,'Plan-B Valuation'!AD80,'Plan-B Valuation'!AH80,'Plan-B Valuation'!AL80,'Plan-B Valuation'!AP80)</f>
        <v>100000</v>
      </c>
      <c r="AH84" s="385">
        <f>SUM('Plan-B Valuation'!W80,'Plan-B Valuation'!AA80,'Plan-B Valuation'!AE80,'Plan-B Valuation'!AI80,'Plan-B Valuation'!AM80,'Plan-B Valuation'!AQ80)</f>
        <v>10000000</v>
      </c>
      <c r="AI84" s="296" t="s">
        <v>449</v>
      </c>
      <c r="AJ84" s="378">
        <v>3000.0</v>
      </c>
      <c r="AK84" s="378">
        <v>65000.0</v>
      </c>
      <c r="AL84" s="378">
        <v>100000.0</v>
      </c>
      <c r="AM84" s="378">
        <v>0.0</v>
      </c>
      <c r="AN84" s="378">
        <v>0.0</v>
      </c>
      <c r="AO84" s="378">
        <v>0.0</v>
      </c>
      <c r="AP84" s="300" t="s">
        <v>372</v>
      </c>
      <c r="AQ84" s="300" t="s">
        <v>388</v>
      </c>
      <c r="AR84" s="300" t="s">
        <v>374</v>
      </c>
      <c r="AS84" s="378">
        <f>SUM('Plan-C Valuation'!U80,'Plan-C Valuation'!Y80,'Plan-C Valuation'!AC80,'Plan-C Valuation'!AG80,'Plan-C Valuation'!AK80,'Plan-C Valuation'!AO80)</f>
        <v>2000</v>
      </c>
      <c r="AT84" s="378">
        <f>SUM('Plan-C Valuation'!V80,'Plan-C Valuation'!Z80,'Plan-C Valuation'!AD80,'Plan-C Valuation'!AH80,'Plan-C Valuation'!AL80,'Plan-C Valuation'!AP80)</f>
        <v>100000</v>
      </c>
      <c r="AU84" s="378">
        <f>SUM('Plan-C Valuation'!W80,'Plan-C Valuation'!AA80,'Plan-C Valuation'!AE80,'Plan-C Valuation'!AI80,'Plan-C Valuation'!AM80,'Plan-C Valuation'!AQ80)</f>
        <v>10000000</v>
      </c>
    </row>
    <row r="85" ht="15.75" customHeight="1">
      <c r="A85" s="296" t="s">
        <v>272</v>
      </c>
      <c r="B85" s="296" t="s">
        <v>71</v>
      </c>
      <c r="C85" s="296" t="s">
        <v>83</v>
      </c>
      <c r="D85" s="296" t="s">
        <v>79</v>
      </c>
      <c r="E85" s="296" t="s">
        <v>80</v>
      </c>
      <c r="F85" s="296" t="s">
        <v>95</v>
      </c>
      <c r="G85" s="388" t="s">
        <v>273</v>
      </c>
      <c r="H85" s="296"/>
      <c r="I85" s="296"/>
      <c r="J85" s="378">
        <v>0.0</v>
      </c>
      <c r="K85" s="378">
        <v>0.0</v>
      </c>
      <c r="L85" s="378">
        <v>0.0</v>
      </c>
      <c r="M85" s="378">
        <v>0.0</v>
      </c>
      <c r="N85" s="378">
        <v>0.0</v>
      </c>
      <c r="O85" s="378">
        <v>0.0</v>
      </c>
      <c r="P85" s="300" t="s">
        <v>372</v>
      </c>
      <c r="Q85" s="300" t="s">
        <v>384</v>
      </c>
      <c r="R85" s="300" t="s">
        <v>374</v>
      </c>
      <c r="S85" s="296">
        <f>SUM('Plan-A Valuation'!U81,'Plan-A Valuation'!Y81,'Plan-A Valuation'!AC81,'Plan-A Valuation'!AG81,'Plan-A Valuation'!AK81,'Plan-A Valuation'!AO81)</f>
        <v>2000</v>
      </c>
      <c r="T85" s="378">
        <f>SUM('Plan-A Valuation'!V81,'Plan-A Valuation'!Z81,'Plan-A Valuation'!AD81,'Plan-A Valuation'!AH81,'Plan-A Valuation'!AL81,'Plan-A Valuation'!AP81)</f>
        <v>100000</v>
      </c>
      <c r="U85" s="385">
        <f>SUM('Plan-A Valuation'!W81,'Plan-A Valuation'!AA81,'Plan-A Valuation'!AE81,'Plan-A Valuation'!AI81,'Plan-A Valuation'!AM81,'Plan-A Valuation'!AQ81)</f>
        <v>10000000</v>
      </c>
      <c r="V85" s="296" t="s">
        <v>386</v>
      </c>
      <c r="W85" s="378">
        <v>0.0</v>
      </c>
      <c r="X85" s="378">
        <v>0.0</v>
      </c>
      <c r="Y85" s="378">
        <v>0.0</v>
      </c>
      <c r="Z85" s="378">
        <v>0.0</v>
      </c>
      <c r="AA85" s="378">
        <v>0.0</v>
      </c>
      <c r="AB85" s="378">
        <v>0.0</v>
      </c>
      <c r="AC85" s="300" t="s">
        <v>372</v>
      </c>
      <c r="AD85" s="300" t="s">
        <v>384</v>
      </c>
      <c r="AE85" s="300" t="s">
        <v>374</v>
      </c>
      <c r="AF85" s="378">
        <f>SUM('Plan-B Valuation'!U81,'Plan-B Valuation'!Y81,'Plan-B Valuation'!AC81,'Plan-B Valuation'!AG81,'Plan-B Valuation'!AK81,'Plan-B Valuation'!AO81)</f>
        <v>2000</v>
      </c>
      <c r="AG85" s="378">
        <f>SUM('Plan-B Valuation'!V81,'Plan-B Valuation'!Z81,'Plan-B Valuation'!AD81,'Plan-B Valuation'!AH81,'Plan-B Valuation'!AL81,'Plan-B Valuation'!AP81)</f>
        <v>100000</v>
      </c>
      <c r="AH85" s="385">
        <f>SUM('Plan-B Valuation'!W81,'Plan-B Valuation'!AA81,'Plan-B Valuation'!AE81,'Plan-B Valuation'!AI81,'Plan-B Valuation'!AM81,'Plan-B Valuation'!AQ81)</f>
        <v>10000000</v>
      </c>
      <c r="AI85" s="296" t="s">
        <v>449</v>
      </c>
      <c r="AJ85" s="378">
        <v>3000.0</v>
      </c>
      <c r="AK85" s="378">
        <v>65000.0</v>
      </c>
      <c r="AL85" s="378">
        <v>100000.0</v>
      </c>
      <c r="AM85" s="378">
        <v>0.0</v>
      </c>
      <c r="AN85" s="378">
        <v>0.0</v>
      </c>
      <c r="AO85" s="378">
        <v>0.0</v>
      </c>
      <c r="AP85" s="300" t="s">
        <v>372</v>
      </c>
      <c r="AQ85" s="300" t="s">
        <v>388</v>
      </c>
      <c r="AR85" s="300" t="s">
        <v>374</v>
      </c>
      <c r="AS85" s="378">
        <f>SUM('Plan-C Valuation'!U81,'Plan-C Valuation'!Y81,'Plan-C Valuation'!AC81,'Plan-C Valuation'!AG81,'Plan-C Valuation'!AK81,'Plan-C Valuation'!AO81)</f>
        <v>2000</v>
      </c>
      <c r="AT85" s="378">
        <f>SUM('Plan-C Valuation'!V81,'Plan-C Valuation'!Z81,'Plan-C Valuation'!AD81,'Plan-C Valuation'!AH81,'Plan-C Valuation'!AL81,'Plan-C Valuation'!AP81)</f>
        <v>100000</v>
      </c>
      <c r="AU85" s="378">
        <f>SUM('Plan-C Valuation'!W81,'Plan-C Valuation'!AA81,'Plan-C Valuation'!AE81,'Plan-C Valuation'!AI81,'Plan-C Valuation'!AM81,'Plan-C Valuation'!AQ81)</f>
        <v>10000000</v>
      </c>
    </row>
    <row r="86" ht="15.75" customHeight="1">
      <c r="A86" s="296" t="s">
        <v>274</v>
      </c>
      <c r="B86" s="296" t="s">
        <v>71</v>
      </c>
      <c r="C86" s="296" t="s">
        <v>90</v>
      </c>
      <c r="D86" s="296" t="s">
        <v>79</v>
      </c>
      <c r="E86" s="296" t="s">
        <v>80</v>
      </c>
      <c r="F86" s="296" t="s">
        <v>95</v>
      </c>
      <c r="G86" s="388" t="s">
        <v>275</v>
      </c>
      <c r="H86" s="296"/>
      <c r="I86" s="296"/>
      <c r="J86" s="378">
        <v>0.0</v>
      </c>
      <c r="K86" s="378">
        <v>0.0</v>
      </c>
      <c r="L86" s="378">
        <v>0.0</v>
      </c>
      <c r="M86" s="378">
        <v>0.0</v>
      </c>
      <c r="N86" s="378">
        <v>0.0</v>
      </c>
      <c r="O86" s="378">
        <v>0.0</v>
      </c>
      <c r="P86" s="300" t="s">
        <v>372</v>
      </c>
      <c r="Q86" s="300" t="s">
        <v>384</v>
      </c>
      <c r="R86" s="300" t="s">
        <v>374</v>
      </c>
      <c r="S86" s="296">
        <f>SUM('Plan-A Valuation'!U82,'Plan-A Valuation'!Y82,'Plan-A Valuation'!AC82,'Plan-A Valuation'!AG82,'Plan-A Valuation'!AK82,'Plan-A Valuation'!AO82)</f>
        <v>2000</v>
      </c>
      <c r="T86" s="378">
        <f>SUM('Plan-A Valuation'!V82,'Plan-A Valuation'!Z82,'Plan-A Valuation'!AD82,'Plan-A Valuation'!AH82,'Plan-A Valuation'!AL82,'Plan-A Valuation'!AP82)</f>
        <v>100000</v>
      </c>
      <c r="U86" s="385">
        <f>SUM('Plan-A Valuation'!W82,'Plan-A Valuation'!AA82,'Plan-A Valuation'!AE82,'Plan-A Valuation'!AI82,'Plan-A Valuation'!AM82,'Plan-A Valuation'!AQ82)</f>
        <v>10000000</v>
      </c>
      <c r="V86" s="296" t="s">
        <v>386</v>
      </c>
      <c r="W86" s="378">
        <v>0.0</v>
      </c>
      <c r="X86" s="378">
        <v>0.0</v>
      </c>
      <c r="Y86" s="378">
        <v>0.0</v>
      </c>
      <c r="Z86" s="378">
        <v>0.0</v>
      </c>
      <c r="AA86" s="378">
        <v>0.0</v>
      </c>
      <c r="AB86" s="378">
        <v>0.0</v>
      </c>
      <c r="AC86" s="300" t="s">
        <v>372</v>
      </c>
      <c r="AD86" s="300" t="s">
        <v>384</v>
      </c>
      <c r="AE86" s="300" t="s">
        <v>374</v>
      </c>
      <c r="AF86" s="378">
        <f>SUM('Plan-B Valuation'!U82,'Plan-B Valuation'!Y82,'Plan-B Valuation'!AC82,'Plan-B Valuation'!AG82,'Plan-B Valuation'!AK82,'Plan-B Valuation'!AO82)</f>
        <v>2000</v>
      </c>
      <c r="AG86" s="378">
        <f>SUM('Plan-B Valuation'!V82,'Plan-B Valuation'!Z82,'Plan-B Valuation'!AD82,'Plan-B Valuation'!AH82,'Plan-B Valuation'!AL82,'Plan-B Valuation'!AP82)</f>
        <v>100000</v>
      </c>
      <c r="AH86" s="385">
        <f>SUM('Plan-B Valuation'!W82,'Plan-B Valuation'!AA82,'Plan-B Valuation'!AE82,'Plan-B Valuation'!AI82,'Plan-B Valuation'!AM82,'Plan-B Valuation'!AQ82)</f>
        <v>10000000</v>
      </c>
      <c r="AI86" s="296" t="s">
        <v>449</v>
      </c>
      <c r="AJ86" s="378">
        <v>3000.0</v>
      </c>
      <c r="AK86" s="378">
        <v>65000.0</v>
      </c>
      <c r="AL86" s="378">
        <v>100000.0</v>
      </c>
      <c r="AM86" s="378">
        <v>0.0</v>
      </c>
      <c r="AN86" s="378">
        <v>0.0</v>
      </c>
      <c r="AO86" s="378">
        <v>0.0</v>
      </c>
      <c r="AP86" s="300" t="s">
        <v>372</v>
      </c>
      <c r="AQ86" s="300" t="s">
        <v>388</v>
      </c>
      <c r="AR86" s="300" t="s">
        <v>374</v>
      </c>
      <c r="AS86" s="378">
        <f>SUM('Plan-C Valuation'!U82,'Plan-C Valuation'!Y82,'Plan-C Valuation'!AC82,'Plan-C Valuation'!AG82,'Plan-C Valuation'!AK82,'Plan-C Valuation'!AO82)</f>
        <v>2000</v>
      </c>
      <c r="AT86" s="378">
        <f>SUM('Plan-C Valuation'!V82,'Plan-C Valuation'!Z82,'Plan-C Valuation'!AD82,'Plan-C Valuation'!AH82,'Plan-C Valuation'!AL82,'Plan-C Valuation'!AP82)</f>
        <v>100000</v>
      </c>
      <c r="AU86" s="378">
        <f>SUM('Plan-C Valuation'!W82,'Plan-C Valuation'!AA82,'Plan-C Valuation'!AE82,'Plan-C Valuation'!AI82,'Plan-C Valuation'!AM82,'Plan-C Valuation'!AQ82)</f>
        <v>10000000</v>
      </c>
    </row>
    <row r="87" ht="15.75" customHeight="1">
      <c r="A87" s="296" t="s">
        <v>276</v>
      </c>
      <c r="B87" s="296" t="s">
        <v>71</v>
      </c>
      <c r="C87" s="296" t="s">
        <v>96</v>
      </c>
      <c r="D87" s="296" t="s">
        <v>79</v>
      </c>
      <c r="E87" s="296" t="s">
        <v>80</v>
      </c>
      <c r="F87" s="296" t="s">
        <v>95</v>
      </c>
      <c r="G87" s="388" t="s">
        <v>277</v>
      </c>
      <c r="H87" s="296"/>
      <c r="I87" s="296"/>
      <c r="J87" s="378">
        <v>0.0</v>
      </c>
      <c r="K87" s="378">
        <v>0.0</v>
      </c>
      <c r="L87" s="378">
        <v>0.0</v>
      </c>
      <c r="M87" s="378">
        <v>0.0</v>
      </c>
      <c r="N87" s="378">
        <v>0.0</v>
      </c>
      <c r="O87" s="378">
        <v>0.0</v>
      </c>
      <c r="P87" s="300" t="s">
        <v>372</v>
      </c>
      <c r="Q87" s="300" t="s">
        <v>384</v>
      </c>
      <c r="R87" s="300" t="s">
        <v>374</v>
      </c>
      <c r="S87" s="296">
        <f>SUM('Plan-A Valuation'!U83,'Plan-A Valuation'!Y83,'Plan-A Valuation'!AC83,'Plan-A Valuation'!AG83,'Plan-A Valuation'!AK83,'Plan-A Valuation'!AO83)</f>
        <v>2000</v>
      </c>
      <c r="T87" s="378">
        <f>SUM('Plan-A Valuation'!V83,'Plan-A Valuation'!Z83,'Plan-A Valuation'!AD83,'Plan-A Valuation'!AH83,'Plan-A Valuation'!AL83,'Plan-A Valuation'!AP83)</f>
        <v>100000</v>
      </c>
      <c r="U87" s="385">
        <f>SUM('Plan-A Valuation'!W83,'Plan-A Valuation'!AA83,'Plan-A Valuation'!AE83,'Plan-A Valuation'!AI83,'Plan-A Valuation'!AM83,'Plan-A Valuation'!AQ83)</f>
        <v>10000000</v>
      </c>
      <c r="V87" s="296" t="s">
        <v>386</v>
      </c>
      <c r="W87" s="378">
        <v>0.0</v>
      </c>
      <c r="X87" s="378">
        <v>0.0</v>
      </c>
      <c r="Y87" s="378">
        <v>0.0</v>
      </c>
      <c r="Z87" s="378">
        <v>0.0</v>
      </c>
      <c r="AA87" s="378">
        <v>0.0</v>
      </c>
      <c r="AB87" s="378">
        <v>0.0</v>
      </c>
      <c r="AC87" s="300" t="s">
        <v>372</v>
      </c>
      <c r="AD87" s="300" t="s">
        <v>384</v>
      </c>
      <c r="AE87" s="300" t="s">
        <v>374</v>
      </c>
      <c r="AF87" s="378">
        <f>SUM('Plan-B Valuation'!U83,'Plan-B Valuation'!Y83,'Plan-B Valuation'!AC83,'Plan-B Valuation'!AG83,'Plan-B Valuation'!AK83,'Plan-B Valuation'!AO83)</f>
        <v>2000</v>
      </c>
      <c r="AG87" s="378">
        <f>SUM('Plan-B Valuation'!V83,'Plan-B Valuation'!Z83,'Plan-B Valuation'!AD83,'Plan-B Valuation'!AH83,'Plan-B Valuation'!AL83,'Plan-B Valuation'!AP83)</f>
        <v>100000</v>
      </c>
      <c r="AH87" s="385">
        <f>SUM('Plan-B Valuation'!W83,'Plan-B Valuation'!AA83,'Plan-B Valuation'!AE83,'Plan-B Valuation'!AI83,'Plan-B Valuation'!AM83,'Plan-B Valuation'!AQ83)</f>
        <v>10000000</v>
      </c>
      <c r="AI87" s="296" t="s">
        <v>449</v>
      </c>
      <c r="AJ87" s="378">
        <v>3000.0</v>
      </c>
      <c r="AK87" s="378">
        <v>65000.0</v>
      </c>
      <c r="AL87" s="378">
        <v>100000.0</v>
      </c>
      <c r="AM87" s="378">
        <v>0.0</v>
      </c>
      <c r="AN87" s="378">
        <v>0.0</v>
      </c>
      <c r="AO87" s="378">
        <v>0.0</v>
      </c>
      <c r="AP87" s="300" t="s">
        <v>372</v>
      </c>
      <c r="AQ87" s="300" t="s">
        <v>388</v>
      </c>
      <c r="AR87" s="300" t="s">
        <v>374</v>
      </c>
      <c r="AS87" s="378">
        <f>SUM('Plan-C Valuation'!U83,'Plan-C Valuation'!Y83,'Plan-C Valuation'!AC83,'Plan-C Valuation'!AG83,'Plan-C Valuation'!AK83,'Plan-C Valuation'!AO83)</f>
        <v>2000</v>
      </c>
      <c r="AT87" s="378">
        <f>SUM('Plan-C Valuation'!V83,'Plan-C Valuation'!Z83,'Plan-C Valuation'!AD83,'Plan-C Valuation'!AH83,'Plan-C Valuation'!AL83,'Plan-C Valuation'!AP83)</f>
        <v>100000</v>
      </c>
      <c r="AU87" s="378">
        <f>SUM('Plan-C Valuation'!W83,'Plan-C Valuation'!AA83,'Plan-C Valuation'!AE83,'Plan-C Valuation'!AI83,'Plan-C Valuation'!AM83,'Plan-C Valuation'!AQ83)</f>
        <v>10000000</v>
      </c>
    </row>
    <row r="88" ht="15.75" customHeight="1">
      <c r="A88" s="296" t="s">
        <v>278</v>
      </c>
      <c r="B88" s="296" t="s">
        <v>71</v>
      </c>
      <c r="C88" s="296" t="s">
        <v>106</v>
      </c>
      <c r="D88" s="296" t="s">
        <v>79</v>
      </c>
      <c r="E88" s="296" t="s">
        <v>80</v>
      </c>
      <c r="F88" s="296" t="s">
        <v>95</v>
      </c>
      <c r="G88" s="388" t="s">
        <v>279</v>
      </c>
      <c r="H88" s="296"/>
      <c r="I88" s="296"/>
      <c r="J88" s="378">
        <v>0.0</v>
      </c>
      <c r="K88" s="378">
        <v>0.0</v>
      </c>
      <c r="L88" s="378">
        <v>0.0</v>
      </c>
      <c r="M88" s="378">
        <v>0.0</v>
      </c>
      <c r="N88" s="378">
        <v>0.0</v>
      </c>
      <c r="O88" s="378">
        <v>0.0</v>
      </c>
      <c r="P88" s="300" t="s">
        <v>372</v>
      </c>
      <c r="Q88" s="300" t="s">
        <v>384</v>
      </c>
      <c r="R88" s="300" t="s">
        <v>374</v>
      </c>
      <c r="S88" s="296">
        <f>SUM('Plan-A Valuation'!U84,'Plan-A Valuation'!Y84,'Plan-A Valuation'!AC84,'Plan-A Valuation'!AG84,'Plan-A Valuation'!AK84,'Plan-A Valuation'!AO84)</f>
        <v>2000</v>
      </c>
      <c r="T88" s="378">
        <f>SUM('Plan-A Valuation'!V84,'Plan-A Valuation'!Z84,'Plan-A Valuation'!AD84,'Plan-A Valuation'!AH84,'Plan-A Valuation'!AL84,'Plan-A Valuation'!AP84)</f>
        <v>100000</v>
      </c>
      <c r="U88" s="385">
        <f>SUM('Plan-A Valuation'!W84,'Plan-A Valuation'!AA84,'Plan-A Valuation'!AE84,'Plan-A Valuation'!AI84,'Plan-A Valuation'!AM84,'Plan-A Valuation'!AQ84)</f>
        <v>10000000</v>
      </c>
      <c r="V88" s="296" t="s">
        <v>386</v>
      </c>
      <c r="W88" s="378">
        <v>0.0</v>
      </c>
      <c r="X88" s="378">
        <v>0.0</v>
      </c>
      <c r="Y88" s="378">
        <v>0.0</v>
      </c>
      <c r="Z88" s="378">
        <v>0.0</v>
      </c>
      <c r="AA88" s="378">
        <v>0.0</v>
      </c>
      <c r="AB88" s="378">
        <v>0.0</v>
      </c>
      <c r="AC88" s="300" t="s">
        <v>372</v>
      </c>
      <c r="AD88" s="300" t="s">
        <v>384</v>
      </c>
      <c r="AE88" s="300" t="s">
        <v>374</v>
      </c>
      <c r="AF88" s="378">
        <f>SUM('Plan-B Valuation'!U84,'Plan-B Valuation'!Y84,'Plan-B Valuation'!AC84,'Plan-B Valuation'!AG84,'Plan-B Valuation'!AK84,'Plan-B Valuation'!AO84)</f>
        <v>2000</v>
      </c>
      <c r="AG88" s="378">
        <f>SUM('Plan-B Valuation'!V84,'Plan-B Valuation'!Z84,'Plan-B Valuation'!AD84,'Plan-B Valuation'!AH84,'Plan-B Valuation'!AL84,'Plan-B Valuation'!AP84)</f>
        <v>100000</v>
      </c>
      <c r="AH88" s="385">
        <f>SUM('Plan-B Valuation'!W84,'Plan-B Valuation'!AA84,'Plan-B Valuation'!AE84,'Plan-B Valuation'!AI84,'Plan-B Valuation'!AM84,'Plan-B Valuation'!AQ84)</f>
        <v>10000000</v>
      </c>
      <c r="AI88" s="296" t="s">
        <v>448</v>
      </c>
      <c r="AJ88" s="378">
        <v>3000.0</v>
      </c>
      <c r="AK88" s="378">
        <v>65000.0</v>
      </c>
      <c r="AL88" s="378">
        <v>100000.0</v>
      </c>
      <c r="AM88" s="378">
        <v>0.0</v>
      </c>
      <c r="AN88" s="378">
        <v>0.0</v>
      </c>
      <c r="AO88" s="378">
        <v>0.0</v>
      </c>
      <c r="AP88" s="300" t="s">
        <v>372</v>
      </c>
      <c r="AQ88" s="300" t="s">
        <v>388</v>
      </c>
      <c r="AR88" s="300" t="s">
        <v>374</v>
      </c>
      <c r="AS88" s="378">
        <f>SUM('Plan-C Valuation'!U84,'Plan-C Valuation'!Y84,'Plan-C Valuation'!AC84,'Plan-C Valuation'!AG84,'Plan-C Valuation'!AK84,'Plan-C Valuation'!AO84)</f>
        <v>2000</v>
      </c>
      <c r="AT88" s="378">
        <f>SUM('Plan-C Valuation'!V84,'Plan-C Valuation'!Z84,'Plan-C Valuation'!AD84,'Plan-C Valuation'!AH84,'Plan-C Valuation'!AL84,'Plan-C Valuation'!AP84)</f>
        <v>100000</v>
      </c>
      <c r="AU88" s="378">
        <f>SUM('Plan-C Valuation'!W84,'Plan-C Valuation'!AA84,'Plan-C Valuation'!AE84,'Plan-C Valuation'!AI84,'Plan-C Valuation'!AM84,'Plan-C Valuation'!AQ84)</f>
        <v>10000000</v>
      </c>
    </row>
    <row r="89" ht="15.75" customHeight="1">
      <c r="A89" s="296" t="s">
        <v>280</v>
      </c>
      <c r="B89" s="296" t="s">
        <v>71</v>
      </c>
      <c r="C89" s="296" t="s">
        <v>108</v>
      </c>
      <c r="D89" s="296" t="s">
        <v>79</v>
      </c>
      <c r="E89" s="296" t="s">
        <v>80</v>
      </c>
      <c r="F89" s="296" t="s">
        <v>95</v>
      </c>
      <c r="G89" s="388" t="s">
        <v>281</v>
      </c>
      <c r="H89" s="296"/>
      <c r="I89" s="296"/>
      <c r="J89" s="378">
        <v>0.0</v>
      </c>
      <c r="K89" s="378">
        <v>0.0</v>
      </c>
      <c r="L89" s="378">
        <v>0.0</v>
      </c>
      <c r="M89" s="378">
        <v>0.0</v>
      </c>
      <c r="N89" s="378">
        <v>0.0</v>
      </c>
      <c r="O89" s="378">
        <v>0.0</v>
      </c>
      <c r="P89" s="300" t="s">
        <v>372</v>
      </c>
      <c r="Q89" s="300" t="s">
        <v>384</v>
      </c>
      <c r="R89" s="300" t="s">
        <v>374</v>
      </c>
      <c r="S89" s="296">
        <f>SUM('Plan-A Valuation'!U85,'Plan-A Valuation'!Y85,'Plan-A Valuation'!AC85,'Plan-A Valuation'!AG85,'Plan-A Valuation'!AK85,'Plan-A Valuation'!AO85)</f>
        <v>2000</v>
      </c>
      <c r="T89" s="378">
        <f>SUM('Plan-A Valuation'!V85,'Plan-A Valuation'!Z85,'Plan-A Valuation'!AD85,'Plan-A Valuation'!AH85,'Plan-A Valuation'!AL85,'Plan-A Valuation'!AP85)</f>
        <v>100000</v>
      </c>
      <c r="U89" s="385">
        <f>SUM('Plan-A Valuation'!W85,'Plan-A Valuation'!AA85,'Plan-A Valuation'!AE85,'Plan-A Valuation'!AI85,'Plan-A Valuation'!AM85,'Plan-A Valuation'!AQ85)</f>
        <v>10000000</v>
      </c>
      <c r="V89" s="296" t="s">
        <v>386</v>
      </c>
      <c r="W89" s="378">
        <v>0.0</v>
      </c>
      <c r="X89" s="378">
        <v>0.0</v>
      </c>
      <c r="Y89" s="378">
        <v>0.0</v>
      </c>
      <c r="Z89" s="378">
        <v>0.0</v>
      </c>
      <c r="AA89" s="378">
        <v>0.0</v>
      </c>
      <c r="AB89" s="378">
        <v>0.0</v>
      </c>
      <c r="AC89" s="300" t="s">
        <v>372</v>
      </c>
      <c r="AD89" s="300" t="s">
        <v>384</v>
      </c>
      <c r="AE89" s="300" t="s">
        <v>374</v>
      </c>
      <c r="AF89" s="378">
        <f>SUM('Plan-B Valuation'!U85,'Plan-B Valuation'!Y85,'Plan-B Valuation'!AC85,'Plan-B Valuation'!AG85,'Plan-B Valuation'!AK85,'Plan-B Valuation'!AO85)</f>
        <v>2000</v>
      </c>
      <c r="AG89" s="378">
        <f>SUM('Plan-B Valuation'!V85,'Plan-B Valuation'!Z85,'Plan-B Valuation'!AD85,'Plan-B Valuation'!AH85,'Plan-B Valuation'!AL85,'Plan-B Valuation'!AP85)</f>
        <v>100000</v>
      </c>
      <c r="AH89" s="385">
        <f>SUM('Plan-B Valuation'!W85,'Plan-B Valuation'!AA85,'Plan-B Valuation'!AE85,'Plan-B Valuation'!AI85,'Plan-B Valuation'!AM85,'Plan-B Valuation'!AQ85)</f>
        <v>10000000</v>
      </c>
      <c r="AI89" s="296" t="s">
        <v>449</v>
      </c>
      <c r="AJ89" s="378">
        <v>3000.0</v>
      </c>
      <c r="AK89" s="378">
        <v>65000.0</v>
      </c>
      <c r="AL89" s="378">
        <v>100000.0</v>
      </c>
      <c r="AM89" s="378">
        <v>0.0</v>
      </c>
      <c r="AN89" s="378">
        <v>0.0</v>
      </c>
      <c r="AO89" s="378">
        <v>0.0</v>
      </c>
      <c r="AP89" s="300" t="s">
        <v>372</v>
      </c>
      <c r="AQ89" s="300" t="s">
        <v>388</v>
      </c>
      <c r="AR89" s="300" t="s">
        <v>374</v>
      </c>
      <c r="AS89" s="378">
        <f>SUM('Plan-C Valuation'!U85,'Plan-C Valuation'!Y85,'Plan-C Valuation'!AC85,'Plan-C Valuation'!AG85,'Plan-C Valuation'!AK85,'Plan-C Valuation'!AO85)</f>
        <v>2000</v>
      </c>
      <c r="AT89" s="378">
        <f>SUM('Plan-C Valuation'!V85,'Plan-C Valuation'!Z85,'Plan-C Valuation'!AD85,'Plan-C Valuation'!AH85,'Plan-C Valuation'!AL85,'Plan-C Valuation'!AP85)</f>
        <v>100000</v>
      </c>
      <c r="AU89" s="378">
        <f>SUM('Plan-C Valuation'!W85,'Plan-C Valuation'!AA85,'Plan-C Valuation'!AE85,'Plan-C Valuation'!AI85,'Plan-C Valuation'!AM85,'Plan-C Valuation'!AQ85)</f>
        <v>10000000</v>
      </c>
    </row>
    <row r="90" ht="15.75" customHeight="1">
      <c r="A90" s="296" t="s">
        <v>282</v>
      </c>
      <c r="B90" s="296" t="s">
        <v>71</v>
      </c>
      <c r="C90" s="296" t="s">
        <v>73</v>
      </c>
      <c r="D90" s="296" t="s">
        <v>85</v>
      </c>
      <c r="E90" s="296" t="s">
        <v>80</v>
      </c>
      <c r="F90" s="296" t="s">
        <v>95</v>
      </c>
      <c r="G90" s="388" t="s">
        <v>283</v>
      </c>
      <c r="H90" s="296"/>
      <c r="I90" s="296"/>
      <c r="J90" s="378">
        <v>0.0</v>
      </c>
      <c r="K90" s="378">
        <v>0.0</v>
      </c>
      <c r="L90" s="378">
        <v>0.0</v>
      </c>
      <c r="M90" s="378">
        <v>0.0</v>
      </c>
      <c r="N90" s="378">
        <v>0.0</v>
      </c>
      <c r="O90" s="378">
        <v>0.0</v>
      </c>
      <c r="P90" s="300" t="s">
        <v>372</v>
      </c>
      <c r="Q90" s="300" t="s">
        <v>384</v>
      </c>
      <c r="R90" s="300" t="s">
        <v>374</v>
      </c>
      <c r="S90" s="296">
        <f>SUM('Plan-A Valuation'!U86,'Plan-A Valuation'!Y86,'Plan-A Valuation'!AC86,'Plan-A Valuation'!AG86,'Plan-A Valuation'!AK86,'Plan-A Valuation'!AO86)</f>
        <v>2000</v>
      </c>
      <c r="T90" s="378">
        <f>SUM('Plan-A Valuation'!V86,'Plan-A Valuation'!Z86,'Plan-A Valuation'!AD86,'Plan-A Valuation'!AH86,'Plan-A Valuation'!AL86,'Plan-A Valuation'!AP86)</f>
        <v>100000</v>
      </c>
      <c r="U90" s="385">
        <f>SUM('Plan-A Valuation'!W86,'Plan-A Valuation'!AA86,'Plan-A Valuation'!AE86,'Plan-A Valuation'!AI86,'Plan-A Valuation'!AM86,'Plan-A Valuation'!AQ86)</f>
        <v>10000000</v>
      </c>
      <c r="V90" s="296" t="s">
        <v>386</v>
      </c>
      <c r="W90" s="378">
        <v>0.0</v>
      </c>
      <c r="X90" s="378">
        <v>0.0</v>
      </c>
      <c r="Y90" s="378">
        <v>0.0</v>
      </c>
      <c r="Z90" s="378">
        <v>0.0</v>
      </c>
      <c r="AA90" s="378">
        <v>0.0</v>
      </c>
      <c r="AB90" s="378">
        <v>0.0</v>
      </c>
      <c r="AC90" s="300" t="s">
        <v>372</v>
      </c>
      <c r="AD90" s="300" t="s">
        <v>384</v>
      </c>
      <c r="AE90" s="300" t="s">
        <v>374</v>
      </c>
      <c r="AF90" s="378">
        <f>SUM('Plan-B Valuation'!U86,'Plan-B Valuation'!Y86,'Plan-B Valuation'!AC86,'Plan-B Valuation'!AG86,'Plan-B Valuation'!AK86,'Plan-B Valuation'!AO86)</f>
        <v>2000</v>
      </c>
      <c r="AG90" s="378">
        <f>SUM('Plan-B Valuation'!V86,'Plan-B Valuation'!Z86,'Plan-B Valuation'!AD86,'Plan-B Valuation'!AH86,'Plan-B Valuation'!AL86,'Plan-B Valuation'!AP86)</f>
        <v>100000</v>
      </c>
      <c r="AH90" s="385">
        <f>SUM('Plan-B Valuation'!W86,'Plan-B Valuation'!AA86,'Plan-B Valuation'!AE86,'Plan-B Valuation'!AI86,'Plan-B Valuation'!AM86,'Plan-B Valuation'!AQ86)</f>
        <v>10000000</v>
      </c>
      <c r="AI90" s="296" t="s">
        <v>448</v>
      </c>
      <c r="AJ90" s="378">
        <v>3000.0</v>
      </c>
      <c r="AK90" s="378">
        <v>65000.0</v>
      </c>
      <c r="AL90" s="378">
        <v>100000.0</v>
      </c>
      <c r="AM90" s="378">
        <v>0.0</v>
      </c>
      <c r="AN90" s="378">
        <v>0.0</v>
      </c>
      <c r="AO90" s="378">
        <v>0.0</v>
      </c>
      <c r="AP90" s="300" t="s">
        <v>372</v>
      </c>
      <c r="AQ90" s="300" t="s">
        <v>388</v>
      </c>
      <c r="AR90" s="300" t="s">
        <v>374</v>
      </c>
      <c r="AS90" s="378">
        <f>SUM('Plan-C Valuation'!U86,'Plan-C Valuation'!Y86,'Plan-C Valuation'!AC86,'Plan-C Valuation'!AG86,'Plan-C Valuation'!AK86,'Plan-C Valuation'!AO86)</f>
        <v>2000</v>
      </c>
      <c r="AT90" s="378">
        <f>SUM('Plan-C Valuation'!V86,'Plan-C Valuation'!Z86,'Plan-C Valuation'!AD86,'Plan-C Valuation'!AH86,'Plan-C Valuation'!AL86,'Plan-C Valuation'!AP86)</f>
        <v>100000</v>
      </c>
      <c r="AU90" s="378">
        <f>SUM('Plan-C Valuation'!W86,'Plan-C Valuation'!AA86,'Plan-C Valuation'!AE86,'Plan-C Valuation'!AI86,'Plan-C Valuation'!AM86,'Plan-C Valuation'!AQ86)</f>
        <v>10000000</v>
      </c>
    </row>
    <row r="91" ht="15.75" customHeight="1">
      <c r="A91" s="296" t="s">
        <v>284</v>
      </c>
      <c r="B91" s="296" t="s">
        <v>71</v>
      </c>
      <c r="C91" s="296" t="s">
        <v>83</v>
      </c>
      <c r="D91" s="296" t="s">
        <v>85</v>
      </c>
      <c r="E91" s="296" t="s">
        <v>80</v>
      </c>
      <c r="F91" s="296" t="s">
        <v>95</v>
      </c>
      <c r="G91" s="388" t="s">
        <v>285</v>
      </c>
      <c r="H91" s="296"/>
      <c r="I91" s="296"/>
      <c r="J91" s="378">
        <v>0.0</v>
      </c>
      <c r="K91" s="378">
        <v>0.0</v>
      </c>
      <c r="L91" s="378">
        <v>0.0</v>
      </c>
      <c r="M91" s="378">
        <v>0.0</v>
      </c>
      <c r="N91" s="378">
        <v>0.0</v>
      </c>
      <c r="O91" s="378">
        <v>0.0</v>
      </c>
      <c r="P91" s="300" t="s">
        <v>372</v>
      </c>
      <c r="Q91" s="300" t="s">
        <v>384</v>
      </c>
      <c r="R91" s="300" t="s">
        <v>374</v>
      </c>
      <c r="S91" s="296">
        <f>SUM('Plan-A Valuation'!U87,'Plan-A Valuation'!Y87,'Plan-A Valuation'!AC87,'Plan-A Valuation'!AG87,'Plan-A Valuation'!AK87,'Plan-A Valuation'!AO87)</f>
        <v>2000</v>
      </c>
      <c r="T91" s="378">
        <f>SUM('Plan-A Valuation'!V87,'Plan-A Valuation'!Z87,'Plan-A Valuation'!AD87,'Plan-A Valuation'!AH87,'Plan-A Valuation'!AL87,'Plan-A Valuation'!AP87)</f>
        <v>100000</v>
      </c>
      <c r="U91" s="385">
        <f>SUM('Plan-A Valuation'!W87,'Plan-A Valuation'!AA87,'Plan-A Valuation'!AE87,'Plan-A Valuation'!AI87,'Plan-A Valuation'!AM87,'Plan-A Valuation'!AQ87)</f>
        <v>10000000</v>
      </c>
      <c r="V91" s="296" t="s">
        <v>386</v>
      </c>
      <c r="W91" s="378">
        <v>0.0</v>
      </c>
      <c r="X91" s="378">
        <v>0.0</v>
      </c>
      <c r="Y91" s="378">
        <v>0.0</v>
      </c>
      <c r="Z91" s="378">
        <v>0.0</v>
      </c>
      <c r="AA91" s="378">
        <v>0.0</v>
      </c>
      <c r="AB91" s="378">
        <v>0.0</v>
      </c>
      <c r="AC91" s="300" t="s">
        <v>372</v>
      </c>
      <c r="AD91" s="300" t="s">
        <v>384</v>
      </c>
      <c r="AE91" s="300" t="s">
        <v>374</v>
      </c>
      <c r="AF91" s="378">
        <f>SUM('Plan-B Valuation'!U87,'Plan-B Valuation'!Y87,'Plan-B Valuation'!AC87,'Plan-B Valuation'!AG87,'Plan-B Valuation'!AK87,'Plan-B Valuation'!AO87)</f>
        <v>2000</v>
      </c>
      <c r="AG91" s="378">
        <f>SUM('Plan-B Valuation'!V87,'Plan-B Valuation'!Z87,'Plan-B Valuation'!AD87,'Plan-B Valuation'!AH87,'Plan-B Valuation'!AL87,'Plan-B Valuation'!AP87)</f>
        <v>100000</v>
      </c>
      <c r="AH91" s="385">
        <f>SUM('Plan-B Valuation'!W87,'Plan-B Valuation'!AA87,'Plan-B Valuation'!AE87,'Plan-B Valuation'!AI87,'Plan-B Valuation'!AM87,'Plan-B Valuation'!AQ87)</f>
        <v>10000000</v>
      </c>
      <c r="AI91" s="296" t="s">
        <v>448</v>
      </c>
      <c r="AJ91" s="378">
        <v>3000.0</v>
      </c>
      <c r="AK91" s="378">
        <v>65000.0</v>
      </c>
      <c r="AL91" s="378">
        <v>100000.0</v>
      </c>
      <c r="AM91" s="378">
        <v>0.0</v>
      </c>
      <c r="AN91" s="378">
        <v>0.0</v>
      </c>
      <c r="AO91" s="378">
        <v>0.0</v>
      </c>
      <c r="AP91" s="300" t="s">
        <v>372</v>
      </c>
      <c r="AQ91" s="300" t="s">
        <v>388</v>
      </c>
      <c r="AR91" s="300" t="s">
        <v>374</v>
      </c>
      <c r="AS91" s="378">
        <f>SUM('Plan-C Valuation'!U87,'Plan-C Valuation'!Y87,'Plan-C Valuation'!AC87,'Plan-C Valuation'!AG87,'Plan-C Valuation'!AK87,'Plan-C Valuation'!AO87)</f>
        <v>2000</v>
      </c>
      <c r="AT91" s="378">
        <f>SUM('Plan-C Valuation'!V87,'Plan-C Valuation'!Z87,'Plan-C Valuation'!AD87,'Plan-C Valuation'!AH87,'Plan-C Valuation'!AL87,'Plan-C Valuation'!AP87)</f>
        <v>100000</v>
      </c>
      <c r="AU91" s="378">
        <f>SUM('Plan-C Valuation'!W87,'Plan-C Valuation'!AA87,'Plan-C Valuation'!AE87,'Plan-C Valuation'!AI87,'Plan-C Valuation'!AM87,'Plan-C Valuation'!AQ87)</f>
        <v>10000000</v>
      </c>
    </row>
    <row r="92" ht="15.75" customHeight="1">
      <c r="A92" s="296" t="s">
        <v>286</v>
      </c>
      <c r="B92" s="296" t="s">
        <v>71</v>
      </c>
      <c r="C92" s="296" t="s">
        <v>90</v>
      </c>
      <c r="D92" s="296" t="s">
        <v>85</v>
      </c>
      <c r="E92" s="296" t="s">
        <v>80</v>
      </c>
      <c r="F92" s="296" t="s">
        <v>95</v>
      </c>
      <c r="G92" s="388" t="s">
        <v>287</v>
      </c>
      <c r="H92" s="296"/>
      <c r="I92" s="296"/>
      <c r="J92" s="378">
        <v>0.0</v>
      </c>
      <c r="K92" s="378">
        <v>0.0</v>
      </c>
      <c r="L92" s="378">
        <v>0.0</v>
      </c>
      <c r="M92" s="378">
        <v>0.0</v>
      </c>
      <c r="N92" s="378">
        <v>0.0</v>
      </c>
      <c r="O92" s="378">
        <v>0.0</v>
      </c>
      <c r="P92" s="300" t="s">
        <v>372</v>
      </c>
      <c r="Q92" s="300" t="s">
        <v>384</v>
      </c>
      <c r="R92" s="300" t="s">
        <v>374</v>
      </c>
      <c r="S92" s="296">
        <f>SUM('Plan-A Valuation'!U88,'Plan-A Valuation'!Y88,'Plan-A Valuation'!AC88,'Plan-A Valuation'!AG88,'Plan-A Valuation'!AK88,'Plan-A Valuation'!AO88)</f>
        <v>2000</v>
      </c>
      <c r="T92" s="378">
        <f>SUM('Plan-A Valuation'!V88,'Plan-A Valuation'!Z88,'Plan-A Valuation'!AD88,'Plan-A Valuation'!AH88,'Plan-A Valuation'!AL88,'Plan-A Valuation'!AP88)</f>
        <v>100000</v>
      </c>
      <c r="U92" s="385">
        <f>SUM('Plan-A Valuation'!W88,'Plan-A Valuation'!AA88,'Plan-A Valuation'!AE88,'Plan-A Valuation'!AI88,'Plan-A Valuation'!AM88,'Plan-A Valuation'!AQ88)</f>
        <v>10000000</v>
      </c>
      <c r="V92" s="296" t="s">
        <v>386</v>
      </c>
      <c r="W92" s="378">
        <v>0.0</v>
      </c>
      <c r="X92" s="378">
        <v>0.0</v>
      </c>
      <c r="Y92" s="378">
        <v>0.0</v>
      </c>
      <c r="Z92" s="378">
        <v>0.0</v>
      </c>
      <c r="AA92" s="378">
        <v>0.0</v>
      </c>
      <c r="AB92" s="378">
        <v>0.0</v>
      </c>
      <c r="AC92" s="300" t="s">
        <v>372</v>
      </c>
      <c r="AD92" s="300" t="s">
        <v>384</v>
      </c>
      <c r="AE92" s="300" t="s">
        <v>374</v>
      </c>
      <c r="AF92" s="378">
        <f>SUM('Plan-B Valuation'!U88,'Plan-B Valuation'!Y88,'Plan-B Valuation'!AC88,'Plan-B Valuation'!AG88,'Plan-B Valuation'!AK88,'Plan-B Valuation'!AO88)</f>
        <v>2000</v>
      </c>
      <c r="AG92" s="378">
        <f>SUM('Plan-B Valuation'!V88,'Plan-B Valuation'!Z88,'Plan-B Valuation'!AD88,'Plan-B Valuation'!AH88,'Plan-B Valuation'!AL88,'Plan-B Valuation'!AP88)</f>
        <v>100000</v>
      </c>
      <c r="AH92" s="385">
        <f>SUM('Plan-B Valuation'!W88,'Plan-B Valuation'!AA88,'Plan-B Valuation'!AE88,'Plan-B Valuation'!AI88,'Plan-B Valuation'!AM88,'Plan-B Valuation'!AQ88)</f>
        <v>10000000</v>
      </c>
      <c r="AI92" s="296" t="s">
        <v>448</v>
      </c>
      <c r="AJ92" s="378">
        <v>3000.0</v>
      </c>
      <c r="AK92" s="378">
        <v>65000.0</v>
      </c>
      <c r="AL92" s="378">
        <v>100000.0</v>
      </c>
      <c r="AM92" s="378">
        <v>0.0</v>
      </c>
      <c r="AN92" s="378">
        <v>0.0</v>
      </c>
      <c r="AO92" s="378">
        <v>0.0</v>
      </c>
      <c r="AP92" s="300" t="s">
        <v>372</v>
      </c>
      <c r="AQ92" s="300" t="s">
        <v>388</v>
      </c>
      <c r="AR92" s="300" t="s">
        <v>374</v>
      </c>
      <c r="AS92" s="378">
        <f>SUM('Plan-C Valuation'!U88,'Plan-C Valuation'!Y88,'Plan-C Valuation'!AC88,'Plan-C Valuation'!AG88,'Plan-C Valuation'!AK88,'Plan-C Valuation'!AO88)</f>
        <v>2000</v>
      </c>
      <c r="AT92" s="378">
        <f>SUM('Plan-C Valuation'!V88,'Plan-C Valuation'!Z88,'Plan-C Valuation'!AD88,'Plan-C Valuation'!AH88,'Plan-C Valuation'!AL88,'Plan-C Valuation'!AP88)</f>
        <v>100000</v>
      </c>
      <c r="AU92" s="378">
        <f>SUM('Plan-C Valuation'!W88,'Plan-C Valuation'!AA88,'Plan-C Valuation'!AE88,'Plan-C Valuation'!AI88,'Plan-C Valuation'!AM88,'Plan-C Valuation'!AQ88)</f>
        <v>10000000</v>
      </c>
    </row>
    <row r="93" ht="15.75" customHeight="1">
      <c r="A93" s="296" t="s">
        <v>288</v>
      </c>
      <c r="B93" s="296" t="s">
        <v>71</v>
      </c>
      <c r="C93" s="296" t="s">
        <v>96</v>
      </c>
      <c r="D93" s="296" t="s">
        <v>85</v>
      </c>
      <c r="E93" s="296" t="s">
        <v>80</v>
      </c>
      <c r="F93" s="296" t="s">
        <v>95</v>
      </c>
      <c r="G93" s="388" t="s">
        <v>289</v>
      </c>
      <c r="H93" s="296"/>
      <c r="I93" s="296"/>
      <c r="J93" s="378">
        <v>0.0</v>
      </c>
      <c r="K93" s="378">
        <v>0.0</v>
      </c>
      <c r="L93" s="378">
        <v>0.0</v>
      </c>
      <c r="M93" s="378">
        <v>0.0</v>
      </c>
      <c r="N93" s="378">
        <v>0.0</v>
      </c>
      <c r="O93" s="378">
        <v>0.0</v>
      </c>
      <c r="P93" s="300" t="s">
        <v>372</v>
      </c>
      <c r="Q93" s="300" t="s">
        <v>384</v>
      </c>
      <c r="R93" s="300" t="s">
        <v>374</v>
      </c>
      <c r="S93" s="296">
        <f>SUM('Plan-A Valuation'!U89,'Plan-A Valuation'!Y89,'Plan-A Valuation'!AC89,'Plan-A Valuation'!AG89,'Plan-A Valuation'!AK89,'Plan-A Valuation'!AO89)</f>
        <v>2000</v>
      </c>
      <c r="T93" s="378">
        <f>SUM('Plan-A Valuation'!V89,'Plan-A Valuation'!Z89,'Plan-A Valuation'!AD89,'Plan-A Valuation'!AH89,'Plan-A Valuation'!AL89,'Plan-A Valuation'!AP89)</f>
        <v>100000</v>
      </c>
      <c r="U93" s="385">
        <f>SUM('Plan-A Valuation'!W89,'Plan-A Valuation'!AA89,'Plan-A Valuation'!AE89,'Plan-A Valuation'!AI89,'Plan-A Valuation'!AM89,'Plan-A Valuation'!AQ89)</f>
        <v>10000000</v>
      </c>
      <c r="V93" s="296" t="s">
        <v>386</v>
      </c>
      <c r="W93" s="378">
        <v>0.0</v>
      </c>
      <c r="X93" s="378">
        <v>0.0</v>
      </c>
      <c r="Y93" s="378">
        <v>0.0</v>
      </c>
      <c r="Z93" s="378">
        <v>0.0</v>
      </c>
      <c r="AA93" s="378">
        <v>0.0</v>
      </c>
      <c r="AB93" s="378">
        <v>0.0</v>
      </c>
      <c r="AC93" s="300" t="s">
        <v>372</v>
      </c>
      <c r="AD93" s="300" t="s">
        <v>384</v>
      </c>
      <c r="AE93" s="300" t="s">
        <v>374</v>
      </c>
      <c r="AF93" s="378">
        <f>SUM('Plan-B Valuation'!U89,'Plan-B Valuation'!Y89,'Plan-B Valuation'!AC89,'Plan-B Valuation'!AG89,'Plan-B Valuation'!AK89,'Plan-B Valuation'!AO89)</f>
        <v>2000</v>
      </c>
      <c r="AG93" s="378">
        <f>SUM('Plan-B Valuation'!V89,'Plan-B Valuation'!Z89,'Plan-B Valuation'!AD89,'Plan-B Valuation'!AH89,'Plan-B Valuation'!AL89,'Plan-B Valuation'!AP89)</f>
        <v>100000</v>
      </c>
      <c r="AH93" s="385">
        <f>SUM('Plan-B Valuation'!W89,'Plan-B Valuation'!AA89,'Plan-B Valuation'!AE89,'Plan-B Valuation'!AI89,'Plan-B Valuation'!AM89,'Plan-B Valuation'!AQ89)</f>
        <v>10000000</v>
      </c>
      <c r="AI93" s="296" t="s">
        <v>449</v>
      </c>
      <c r="AJ93" s="378">
        <v>3000.0</v>
      </c>
      <c r="AK93" s="378">
        <v>65000.0</v>
      </c>
      <c r="AL93" s="378">
        <v>100000.0</v>
      </c>
      <c r="AM93" s="378">
        <v>0.0</v>
      </c>
      <c r="AN93" s="378">
        <v>0.0</v>
      </c>
      <c r="AO93" s="378">
        <v>0.0</v>
      </c>
      <c r="AP93" s="300" t="s">
        <v>372</v>
      </c>
      <c r="AQ93" s="300" t="s">
        <v>388</v>
      </c>
      <c r="AR93" s="300" t="s">
        <v>374</v>
      </c>
      <c r="AS93" s="378">
        <f>SUM('Plan-C Valuation'!U89,'Plan-C Valuation'!Y89,'Plan-C Valuation'!AC89,'Plan-C Valuation'!AG89,'Plan-C Valuation'!AK89,'Plan-C Valuation'!AO89)</f>
        <v>2000</v>
      </c>
      <c r="AT93" s="378">
        <f>SUM('Plan-C Valuation'!V89,'Plan-C Valuation'!Z89,'Plan-C Valuation'!AD89,'Plan-C Valuation'!AH89,'Plan-C Valuation'!AL89,'Plan-C Valuation'!AP89)</f>
        <v>100000</v>
      </c>
      <c r="AU93" s="378">
        <f>SUM('Plan-C Valuation'!W89,'Plan-C Valuation'!AA89,'Plan-C Valuation'!AE89,'Plan-C Valuation'!AI89,'Plan-C Valuation'!AM89,'Plan-C Valuation'!AQ89)</f>
        <v>10000000</v>
      </c>
    </row>
    <row r="94" ht="15.75" customHeight="1">
      <c r="A94" s="296" t="s">
        <v>290</v>
      </c>
      <c r="B94" s="296" t="s">
        <v>71</v>
      </c>
      <c r="C94" s="296" t="s">
        <v>106</v>
      </c>
      <c r="D94" s="296" t="s">
        <v>85</v>
      </c>
      <c r="E94" s="296" t="s">
        <v>80</v>
      </c>
      <c r="F94" s="296" t="s">
        <v>95</v>
      </c>
      <c r="G94" s="388" t="s">
        <v>291</v>
      </c>
      <c r="H94" s="296"/>
      <c r="I94" s="296"/>
      <c r="J94" s="378">
        <v>0.0</v>
      </c>
      <c r="K94" s="378">
        <v>0.0</v>
      </c>
      <c r="L94" s="378">
        <v>0.0</v>
      </c>
      <c r="M94" s="378">
        <v>0.0</v>
      </c>
      <c r="N94" s="378">
        <v>0.0</v>
      </c>
      <c r="O94" s="378">
        <v>0.0</v>
      </c>
      <c r="P94" s="300" t="s">
        <v>372</v>
      </c>
      <c r="Q94" s="300" t="s">
        <v>384</v>
      </c>
      <c r="R94" s="300" t="s">
        <v>374</v>
      </c>
      <c r="S94" s="296">
        <f>SUM('Plan-A Valuation'!U90,'Plan-A Valuation'!Y90,'Plan-A Valuation'!AC90,'Plan-A Valuation'!AG90,'Plan-A Valuation'!AK90,'Plan-A Valuation'!AO90)</f>
        <v>2000</v>
      </c>
      <c r="T94" s="378">
        <f>SUM('Plan-A Valuation'!V90,'Plan-A Valuation'!Z90,'Plan-A Valuation'!AD90,'Plan-A Valuation'!AH90,'Plan-A Valuation'!AL90,'Plan-A Valuation'!AP90)</f>
        <v>100000</v>
      </c>
      <c r="U94" s="385">
        <f>SUM('Plan-A Valuation'!W90,'Plan-A Valuation'!AA90,'Plan-A Valuation'!AE90,'Plan-A Valuation'!AI90,'Plan-A Valuation'!AM90,'Plan-A Valuation'!AQ90)</f>
        <v>10000000</v>
      </c>
      <c r="V94" s="296" t="s">
        <v>386</v>
      </c>
      <c r="W94" s="378">
        <v>0.0</v>
      </c>
      <c r="X94" s="378">
        <v>0.0</v>
      </c>
      <c r="Y94" s="378">
        <v>0.0</v>
      </c>
      <c r="Z94" s="378">
        <v>0.0</v>
      </c>
      <c r="AA94" s="378">
        <v>0.0</v>
      </c>
      <c r="AB94" s="378">
        <v>0.0</v>
      </c>
      <c r="AC94" s="300" t="s">
        <v>372</v>
      </c>
      <c r="AD94" s="300" t="s">
        <v>384</v>
      </c>
      <c r="AE94" s="300" t="s">
        <v>374</v>
      </c>
      <c r="AF94" s="378">
        <f>SUM('Plan-B Valuation'!U90,'Plan-B Valuation'!Y90,'Plan-B Valuation'!AC90,'Plan-B Valuation'!AG90,'Plan-B Valuation'!AK90,'Plan-B Valuation'!AO90)</f>
        <v>2000</v>
      </c>
      <c r="AG94" s="378">
        <f>SUM('Plan-B Valuation'!V90,'Plan-B Valuation'!Z90,'Plan-B Valuation'!AD90,'Plan-B Valuation'!AH90,'Plan-B Valuation'!AL90,'Plan-B Valuation'!AP90)</f>
        <v>100000</v>
      </c>
      <c r="AH94" s="385">
        <f>SUM('Plan-B Valuation'!W90,'Plan-B Valuation'!AA90,'Plan-B Valuation'!AE90,'Plan-B Valuation'!AI90,'Plan-B Valuation'!AM90,'Plan-B Valuation'!AQ90)</f>
        <v>10000000</v>
      </c>
      <c r="AI94" s="296" t="s">
        <v>449</v>
      </c>
      <c r="AJ94" s="378">
        <v>3000.0</v>
      </c>
      <c r="AK94" s="378">
        <v>65000.0</v>
      </c>
      <c r="AL94" s="378">
        <v>100000.0</v>
      </c>
      <c r="AM94" s="378">
        <v>0.0</v>
      </c>
      <c r="AN94" s="378">
        <v>0.0</v>
      </c>
      <c r="AO94" s="378">
        <v>0.0</v>
      </c>
      <c r="AP94" s="300" t="s">
        <v>372</v>
      </c>
      <c r="AQ94" s="300" t="s">
        <v>388</v>
      </c>
      <c r="AR94" s="300" t="s">
        <v>374</v>
      </c>
      <c r="AS94" s="378">
        <f>SUM('Plan-C Valuation'!U90,'Plan-C Valuation'!Y90,'Plan-C Valuation'!AC90,'Plan-C Valuation'!AG90,'Plan-C Valuation'!AK90,'Plan-C Valuation'!AO90)</f>
        <v>2000</v>
      </c>
      <c r="AT94" s="378">
        <f>SUM('Plan-C Valuation'!V90,'Plan-C Valuation'!Z90,'Plan-C Valuation'!AD90,'Plan-C Valuation'!AH90,'Plan-C Valuation'!AL90,'Plan-C Valuation'!AP90)</f>
        <v>100000</v>
      </c>
      <c r="AU94" s="378">
        <f>SUM('Plan-C Valuation'!W90,'Plan-C Valuation'!AA90,'Plan-C Valuation'!AE90,'Plan-C Valuation'!AI90,'Plan-C Valuation'!AM90,'Plan-C Valuation'!AQ90)</f>
        <v>10000000</v>
      </c>
    </row>
    <row r="95" ht="15.75" customHeight="1">
      <c r="A95" s="296" t="s">
        <v>292</v>
      </c>
      <c r="B95" s="296" t="s">
        <v>71</v>
      </c>
      <c r="C95" s="296" t="s">
        <v>108</v>
      </c>
      <c r="D95" s="296" t="s">
        <v>85</v>
      </c>
      <c r="E95" s="296" t="s">
        <v>80</v>
      </c>
      <c r="F95" s="296" t="s">
        <v>95</v>
      </c>
      <c r="G95" s="388" t="s">
        <v>293</v>
      </c>
      <c r="H95" s="296"/>
      <c r="I95" s="296"/>
      <c r="J95" s="378">
        <v>0.0</v>
      </c>
      <c r="K95" s="378">
        <v>0.0</v>
      </c>
      <c r="L95" s="378">
        <v>0.0</v>
      </c>
      <c r="M95" s="378">
        <v>0.0</v>
      </c>
      <c r="N95" s="378">
        <v>0.0</v>
      </c>
      <c r="O95" s="378">
        <v>0.0</v>
      </c>
      <c r="P95" s="300" t="s">
        <v>372</v>
      </c>
      <c r="Q95" s="300" t="s">
        <v>384</v>
      </c>
      <c r="R95" s="300" t="s">
        <v>374</v>
      </c>
      <c r="S95" s="296">
        <f>SUM('Plan-A Valuation'!U91,'Plan-A Valuation'!Y91,'Plan-A Valuation'!AC91,'Plan-A Valuation'!AG91,'Plan-A Valuation'!AK91,'Plan-A Valuation'!AO91)</f>
        <v>2000</v>
      </c>
      <c r="T95" s="378">
        <f>SUM('Plan-A Valuation'!V91,'Plan-A Valuation'!Z91,'Plan-A Valuation'!AD91,'Plan-A Valuation'!AH91,'Plan-A Valuation'!AL91,'Plan-A Valuation'!AP91)</f>
        <v>100000</v>
      </c>
      <c r="U95" s="385">
        <f>SUM('Plan-A Valuation'!W91,'Plan-A Valuation'!AA91,'Plan-A Valuation'!AE91,'Plan-A Valuation'!AI91,'Plan-A Valuation'!AM91,'Plan-A Valuation'!AQ91)</f>
        <v>10000000</v>
      </c>
      <c r="V95" s="296" t="s">
        <v>386</v>
      </c>
      <c r="W95" s="378">
        <v>0.0</v>
      </c>
      <c r="X95" s="378">
        <v>0.0</v>
      </c>
      <c r="Y95" s="378">
        <v>0.0</v>
      </c>
      <c r="Z95" s="378">
        <v>0.0</v>
      </c>
      <c r="AA95" s="378">
        <v>0.0</v>
      </c>
      <c r="AB95" s="378">
        <v>0.0</v>
      </c>
      <c r="AC95" s="300" t="s">
        <v>372</v>
      </c>
      <c r="AD95" s="300" t="s">
        <v>384</v>
      </c>
      <c r="AE95" s="300" t="s">
        <v>374</v>
      </c>
      <c r="AF95" s="378">
        <f>SUM('Plan-B Valuation'!U91,'Plan-B Valuation'!Y91,'Plan-B Valuation'!AC91,'Plan-B Valuation'!AG91,'Plan-B Valuation'!AK91,'Plan-B Valuation'!AO91)</f>
        <v>2000</v>
      </c>
      <c r="AG95" s="378">
        <f>SUM('Plan-B Valuation'!V91,'Plan-B Valuation'!Z91,'Plan-B Valuation'!AD91,'Plan-B Valuation'!AH91,'Plan-B Valuation'!AL91,'Plan-B Valuation'!AP91)</f>
        <v>100000</v>
      </c>
      <c r="AH95" s="385">
        <f>SUM('Plan-B Valuation'!W91,'Plan-B Valuation'!AA91,'Plan-B Valuation'!AE91,'Plan-B Valuation'!AI91,'Plan-B Valuation'!AM91,'Plan-B Valuation'!AQ91)</f>
        <v>10000000</v>
      </c>
      <c r="AI95" s="296" t="s">
        <v>449</v>
      </c>
      <c r="AJ95" s="378">
        <v>3000.0</v>
      </c>
      <c r="AK95" s="378">
        <v>65000.0</v>
      </c>
      <c r="AL95" s="378">
        <v>100000.0</v>
      </c>
      <c r="AM95" s="378">
        <v>0.0</v>
      </c>
      <c r="AN95" s="378">
        <v>0.0</v>
      </c>
      <c r="AO95" s="378">
        <v>0.0</v>
      </c>
      <c r="AP95" s="300" t="s">
        <v>372</v>
      </c>
      <c r="AQ95" s="300" t="s">
        <v>388</v>
      </c>
      <c r="AR95" s="300" t="s">
        <v>374</v>
      </c>
      <c r="AS95" s="378">
        <f>SUM('Plan-C Valuation'!U91,'Plan-C Valuation'!Y91,'Plan-C Valuation'!AC91,'Plan-C Valuation'!AG91,'Plan-C Valuation'!AK91,'Plan-C Valuation'!AO91)</f>
        <v>2000</v>
      </c>
      <c r="AT95" s="378">
        <f>SUM('Plan-C Valuation'!V91,'Plan-C Valuation'!Z91,'Plan-C Valuation'!AD91,'Plan-C Valuation'!AH91,'Plan-C Valuation'!AL91,'Plan-C Valuation'!AP91)</f>
        <v>100000</v>
      </c>
      <c r="AU95" s="378">
        <f>SUM('Plan-C Valuation'!W91,'Plan-C Valuation'!AA91,'Plan-C Valuation'!AE91,'Plan-C Valuation'!AI91,'Plan-C Valuation'!AM91,'Plan-C Valuation'!AQ91)</f>
        <v>10000000</v>
      </c>
    </row>
    <row r="96" ht="15.75" customHeight="1">
      <c r="A96" s="296" t="s">
        <v>294</v>
      </c>
      <c r="B96" s="296" t="s">
        <v>71</v>
      </c>
      <c r="C96" s="296" t="s">
        <v>73</v>
      </c>
      <c r="D96" s="296" t="s">
        <v>92</v>
      </c>
      <c r="E96" s="296" t="s">
        <v>80</v>
      </c>
      <c r="F96" s="296" t="s">
        <v>95</v>
      </c>
      <c r="G96" s="388" t="s">
        <v>295</v>
      </c>
      <c r="H96" s="296"/>
      <c r="I96" s="296"/>
      <c r="J96" s="378">
        <v>0.0</v>
      </c>
      <c r="K96" s="378">
        <v>0.0</v>
      </c>
      <c r="L96" s="378">
        <v>0.0</v>
      </c>
      <c r="M96" s="378">
        <v>0.0</v>
      </c>
      <c r="N96" s="378">
        <v>0.0</v>
      </c>
      <c r="O96" s="378">
        <v>0.0</v>
      </c>
      <c r="P96" s="300" t="s">
        <v>372</v>
      </c>
      <c r="Q96" s="300" t="s">
        <v>384</v>
      </c>
      <c r="R96" s="300" t="s">
        <v>374</v>
      </c>
      <c r="S96" s="296">
        <f>SUM('Plan-A Valuation'!U92,'Plan-A Valuation'!Y92,'Plan-A Valuation'!AC92,'Plan-A Valuation'!AG92,'Plan-A Valuation'!AK92,'Plan-A Valuation'!AO92)</f>
        <v>2000</v>
      </c>
      <c r="T96" s="378">
        <f>SUM('Plan-A Valuation'!V92,'Plan-A Valuation'!Z92,'Plan-A Valuation'!AD92,'Plan-A Valuation'!AH92,'Plan-A Valuation'!AL92,'Plan-A Valuation'!AP92)</f>
        <v>100000</v>
      </c>
      <c r="U96" s="385">
        <f>SUM('Plan-A Valuation'!W92,'Plan-A Valuation'!AA92,'Plan-A Valuation'!AE92,'Plan-A Valuation'!AI92,'Plan-A Valuation'!AM92,'Plan-A Valuation'!AQ92)</f>
        <v>10000000</v>
      </c>
      <c r="V96" s="296" t="s">
        <v>386</v>
      </c>
      <c r="W96" s="378">
        <v>0.0</v>
      </c>
      <c r="X96" s="378">
        <v>0.0</v>
      </c>
      <c r="Y96" s="378">
        <v>0.0</v>
      </c>
      <c r="Z96" s="378">
        <v>0.0</v>
      </c>
      <c r="AA96" s="378">
        <v>0.0</v>
      </c>
      <c r="AB96" s="378">
        <v>0.0</v>
      </c>
      <c r="AC96" s="300" t="s">
        <v>372</v>
      </c>
      <c r="AD96" s="300" t="s">
        <v>384</v>
      </c>
      <c r="AE96" s="300" t="s">
        <v>374</v>
      </c>
      <c r="AF96" s="378">
        <f>SUM('Plan-B Valuation'!U92,'Plan-B Valuation'!Y92,'Plan-B Valuation'!AC92,'Plan-B Valuation'!AG92,'Plan-B Valuation'!AK92,'Plan-B Valuation'!AO92)</f>
        <v>2000</v>
      </c>
      <c r="AG96" s="378">
        <f>SUM('Plan-B Valuation'!V92,'Plan-B Valuation'!Z92,'Plan-B Valuation'!AD92,'Plan-B Valuation'!AH92,'Plan-B Valuation'!AL92,'Plan-B Valuation'!AP92)</f>
        <v>100000</v>
      </c>
      <c r="AH96" s="385">
        <f>SUM('Plan-B Valuation'!W92,'Plan-B Valuation'!AA92,'Plan-B Valuation'!AE92,'Plan-B Valuation'!AI92,'Plan-B Valuation'!AM92,'Plan-B Valuation'!AQ92)</f>
        <v>10000000</v>
      </c>
      <c r="AI96" s="296" t="s">
        <v>449</v>
      </c>
      <c r="AJ96" s="378">
        <v>3000.0</v>
      </c>
      <c r="AK96" s="378">
        <v>65000.0</v>
      </c>
      <c r="AL96" s="378">
        <v>100000.0</v>
      </c>
      <c r="AM96" s="378">
        <v>0.0</v>
      </c>
      <c r="AN96" s="378">
        <v>0.0</v>
      </c>
      <c r="AO96" s="378">
        <v>0.0</v>
      </c>
      <c r="AP96" s="300" t="s">
        <v>372</v>
      </c>
      <c r="AQ96" s="300" t="s">
        <v>388</v>
      </c>
      <c r="AR96" s="300" t="s">
        <v>374</v>
      </c>
      <c r="AS96" s="378">
        <f>SUM('Plan-C Valuation'!U92,'Plan-C Valuation'!Y92,'Plan-C Valuation'!AC92,'Plan-C Valuation'!AG92,'Plan-C Valuation'!AK92,'Plan-C Valuation'!AO92)</f>
        <v>2000</v>
      </c>
      <c r="AT96" s="378">
        <f>SUM('Plan-C Valuation'!V92,'Plan-C Valuation'!Z92,'Plan-C Valuation'!AD92,'Plan-C Valuation'!AH92,'Plan-C Valuation'!AL92,'Plan-C Valuation'!AP92)</f>
        <v>100000</v>
      </c>
      <c r="AU96" s="378">
        <f>SUM('Plan-C Valuation'!W92,'Plan-C Valuation'!AA92,'Plan-C Valuation'!AE92,'Plan-C Valuation'!AI92,'Plan-C Valuation'!AM92,'Plan-C Valuation'!AQ92)</f>
        <v>10000000</v>
      </c>
    </row>
    <row r="97" ht="15.75" customHeight="1">
      <c r="A97" s="296" t="s">
        <v>296</v>
      </c>
      <c r="B97" s="296" t="s">
        <v>71</v>
      </c>
      <c r="C97" s="296" t="s">
        <v>83</v>
      </c>
      <c r="D97" s="296" t="s">
        <v>92</v>
      </c>
      <c r="E97" s="296" t="s">
        <v>80</v>
      </c>
      <c r="F97" s="296" t="s">
        <v>95</v>
      </c>
      <c r="G97" s="388" t="s">
        <v>297</v>
      </c>
      <c r="H97" s="296"/>
      <c r="I97" s="296"/>
      <c r="J97" s="378">
        <v>0.0</v>
      </c>
      <c r="K97" s="378">
        <v>0.0</v>
      </c>
      <c r="L97" s="378">
        <v>0.0</v>
      </c>
      <c r="M97" s="378">
        <v>0.0</v>
      </c>
      <c r="N97" s="378">
        <v>0.0</v>
      </c>
      <c r="O97" s="378">
        <v>0.0</v>
      </c>
      <c r="P97" s="300" t="s">
        <v>372</v>
      </c>
      <c r="Q97" s="300" t="s">
        <v>384</v>
      </c>
      <c r="R97" s="300" t="s">
        <v>374</v>
      </c>
      <c r="S97" s="296">
        <f>SUM('Plan-A Valuation'!U93,'Plan-A Valuation'!Y93,'Plan-A Valuation'!AC93,'Plan-A Valuation'!AG93,'Plan-A Valuation'!AK93,'Plan-A Valuation'!AO93)</f>
        <v>2000</v>
      </c>
      <c r="T97" s="378">
        <f>SUM('Plan-A Valuation'!V93,'Plan-A Valuation'!Z93,'Plan-A Valuation'!AD93,'Plan-A Valuation'!AH93,'Plan-A Valuation'!AL93,'Plan-A Valuation'!AP93)</f>
        <v>100000</v>
      </c>
      <c r="U97" s="385">
        <f>SUM('Plan-A Valuation'!W93,'Plan-A Valuation'!AA93,'Plan-A Valuation'!AE93,'Plan-A Valuation'!AI93,'Plan-A Valuation'!AM93,'Plan-A Valuation'!AQ93)</f>
        <v>10000000</v>
      </c>
      <c r="V97" s="296" t="s">
        <v>386</v>
      </c>
      <c r="W97" s="378">
        <v>0.0</v>
      </c>
      <c r="X97" s="378">
        <v>0.0</v>
      </c>
      <c r="Y97" s="378">
        <v>0.0</v>
      </c>
      <c r="Z97" s="378">
        <v>0.0</v>
      </c>
      <c r="AA97" s="378">
        <v>0.0</v>
      </c>
      <c r="AB97" s="378">
        <v>0.0</v>
      </c>
      <c r="AC97" s="300" t="s">
        <v>372</v>
      </c>
      <c r="AD97" s="300" t="s">
        <v>384</v>
      </c>
      <c r="AE97" s="300" t="s">
        <v>374</v>
      </c>
      <c r="AF97" s="378">
        <f>SUM('Plan-B Valuation'!U93,'Plan-B Valuation'!Y93,'Plan-B Valuation'!AC93,'Plan-B Valuation'!AG93,'Plan-B Valuation'!AK93,'Plan-B Valuation'!AO93)</f>
        <v>2000</v>
      </c>
      <c r="AG97" s="378">
        <f>SUM('Plan-B Valuation'!V93,'Plan-B Valuation'!Z93,'Plan-B Valuation'!AD93,'Plan-B Valuation'!AH93,'Plan-B Valuation'!AL93,'Plan-B Valuation'!AP93)</f>
        <v>100000</v>
      </c>
      <c r="AH97" s="385">
        <f>SUM('Plan-B Valuation'!W93,'Plan-B Valuation'!AA93,'Plan-B Valuation'!AE93,'Plan-B Valuation'!AI93,'Plan-B Valuation'!AM93,'Plan-B Valuation'!AQ93)</f>
        <v>10000000</v>
      </c>
      <c r="AI97" s="296" t="s">
        <v>449</v>
      </c>
      <c r="AJ97" s="378">
        <v>3000.0</v>
      </c>
      <c r="AK97" s="378">
        <v>65000.0</v>
      </c>
      <c r="AL97" s="378">
        <v>100000.0</v>
      </c>
      <c r="AM97" s="378">
        <v>0.0</v>
      </c>
      <c r="AN97" s="378">
        <v>0.0</v>
      </c>
      <c r="AO97" s="378">
        <v>0.0</v>
      </c>
      <c r="AP97" s="300" t="s">
        <v>372</v>
      </c>
      <c r="AQ97" s="300" t="s">
        <v>388</v>
      </c>
      <c r="AR97" s="300" t="s">
        <v>374</v>
      </c>
      <c r="AS97" s="378">
        <f>SUM('Plan-C Valuation'!U93,'Plan-C Valuation'!Y93,'Plan-C Valuation'!AC93,'Plan-C Valuation'!AG93,'Plan-C Valuation'!AK93,'Plan-C Valuation'!AO93)</f>
        <v>2000</v>
      </c>
      <c r="AT97" s="378">
        <f>SUM('Plan-C Valuation'!V93,'Plan-C Valuation'!Z93,'Plan-C Valuation'!AD93,'Plan-C Valuation'!AH93,'Plan-C Valuation'!AL93,'Plan-C Valuation'!AP93)</f>
        <v>100000</v>
      </c>
      <c r="AU97" s="378">
        <f>SUM('Plan-C Valuation'!W93,'Plan-C Valuation'!AA93,'Plan-C Valuation'!AE93,'Plan-C Valuation'!AI93,'Plan-C Valuation'!AM93,'Plan-C Valuation'!AQ93)</f>
        <v>10000000</v>
      </c>
    </row>
    <row r="98" ht="15.75" customHeight="1">
      <c r="A98" s="296" t="s">
        <v>298</v>
      </c>
      <c r="B98" s="296" t="s">
        <v>71</v>
      </c>
      <c r="C98" s="296" t="s">
        <v>90</v>
      </c>
      <c r="D98" s="296" t="s">
        <v>92</v>
      </c>
      <c r="E98" s="296" t="s">
        <v>80</v>
      </c>
      <c r="F98" s="296" t="s">
        <v>95</v>
      </c>
      <c r="G98" s="388" t="s">
        <v>299</v>
      </c>
      <c r="H98" s="296"/>
      <c r="I98" s="296"/>
      <c r="J98" s="378">
        <v>0.0</v>
      </c>
      <c r="K98" s="378">
        <v>0.0</v>
      </c>
      <c r="L98" s="378">
        <v>0.0</v>
      </c>
      <c r="M98" s="378">
        <v>0.0</v>
      </c>
      <c r="N98" s="378">
        <v>0.0</v>
      </c>
      <c r="O98" s="378">
        <v>0.0</v>
      </c>
      <c r="P98" s="300" t="s">
        <v>372</v>
      </c>
      <c r="Q98" s="300" t="s">
        <v>384</v>
      </c>
      <c r="R98" s="300" t="s">
        <v>374</v>
      </c>
      <c r="S98" s="296">
        <f>SUM('Plan-A Valuation'!U94,'Plan-A Valuation'!Y94,'Plan-A Valuation'!AC94,'Plan-A Valuation'!AG94,'Plan-A Valuation'!AK94,'Plan-A Valuation'!AO94)</f>
        <v>2000</v>
      </c>
      <c r="T98" s="378">
        <f>SUM('Plan-A Valuation'!V94,'Plan-A Valuation'!Z94,'Plan-A Valuation'!AD94,'Plan-A Valuation'!AH94,'Plan-A Valuation'!AL94,'Plan-A Valuation'!AP94)</f>
        <v>100000</v>
      </c>
      <c r="U98" s="385">
        <f>SUM('Plan-A Valuation'!W94,'Plan-A Valuation'!AA94,'Plan-A Valuation'!AE94,'Plan-A Valuation'!AI94,'Plan-A Valuation'!AM94,'Plan-A Valuation'!AQ94)</f>
        <v>10000000</v>
      </c>
      <c r="V98" s="296" t="s">
        <v>386</v>
      </c>
      <c r="W98" s="378">
        <v>0.0</v>
      </c>
      <c r="X98" s="378">
        <v>0.0</v>
      </c>
      <c r="Y98" s="378">
        <v>0.0</v>
      </c>
      <c r="Z98" s="378">
        <v>0.0</v>
      </c>
      <c r="AA98" s="378">
        <v>0.0</v>
      </c>
      <c r="AB98" s="378">
        <v>0.0</v>
      </c>
      <c r="AC98" s="300" t="s">
        <v>372</v>
      </c>
      <c r="AD98" s="300" t="s">
        <v>384</v>
      </c>
      <c r="AE98" s="300" t="s">
        <v>374</v>
      </c>
      <c r="AF98" s="378">
        <f>SUM('Plan-B Valuation'!U94,'Plan-B Valuation'!Y94,'Plan-B Valuation'!AC94,'Plan-B Valuation'!AG94,'Plan-B Valuation'!AK94,'Plan-B Valuation'!AO94)</f>
        <v>2000</v>
      </c>
      <c r="AG98" s="378">
        <f>SUM('Plan-B Valuation'!V94,'Plan-B Valuation'!Z94,'Plan-B Valuation'!AD94,'Plan-B Valuation'!AH94,'Plan-B Valuation'!AL94,'Plan-B Valuation'!AP94)</f>
        <v>100000</v>
      </c>
      <c r="AH98" s="385">
        <f>SUM('Plan-B Valuation'!W94,'Plan-B Valuation'!AA94,'Plan-B Valuation'!AE94,'Plan-B Valuation'!AI94,'Plan-B Valuation'!AM94,'Plan-B Valuation'!AQ94)</f>
        <v>10000000</v>
      </c>
      <c r="AI98" s="296" t="s">
        <v>448</v>
      </c>
      <c r="AJ98" s="378">
        <v>3000.0</v>
      </c>
      <c r="AK98" s="378">
        <v>65000.0</v>
      </c>
      <c r="AL98" s="378">
        <v>100000.0</v>
      </c>
      <c r="AM98" s="378">
        <v>0.0</v>
      </c>
      <c r="AN98" s="378">
        <v>0.0</v>
      </c>
      <c r="AO98" s="378">
        <v>0.0</v>
      </c>
      <c r="AP98" s="300" t="s">
        <v>372</v>
      </c>
      <c r="AQ98" s="300" t="s">
        <v>388</v>
      </c>
      <c r="AR98" s="300" t="s">
        <v>374</v>
      </c>
      <c r="AS98" s="378">
        <f>SUM('Plan-C Valuation'!U94,'Plan-C Valuation'!Y94,'Plan-C Valuation'!AC94,'Plan-C Valuation'!AG94,'Plan-C Valuation'!AK94,'Plan-C Valuation'!AO94)</f>
        <v>2000</v>
      </c>
      <c r="AT98" s="378">
        <f>SUM('Plan-C Valuation'!V94,'Plan-C Valuation'!Z94,'Plan-C Valuation'!AD94,'Plan-C Valuation'!AH94,'Plan-C Valuation'!AL94,'Plan-C Valuation'!AP94)</f>
        <v>100000</v>
      </c>
      <c r="AU98" s="378">
        <f>SUM('Plan-C Valuation'!W94,'Plan-C Valuation'!AA94,'Plan-C Valuation'!AE94,'Plan-C Valuation'!AI94,'Plan-C Valuation'!AM94,'Plan-C Valuation'!AQ94)</f>
        <v>10000000</v>
      </c>
    </row>
    <row r="99" ht="15.75" customHeight="1">
      <c r="A99" s="296" t="s">
        <v>300</v>
      </c>
      <c r="B99" s="296" t="s">
        <v>71</v>
      </c>
      <c r="C99" s="296" t="s">
        <v>96</v>
      </c>
      <c r="D99" s="296" t="s">
        <v>92</v>
      </c>
      <c r="E99" s="296" t="s">
        <v>80</v>
      </c>
      <c r="F99" s="296" t="s">
        <v>95</v>
      </c>
      <c r="G99" s="388" t="s">
        <v>301</v>
      </c>
      <c r="H99" s="296"/>
      <c r="I99" s="296"/>
      <c r="J99" s="378">
        <v>0.0</v>
      </c>
      <c r="K99" s="378">
        <v>0.0</v>
      </c>
      <c r="L99" s="378">
        <v>0.0</v>
      </c>
      <c r="M99" s="378">
        <v>0.0</v>
      </c>
      <c r="N99" s="378">
        <v>0.0</v>
      </c>
      <c r="O99" s="378">
        <v>0.0</v>
      </c>
      <c r="P99" s="300" t="s">
        <v>372</v>
      </c>
      <c r="Q99" s="300" t="s">
        <v>384</v>
      </c>
      <c r="R99" s="300" t="s">
        <v>374</v>
      </c>
      <c r="S99" s="296">
        <f>SUM('Plan-A Valuation'!U95,'Plan-A Valuation'!Y95,'Plan-A Valuation'!AC95,'Plan-A Valuation'!AG95,'Plan-A Valuation'!AK95,'Plan-A Valuation'!AO95)</f>
        <v>2000</v>
      </c>
      <c r="T99" s="378">
        <f>SUM('Plan-A Valuation'!V95,'Plan-A Valuation'!Z95,'Plan-A Valuation'!AD95,'Plan-A Valuation'!AH95,'Plan-A Valuation'!AL95,'Plan-A Valuation'!AP95)</f>
        <v>100000</v>
      </c>
      <c r="U99" s="385">
        <f>SUM('Plan-A Valuation'!W95,'Plan-A Valuation'!AA95,'Plan-A Valuation'!AE95,'Plan-A Valuation'!AI95,'Plan-A Valuation'!AM95,'Plan-A Valuation'!AQ95)</f>
        <v>10000000</v>
      </c>
      <c r="V99" s="296" t="s">
        <v>386</v>
      </c>
      <c r="W99" s="378">
        <v>0.0</v>
      </c>
      <c r="X99" s="378">
        <v>0.0</v>
      </c>
      <c r="Y99" s="378">
        <v>0.0</v>
      </c>
      <c r="Z99" s="378">
        <v>0.0</v>
      </c>
      <c r="AA99" s="378">
        <v>0.0</v>
      </c>
      <c r="AB99" s="378">
        <v>0.0</v>
      </c>
      <c r="AC99" s="300" t="s">
        <v>372</v>
      </c>
      <c r="AD99" s="300" t="s">
        <v>384</v>
      </c>
      <c r="AE99" s="300" t="s">
        <v>374</v>
      </c>
      <c r="AF99" s="378">
        <f>SUM('Plan-B Valuation'!U95,'Plan-B Valuation'!Y95,'Plan-B Valuation'!AC95,'Plan-B Valuation'!AG95,'Plan-B Valuation'!AK95,'Plan-B Valuation'!AO95)</f>
        <v>2000</v>
      </c>
      <c r="AG99" s="378">
        <f>SUM('Plan-B Valuation'!V95,'Plan-B Valuation'!Z95,'Plan-B Valuation'!AD95,'Plan-B Valuation'!AH95,'Plan-B Valuation'!AL95,'Plan-B Valuation'!AP95)</f>
        <v>100000</v>
      </c>
      <c r="AH99" s="385">
        <f>SUM('Plan-B Valuation'!W95,'Plan-B Valuation'!AA95,'Plan-B Valuation'!AE95,'Plan-B Valuation'!AI95,'Plan-B Valuation'!AM95,'Plan-B Valuation'!AQ95)</f>
        <v>10000000</v>
      </c>
      <c r="AI99" s="296" t="s">
        <v>449</v>
      </c>
      <c r="AJ99" s="378">
        <v>3000.0</v>
      </c>
      <c r="AK99" s="378">
        <v>65000.0</v>
      </c>
      <c r="AL99" s="378">
        <v>100000.0</v>
      </c>
      <c r="AM99" s="378">
        <v>0.0</v>
      </c>
      <c r="AN99" s="378">
        <v>0.0</v>
      </c>
      <c r="AO99" s="378">
        <v>0.0</v>
      </c>
      <c r="AP99" s="300" t="s">
        <v>372</v>
      </c>
      <c r="AQ99" s="300" t="s">
        <v>388</v>
      </c>
      <c r="AR99" s="300" t="s">
        <v>374</v>
      </c>
      <c r="AS99" s="378">
        <f>SUM('Plan-C Valuation'!U95,'Plan-C Valuation'!Y95,'Plan-C Valuation'!AC95,'Plan-C Valuation'!AG95,'Plan-C Valuation'!AK95,'Plan-C Valuation'!AO95)</f>
        <v>2000</v>
      </c>
      <c r="AT99" s="378">
        <f>SUM('Plan-C Valuation'!V95,'Plan-C Valuation'!Z95,'Plan-C Valuation'!AD95,'Plan-C Valuation'!AH95,'Plan-C Valuation'!AL95,'Plan-C Valuation'!AP95)</f>
        <v>100000</v>
      </c>
      <c r="AU99" s="378">
        <f>SUM('Plan-C Valuation'!W95,'Plan-C Valuation'!AA95,'Plan-C Valuation'!AE95,'Plan-C Valuation'!AI95,'Plan-C Valuation'!AM95,'Plan-C Valuation'!AQ95)</f>
        <v>10000000</v>
      </c>
    </row>
    <row r="100" ht="15.75" customHeight="1">
      <c r="A100" s="296" t="s">
        <v>302</v>
      </c>
      <c r="B100" s="296" t="s">
        <v>71</v>
      </c>
      <c r="C100" s="296" t="s">
        <v>106</v>
      </c>
      <c r="D100" s="296" t="s">
        <v>92</v>
      </c>
      <c r="E100" s="296" t="s">
        <v>80</v>
      </c>
      <c r="F100" s="296" t="s">
        <v>95</v>
      </c>
      <c r="G100" s="388" t="s">
        <v>303</v>
      </c>
      <c r="H100" s="296"/>
      <c r="I100" s="296"/>
      <c r="J100" s="378">
        <v>0.0</v>
      </c>
      <c r="K100" s="378">
        <v>0.0</v>
      </c>
      <c r="L100" s="378">
        <v>0.0</v>
      </c>
      <c r="M100" s="378">
        <v>0.0</v>
      </c>
      <c r="N100" s="378">
        <v>0.0</v>
      </c>
      <c r="O100" s="378">
        <v>0.0</v>
      </c>
      <c r="P100" s="300" t="s">
        <v>372</v>
      </c>
      <c r="Q100" s="300" t="s">
        <v>384</v>
      </c>
      <c r="R100" s="300" t="s">
        <v>374</v>
      </c>
      <c r="S100" s="296">
        <f>SUM('Plan-A Valuation'!U96,'Plan-A Valuation'!Y96,'Plan-A Valuation'!AC96,'Plan-A Valuation'!AG96,'Plan-A Valuation'!AK96,'Plan-A Valuation'!AO96)</f>
        <v>2000</v>
      </c>
      <c r="T100" s="378">
        <f>SUM('Plan-A Valuation'!V96,'Plan-A Valuation'!Z96,'Plan-A Valuation'!AD96,'Plan-A Valuation'!AH96,'Plan-A Valuation'!AL96,'Plan-A Valuation'!AP96)</f>
        <v>100000</v>
      </c>
      <c r="U100" s="385">
        <f>SUM('Plan-A Valuation'!W96,'Plan-A Valuation'!AA96,'Plan-A Valuation'!AE96,'Plan-A Valuation'!AI96,'Plan-A Valuation'!AM96,'Plan-A Valuation'!AQ96)</f>
        <v>10000000</v>
      </c>
      <c r="V100" s="296" t="s">
        <v>386</v>
      </c>
      <c r="W100" s="378">
        <v>0.0</v>
      </c>
      <c r="X100" s="378">
        <v>0.0</v>
      </c>
      <c r="Y100" s="378">
        <v>0.0</v>
      </c>
      <c r="Z100" s="378">
        <v>0.0</v>
      </c>
      <c r="AA100" s="378">
        <v>0.0</v>
      </c>
      <c r="AB100" s="378">
        <v>0.0</v>
      </c>
      <c r="AC100" s="300" t="s">
        <v>372</v>
      </c>
      <c r="AD100" s="300" t="s">
        <v>384</v>
      </c>
      <c r="AE100" s="300" t="s">
        <v>374</v>
      </c>
      <c r="AF100" s="378">
        <f>SUM('Plan-B Valuation'!U96,'Plan-B Valuation'!Y96,'Plan-B Valuation'!AC96,'Plan-B Valuation'!AG96,'Plan-B Valuation'!AK96,'Plan-B Valuation'!AO96)</f>
        <v>2000</v>
      </c>
      <c r="AG100" s="378">
        <f>SUM('Plan-B Valuation'!V96,'Plan-B Valuation'!Z96,'Plan-B Valuation'!AD96,'Plan-B Valuation'!AH96,'Plan-B Valuation'!AL96,'Plan-B Valuation'!AP96)</f>
        <v>100000</v>
      </c>
      <c r="AH100" s="385">
        <f>SUM('Plan-B Valuation'!W96,'Plan-B Valuation'!AA96,'Plan-B Valuation'!AE96,'Plan-B Valuation'!AI96,'Plan-B Valuation'!AM96,'Plan-B Valuation'!AQ96)</f>
        <v>10000000</v>
      </c>
      <c r="AI100" s="296" t="s">
        <v>448</v>
      </c>
      <c r="AJ100" s="378">
        <v>3000.0</v>
      </c>
      <c r="AK100" s="378">
        <v>65000.0</v>
      </c>
      <c r="AL100" s="378">
        <v>100000.0</v>
      </c>
      <c r="AM100" s="378">
        <v>0.0</v>
      </c>
      <c r="AN100" s="378">
        <v>0.0</v>
      </c>
      <c r="AO100" s="378">
        <v>0.0</v>
      </c>
      <c r="AP100" s="300" t="s">
        <v>372</v>
      </c>
      <c r="AQ100" s="300" t="s">
        <v>388</v>
      </c>
      <c r="AR100" s="300" t="s">
        <v>374</v>
      </c>
      <c r="AS100" s="378">
        <f>SUM('Plan-C Valuation'!U96,'Plan-C Valuation'!Y96,'Plan-C Valuation'!AC96,'Plan-C Valuation'!AG96,'Plan-C Valuation'!AK96,'Plan-C Valuation'!AO96)</f>
        <v>2000</v>
      </c>
      <c r="AT100" s="378">
        <f>SUM('Plan-C Valuation'!V96,'Plan-C Valuation'!Z96,'Plan-C Valuation'!AD96,'Plan-C Valuation'!AH96,'Plan-C Valuation'!AL96,'Plan-C Valuation'!AP96)</f>
        <v>100000</v>
      </c>
      <c r="AU100" s="378">
        <f>SUM('Plan-C Valuation'!W96,'Plan-C Valuation'!AA96,'Plan-C Valuation'!AE96,'Plan-C Valuation'!AI96,'Plan-C Valuation'!AM96,'Plan-C Valuation'!AQ96)</f>
        <v>10000000</v>
      </c>
    </row>
    <row r="101" ht="15.75" customHeight="1">
      <c r="A101" s="296" t="s">
        <v>304</v>
      </c>
      <c r="B101" s="296" t="s">
        <v>71</v>
      </c>
      <c r="C101" s="296" t="s">
        <v>108</v>
      </c>
      <c r="D101" s="296" t="s">
        <v>92</v>
      </c>
      <c r="E101" s="296" t="s">
        <v>80</v>
      </c>
      <c r="F101" s="296" t="s">
        <v>95</v>
      </c>
      <c r="G101" s="388" t="s">
        <v>305</v>
      </c>
      <c r="H101" s="296"/>
      <c r="I101" s="296"/>
      <c r="J101" s="378">
        <v>0.0</v>
      </c>
      <c r="K101" s="378">
        <v>0.0</v>
      </c>
      <c r="L101" s="378">
        <v>0.0</v>
      </c>
      <c r="M101" s="378">
        <v>0.0</v>
      </c>
      <c r="N101" s="378">
        <v>0.0</v>
      </c>
      <c r="O101" s="378">
        <v>0.0</v>
      </c>
      <c r="P101" s="300" t="s">
        <v>372</v>
      </c>
      <c r="Q101" s="300" t="s">
        <v>384</v>
      </c>
      <c r="R101" s="300" t="s">
        <v>374</v>
      </c>
      <c r="S101" s="296">
        <f>SUM('Plan-A Valuation'!U97,'Plan-A Valuation'!Y97,'Plan-A Valuation'!AC97,'Plan-A Valuation'!AG97,'Plan-A Valuation'!AK97,'Plan-A Valuation'!AO97)</f>
        <v>2000</v>
      </c>
      <c r="T101" s="378">
        <f>SUM('Plan-A Valuation'!V97,'Plan-A Valuation'!Z97,'Plan-A Valuation'!AD97,'Plan-A Valuation'!AH97,'Plan-A Valuation'!AL97,'Plan-A Valuation'!AP97)</f>
        <v>100000</v>
      </c>
      <c r="U101" s="385">
        <f>SUM('Plan-A Valuation'!W97,'Plan-A Valuation'!AA97,'Plan-A Valuation'!AE97,'Plan-A Valuation'!AI97,'Plan-A Valuation'!AM97,'Plan-A Valuation'!AQ97)</f>
        <v>10000000</v>
      </c>
      <c r="V101" s="296" t="s">
        <v>386</v>
      </c>
      <c r="W101" s="378">
        <v>0.0</v>
      </c>
      <c r="X101" s="378">
        <v>0.0</v>
      </c>
      <c r="Y101" s="378">
        <v>0.0</v>
      </c>
      <c r="Z101" s="378">
        <v>0.0</v>
      </c>
      <c r="AA101" s="378">
        <v>0.0</v>
      </c>
      <c r="AB101" s="378">
        <v>0.0</v>
      </c>
      <c r="AC101" s="300" t="s">
        <v>372</v>
      </c>
      <c r="AD101" s="300" t="s">
        <v>384</v>
      </c>
      <c r="AE101" s="300" t="s">
        <v>374</v>
      </c>
      <c r="AF101" s="378">
        <f>SUM('Plan-B Valuation'!U97,'Plan-B Valuation'!Y97,'Plan-B Valuation'!AC97,'Plan-B Valuation'!AG97,'Plan-B Valuation'!AK97,'Plan-B Valuation'!AO97)</f>
        <v>2000</v>
      </c>
      <c r="AG101" s="378">
        <f>SUM('Plan-B Valuation'!V97,'Plan-B Valuation'!Z97,'Plan-B Valuation'!AD97,'Plan-B Valuation'!AH97,'Plan-B Valuation'!AL97,'Plan-B Valuation'!AP97)</f>
        <v>100000</v>
      </c>
      <c r="AH101" s="385">
        <f>SUM('Plan-B Valuation'!W97,'Plan-B Valuation'!AA97,'Plan-B Valuation'!AE97,'Plan-B Valuation'!AI97,'Plan-B Valuation'!AM97,'Plan-B Valuation'!AQ97)</f>
        <v>10000000</v>
      </c>
      <c r="AI101" s="296" t="s">
        <v>448</v>
      </c>
      <c r="AJ101" s="378">
        <v>3000.0</v>
      </c>
      <c r="AK101" s="378">
        <v>65000.0</v>
      </c>
      <c r="AL101" s="378">
        <v>100000.0</v>
      </c>
      <c r="AM101" s="378">
        <v>0.0</v>
      </c>
      <c r="AN101" s="378">
        <v>0.0</v>
      </c>
      <c r="AO101" s="378">
        <v>0.0</v>
      </c>
      <c r="AP101" s="300" t="s">
        <v>372</v>
      </c>
      <c r="AQ101" s="300" t="s">
        <v>388</v>
      </c>
      <c r="AR101" s="300" t="s">
        <v>374</v>
      </c>
      <c r="AS101" s="378">
        <f>SUM('Plan-C Valuation'!U97,'Plan-C Valuation'!Y97,'Plan-C Valuation'!AC97,'Plan-C Valuation'!AG97,'Plan-C Valuation'!AK97,'Plan-C Valuation'!AO97)</f>
        <v>2000</v>
      </c>
      <c r="AT101" s="378">
        <f>SUM('Plan-C Valuation'!V97,'Plan-C Valuation'!Z97,'Plan-C Valuation'!AD97,'Plan-C Valuation'!AH97,'Plan-C Valuation'!AL97,'Plan-C Valuation'!AP97)</f>
        <v>100000</v>
      </c>
      <c r="AU101" s="378">
        <f>SUM('Plan-C Valuation'!W97,'Plan-C Valuation'!AA97,'Plan-C Valuation'!AE97,'Plan-C Valuation'!AI97,'Plan-C Valuation'!AM97,'Plan-C Valuation'!AQ97)</f>
        <v>10000000</v>
      </c>
    </row>
    <row r="102" ht="15.75" customHeight="1">
      <c r="A102" s="296" t="s">
        <v>306</v>
      </c>
      <c r="B102" s="296" t="s">
        <v>71</v>
      </c>
      <c r="C102" s="296" t="s">
        <v>73</v>
      </c>
      <c r="D102" s="296" t="s">
        <v>98</v>
      </c>
      <c r="E102" s="296" t="s">
        <v>80</v>
      </c>
      <c r="F102" s="296" t="s">
        <v>95</v>
      </c>
      <c r="G102" s="388" t="s">
        <v>307</v>
      </c>
      <c r="H102" s="296"/>
      <c r="I102" s="296"/>
      <c r="J102" s="378">
        <v>0.0</v>
      </c>
      <c r="K102" s="378">
        <v>0.0</v>
      </c>
      <c r="L102" s="378">
        <v>0.0</v>
      </c>
      <c r="M102" s="378">
        <v>0.0</v>
      </c>
      <c r="N102" s="378">
        <v>0.0</v>
      </c>
      <c r="O102" s="378">
        <v>0.0</v>
      </c>
      <c r="P102" s="300" t="s">
        <v>372</v>
      </c>
      <c r="Q102" s="300" t="s">
        <v>384</v>
      </c>
      <c r="R102" s="300" t="s">
        <v>374</v>
      </c>
      <c r="S102" s="296">
        <f>SUM('Plan-A Valuation'!U98,'Plan-A Valuation'!Y98,'Plan-A Valuation'!AC98,'Plan-A Valuation'!AG98,'Plan-A Valuation'!AK98,'Plan-A Valuation'!AO98)</f>
        <v>750000</v>
      </c>
      <c r="T102" s="378">
        <f>SUM('Plan-A Valuation'!V98,'Plan-A Valuation'!Z98,'Plan-A Valuation'!AD98,'Plan-A Valuation'!AH98,'Plan-A Valuation'!AL98,'Plan-A Valuation'!AP98)</f>
        <v>3000000</v>
      </c>
      <c r="U102" s="385">
        <f>SUM('Plan-A Valuation'!W98,'Plan-A Valuation'!AA98,'Plan-A Valuation'!AE98,'Plan-A Valuation'!AI98,'Plan-A Valuation'!AM98,'Plan-A Valuation'!AQ98)</f>
        <v>10000000</v>
      </c>
      <c r="V102" s="296" t="s">
        <v>387</v>
      </c>
      <c r="W102" s="378">
        <v>1500.0</v>
      </c>
      <c r="X102" s="378">
        <v>3000.0</v>
      </c>
      <c r="Y102" s="378">
        <v>24000.0</v>
      </c>
      <c r="Z102" s="378">
        <v>0.0</v>
      </c>
      <c r="AA102" s="378">
        <v>0.0</v>
      </c>
      <c r="AB102" s="378">
        <v>0.0</v>
      </c>
      <c r="AC102" s="300" t="s">
        <v>372</v>
      </c>
      <c r="AD102" s="300" t="s">
        <v>385</v>
      </c>
      <c r="AE102" s="300" t="s">
        <v>374</v>
      </c>
      <c r="AF102" s="378">
        <f>SUM('Plan-B Valuation'!U98,'Plan-B Valuation'!Y98,'Plan-B Valuation'!AC98,'Plan-B Valuation'!AG98,'Plan-B Valuation'!AK98,'Plan-B Valuation'!AO98)</f>
        <v>750000</v>
      </c>
      <c r="AG102" s="378">
        <f>SUM('Plan-B Valuation'!V98,'Plan-B Valuation'!Z98,'Plan-B Valuation'!AD98,'Plan-B Valuation'!AH98,'Plan-B Valuation'!AL98,'Plan-B Valuation'!AP98)</f>
        <v>3000000</v>
      </c>
      <c r="AH102" s="385">
        <f>SUM('Plan-B Valuation'!W98,'Plan-B Valuation'!AA98,'Plan-B Valuation'!AE98,'Plan-B Valuation'!AI98,'Plan-B Valuation'!AM98,'Plan-B Valuation'!AQ98)</f>
        <v>10000000</v>
      </c>
      <c r="AI102" s="296" t="s">
        <v>450</v>
      </c>
      <c r="AJ102" s="378">
        <v>3000.0</v>
      </c>
      <c r="AK102" s="378">
        <v>65000.0</v>
      </c>
      <c r="AL102" s="378">
        <v>100000.0</v>
      </c>
      <c r="AM102" s="378">
        <v>0.0</v>
      </c>
      <c r="AN102" s="378">
        <v>0.0</v>
      </c>
      <c r="AO102" s="378">
        <v>0.0</v>
      </c>
      <c r="AP102" s="300" t="s">
        <v>372</v>
      </c>
      <c r="AQ102" s="300" t="s">
        <v>381</v>
      </c>
      <c r="AR102" s="300" t="s">
        <v>374</v>
      </c>
      <c r="AS102" s="378">
        <f>SUM('Plan-C Valuation'!U98,'Plan-C Valuation'!Y98,'Plan-C Valuation'!AC98,'Plan-C Valuation'!AG98,'Plan-C Valuation'!AK98,'Plan-C Valuation'!AO98)</f>
        <v>50000</v>
      </c>
      <c r="AT102" s="378">
        <f>SUM('Plan-C Valuation'!V98,'Plan-C Valuation'!Z98,'Plan-C Valuation'!AD98,'Plan-C Valuation'!AH98,'Plan-C Valuation'!AL98,'Plan-C Valuation'!AP98)</f>
        <v>1000000</v>
      </c>
      <c r="AU102" s="378">
        <f>SUM('Plan-C Valuation'!W98,'Plan-C Valuation'!AA98,'Plan-C Valuation'!AE98,'Plan-C Valuation'!AI98,'Plan-C Valuation'!AM98,'Plan-C Valuation'!AQ98)</f>
        <v>10000000</v>
      </c>
    </row>
    <row r="103" ht="15.75" customHeight="1">
      <c r="A103" s="296" t="s">
        <v>308</v>
      </c>
      <c r="B103" s="296" t="s">
        <v>71</v>
      </c>
      <c r="C103" s="296" t="s">
        <v>83</v>
      </c>
      <c r="D103" s="296" t="s">
        <v>98</v>
      </c>
      <c r="E103" s="296" t="s">
        <v>80</v>
      </c>
      <c r="F103" s="296" t="s">
        <v>95</v>
      </c>
      <c r="G103" s="388" t="s">
        <v>309</v>
      </c>
      <c r="H103" s="296"/>
      <c r="I103" s="296"/>
      <c r="J103" s="378">
        <v>0.0</v>
      </c>
      <c r="K103" s="378">
        <v>0.0</v>
      </c>
      <c r="L103" s="378">
        <v>0.0</v>
      </c>
      <c r="M103" s="378">
        <v>0.0</v>
      </c>
      <c r="N103" s="378">
        <v>0.0</v>
      </c>
      <c r="O103" s="378">
        <v>0.0</v>
      </c>
      <c r="P103" s="300" t="s">
        <v>372</v>
      </c>
      <c r="Q103" s="300" t="s">
        <v>384</v>
      </c>
      <c r="R103" s="300" t="s">
        <v>374</v>
      </c>
      <c r="S103" s="296">
        <f>SUM('Plan-A Valuation'!U99,'Plan-A Valuation'!Y99,'Plan-A Valuation'!AC99,'Plan-A Valuation'!AG99,'Plan-A Valuation'!AK99,'Plan-A Valuation'!AO99)</f>
        <v>750000</v>
      </c>
      <c r="T103" s="378">
        <f>SUM('Plan-A Valuation'!V99,'Plan-A Valuation'!Z99,'Plan-A Valuation'!AD99,'Plan-A Valuation'!AH99,'Plan-A Valuation'!AL99,'Plan-A Valuation'!AP99)</f>
        <v>3000000</v>
      </c>
      <c r="U103" s="385">
        <f>SUM('Plan-A Valuation'!W99,'Plan-A Valuation'!AA99,'Plan-A Valuation'!AE99,'Plan-A Valuation'!AI99,'Plan-A Valuation'!AM99,'Plan-A Valuation'!AQ99)</f>
        <v>10000000</v>
      </c>
      <c r="V103" s="296" t="s">
        <v>387</v>
      </c>
      <c r="W103" s="378">
        <v>1500.0</v>
      </c>
      <c r="X103" s="378">
        <v>3000.0</v>
      </c>
      <c r="Y103" s="378">
        <v>24000.0</v>
      </c>
      <c r="Z103" s="378">
        <v>0.0</v>
      </c>
      <c r="AA103" s="378">
        <v>0.0</v>
      </c>
      <c r="AB103" s="378">
        <v>0.0</v>
      </c>
      <c r="AC103" s="300" t="s">
        <v>372</v>
      </c>
      <c r="AD103" s="300" t="s">
        <v>385</v>
      </c>
      <c r="AE103" s="300" t="s">
        <v>374</v>
      </c>
      <c r="AF103" s="378">
        <f>SUM('Plan-B Valuation'!U99,'Plan-B Valuation'!Y99,'Plan-B Valuation'!AC99,'Plan-B Valuation'!AG99,'Plan-B Valuation'!AK99,'Plan-B Valuation'!AO99)</f>
        <v>750000</v>
      </c>
      <c r="AG103" s="378">
        <f>SUM('Plan-B Valuation'!V99,'Plan-B Valuation'!Z99,'Plan-B Valuation'!AD99,'Plan-B Valuation'!AH99,'Plan-B Valuation'!AL99,'Plan-B Valuation'!AP99)</f>
        <v>3000000</v>
      </c>
      <c r="AH103" s="385">
        <f>SUM('Plan-B Valuation'!W99,'Plan-B Valuation'!AA99,'Plan-B Valuation'!AE99,'Plan-B Valuation'!AI99,'Plan-B Valuation'!AM99,'Plan-B Valuation'!AQ99)</f>
        <v>10000000</v>
      </c>
      <c r="AI103" s="296" t="s">
        <v>451</v>
      </c>
      <c r="AJ103" s="378">
        <v>3000.0</v>
      </c>
      <c r="AK103" s="378">
        <v>65000.0</v>
      </c>
      <c r="AL103" s="378">
        <v>100000.0</v>
      </c>
      <c r="AM103" s="378">
        <v>0.0</v>
      </c>
      <c r="AN103" s="378">
        <v>0.0</v>
      </c>
      <c r="AO103" s="378">
        <v>0.0</v>
      </c>
      <c r="AP103" s="300" t="s">
        <v>372</v>
      </c>
      <c r="AQ103" s="300" t="s">
        <v>381</v>
      </c>
      <c r="AR103" s="300" t="s">
        <v>374</v>
      </c>
      <c r="AS103" s="378">
        <f>SUM('Plan-C Valuation'!U99,'Plan-C Valuation'!Y99,'Plan-C Valuation'!AC99,'Plan-C Valuation'!AG99,'Plan-C Valuation'!AK99,'Plan-C Valuation'!AO99)</f>
        <v>50000</v>
      </c>
      <c r="AT103" s="378">
        <f>SUM('Plan-C Valuation'!V99,'Plan-C Valuation'!Z99,'Plan-C Valuation'!AD99,'Plan-C Valuation'!AH99,'Plan-C Valuation'!AL99,'Plan-C Valuation'!AP99)</f>
        <v>1000000</v>
      </c>
      <c r="AU103" s="378">
        <f>SUM('Plan-C Valuation'!W99,'Plan-C Valuation'!AA99,'Plan-C Valuation'!AE99,'Plan-C Valuation'!AI99,'Plan-C Valuation'!AM99,'Plan-C Valuation'!AQ99)</f>
        <v>10000000</v>
      </c>
    </row>
    <row r="104" ht="15.75" customHeight="1">
      <c r="A104" s="296" t="s">
        <v>310</v>
      </c>
      <c r="B104" s="296" t="s">
        <v>71</v>
      </c>
      <c r="C104" s="296" t="s">
        <v>90</v>
      </c>
      <c r="D104" s="296" t="s">
        <v>98</v>
      </c>
      <c r="E104" s="296" t="s">
        <v>80</v>
      </c>
      <c r="F104" s="296" t="s">
        <v>95</v>
      </c>
      <c r="G104" s="388" t="s">
        <v>311</v>
      </c>
      <c r="H104" s="296"/>
      <c r="I104" s="296"/>
      <c r="J104" s="378">
        <v>0.0</v>
      </c>
      <c r="K104" s="378">
        <v>0.0</v>
      </c>
      <c r="L104" s="378">
        <v>0.0</v>
      </c>
      <c r="M104" s="378">
        <v>0.0</v>
      </c>
      <c r="N104" s="378">
        <v>0.0</v>
      </c>
      <c r="O104" s="378">
        <v>0.0</v>
      </c>
      <c r="P104" s="300" t="s">
        <v>372</v>
      </c>
      <c r="Q104" s="300" t="s">
        <v>384</v>
      </c>
      <c r="R104" s="300" t="s">
        <v>374</v>
      </c>
      <c r="S104" s="296">
        <f>SUM('Plan-A Valuation'!U100,'Plan-A Valuation'!Y100,'Plan-A Valuation'!AC100,'Plan-A Valuation'!AG100,'Plan-A Valuation'!AK100,'Plan-A Valuation'!AO100)</f>
        <v>750000</v>
      </c>
      <c r="T104" s="378">
        <f>SUM('Plan-A Valuation'!V100,'Plan-A Valuation'!Z100,'Plan-A Valuation'!AD100,'Plan-A Valuation'!AH100,'Plan-A Valuation'!AL100,'Plan-A Valuation'!AP100)</f>
        <v>3000000</v>
      </c>
      <c r="U104" s="385">
        <f>SUM('Plan-A Valuation'!W100,'Plan-A Valuation'!AA100,'Plan-A Valuation'!AE100,'Plan-A Valuation'!AI100,'Plan-A Valuation'!AM100,'Plan-A Valuation'!AQ100)</f>
        <v>10000000</v>
      </c>
      <c r="V104" s="296" t="s">
        <v>387</v>
      </c>
      <c r="W104" s="378">
        <v>1500.0</v>
      </c>
      <c r="X104" s="378">
        <v>3000.0</v>
      </c>
      <c r="Y104" s="378">
        <v>24000.0</v>
      </c>
      <c r="Z104" s="378">
        <v>0.0</v>
      </c>
      <c r="AA104" s="378">
        <v>0.0</v>
      </c>
      <c r="AB104" s="378">
        <v>0.0</v>
      </c>
      <c r="AC104" s="300" t="s">
        <v>372</v>
      </c>
      <c r="AD104" s="300" t="s">
        <v>385</v>
      </c>
      <c r="AE104" s="300" t="s">
        <v>374</v>
      </c>
      <c r="AF104" s="378">
        <f>SUM('Plan-B Valuation'!U100,'Plan-B Valuation'!Y100,'Plan-B Valuation'!AC100,'Plan-B Valuation'!AG100,'Plan-B Valuation'!AK100,'Plan-B Valuation'!AO100)</f>
        <v>750000</v>
      </c>
      <c r="AG104" s="378">
        <f>SUM('Plan-B Valuation'!V100,'Plan-B Valuation'!Z100,'Plan-B Valuation'!AD100,'Plan-B Valuation'!AH100,'Plan-B Valuation'!AL100,'Plan-B Valuation'!AP100)</f>
        <v>3000000</v>
      </c>
      <c r="AH104" s="385">
        <f>SUM('Plan-B Valuation'!W100,'Plan-B Valuation'!AA100,'Plan-B Valuation'!AE100,'Plan-B Valuation'!AI100,'Plan-B Valuation'!AM100,'Plan-B Valuation'!AQ100)</f>
        <v>10000000</v>
      </c>
      <c r="AI104" s="296" t="s">
        <v>451</v>
      </c>
      <c r="AJ104" s="378">
        <v>3000.0</v>
      </c>
      <c r="AK104" s="378">
        <v>65000.0</v>
      </c>
      <c r="AL104" s="378">
        <v>100000.0</v>
      </c>
      <c r="AM104" s="378">
        <v>0.0</v>
      </c>
      <c r="AN104" s="378">
        <v>0.0</v>
      </c>
      <c r="AO104" s="378">
        <v>0.0</v>
      </c>
      <c r="AP104" s="300" t="s">
        <v>372</v>
      </c>
      <c r="AQ104" s="300" t="s">
        <v>381</v>
      </c>
      <c r="AR104" s="300" t="s">
        <v>374</v>
      </c>
      <c r="AS104" s="378">
        <f>SUM('Plan-C Valuation'!U100,'Plan-C Valuation'!Y100,'Plan-C Valuation'!AC100,'Plan-C Valuation'!AG100,'Plan-C Valuation'!AK100,'Plan-C Valuation'!AO100)</f>
        <v>50000</v>
      </c>
      <c r="AT104" s="378">
        <f>SUM('Plan-C Valuation'!V100,'Plan-C Valuation'!Z100,'Plan-C Valuation'!AD100,'Plan-C Valuation'!AH100,'Plan-C Valuation'!AL100,'Plan-C Valuation'!AP100)</f>
        <v>1000000</v>
      </c>
      <c r="AU104" s="378">
        <f>SUM('Plan-C Valuation'!W100,'Plan-C Valuation'!AA100,'Plan-C Valuation'!AE100,'Plan-C Valuation'!AI100,'Plan-C Valuation'!AM100,'Plan-C Valuation'!AQ100)</f>
        <v>10000000</v>
      </c>
    </row>
    <row r="105" ht="15.75" customHeight="1">
      <c r="A105" s="296" t="s">
        <v>312</v>
      </c>
      <c r="B105" s="296" t="s">
        <v>71</v>
      </c>
      <c r="C105" s="296" t="s">
        <v>96</v>
      </c>
      <c r="D105" s="296" t="s">
        <v>98</v>
      </c>
      <c r="E105" s="296" t="s">
        <v>80</v>
      </c>
      <c r="F105" s="296" t="s">
        <v>95</v>
      </c>
      <c r="G105" s="388" t="s">
        <v>313</v>
      </c>
      <c r="H105" s="296"/>
      <c r="I105" s="296"/>
      <c r="J105" s="378">
        <v>0.0</v>
      </c>
      <c r="K105" s="378">
        <v>0.0</v>
      </c>
      <c r="L105" s="378">
        <v>0.0</v>
      </c>
      <c r="M105" s="378">
        <v>0.0</v>
      </c>
      <c r="N105" s="378">
        <v>0.0</v>
      </c>
      <c r="O105" s="378">
        <v>0.0</v>
      </c>
      <c r="P105" s="300" t="s">
        <v>372</v>
      </c>
      <c r="Q105" s="300" t="s">
        <v>384</v>
      </c>
      <c r="R105" s="300" t="s">
        <v>374</v>
      </c>
      <c r="S105" s="296">
        <f>SUM('Plan-A Valuation'!U101,'Plan-A Valuation'!Y101,'Plan-A Valuation'!AC101,'Plan-A Valuation'!AG101,'Plan-A Valuation'!AK101,'Plan-A Valuation'!AO101)</f>
        <v>750000</v>
      </c>
      <c r="T105" s="378">
        <f>SUM('Plan-A Valuation'!V101,'Plan-A Valuation'!Z101,'Plan-A Valuation'!AD101,'Plan-A Valuation'!AH101,'Plan-A Valuation'!AL101,'Plan-A Valuation'!AP101)</f>
        <v>3000000</v>
      </c>
      <c r="U105" s="385">
        <f>SUM('Plan-A Valuation'!W101,'Plan-A Valuation'!AA101,'Plan-A Valuation'!AE101,'Plan-A Valuation'!AI101,'Plan-A Valuation'!AM101,'Plan-A Valuation'!AQ101)</f>
        <v>10000000</v>
      </c>
      <c r="V105" s="296" t="s">
        <v>387</v>
      </c>
      <c r="W105" s="378">
        <v>1500.0</v>
      </c>
      <c r="X105" s="378">
        <v>3000.0</v>
      </c>
      <c r="Y105" s="378">
        <v>24000.0</v>
      </c>
      <c r="Z105" s="378">
        <v>0.0</v>
      </c>
      <c r="AA105" s="378">
        <v>0.0</v>
      </c>
      <c r="AB105" s="378">
        <v>0.0</v>
      </c>
      <c r="AC105" s="300" t="s">
        <v>372</v>
      </c>
      <c r="AD105" s="300" t="s">
        <v>385</v>
      </c>
      <c r="AE105" s="300" t="s">
        <v>374</v>
      </c>
      <c r="AF105" s="378">
        <f>SUM('Plan-B Valuation'!U101,'Plan-B Valuation'!Y101,'Plan-B Valuation'!AC101,'Plan-B Valuation'!AG101,'Plan-B Valuation'!AK101,'Plan-B Valuation'!AO101)</f>
        <v>750000</v>
      </c>
      <c r="AG105" s="378">
        <f>SUM('Plan-B Valuation'!V101,'Plan-B Valuation'!Z101,'Plan-B Valuation'!AD101,'Plan-B Valuation'!AH101,'Plan-B Valuation'!AL101,'Plan-B Valuation'!AP101)</f>
        <v>3000000</v>
      </c>
      <c r="AH105" s="385">
        <f>SUM('Plan-B Valuation'!W101,'Plan-B Valuation'!AA101,'Plan-B Valuation'!AE101,'Plan-B Valuation'!AI101,'Plan-B Valuation'!AM101,'Plan-B Valuation'!AQ101)</f>
        <v>10000000</v>
      </c>
      <c r="AI105" s="296" t="s">
        <v>451</v>
      </c>
      <c r="AJ105" s="378">
        <v>3000.0</v>
      </c>
      <c r="AK105" s="378">
        <v>65000.0</v>
      </c>
      <c r="AL105" s="378">
        <v>100000.0</v>
      </c>
      <c r="AM105" s="378">
        <v>0.0</v>
      </c>
      <c r="AN105" s="378">
        <v>0.0</v>
      </c>
      <c r="AO105" s="378">
        <v>0.0</v>
      </c>
      <c r="AP105" s="300" t="s">
        <v>372</v>
      </c>
      <c r="AQ105" s="300" t="s">
        <v>381</v>
      </c>
      <c r="AR105" s="300" t="s">
        <v>374</v>
      </c>
      <c r="AS105" s="378">
        <f>SUM('Plan-C Valuation'!U101,'Plan-C Valuation'!Y101,'Plan-C Valuation'!AC101,'Plan-C Valuation'!AG101,'Plan-C Valuation'!AK101,'Plan-C Valuation'!AO101)</f>
        <v>50000</v>
      </c>
      <c r="AT105" s="378">
        <f>SUM('Plan-C Valuation'!V101,'Plan-C Valuation'!Z101,'Plan-C Valuation'!AD101,'Plan-C Valuation'!AH101,'Plan-C Valuation'!AL101,'Plan-C Valuation'!AP101)</f>
        <v>1000000</v>
      </c>
      <c r="AU105" s="378">
        <f>SUM('Plan-C Valuation'!W101,'Plan-C Valuation'!AA101,'Plan-C Valuation'!AE101,'Plan-C Valuation'!AI101,'Plan-C Valuation'!AM101,'Plan-C Valuation'!AQ101)</f>
        <v>10000000</v>
      </c>
    </row>
    <row r="106" ht="15.75" customHeight="1">
      <c r="A106" s="296" t="s">
        <v>314</v>
      </c>
      <c r="B106" s="296" t="s">
        <v>71</v>
      </c>
      <c r="C106" s="296" t="s">
        <v>106</v>
      </c>
      <c r="D106" s="296" t="s">
        <v>98</v>
      </c>
      <c r="E106" s="296" t="s">
        <v>80</v>
      </c>
      <c r="F106" s="296" t="s">
        <v>95</v>
      </c>
      <c r="G106" s="388" t="s">
        <v>315</v>
      </c>
      <c r="H106" s="296"/>
      <c r="I106" s="296"/>
      <c r="J106" s="378">
        <v>0.0</v>
      </c>
      <c r="K106" s="378">
        <v>0.0</v>
      </c>
      <c r="L106" s="378">
        <v>0.0</v>
      </c>
      <c r="M106" s="378">
        <v>0.0</v>
      </c>
      <c r="N106" s="378">
        <v>0.0</v>
      </c>
      <c r="O106" s="378">
        <v>0.0</v>
      </c>
      <c r="P106" s="300" t="s">
        <v>372</v>
      </c>
      <c r="Q106" s="300" t="s">
        <v>384</v>
      </c>
      <c r="R106" s="300" t="s">
        <v>374</v>
      </c>
      <c r="S106" s="296">
        <f>SUM('Plan-A Valuation'!U102,'Plan-A Valuation'!Y102,'Plan-A Valuation'!AC102,'Plan-A Valuation'!AG102,'Plan-A Valuation'!AK102,'Plan-A Valuation'!AO102)</f>
        <v>750000</v>
      </c>
      <c r="T106" s="378">
        <f>SUM('Plan-A Valuation'!V102,'Plan-A Valuation'!Z102,'Plan-A Valuation'!AD102,'Plan-A Valuation'!AH102,'Plan-A Valuation'!AL102,'Plan-A Valuation'!AP102)</f>
        <v>3000000</v>
      </c>
      <c r="U106" s="385">
        <f>SUM('Plan-A Valuation'!W102,'Plan-A Valuation'!AA102,'Plan-A Valuation'!AE102,'Plan-A Valuation'!AI102,'Plan-A Valuation'!AM102,'Plan-A Valuation'!AQ102)</f>
        <v>10000000</v>
      </c>
      <c r="V106" s="296" t="s">
        <v>387</v>
      </c>
      <c r="W106" s="378">
        <v>1500.0</v>
      </c>
      <c r="X106" s="378">
        <v>3000.0</v>
      </c>
      <c r="Y106" s="378">
        <v>24000.0</v>
      </c>
      <c r="Z106" s="378">
        <v>0.0</v>
      </c>
      <c r="AA106" s="378">
        <v>0.0</v>
      </c>
      <c r="AB106" s="378">
        <v>0.0</v>
      </c>
      <c r="AC106" s="300" t="s">
        <v>372</v>
      </c>
      <c r="AD106" s="300" t="s">
        <v>385</v>
      </c>
      <c r="AE106" s="300" t="s">
        <v>374</v>
      </c>
      <c r="AF106" s="378">
        <f>SUM('Plan-B Valuation'!U102,'Plan-B Valuation'!Y102,'Plan-B Valuation'!AC102,'Plan-B Valuation'!AG102,'Plan-B Valuation'!AK102,'Plan-B Valuation'!AO102)</f>
        <v>750000</v>
      </c>
      <c r="AG106" s="378">
        <f>SUM('Plan-B Valuation'!V102,'Plan-B Valuation'!Z102,'Plan-B Valuation'!AD102,'Plan-B Valuation'!AH102,'Plan-B Valuation'!AL102,'Plan-B Valuation'!AP102)</f>
        <v>3000000</v>
      </c>
      <c r="AH106" s="385">
        <f>SUM('Plan-B Valuation'!W102,'Plan-B Valuation'!AA102,'Plan-B Valuation'!AE102,'Plan-B Valuation'!AI102,'Plan-B Valuation'!AM102,'Plan-B Valuation'!AQ102)</f>
        <v>10000000</v>
      </c>
      <c r="AI106" s="296" t="s">
        <v>451</v>
      </c>
      <c r="AJ106" s="378">
        <v>3000.0</v>
      </c>
      <c r="AK106" s="378">
        <v>65000.0</v>
      </c>
      <c r="AL106" s="378">
        <v>100000.0</v>
      </c>
      <c r="AM106" s="378">
        <v>0.0</v>
      </c>
      <c r="AN106" s="378">
        <v>0.0</v>
      </c>
      <c r="AO106" s="378">
        <v>0.0</v>
      </c>
      <c r="AP106" s="300" t="s">
        <v>372</v>
      </c>
      <c r="AQ106" s="300" t="s">
        <v>381</v>
      </c>
      <c r="AR106" s="300" t="s">
        <v>374</v>
      </c>
      <c r="AS106" s="378">
        <f>SUM('Plan-C Valuation'!U102,'Plan-C Valuation'!Y102,'Plan-C Valuation'!AC102,'Plan-C Valuation'!AG102,'Plan-C Valuation'!AK102,'Plan-C Valuation'!AO102)</f>
        <v>50000</v>
      </c>
      <c r="AT106" s="378">
        <f>SUM('Plan-C Valuation'!V102,'Plan-C Valuation'!Z102,'Plan-C Valuation'!AD102,'Plan-C Valuation'!AH102,'Plan-C Valuation'!AL102,'Plan-C Valuation'!AP102)</f>
        <v>1000000</v>
      </c>
      <c r="AU106" s="378">
        <f>SUM('Plan-C Valuation'!W102,'Plan-C Valuation'!AA102,'Plan-C Valuation'!AE102,'Plan-C Valuation'!AI102,'Plan-C Valuation'!AM102,'Plan-C Valuation'!AQ102)</f>
        <v>10000000</v>
      </c>
    </row>
    <row r="107" ht="15.75" customHeight="1">
      <c r="A107" s="296" t="s">
        <v>316</v>
      </c>
      <c r="B107" s="296" t="s">
        <v>71</v>
      </c>
      <c r="C107" s="296" t="s">
        <v>108</v>
      </c>
      <c r="D107" s="296" t="s">
        <v>98</v>
      </c>
      <c r="E107" s="296" t="s">
        <v>80</v>
      </c>
      <c r="F107" s="296" t="s">
        <v>95</v>
      </c>
      <c r="G107" s="388" t="s">
        <v>317</v>
      </c>
      <c r="H107" s="296"/>
      <c r="I107" s="296"/>
      <c r="J107" s="378">
        <v>0.0</v>
      </c>
      <c r="K107" s="378">
        <v>0.0</v>
      </c>
      <c r="L107" s="378">
        <v>0.0</v>
      </c>
      <c r="M107" s="378">
        <v>0.0</v>
      </c>
      <c r="N107" s="378">
        <v>0.0</v>
      </c>
      <c r="O107" s="378">
        <v>0.0</v>
      </c>
      <c r="P107" s="300" t="s">
        <v>372</v>
      </c>
      <c r="Q107" s="300" t="s">
        <v>384</v>
      </c>
      <c r="R107" s="300" t="s">
        <v>374</v>
      </c>
      <c r="S107" s="296">
        <f>SUM('Plan-A Valuation'!U103,'Plan-A Valuation'!Y103,'Plan-A Valuation'!AC103,'Plan-A Valuation'!AG103,'Plan-A Valuation'!AK103,'Plan-A Valuation'!AO103)</f>
        <v>750000</v>
      </c>
      <c r="T107" s="378">
        <f>SUM('Plan-A Valuation'!V103,'Plan-A Valuation'!Z103,'Plan-A Valuation'!AD103,'Plan-A Valuation'!AH103,'Plan-A Valuation'!AL103,'Plan-A Valuation'!AP103)</f>
        <v>3000000</v>
      </c>
      <c r="U107" s="385">
        <f>SUM('Plan-A Valuation'!W103,'Plan-A Valuation'!AA103,'Plan-A Valuation'!AE103,'Plan-A Valuation'!AI103,'Plan-A Valuation'!AM103,'Plan-A Valuation'!AQ103)</f>
        <v>10000000</v>
      </c>
      <c r="V107" s="296" t="s">
        <v>387</v>
      </c>
      <c r="W107" s="378">
        <v>1500.0</v>
      </c>
      <c r="X107" s="378">
        <v>3000.0</v>
      </c>
      <c r="Y107" s="378">
        <v>24000.0</v>
      </c>
      <c r="Z107" s="378">
        <v>0.0</v>
      </c>
      <c r="AA107" s="378">
        <v>0.0</v>
      </c>
      <c r="AB107" s="378">
        <v>0.0</v>
      </c>
      <c r="AC107" s="300" t="s">
        <v>372</v>
      </c>
      <c r="AD107" s="300" t="s">
        <v>385</v>
      </c>
      <c r="AE107" s="300" t="s">
        <v>374</v>
      </c>
      <c r="AF107" s="378">
        <f>SUM('Plan-B Valuation'!U103,'Plan-B Valuation'!Y103,'Plan-B Valuation'!AC103,'Plan-B Valuation'!AG103,'Plan-B Valuation'!AK103,'Plan-B Valuation'!AO103)</f>
        <v>750000</v>
      </c>
      <c r="AG107" s="378">
        <f>SUM('Plan-B Valuation'!V103,'Plan-B Valuation'!Z103,'Plan-B Valuation'!AD103,'Plan-B Valuation'!AH103,'Plan-B Valuation'!AL103,'Plan-B Valuation'!AP103)</f>
        <v>3000000</v>
      </c>
      <c r="AH107" s="385">
        <f>SUM('Plan-B Valuation'!W103,'Plan-B Valuation'!AA103,'Plan-B Valuation'!AE103,'Plan-B Valuation'!AI103,'Plan-B Valuation'!AM103,'Plan-B Valuation'!AQ103)</f>
        <v>10000000</v>
      </c>
      <c r="AI107" s="296" t="s">
        <v>451</v>
      </c>
      <c r="AJ107" s="378">
        <v>3000.0</v>
      </c>
      <c r="AK107" s="378">
        <v>65000.0</v>
      </c>
      <c r="AL107" s="378">
        <v>100000.0</v>
      </c>
      <c r="AM107" s="378">
        <v>0.0</v>
      </c>
      <c r="AN107" s="378">
        <v>0.0</v>
      </c>
      <c r="AO107" s="378">
        <v>0.0</v>
      </c>
      <c r="AP107" s="300" t="s">
        <v>372</v>
      </c>
      <c r="AQ107" s="300" t="s">
        <v>381</v>
      </c>
      <c r="AR107" s="300" t="s">
        <v>374</v>
      </c>
      <c r="AS107" s="378">
        <f>SUM('Plan-C Valuation'!U103,'Plan-C Valuation'!Y103,'Plan-C Valuation'!AC103,'Plan-C Valuation'!AG103,'Plan-C Valuation'!AK103,'Plan-C Valuation'!AO103)</f>
        <v>50000</v>
      </c>
      <c r="AT107" s="378">
        <f>SUM('Plan-C Valuation'!V103,'Plan-C Valuation'!Z103,'Plan-C Valuation'!AD103,'Plan-C Valuation'!AH103,'Plan-C Valuation'!AL103,'Plan-C Valuation'!AP103)</f>
        <v>1000000</v>
      </c>
      <c r="AU107" s="378">
        <f>SUM('Plan-C Valuation'!W103,'Plan-C Valuation'!AA103,'Plan-C Valuation'!AE103,'Plan-C Valuation'!AI103,'Plan-C Valuation'!AM103,'Plan-C Valuation'!AQ103)</f>
        <v>10000000</v>
      </c>
    </row>
    <row r="108" ht="15.75" customHeight="1">
      <c r="A108" s="296" t="s">
        <v>318</v>
      </c>
      <c r="B108" s="296" t="s">
        <v>71</v>
      </c>
      <c r="C108" s="296" t="s">
        <v>73</v>
      </c>
      <c r="D108" s="296" t="s">
        <v>79</v>
      </c>
      <c r="E108" s="296" t="s">
        <v>87</v>
      </c>
      <c r="F108" s="296" t="s">
        <v>95</v>
      </c>
      <c r="G108" s="388" t="s">
        <v>319</v>
      </c>
      <c r="H108" s="296"/>
      <c r="I108" s="296"/>
      <c r="J108" s="378">
        <v>0.0</v>
      </c>
      <c r="K108" s="378">
        <v>0.0</v>
      </c>
      <c r="L108" s="378">
        <v>0.0</v>
      </c>
      <c r="M108" s="378">
        <v>0.0</v>
      </c>
      <c r="N108" s="378">
        <v>0.0</v>
      </c>
      <c r="O108" s="378">
        <v>0.0</v>
      </c>
      <c r="P108" s="300" t="s">
        <v>372</v>
      </c>
      <c r="Q108" s="300" t="s">
        <v>384</v>
      </c>
      <c r="R108" s="300" t="s">
        <v>374</v>
      </c>
      <c r="S108" s="296">
        <f>SUM('Plan-A Valuation'!U104,'Plan-A Valuation'!Y104,'Plan-A Valuation'!AC104,'Plan-A Valuation'!AG104,'Plan-A Valuation'!AK104,'Plan-A Valuation'!AO104)</f>
        <v>750000</v>
      </c>
      <c r="T108" s="378">
        <f>SUM('Plan-A Valuation'!V104,'Plan-A Valuation'!Z104,'Plan-A Valuation'!AD104,'Plan-A Valuation'!AH104,'Plan-A Valuation'!AL104,'Plan-A Valuation'!AP104)</f>
        <v>3000000</v>
      </c>
      <c r="U108" s="385">
        <f>SUM('Plan-A Valuation'!W104,'Plan-A Valuation'!AA104,'Plan-A Valuation'!AE104,'Plan-A Valuation'!AI104,'Plan-A Valuation'!AM104,'Plan-A Valuation'!AQ104)</f>
        <v>10000000</v>
      </c>
      <c r="V108" s="296" t="s">
        <v>387</v>
      </c>
      <c r="W108" s="378">
        <v>1500.0</v>
      </c>
      <c r="X108" s="378">
        <v>3000.0</v>
      </c>
      <c r="Y108" s="378">
        <v>24000.0</v>
      </c>
      <c r="Z108" s="378">
        <v>0.0</v>
      </c>
      <c r="AA108" s="378">
        <v>0.0</v>
      </c>
      <c r="AB108" s="378">
        <v>0.0</v>
      </c>
      <c r="AC108" s="300" t="s">
        <v>372</v>
      </c>
      <c r="AD108" s="300" t="s">
        <v>385</v>
      </c>
      <c r="AE108" s="300" t="s">
        <v>374</v>
      </c>
      <c r="AF108" s="378">
        <f>SUM('Plan-B Valuation'!U104,'Plan-B Valuation'!Y104,'Plan-B Valuation'!AC104,'Plan-B Valuation'!AG104,'Plan-B Valuation'!AK104,'Plan-B Valuation'!AO104)</f>
        <v>750000</v>
      </c>
      <c r="AG108" s="378">
        <f>SUM('Plan-B Valuation'!V104,'Plan-B Valuation'!Z104,'Plan-B Valuation'!AD104,'Plan-B Valuation'!AH104,'Plan-B Valuation'!AL104,'Plan-B Valuation'!AP104)</f>
        <v>3000000</v>
      </c>
      <c r="AH108" s="385">
        <f>SUM('Plan-B Valuation'!W104,'Plan-B Valuation'!AA104,'Plan-B Valuation'!AE104,'Plan-B Valuation'!AI104,'Plan-B Valuation'!AM104,'Plan-B Valuation'!AQ104)</f>
        <v>10000000</v>
      </c>
      <c r="AI108" s="296" t="s">
        <v>450</v>
      </c>
      <c r="AJ108" s="378">
        <v>3000.0</v>
      </c>
      <c r="AK108" s="378">
        <v>65000.0</v>
      </c>
      <c r="AL108" s="378">
        <v>100000.0</v>
      </c>
      <c r="AM108" s="378">
        <v>0.0</v>
      </c>
      <c r="AN108" s="378">
        <v>0.0</v>
      </c>
      <c r="AO108" s="378">
        <v>0.0</v>
      </c>
      <c r="AP108" s="300" t="s">
        <v>372</v>
      </c>
      <c r="AQ108" s="300" t="s">
        <v>381</v>
      </c>
      <c r="AR108" s="300" t="s">
        <v>374</v>
      </c>
      <c r="AS108" s="378">
        <f>SUM('Plan-C Valuation'!U104,'Plan-C Valuation'!Y104,'Plan-C Valuation'!AC104,'Plan-C Valuation'!AG104,'Plan-C Valuation'!AK104,'Plan-C Valuation'!AO104)</f>
        <v>50000</v>
      </c>
      <c r="AT108" s="378">
        <f>SUM('Plan-C Valuation'!V104,'Plan-C Valuation'!Z104,'Plan-C Valuation'!AD104,'Plan-C Valuation'!AH104,'Plan-C Valuation'!AL104,'Plan-C Valuation'!AP104)</f>
        <v>1000000</v>
      </c>
      <c r="AU108" s="378">
        <f>SUM('Plan-C Valuation'!W104,'Plan-C Valuation'!AA104,'Plan-C Valuation'!AE104,'Plan-C Valuation'!AI104,'Plan-C Valuation'!AM104,'Plan-C Valuation'!AQ104)</f>
        <v>10000000</v>
      </c>
    </row>
    <row r="109" ht="15.75" customHeight="1">
      <c r="A109" s="296" t="s">
        <v>320</v>
      </c>
      <c r="B109" s="296" t="s">
        <v>71</v>
      </c>
      <c r="C109" s="296" t="s">
        <v>83</v>
      </c>
      <c r="D109" s="296" t="s">
        <v>79</v>
      </c>
      <c r="E109" s="296" t="s">
        <v>87</v>
      </c>
      <c r="F109" s="296" t="s">
        <v>95</v>
      </c>
      <c r="G109" s="388" t="s">
        <v>321</v>
      </c>
      <c r="H109" s="296"/>
      <c r="I109" s="296"/>
      <c r="J109" s="378">
        <v>0.0</v>
      </c>
      <c r="K109" s="378">
        <v>0.0</v>
      </c>
      <c r="L109" s="378">
        <v>0.0</v>
      </c>
      <c r="M109" s="378">
        <v>0.0</v>
      </c>
      <c r="N109" s="378">
        <v>0.0</v>
      </c>
      <c r="O109" s="378">
        <v>0.0</v>
      </c>
      <c r="P109" s="300" t="s">
        <v>372</v>
      </c>
      <c r="Q109" s="300" t="s">
        <v>384</v>
      </c>
      <c r="R109" s="300" t="s">
        <v>374</v>
      </c>
      <c r="S109" s="296">
        <f>SUM('Plan-A Valuation'!U105,'Plan-A Valuation'!Y105,'Plan-A Valuation'!AC105,'Plan-A Valuation'!AG105,'Plan-A Valuation'!AK105,'Plan-A Valuation'!AO105)</f>
        <v>750000</v>
      </c>
      <c r="T109" s="378">
        <f>SUM('Plan-A Valuation'!V105,'Plan-A Valuation'!Z105,'Plan-A Valuation'!AD105,'Plan-A Valuation'!AH105,'Plan-A Valuation'!AL105,'Plan-A Valuation'!AP105)</f>
        <v>3000000</v>
      </c>
      <c r="U109" s="385">
        <f>SUM('Plan-A Valuation'!W105,'Plan-A Valuation'!AA105,'Plan-A Valuation'!AE105,'Plan-A Valuation'!AI105,'Plan-A Valuation'!AM105,'Plan-A Valuation'!AQ105)</f>
        <v>10000000</v>
      </c>
      <c r="V109" s="296" t="s">
        <v>387</v>
      </c>
      <c r="W109" s="378">
        <v>1500.0</v>
      </c>
      <c r="X109" s="378">
        <v>3000.0</v>
      </c>
      <c r="Y109" s="378">
        <v>24000.0</v>
      </c>
      <c r="Z109" s="378">
        <v>0.0</v>
      </c>
      <c r="AA109" s="378">
        <v>0.0</v>
      </c>
      <c r="AB109" s="378">
        <v>0.0</v>
      </c>
      <c r="AC109" s="300" t="s">
        <v>372</v>
      </c>
      <c r="AD109" s="300" t="s">
        <v>385</v>
      </c>
      <c r="AE109" s="300" t="s">
        <v>374</v>
      </c>
      <c r="AF109" s="378">
        <f>SUM('Plan-B Valuation'!U105,'Plan-B Valuation'!Y105,'Plan-B Valuation'!AC105,'Plan-B Valuation'!AG105,'Plan-B Valuation'!AK105,'Plan-B Valuation'!AO105)</f>
        <v>750000</v>
      </c>
      <c r="AG109" s="378">
        <f>SUM('Plan-B Valuation'!V105,'Plan-B Valuation'!Z105,'Plan-B Valuation'!AD105,'Plan-B Valuation'!AH105,'Plan-B Valuation'!AL105,'Plan-B Valuation'!AP105)</f>
        <v>3000000</v>
      </c>
      <c r="AH109" s="385">
        <f>SUM('Plan-B Valuation'!W105,'Plan-B Valuation'!AA105,'Plan-B Valuation'!AE105,'Plan-B Valuation'!AI105,'Plan-B Valuation'!AM105,'Plan-B Valuation'!AQ105)</f>
        <v>10000000</v>
      </c>
      <c r="AI109" s="296" t="s">
        <v>451</v>
      </c>
      <c r="AJ109" s="378">
        <v>3000.0</v>
      </c>
      <c r="AK109" s="378">
        <v>65000.0</v>
      </c>
      <c r="AL109" s="378">
        <v>100000.0</v>
      </c>
      <c r="AM109" s="378">
        <v>0.0</v>
      </c>
      <c r="AN109" s="378">
        <v>0.0</v>
      </c>
      <c r="AO109" s="378">
        <v>0.0</v>
      </c>
      <c r="AP109" s="300" t="s">
        <v>372</v>
      </c>
      <c r="AQ109" s="300" t="s">
        <v>381</v>
      </c>
      <c r="AR109" s="300" t="s">
        <v>374</v>
      </c>
      <c r="AS109" s="378">
        <f>SUM('Plan-C Valuation'!U105,'Plan-C Valuation'!Y105,'Plan-C Valuation'!AC105,'Plan-C Valuation'!AG105,'Plan-C Valuation'!AK105,'Plan-C Valuation'!AO105)</f>
        <v>50000</v>
      </c>
      <c r="AT109" s="378">
        <f>SUM('Plan-C Valuation'!V105,'Plan-C Valuation'!Z105,'Plan-C Valuation'!AD105,'Plan-C Valuation'!AH105,'Plan-C Valuation'!AL105,'Plan-C Valuation'!AP105)</f>
        <v>1000000</v>
      </c>
      <c r="AU109" s="378">
        <f>SUM('Plan-C Valuation'!W105,'Plan-C Valuation'!AA105,'Plan-C Valuation'!AE105,'Plan-C Valuation'!AI105,'Plan-C Valuation'!AM105,'Plan-C Valuation'!AQ105)</f>
        <v>10000000</v>
      </c>
    </row>
    <row r="110" ht="15.75" customHeight="1">
      <c r="A110" s="296" t="s">
        <v>322</v>
      </c>
      <c r="B110" s="296" t="s">
        <v>71</v>
      </c>
      <c r="C110" s="296" t="s">
        <v>90</v>
      </c>
      <c r="D110" s="296" t="s">
        <v>79</v>
      </c>
      <c r="E110" s="296" t="s">
        <v>87</v>
      </c>
      <c r="F110" s="296" t="s">
        <v>95</v>
      </c>
      <c r="G110" s="388" t="s">
        <v>323</v>
      </c>
      <c r="H110" s="296"/>
      <c r="I110" s="296"/>
      <c r="J110" s="378">
        <v>0.0</v>
      </c>
      <c r="K110" s="378">
        <v>0.0</v>
      </c>
      <c r="L110" s="378">
        <v>0.0</v>
      </c>
      <c r="M110" s="378">
        <v>0.0</v>
      </c>
      <c r="N110" s="378">
        <v>0.0</v>
      </c>
      <c r="O110" s="378">
        <v>0.0</v>
      </c>
      <c r="P110" s="300" t="s">
        <v>372</v>
      </c>
      <c r="Q110" s="300" t="s">
        <v>384</v>
      </c>
      <c r="R110" s="300" t="s">
        <v>374</v>
      </c>
      <c r="S110" s="296">
        <f>SUM('Plan-A Valuation'!U106,'Plan-A Valuation'!Y106,'Plan-A Valuation'!AC106,'Plan-A Valuation'!AG106,'Plan-A Valuation'!AK106,'Plan-A Valuation'!AO106)</f>
        <v>750000</v>
      </c>
      <c r="T110" s="378">
        <f>SUM('Plan-A Valuation'!V106,'Plan-A Valuation'!Z106,'Plan-A Valuation'!AD106,'Plan-A Valuation'!AH106,'Plan-A Valuation'!AL106,'Plan-A Valuation'!AP106)</f>
        <v>3000000</v>
      </c>
      <c r="U110" s="385">
        <f>SUM('Plan-A Valuation'!W106,'Plan-A Valuation'!AA106,'Plan-A Valuation'!AE106,'Plan-A Valuation'!AI106,'Plan-A Valuation'!AM106,'Plan-A Valuation'!AQ106)</f>
        <v>10000000</v>
      </c>
      <c r="V110" s="296" t="s">
        <v>387</v>
      </c>
      <c r="W110" s="378">
        <v>1500.0</v>
      </c>
      <c r="X110" s="378">
        <v>3000.0</v>
      </c>
      <c r="Y110" s="378">
        <v>24000.0</v>
      </c>
      <c r="Z110" s="378">
        <v>0.0</v>
      </c>
      <c r="AA110" s="378">
        <v>0.0</v>
      </c>
      <c r="AB110" s="378">
        <v>0.0</v>
      </c>
      <c r="AC110" s="300" t="s">
        <v>372</v>
      </c>
      <c r="AD110" s="300" t="s">
        <v>385</v>
      </c>
      <c r="AE110" s="300" t="s">
        <v>374</v>
      </c>
      <c r="AF110" s="378">
        <f>SUM('Plan-B Valuation'!U106,'Plan-B Valuation'!Y106,'Plan-B Valuation'!AC106,'Plan-B Valuation'!AG106,'Plan-B Valuation'!AK106,'Plan-B Valuation'!AO106)</f>
        <v>750000</v>
      </c>
      <c r="AG110" s="378">
        <f>SUM('Plan-B Valuation'!V106,'Plan-B Valuation'!Z106,'Plan-B Valuation'!AD106,'Plan-B Valuation'!AH106,'Plan-B Valuation'!AL106,'Plan-B Valuation'!AP106)</f>
        <v>3000000</v>
      </c>
      <c r="AH110" s="385">
        <f>SUM('Plan-B Valuation'!W106,'Plan-B Valuation'!AA106,'Plan-B Valuation'!AE106,'Plan-B Valuation'!AI106,'Plan-B Valuation'!AM106,'Plan-B Valuation'!AQ106)</f>
        <v>10000000</v>
      </c>
      <c r="AI110" s="296" t="s">
        <v>450</v>
      </c>
      <c r="AJ110" s="378">
        <v>3000.0</v>
      </c>
      <c r="AK110" s="378">
        <v>65000.0</v>
      </c>
      <c r="AL110" s="378">
        <v>100000.0</v>
      </c>
      <c r="AM110" s="378">
        <v>0.0</v>
      </c>
      <c r="AN110" s="378">
        <v>0.0</v>
      </c>
      <c r="AO110" s="378">
        <v>0.0</v>
      </c>
      <c r="AP110" s="300" t="s">
        <v>372</v>
      </c>
      <c r="AQ110" s="300" t="s">
        <v>381</v>
      </c>
      <c r="AR110" s="300" t="s">
        <v>374</v>
      </c>
      <c r="AS110" s="378">
        <f>SUM('Plan-C Valuation'!U106,'Plan-C Valuation'!Y106,'Plan-C Valuation'!AC106,'Plan-C Valuation'!AG106,'Plan-C Valuation'!AK106,'Plan-C Valuation'!AO106)</f>
        <v>50000</v>
      </c>
      <c r="AT110" s="378">
        <f>SUM('Plan-C Valuation'!V106,'Plan-C Valuation'!Z106,'Plan-C Valuation'!AD106,'Plan-C Valuation'!AH106,'Plan-C Valuation'!AL106,'Plan-C Valuation'!AP106)</f>
        <v>1000000</v>
      </c>
      <c r="AU110" s="378">
        <f>SUM('Plan-C Valuation'!W106,'Plan-C Valuation'!AA106,'Plan-C Valuation'!AE106,'Plan-C Valuation'!AI106,'Plan-C Valuation'!AM106,'Plan-C Valuation'!AQ106)</f>
        <v>10000000</v>
      </c>
    </row>
    <row r="111" ht="15.75" customHeight="1">
      <c r="A111" s="296" t="s">
        <v>324</v>
      </c>
      <c r="B111" s="296" t="s">
        <v>71</v>
      </c>
      <c r="C111" s="296" t="s">
        <v>96</v>
      </c>
      <c r="D111" s="296" t="s">
        <v>79</v>
      </c>
      <c r="E111" s="296" t="s">
        <v>87</v>
      </c>
      <c r="F111" s="296" t="s">
        <v>95</v>
      </c>
      <c r="G111" s="388" t="s">
        <v>325</v>
      </c>
      <c r="H111" s="296"/>
      <c r="I111" s="296"/>
      <c r="J111" s="378">
        <v>0.0</v>
      </c>
      <c r="K111" s="378">
        <v>0.0</v>
      </c>
      <c r="L111" s="378">
        <v>0.0</v>
      </c>
      <c r="M111" s="378">
        <v>0.0</v>
      </c>
      <c r="N111" s="378">
        <v>0.0</v>
      </c>
      <c r="O111" s="378">
        <v>0.0</v>
      </c>
      <c r="P111" s="300" t="s">
        <v>372</v>
      </c>
      <c r="Q111" s="300" t="s">
        <v>384</v>
      </c>
      <c r="R111" s="300" t="s">
        <v>374</v>
      </c>
      <c r="S111" s="296">
        <f>SUM('Plan-A Valuation'!U107,'Plan-A Valuation'!Y107,'Plan-A Valuation'!AC107,'Plan-A Valuation'!AG107,'Plan-A Valuation'!AK107,'Plan-A Valuation'!AO107)</f>
        <v>750000</v>
      </c>
      <c r="T111" s="378">
        <f>SUM('Plan-A Valuation'!V107,'Plan-A Valuation'!Z107,'Plan-A Valuation'!AD107,'Plan-A Valuation'!AH107,'Plan-A Valuation'!AL107,'Plan-A Valuation'!AP107)</f>
        <v>3000000</v>
      </c>
      <c r="U111" s="385">
        <f>SUM('Plan-A Valuation'!W107,'Plan-A Valuation'!AA107,'Plan-A Valuation'!AE107,'Plan-A Valuation'!AI107,'Plan-A Valuation'!AM107,'Plan-A Valuation'!AQ107)</f>
        <v>10000000</v>
      </c>
      <c r="V111" s="296" t="s">
        <v>387</v>
      </c>
      <c r="W111" s="378">
        <v>1500.0</v>
      </c>
      <c r="X111" s="378">
        <v>3000.0</v>
      </c>
      <c r="Y111" s="378">
        <v>24000.0</v>
      </c>
      <c r="Z111" s="378">
        <v>0.0</v>
      </c>
      <c r="AA111" s="378">
        <v>0.0</v>
      </c>
      <c r="AB111" s="378">
        <v>0.0</v>
      </c>
      <c r="AC111" s="300" t="s">
        <v>372</v>
      </c>
      <c r="AD111" s="300" t="s">
        <v>385</v>
      </c>
      <c r="AE111" s="300" t="s">
        <v>374</v>
      </c>
      <c r="AF111" s="378">
        <f>SUM('Plan-B Valuation'!U107,'Plan-B Valuation'!Y107,'Plan-B Valuation'!AC107,'Plan-B Valuation'!AG107,'Plan-B Valuation'!AK107,'Plan-B Valuation'!AO107)</f>
        <v>750000</v>
      </c>
      <c r="AG111" s="378">
        <f>SUM('Plan-B Valuation'!V107,'Plan-B Valuation'!Z107,'Plan-B Valuation'!AD107,'Plan-B Valuation'!AH107,'Plan-B Valuation'!AL107,'Plan-B Valuation'!AP107)</f>
        <v>3000000</v>
      </c>
      <c r="AH111" s="385">
        <f>SUM('Plan-B Valuation'!W107,'Plan-B Valuation'!AA107,'Plan-B Valuation'!AE107,'Plan-B Valuation'!AI107,'Plan-B Valuation'!AM107,'Plan-B Valuation'!AQ107)</f>
        <v>10000000</v>
      </c>
      <c r="AI111" s="296" t="s">
        <v>450</v>
      </c>
      <c r="AJ111" s="378">
        <v>3000.0</v>
      </c>
      <c r="AK111" s="378">
        <v>65000.0</v>
      </c>
      <c r="AL111" s="378">
        <v>100000.0</v>
      </c>
      <c r="AM111" s="378">
        <v>0.0</v>
      </c>
      <c r="AN111" s="378">
        <v>0.0</v>
      </c>
      <c r="AO111" s="378">
        <v>0.0</v>
      </c>
      <c r="AP111" s="300" t="s">
        <v>372</v>
      </c>
      <c r="AQ111" s="300" t="s">
        <v>381</v>
      </c>
      <c r="AR111" s="300" t="s">
        <v>374</v>
      </c>
      <c r="AS111" s="378">
        <f>SUM('Plan-C Valuation'!U107,'Plan-C Valuation'!Y107,'Plan-C Valuation'!AC107,'Plan-C Valuation'!AG107,'Plan-C Valuation'!AK107,'Plan-C Valuation'!AO107)</f>
        <v>50000</v>
      </c>
      <c r="AT111" s="378">
        <f>SUM('Plan-C Valuation'!V107,'Plan-C Valuation'!Z107,'Plan-C Valuation'!AD107,'Plan-C Valuation'!AH107,'Plan-C Valuation'!AL107,'Plan-C Valuation'!AP107)</f>
        <v>1000000</v>
      </c>
      <c r="AU111" s="378">
        <f>SUM('Plan-C Valuation'!W107,'Plan-C Valuation'!AA107,'Plan-C Valuation'!AE107,'Plan-C Valuation'!AI107,'Plan-C Valuation'!AM107,'Plan-C Valuation'!AQ107)</f>
        <v>10000000</v>
      </c>
    </row>
    <row r="112" ht="15.75" customHeight="1">
      <c r="A112" s="296" t="s">
        <v>326</v>
      </c>
      <c r="B112" s="296" t="s">
        <v>71</v>
      </c>
      <c r="C112" s="296" t="s">
        <v>106</v>
      </c>
      <c r="D112" s="296" t="s">
        <v>79</v>
      </c>
      <c r="E112" s="296" t="s">
        <v>87</v>
      </c>
      <c r="F112" s="296" t="s">
        <v>95</v>
      </c>
      <c r="G112" s="388" t="s">
        <v>327</v>
      </c>
      <c r="H112" s="296"/>
      <c r="I112" s="296"/>
      <c r="J112" s="378">
        <v>0.0</v>
      </c>
      <c r="K112" s="378">
        <v>0.0</v>
      </c>
      <c r="L112" s="378">
        <v>0.0</v>
      </c>
      <c r="M112" s="378">
        <v>0.0</v>
      </c>
      <c r="N112" s="378">
        <v>0.0</v>
      </c>
      <c r="O112" s="378">
        <v>0.0</v>
      </c>
      <c r="P112" s="300" t="s">
        <v>372</v>
      </c>
      <c r="Q112" s="300" t="s">
        <v>384</v>
      </c>
      <c r="R112" s="300" t="s">
        <v>374</v>
      </c>
      <c r="S112" s="296">
        <f>SUM('Plan-A Valuation'!U108,'Plan-A Valuation'!Y108,'Plan-A Valuation'!AC108,'Plan-A Valuation'!AG108,'Plan-A Valuation'!AK108,'Plan-A Valuation'!AO108)</f>
        <v>2000</v>
      </c>
      <c r="T112" s="378">
        <f>SUM('Plan-A Valuation'!V108,'Plan-A Valuation'!Z108,'Plan-A Valuation'!AD108,'Plan-A Valuation'!AH108,'Plan-A Valuation'!AL108,'Plan-A Valuation'!AP108)</f>
        <v>50000</v>
      </c>
      <c r="U112" s="385">
        <f>SUM('Plan-A Valuation'!W108,'Plan-A Valuation'!AA108,'Plan-A Valuation'!AE108,'Plan-A Valuation'!AI108,'Plan-A Valuation'!AM108,'Plan-A Valuation'!AQ108)</f>
        <v>10000000</v>
      </c>
      <c r="V112" s="296" t="s">
        <v>387</v>
      </c>
      <c r="W112" s="378">
        <v>1500.0</v>
      </c>
      <c r="X112" s="378">
        <v>3000.0</v>
      </c>
      <c r="Y112" s="378">
        <v>24000.0</v>
      </c>
      <c r="Z112" s="378">
        <v>0.0</v>
      </c>
      <c r="AA112" s="378">
        <v>0.0</v>
      </c>
      <c r="AB112" s="378">
        <v>0.0</v>
      </c>
      <c r="AC112" s="300" t="s">
        <v>372</v>
      </c>
      <c r="AD112" s="300" t="s">
        <v>388</v>
      </c>
      <c r="AE112" s="300" t="s">
        <v>374</v>
      </c>
      <c r="AF112" s="378">
        <f>SUM('Plan-B Valuation'!U108,'Plan-B Valuation'!Y108,'Plan-B Valuation'!AC108,'Plan-B Valuation'!AG108,'Plan-B Valuation'!AK108,'Plan-B Valuation'!AO108)</f>
        <v>2000</v>
      </c>
      <c r="AG112" s="378">
        <f>SUM('Plan-B Valuation'!V108,'Plan-B Valuation'!Z108,'Plan-B Valuation'!AD108,'Plan-B Valuation'!AH108,'Plan-B Valuation'!AL108,'Plan-B Valuation'!AP108)</f>
        <v>50000</v>
      </c>
      <c r="AH112" s="385">
        <f>SUM('Plan-B Valuation'!W108,'Plan-B Valuation'!AA108,'Plan-B Valuation'!AE108,'Plan-B Valuation'!AI108,'Plan-B Valuation'!AM108,'Plan-B Valuation'!AQ108)</f>
        <v>10000000</v>
      </c>
      <c r="AI112" s="296" t="s">
        <v>450</v>
      </c>
      <c r="AJ112" s="378">
        <v>3000.0</v>
      </c>
      <c r="AK112" s="378">
        <v>65000.0</v>
      </c>
      <c r="AL112" s="378">
        <v>100000.0</v>
      </c>
      <c r="AM112" s="378">
        <v>0.0</v>
      </c>
      <c r="AN112" s="378">
        <v>0.0</v>
      </c>
      <c r="AO112" s="378">
        <v>0.0</v>
      </c>
      <c r="AP112" s="300" t="s">
        <v>372</v>
      </c>
      <c r="AQ112" s="300" t="s">
        <v>388</v>
      </c>
      <c r="AR112" s="300" t="s">
        <v>374</v>
      </c>
      <c r="AS112" s="378">
        <f>SUM('Plan-C Valuation'!U108,'Plan-C Valuation'!Y108,'Plan-C Valuation'!AC108,'Plan-C Valuation'!AG108,'Plan-C Valuation'!AK108,'Plan-C Valuation'!AO108)</f>
        <v>2000</v>
      </c>
      <c r="AT112" s="378">
        <f>SUM('Plan-C Valuation'!V108,'Plan-C Valuation'!Z108,'Plan-C Valuation'!AD108,'Plan-C Valuation'!AH108,'Plan-C Valuation'!AL108,'Plan-C Valuation'!AP108)</f>
        <v>50000</v>
      </c>
      <c r="AU112" s="378">
        <f>SUM('Plan-C Valuation'!W108,'Plan-C Valuation'!AA108,'Plan-C Valuation'!AE108,'Plan-C Valuation'!AI108,'Plan-C Valuation'!AM108,'Plan-C Valuation'!AQ108)</f>
        <v>10000000</v>
      </c>
    </row>
    <row r="113" ht="15.75" customHeight="1">
      <c r="A113" s="296" t="s">
        <v>328</v>
      </c>
      <c r="B113" s="296" t="s">
        <v>71</v>
      </c>
      <c r="C113" s="296" t="s">
        <v>108</v>
      </c>
      <c r="D113" s="296" t="s">
        <v>79</v>
      </c>
      <c r="E113" s="296" t="s">
        <v>87</v>
      </c>
      <c r="F113" s="296" t="s">
        <v>95</v>
      </c>
      <c r="G113" s="388" t="s">
        <v>329</v>
      </c>
      <c r="H113" s="296"/>
      <c r="I113" s="296"/>
      <c r="J113" s="378">
        <v>0.0</v>
      </c>
      <c r="K113" s="378">
        <v>0.0</v>
      </c>
      <c r="L113" s="378">
        <v>0.0</v>
      </c>
      <c r="M113" s="378">
        <v>0.0</v>
      </c>
      <c r="N113" s="378">
        <v>0.0</v>
      </c>
      <c r="O113" s="378">
        <v>0.0</v>
      </c>
      <c r="P113" s="300" t="s">
        <v>372</v>
      </c>
      <c r="Q113" s="300" t="s">
        <v>384</v>
      </c>
      <c r="R113" s="300" t="s">
        <v>374</v>
      </c>
      <c r="S113" s="296">
        <f>SUM('Plan-A Valuation'!U109,'Plan-A Valuation'!Y109,'Plan-A Valuation'!AC109,'Plan-A Valuation'!AG109,'Plan-A Valuation'!AK109,'Plan-A Valuation'!AO109)</f>
        <v>2000</v>
      </c>
      <c r="T113" s="378">
        <f>SUM('Plan-A Valuation'!V109,'Plan-A Valuation'!Z109,'Plan-A Valuation'!AD109,'Plan-A Valuation'!AH109,'Plan-A Valuation'!AL109,'Plan-A Valuation'!AP109)</f>
        <v>50000</v>
      </c>
      <c r="U113" s="385">
        <f>SUM('Plan-A Valuation'!W109,'Plan-A Valuation'!AA109,'Plan-A Valuation'!AE109,'Plan-A Valuation'!AI109,'Plan-A Valuation'!AM109,'Plan-A Valuation'!AQ109)</f>
        <v>10000000</v>
      </c>
      <c r="V113" s="296" t="s">
        <v>387</v>
      </c>
      <c r="W113" s="378">
        <v>1500.0</v>
      </c>
      <c r="X113" s="378">
        <v>3000.0</v>
      </c>
      <c r="Y113" s="378">
        <v>24000.0</v>
      </c>
      <c r="Z113" s="378">
        <v>0.0</v>
      </c>
      <c r="AA113" s="378">
        <v>0.0</v>
      </c>
      <c r="AB113" s="378">
        <v>0.0</v>
      </c>
      <c r="AC113" s="300" t="s">
        <v>372</v>
      </c>
      <c r="AD113" s="300" t="s">
        <v>388</v>
      </c>
      <c r="AE113" s="300" t="s">
        <v>374</v>
      </c>
      <c r="AF113" s="378">
        <f>SUM('Plan-B Valuation'!U109,'Plan-B Valuation'!Y109,'Plan-B Valuation'!AC109,'Plan-B Valuation'!AG109,'Plan-B Valuation'!AK109,'Plan-B Valuation'!AO109)</f>
        <v>2000</v>
      </c>
      <c r="AG113" s="378">
        <f>SUM('Plan-B Valuation'!V109,'Plan-B Valuation'!Z109,'Plan-B Valuation'!AD109,'Plan-B Valuation'!AH109,'Plan-B Valuation'!AL109,'Plan-B Valuation'!AP109)</f>
        <v>50000</v>
      </c>
      <c r="AH113" s="385">
        <f>SUM('Plan-B Valuation'!W109,'Plan-B Valuation'!AA109,'Plan-B Valuation'!AE109,'Plan-B Valuation'!AI109,'Plan-B Valuation'!AM109,'Plan-B Valuation'!AQ109)</f>
        <v>10000000</v>
      </c>
      <c r="AI113" s="296" t="s">
        <v>451</v>
      </c>
      <c r="AJ113" s="378">
        <v>3000.0</v>
      </c>
      <c r="AK113" s="378">
        <v>65000.0</v>
      </c>
      <c r="AL113" s="378">
        <v>100000.0</v>
      </c>
      <c r="AM113" s="378">
        <v>0.0</v>
      </c>
      <c r="AN113" s="378">
        <v>0.0</v>
      </c>
      <c r="AO113" s="378">
        <v>0.0</v>
      </c>
      <c r="AP113" s="300" t="s">
        <v>372</v>
      </c>
      <c r="AQ113" s="300" t="s">
        <v>388</v>
      </c>
      <c r="AR113" s="300" t="s">
        <v>374</v>
      </c>
      <c r="AS113" s="378">
        <f>SUM('Plan-C Valuation'!U109,'Plan-C Valuation'!Y109,'Plan-C Valuation'!AC109,'Plan-C Valuation'!AG109,'Plan-C Valuation'!AK109,'Plan-C Valuation'!AO109)</f>
        <v>2000</v>
      </c>
      <c r="AT113" s="378">
        <f>SUM('Plan-C Valuation'!V109,'Plan-C Valuation'!Z109,'Plan-C Valuation'!AD109,'Plan-C Valuation'!AH109,'Plan-C Valuation'!AL109,'Plan-C Valuation'!AP109)</f>
        <v>50000</v>
      </c>
      <c r="AU113" s="378">
        <f>SUM('Plan-C Valuation'!W109,'Plan-C Valuation'!AA109,'Plan-C Valuation'!AE109,'Plan-C Valuation'!AI109,'Plan-C Valuation'!AM109,'Plan-C Valuation'!AQ109)</f>
        <v>10000000</v>
      </c>
    </row>
    <row r="114" ht="15.75" customHeight="1">
      <c r="A114" s="296" t="s">
        <v>330</v>
      </c>
      <c r="B114" s="296" t="s">
        <v>71</v>
      </c>
      <c r="C114" s="296" t="s">
        <v>73</v>
      </c>
      <c r="D114" s="296" t="s">
        <v>85</v>
      </c>
      <c r="E114" s="296" t="s">
        <v>87</v>
      </c>
      <c r="F114" s="296" t="s">
        <v>95</v>
      </c>
      <c r="G114" s="388" t="s">
        <v>331</v>
      </c>
      <c r="H114" s="296"/>
      <c r="I114" s="296"/>
      <c r="J114" s="378">
        <v>0.0</v>
      </c>
      <c r="K114" s="378">
        <v>0.0</v>
      </c>
      <c r="L114" s="378">
        <v>0.0</v>
      </c>
      <c r="M114" s="378">
        <v>0.0</v>
      </c>
      <c r="N114" s="378">
        <v>0.0</v>
      </c>
      <c r="O114" s="378">
        <v>0.0</v>
      </c>
      <c r="P114" s="300" t="s">
        <v>372</v>
      </c>
      <c r="Q114" s="300" t="s">
        <v>384</v>
      </c>
      <c r="R114" s="300" t="s">
        <v>374</v>
      </c>
      <c r="S114" s="296">
        <f>SUM('Plan-A Valuation'!U110,'Plan-A Valuation'!Y110,'Plan-A Valuation'!AC110,'Plan-A Valuation'!AG110,'Plan-A Valuation'!AK110,'Plan-A Valuation'!AO110)</f>
        <v>2000</v>
      </c>
      <c r="T114" s="378">
        <f>SUM('Plan-A Valuation'!V110,'Plan-A Valuation'!Z110,'Plan-A Valuation'!AD110,'Plan-A Valuation'!AH110,'Plan-A Valuation'!AL110,'Plan-A Valuation'!AP110)</f>
        <v>50000</v>
      </c>
      <c r="U114" s="385">
        <f>SUM('Plan-A Valuation'!W110,'Plan-A Valuation'!AA110,'Plan-A Valuation'!AE110,'Plan-A Valuation'!AI110,'Plan-A Valuation'!AM110,'Plan-A Valuation'!AQ110)</f>
        <v>10000000</v>
      </c>
      <c r="V114" s="296" t="s">
        <v>387</v>
      </c>
      <c r="W114" s="378">
        <v>1500.0</v>
      </c>
      <c r="X114" s="378">
        <v>3000.0</v>
      </c>
      <c r="Y114" s="378">
        <v>24000.0</v>
      </c>
      <c r="Z114" s="378">
        <v>0.0</v>
      </c>
      <c r="AA114" s="378">
        <v>0.0</v>
      </c>
      <c r="AB114" s="378">
        <v>0.0</v>
      </c>
      <c r="AC114" s="300" t="s">
        <v>372</v>
      </c>
      <c r="AD114" s="300" t="s">
        <v>388</v>
      </c>
      <c r="AE114" s="300" t="s">
        <v>374</v>
      </c>
      <c r="AF114" s="378">
        <f>SUM('Plan-B Valuation'!U110,'Plan-B Valuation'!Y110,'Plan-B Valuation'!AC110,'Plan-B Valuation'!AG110,'Plan-B Valuation'!AK110,'Plan-B Valuation'!AO110)</f>
        <v>2000</v>
      </c>
      <c r="AG114" s="378">
        <f>SUM('Plan-B Valuation'!V110,'Plan-B Valuation'!Z110,'Plan-B Valuation'!AD110,'Plan-B Valuation'!AH110,'Plan-B Valuation'!AL110,'Plan-B Valuation'!AP110)</f>
        <v>50000</v>
      </c>
      <c r="AH114" s="385">
        <f>SUM('Plan-B Valuation'!W110,'Plan-B Valuation'!AA110,'Plan-B Valuation'!AE110,'Plan-B Valuation'!AI110,'Plan-B Valuation'!AM110,'Plan-B Valuation'!AQ110)</f>
        <v>10000000</v>
      </c>
      <c r="AI114" s="296" t="s">
        <v>451</v>
      </c>
      <c r="AJ114" s="378">
        <v>3000.0</v>
      </c>
      <c r="AK114" s="378">
        <v>65000.0</v>
      </c>
      <c r="AL114" s="378">
        <v>100000.0</v>
      </c>
      <c r="AM114" s="378">
        <v>0.0</v>
      </c>
      <c r="AN114" s="378">
        <v>0.0</v>
      </c>
      <c r="AO114" s="378">
        <v>0.0</v>
      </c>
      <c r="AP114" s="300" t="s">
        <v>372</v>
      </c>
      <c r="AQ114" s="300" t="s">
        <v>388</v>
      </c>
      <c r="AR114" s="300" t="s">
        <v>374</v>
      </c>
      <c r="AS114" s="378">
        <f>SUM('Plan-C Valuation'!U110,'Plan-C Valuation'!Y110,'Plan-C Valuation'!AC110,'Plan-C Valuation'!AG110,'Plan-C Valuation'!AK110,'Plan-C Valuation'!AO110)</f>
        <v>2000</v>
      </c>
      <c r="AT114" s="378">
        <f>SUM('Plan-C Valuation'!V110,'Plan-C Valuation'!Z110,'Plan-C Valuation'!AD110,'Plan-C Valuation'!AH110,'Plan-C Valuation'!AL110,'Plan-C Valuation'!AP110)</f>
        <v>50000</v>
      </c>
      <c r="AU114" s="378">
        <f>SUM('Plan-C Valuation'!W110,'Plan-C Valuation'!AA110,'Plan-C Valuation'!AE110,'Plan-C Valuation'!AI110,'Plan-C Valuation'!AM110,'Plan-C Valuation'!AQ110)</f>
        <v>10000000</v>
      </c>
    </row>
    <row r="115" ht="15.75" customHeight="1">
      <c r="A115" s="296" t="s">
        <v>332</v>
      </c>
      <c r="B115" s="296" t="s">
        <v>71</v>
      </c>
      <c r="C115" s="296" t="s">
        <v>83</v>
      </c>
      <c r="D115" s="296" t="s">
        <v>85</v>
      </c>
      <c r="E115" s="296" t="s">
        <v>87</v>
      </c>
      <c r="F115" s="296" t="s">
        <v>95</v>
      </c>
      <c r="G115" s="388" t="s">
        <v>333</v>
      </c>
      <c r="H115" s="296"/>
      <c r="I115" s="296"/>
      <c r="J115" s="378">
        <v>0.0</v>
      </c>
      <c r="K115" s="378">
        <v>0.0</v>
      </c>
      <c r="L115" s="378">
        <v>0.0</v>
      </c>
      <c r="M115" s="378">
        <v>0.0</v>
      </c>
      <c r="N115" s="378">
        <v>0.0</v>
      </c>
      <c r="O115" s="378">
        <v>0.0</v>
      </c>
      <c r="P115" s="300" t="s">
        <v>372</v>
      </c>
      <c r="Q115" s="300" t="s">
        <v>384</v>
      </c>
      <c r="R115" s="300" t="s">
        <v>374</v>
      </c>
      <c r="S115" s="296">
        <f>SUM('Plan-A Valuation'!U111,'Plan-A Valuation'!Y111,'Plan-A Valuation'!AC111,'Plan-A Valuation'!AG111,'Plan-A Valuation'!AK111,'Plan-A Valuation'!AO111)</f>
        <v>2000</v>
      </c>
      <c r="T115" s="378">
        <f>SUM('Plan-A Valuation'!V111,'Plan-A Valuation'!Z111,'Plan-A Valuation'!AD111,'Plan-A Valuation'!AH111,'Plan-A Valuation'!AL111,'Plan-A Valuation'!AP111)</f>
        <v>50000</v>
      </c>
      <c r="U115" s="385">
        <f>SUM('Plan-A Valuation'!W111,'Plan-A Valuation'!AA111,'Plan-A Valuation'!AE111,'Plan-A Valuation'!AI111,'Plan-A Valuation'!AM111,'Plan-A Valuation'!AQ111)</f>
        <v>10000000</v>
      </c>
      <c r="V115" s="296" t="s">
        <v>387</v>
      </c>
      <c r="W115" s="378">
        <v>1500.0</v>
      </c>
      <c r="X115" s="378">
        <v>3000.0</v>
      </c>
      <c r="Y115" s="378">
        <v>24000.0</v>
      </c>
      <c r="Z115" s="378">
        <v>0.0</v>
      </c>
      <c r="AA115" s="378">
        <v>0.0</v>
      </c>
      <c r="AB115" s="378">
        <v>0.0</v>
      </c>
      <c r="AC115" s="300" t="s">
        <v>372</v>
      </c>
      <c r="AD115" s="300" t="s">
        <v>388</v>
      </c>
      <c r="AE115" s="300" t="s">
        <v>374</v>
      </c>
      <c r="AF115" s="378">
        <f>SUM('Plan-B Valuation'!U111,'Plan-B Valuation'!Y111,'Plan-B Valuation'!AC111,'Plan-B Valuation'!AG111,'Plan-B Valuation'!AK111,'Plan-B Valuation'!AO111)</f>
        <v>2000</v>
      </c>
      <c r="AG115" s="378">
        <f>SUM('Plan-B Valuation'!V111,'Plan-B Valuation'!Z111,'Plan-B Valuation'!AD111,'Plan-B Valuation'!AH111,'Plan-B Valuation'!AL111,'Plan-B Valuation'!AP111)</f>
        <v>50000</v>
      </c>
      <c r="AH115" s="385">
        <f>SUM('Plan-B Valuation'!W111,'Plan-B Valuation'!AA111,'Plan-B Valuation'!AE111,'Plan-B Valuation'!AI111,'Plan-B Valuation'!AM111,'Plan-B Valuation'!AQ111)</f>
        <v>10000000</v>
      </c>
      <c r="AI115" s="296" t="s">
        <v>451</v>
      </c>
      <c r="AJ115" s="378">
        <v>3000.0</v>
      </c>
      <c r="AK115" s="378">
        <v>65000.0</v>
      </c>
      <c r="AL115" s="378">
        <v>100000.0</v>
      </c>
      <c r="AM115" s="378">
        <v>0.0</v>
      </c>
      <c r="AN115" s="378">
        <v>0.0</v>
      </c>
      <c r="AO115" s="378">
        <v>0.0</v>
      </c>
      <c r="AP115" s="300" t="s">
        <v>372</v>
      </c>
      <c r="AQ115" s="300" t="s">
        <v>388</v>
      </c>
      <c r="AR115" s="300" t="s">
        <v>374</v>
      </c>
      <c r="AS115" s="378">
        <f>SUM('Plan-C Valuation'!U111,'Plan-C Valuation'!Y111,'Plan-C Valuation'!AC111,'Plan-C Valuation'!AG111,'Plan-C Valuation'!AK111,'Plan-C Valuation'!AO111)</f>
        <v>2000</v>
      </c>
      <c r="AT115" s="378">
        <f>SUM('Plan-C Valuation'!V111,'Plan-C Valuation'!Z111,'Plan-C Valuation'!AD111,'Plan-C Valuation'!AH111,'Plan-C Valuation'!AL111,'Plan-C Valuation'!AP111)</f>
        <v>50000</v>
      </c>
      <c r="AU115" s="378">
        <f>SUM('Plan-C Valuation'!W111,'Plan-C Valuation'!AA111,'Plan-C Valuation'!AE111,'Plan-C Valuation'!AI111,'Plan-C Valuation'!AM111,'Plan-C Valuation'!AQ111)</f>
        <v>10000000</v>
      </c>
    </row>
    <row r="116" ht="15.75" customHeight="1">
      <c r="A116" s="296" t="s">
        <v>334</v>
      </c>
      <c r="B116" s="296" t="s">
        <v>71</v>
      </c>
      <c r="C116" s="296" t="s">
        <v>90</v>
      </c>
      <c r="D116" s="296" t="s">
        <v>85</v>
      </c>
      <c r="E116" s="296" t="s">
        <v>87</v>
      </c>
      <c r="F116" s="296" t="s">
        <v>95</v>
      </c>
      <c r="G116" s="388" t="s">
        <v>335</v>
      </c>
      <c r="H116" s="296"/>
      <c r="I116" s="296"/>
      <c r="J116" s="378">
        <v>0.0</v>
      </c>
      <c r="K116" s="378">
        <v>0.0</v>
      </c>
      <c r="L116" s="378">
        <v>0.0</v>
      </c>
      <c r="M116" s="378">
        <v>0.0</v>
      </c>
      <c r="N116" s="378">
        <v>0.0</v>
      </c>
      <c r="O116" s="378">
        <v>0.0</v>
      </c>
      <c r="P116" s="300" t="s">
        <v>372</v>
      </c>
      <c r="Q116" s="300" t="s">
        <v>384</v>
      </c>
      <c r="R116" s="300" t="s">
        <v>374</v>
      </c>
      <c r="S116" s="296">
        <f>SUM('Plan-A Valuation'!U112,'Plan-A Valuation'!Y112,'Plan-A Valuation'!AC112,'Plan-A Valuation'!AG112,'Plan-A Valuation'!AK112,'Plan-A Valuation'!AO112)</f>
        <v>2000</v>
      </c>
      <c r="T116" s="378">
        <f>SUM('Plan-A Valuation'!V112,'Plan-A Valuation'!Z112,'Plan-A Valuation'!AD112,'Plan-A Valuation'!AH112,'Plan-A Valuation'!AL112,'Plan-A Valuation'!AP112)</f>
        <v>50000</v>
      </c>
      <c r="U116" s="385">
        <f>SUM('Plan-A Valuation'!W112,'Plan-A Valuation'!AA112,'Plan-A Valuation'!AE112,'Plan-A Valuation'!AI112,'Plan-A Valuation'!AM112,'Plan-A Valuation'!AQ112)</f>
        <v>10000000</v>
      </c>
      <c r="V116" s="296" t="s">
        <v>387</v>
      </c>
      <c r="W116" s="378">
        <v>1500.0</v>
      </c>
      <c r="X116" s="378">
        <v>3000.0</v>
      </c>
      <c r="Y116" s="378">
        <v>24000.0</v>
      </c>
      <c r="Z116" s="378">
        <v>0.0</v>
      </c>
      <c r="AA116" s="378">
        <v>0.0</v>
      </c>
      <c r="AB116" s="378">
        <v>0.0</v>
      </c>
      <c r="AC116" s="300" t="s">
        <v>372</v>
      </c>
      <c r="AD116" s="300" t="s">
        <v>388</v>
      </c>
      <c r="AE116" s="300" t="s">
        <v>374</v>
      </c>
      <c r="AF116" s="378">
        <f>SUM('Plan-B Valuation'!U112,'Plan-B Valuation'!Y112,'Plan-B Valuation'!AC112,'Plan-B Valuation'!AG112,'Plan-B Valuation'!AK112,'Plan-B Valuation'!AO112)</f>
        <v>2000</v>
      </c>
      <c r="AG116" s="378">
        <f>SUM('Plan-B Valuation'!V112,'Plan-B Valuation'!Z112,'Plan-B Valuation'!AD112,'Plan-B Valuation'!AH112,'Plan-B Valuation'!AL112,'Plan-B Valuation'!AP112)</f>
        <v>50000</v>
      </c>
      <c r="AH116" s="385">
        <f>SUM('Plan-B Valuation'!W112,'Plan-B Valuation'!AA112,'Plan-B Valuation'!AE112,'Plan-B Valuation'!AI112,'Plan-B Valuation'!AM112,'Plan-B Valuation'!AQ112)</f>
        <v>10000000</v>
      </c>
      <c r="AI116" s="296" t="s">
        <v>451</v>
      </c>
      <c r="AJ116" s="378">
        <v>3000.0</v>
      </c>
      <c r="AK116" s="378">
        <v>65000.0</v>
      </c>
      <c r="AL116" s="378">
        <v>100000.0</v>
      </c>
      <c r="AM116" s="378">
        <v>0.0</v>
      </c>
      <c r="AN116" s="378">
        <v>0.0</v>
      </c>
      <c r="AO116" s="378">
        <v>0.0</v>
      </c>
      <c r="AP116" s="300" t="s">
        <v>372</v>
      </c>
      <c r="AQ116" s="300" t="s">
        <v>388</v>
      </c>
      <c r="AR116" s="300" t="s">
        <v>374</v>
      </c>
      <c r="AS116" s="378">
        <f>SUM('Plan-C Valuation'!U112,'Plan-C Valuation'!Y112,'Plan-C Valuation'!AC112,'Plan-C Valuation'!AG112,'Plan-C Valuation'!AK112,'Plan-C Valuation'!AO112)</f>
        <v>2000</v>
      </c>
      <c r="AT116" s="378">
        <f>SUM('Plan-C Valuation'!V112,'Plan-C Valuation'!Z112,'Plan-C Valuation'!AD112,'Plan-C Valuation'!AH112,'Plan-C Valuation'!AL112,'Plan-C Valuation'!AP112)</f>
        <v>50000</v>
      </c>
      <c r="AU116" s="378">
        <f>SUM('Plan-C Valuation'!W112,'Plan-C Valuation'!AA112,'Plan-C Valuation'!AE112,'Plan-C Valuation'!AI112,'Plan-C Valuation'!AM112,'Plan-C Valuation'!AQ112)</f>
        <v>10000000</v>
      </c>
    </row>
    <row r="117" ht="15.75" customHeight="1">
      <c r="A117" s="296" t="s">
        <v>336</v>
      </c>
      <c r="B117" s="296" t="s">
        <v>71</v>
      </c>
      <c r="C117" s="296" t="s">
        <v>96</v>
      </c>
      <c r="D117" s="296" t="s">
        <v>85</v>
      </c>
      <c r="E117" s="296" t="s">
        <v>87</v>
      </c>
      <c r="F117" s="296" t="s">
        <v>95</v>
      </c>
      <c r="G117" s="388" t="s">
        <v>337</v>
      </c>
      <c r="H117" s="296"/>
      <c r="I117" s="296"/>
      <c r="J117" s="378">
        <v>0.0</v>
      </c>
      <c r="K117" s="378">
        <v>0.0</v>
      </c>
      <c r="L117" s="378">
        <v>0.0</v>
      </c>
      <c r="M117" s="378">
        <v>0.0</v>
      </c>
      <c r="N117" s="378">
        <v>0.0</v>
      </c>
      <c r="O117" s="378">
        <v>0.0</v>
      </c>
      <c r="P117" s="300" t="s">
        <v>372</v>
      </c>
      <c r="Q117" s="300" t="s">
        <v>384</v>
      </c>
      <c r="R117" s="300" t="s">
        <v>374</v>
      </c>
      <c r="S117" s="296">
        <f>SUM('Plan-A Valuation'!U113,'Plan-A Valuation'!Y113,'Plan-A Valuation'!AC113,'Plan-A Valuation'!AG113,'Plan-A Valuation'!AK113,'Plan-A Valuation'!AO113)</f>
        <v>2000</v>
      </c>
      <c r="T117" s="378">
        <f>SUM('Plan-A Valuation'!V113,'Plan-A Valuation'!Z113,'Plan-A Valuation'!AD113,'Plan-A Valuation'!AH113,'Plan-A Valuation'!AL113,'Plan-A Valuation'!AP113)</f>
        <v>50000</v>
      </c>
      <c r="U117" s="385">
        <f>SUM('Plan-A Valuation'!W113,'Plan-A Valuation'!AA113,'Plan-A Valuation'!AE113,'Plan-A Valuation'!AI113,'Plan-A Valuation'!AM113,'Plan-A Valuation'!AQ113)</f>
        <v>10000000</v>
      </c>
      <c r="V117" s="296" t="s">
        <v>387</v>
      </c>
      <c r="W117" s="378">
        <v>1500.0</v>
      </c>
      <c r="X117" s="378">
        <v>3000.0</v>
      </c>
      <c r="Y117" s="378">
        <v>24000.0</v>
      </c>
      <c r="Z117" s="378">
        <v>0.0</v>
      </c>
      <c r="AA117" s="378">
        <v>0.0</v>
      </c>
      <c r="AB117" s="378">
        <v>0.0</v>
      </c>
      <c r="AC117" s="300" t="s">
        <v>372</v>
      </c>
      <c r="AD117" s="300" t="s">
        <v>388</v>
      </c>
      <c r="AE117" s="300" t="s">
        <v>374</v>
      </c>
      <c r="AF117" s="378">
        <f>SUM('Plan-B Valuation'!U113,'Plan-B Valuation'!Y113,'Plan-B Valuation'!AC113,'Plan-B Valuation'!AG113,'Plan-B Valuation'!AK113,'Plan-B Valuation'!AO113)</f>
        <v>2000</v>
      </c>
      <c r="AG117" s="378">
        <f>SUM('Plan-B Valuation'!V113,'Plan-B Valuation'!Z113,'Plan-B Valuation'!AD113,'Plan-B Valuation'!AH113,'Plan-B Valuation'!AL113,'Plan-B Valuation'!AP113)</f>
        <v>50000</v>
      </c>
      <c r="AH117" s="385">
        <f>SUM('Plan-B Valuation'!W113,'Plan-B Valuation'!AA113,'Plan-B Valuation'!AE113,'Plan-B Valuation'!AI113,'Plan-B Valuation'!AM113,'Plan-B Valuation'!AQ113)</f>
        <v>10000000</v>
      </c>
      <c r="AI117" s="296" t="s">
        <v>451</v>
      </c>
      <c r="AJ117" s="378">
        <v>3000.0</v>
      </c>
      <c r="AK117" s="378">
        <v>65000.0</v>
      </c>
      <c r="AL117" s="378">
        <v>100000.0</v>
      </c>
      <c r="AM117" s="378">
        <v>0.0</v>
      </c>
      <c r="AN117" s="378">
        <v>0.0</v>
      </c>
      <c r="AO117" s="378">
        <v>0.0</v>
      </c>
      <c r="AP117" s="300" t="s">
        <v>372</v>
      </c>
      <c r="AQ117" s="300" t="s">
        <v>388</v>
      </c>
      <c r="AR117" s="300" t="s">
        <v>374</v>
      </c>
      <c r="AS117" s="378">
        <f>SUM('Plan-C Valuation'!U113,'Plan-C Valuation'!Y113,'Plan-C Valuation'!AC113,'Plan-C Valuation'!AG113,'Plan-C Valuation'!AK113,'Plan-C Valuation'!AO113)</f>
        <v>2000</v>
      </c>
      <c r="AT117" s="378">
        <f>SUM('Plan-C Valuation'!V113,'Plan-C Valuation'!Z113,'Plan-C Valuation'!AD113,'Plan-C Valuation'!AH113,'Plan-C Valuation'!AL113,'Plan-C Valuation'!AP113)</f>
        <v>50000</v>
      </c>
      <c r="AU117" s="378">
        <f>SUM('Plan-C Valuation'!W113,'Plan-C Valuation'!AA113,'Plan-C Valuation'!AE113,'Plan-C Valuation'!AI113,'Plan-C Valuation'!AM113,'Plan-C Valuation'!AQ113)</f>
        <v>10000000</v>
      </c>
    </row>
    <row r="118" ht="15.75" customHeight="1">
      <c r="A118" s="296" t="s">
        <v>338</v>
      </c>
      <c r="B118" s="296" t="s">
        <v>71</v>
      </c>
      <c r="C118" s="296" t="s">
        <v>106</v>
      </c>
      <c r="D118" s="296" t="s">
        <v>85</v>
      </c>
      <c r="E118" s="296" t="s">
        <v>87</v>
      </c>
      <c r="F118" s="296" t="s">
        <v>95</v>
      </c>
      <c r="G118" s="388" t="s">
        <v>339</v>
      </c>
      <c r="H118" s="296"/>
      <c r="I118" s="296"/>
      <c r="J118" s="378">
        <v>0.0</v>
      </c>
      <c r="K118" s="378">
        <v>0.0</v>
      </c>
      <c r="L118" s="378">
        <v>0.0</v>
      </c>
      <c r="M118" s="378">
        <v>0.0</v>
      </c>
      <c r="N118" s="378">
        <v>0.0</v>
      </c>
      <c r="O118" s="378">
        <v>0.0</v>
      </c>
      <c r="P118" s="300" t="s">
        <v>372</v>
      </c>
      <c r="Q118" s="300" t="s">
        <v>384</v>
      </c>
      <c r="R118" s="300" t="s">
        <v>374</v>
      </c>
      <c r="S118" s="296">
        <f>SUM('Plan-A Valuation'!U114,'Plan-A Valuation'!Y114,'Plan-A Valuation'!AC114,'Plan-A Valuation'!AG114,'Plan-A Valuation'!AK114,'Plan-A Valuation'!AO114)</f>
        <v>2000</v>
      </c>
      <c r="T118" s="378">
        <f>SUM('Plan-A Valuation'!V114,'Plan-A Valuation'!Z114,'Plan-A Valuation'!AD114,'Plan-A Valuation'!AH114,'Plan-A Valuation'!AL114,'Plan-A Valuation'!AP114)</f>
        <v>50000</v>
      </c>
      <c r="U118" s="385">
        <f>SUM('Plan-A Valuation'!W114,'Plan-A Valuation'!AA114,'Plan-A Valuation'!AE114,'Plan-A Valuation'!AI114,'Plan-A Valuation'!AM114,'Plan-A Valuation'!AQ114)</f>
        <v>10000000</v>
      </c>
      <c r="V118" s="296" t="s">
        <v>387</v>
      </c>
      <c r="W118" s="378">
        <v>1500.0</v>
      </c>
      <c r="X118" s="378">
        <v>3000.0</v>
      </c>
      <c r="Y118" s="378">
        <v>24000.0</v>
      </c>
      <c r="Z118" s="378">
        <v>0.0</v>
      </c>
      <c r="AA118" s="378">
        <v>0.0</v>
      </c>
      <c r="AB118" s="378">
        <v>0.0</v>
      </c>
      <c r="AC118" s="300" t="s">
        <v>372</v>
      </c>
      <c r="AD118" s="300" t="s">
        <v>388</v>
      </c>
      <c r="AE118" s="300" t="s">
        <v>374</v>
      </c>
      <c r="AF118" s="378">
        <f>SUM('Plan-B Valuation'!U114,'Plan-B Valuation'!Y114,'Plan-B Valuation'!AC114,'Plan-B Valuation'!AG114,'Plan-B Valuation'!AK114,'Plan-B Valuation'!AO114)</f>
        <v>2000</v>
      </c>
      <c r="AG118" s="378">
        <f>SUM('Plan-B Valuation'!V114,'Plan-B Valuation'!Z114,'Plan-B Valuation'!AD114,'Plan-B Valuation'!AH114,'Plan-B Valuation'!AL114,'Plan-B Valuation'!AP114)</f>
        <v>50000</v>
      </c>
      <c r="AH118" s="385">
        <f>SUM('Plan-B Valuation'!W114,'Plan-B Valuation'!AA114,'Plan-B Valuation'!AE114,'Plan-B Valuation'!AI114,'Plan-B Valuation'!AM114,'Plan-B Valuation'!AQ114)</f>
        <v>10000000</v>
      </c>
      <c r="AI118" s="296" t="s">
        <v>450</v>
      </c>
      <c r="AJ118" s="378">
        <v>3000.0</v>
      </c>
      <c r="AK118" s="378">
        <v>65000.0</v>
      </c>
      <c r="AL118" s="378">
        <v>100000.0</v>
      </c>
      <c r="AM118" s="378">
        <v>0.0</v>
      </c>
      <c r="AN118" s="378">
        <v>0.0</v>
      </c>
      <c r="AO118" s="378">
        <v>0.0</v>
      </c>
      <c r="AP118" s="300" t="s">
        <v>372</v>
      </c>
      <c r="AQ118" s="300" t="s">
        <v>388</v>
      </c>
      <c r="AR118" s="300" t="s">
        <v>374</v>
      </c>
      <c r="AS118" s="378">
        <f>SUM('Plan-C Valuation'!U114,'Plan-C Valuation'!Y114,'Plan-C Valuation'!AC114,'Plan-C Valuation'!AG114,'Plan-C Valuation'!AK114,'Plan-C Valuation'!AO114)</f>
        <v>2000</v>
      </c>
      <c r="AT118" s="378">
        <f>SUM('Plan-C Valuation'!V114,'Plan-C Valuation'!Z114,'Plan-C Valuation'!AD114,'Plan-C Valuation'!AH114,'Plan-C Valuation'!AL114,'Plan-C Valuation'!AP114)</f>
        <v>50000</v>
      </c>
      <c r="AU118" s="378">
        <f>SUM('Plan-C Valuation'!W114,'Plan-C Valuation'!AA114,'Plan-C Valuation'!AE114,'Plan-C Valuation'!AI114,'Plan-C Valuation'!AM114,'Plan-C Valuation'!AQ114)</f>
        <v>10000000</v>
      </c>
    </row>
    <row r="119" ht="15.75" customHeight="1">
      <c r="A119" s="296" t="s">
        <v>340</v>
      </c>
      <c r="B119" s="296" t="s">
        <v>71</v>
      </c>
      <c r="C119" s="296" t="s">
        <v>108</v>
      </c>
      <c r="D119" s="296" t="s">
        <v>85</v>
      </c>
      <c r="E119" s="296" t="s">
        <v>87</v>
      </c>
      <c r="F119" s="296" t="s">
        <v>95</v>
      </c>
      <c r="G119" s="388" t="s">
        <v>341</v>
      </c>
      <c r="H119" s="296"/>
      <c r="I119" s="296"/>
      <c r="J119" s="378">
        <v>0.0</v>
      </c>
      <c r="K119" s="378">
        <v>0.0</v>
      </c>
      <c r="L119" s="378">
        <v>0.0</v>
      </c>
      <c r="M119" s="378">
        <v>0.0</v>
      </c>
      <c r="N119" s="378">
        <v>0.0</v>
      </c>
      <c r="O119" s="378">
        <v>0.0</v>
      </c>
      <c r="P119" s="300" t="s">
        <v>372</v>
      </c>
      <c r="Q119" s="300" t="s">
        <v>384</v>
      </c>
      <c r="R119" s="300" t="s">
        <v>374</v>
      </c>
      <c r="S119" s="296">
        <f>SUM('Plan-A Valuation'!U115,'Plan-A Valuation'!Y115,'Plan-A Valuation'!AC115,'Plan-A Valuation'!AG115,'Plan-A Valuation'!AK115,'Plan-A Valuation'!AO115)</f>
        <v>2000</v>
      </c>
      <c r="T119" s="378">
        <f>SUM('Plan-A Valuation'!V115,'Plan-A Valuation'!Z115,'Plan-A Valuation'!AD115,'Plan-A Valuation'!AH115,'Plan-A Valuation'!AL115,'Plan-A Valuation'!AP115)</f>
        <v>50000</v>
      </c>
      <c r="U119" s="385">
        <f>SUM('Plan-A Valuation'!W115,'Plan-A Valuation'!AA115,'Plan-A Valuation'!AE115,'Plan-A Valuation'!AI115,'Plan-A Valuation'!AM115,'Plan-A Valuation'!AQ115)</f>
        <v>10000000</v>
      </c>
      <c r="V119" s="296" t="s">
        <v>387</v>
      </c>
      <c r="W119" s="378">
        <v>1500.0</v>
      </c>
      <c r="X119" s="378">
        <v>3000.0</v>
      </c>
      <c r="Y119" s="378">
        <v>24000.0</v>
      </c>
      <c r="Z119" s="378">
        <v>0.0</v>
      </c>
      <c r="AA119" s="378">
        <v>0.0</v>
      </c>
      <c r="AB119" s="378">
        <v>0.0</v>
      </c>
      <c r="AC119" s="300" t="s">
        <v>372</v>
      </c>
      <c r="AD119" s="300" t="s">
        <v>388</v>
      </c>
      <c r="AE119" s="300" t="s">
        <v>374</v>
      </c>
      <c r="AF119" s="378">
        <f>SUM('Plan-B Valuation'!U115,'Plan-B Valuation'!Y115,'Plan-B Valuation'!AC115,'Plan-B Valuation'!AG115,'Plan-B Valuation'!AK115,'Plan-B Valuation'!AO115)</f>
        <v>2000</v>
      </c>
      <c r="AG119" s="378">
        <f>SUM('Plan-B Valuation'!V115,'Plan-B Valuation'!Z115,'Plan-B Valuation'!AD115,'Plan-B Valuation'!AH115,'Plan-B Valuation'!AL115,'Plan-B Valuation'!AP115)</f>
        <v>50000</v>
      </c>
      <c r="AH119" s="385">
        <f>SUM('Plan-B Valuation'!W115,'Plan-B Valuation'!AA115,'Plan-B Valuation'!AE115,'Plan-B Valuation'!AI115,'Plan-B Valuation'!AM115,'Plan-B Valuation'!AQ115)</f>
        <v>10000000</v>
      </c>
      <c r="AI119" s="296" t="s">
        <v>451</v>
      </c>
      <c r="AJ119" s="378">
        <v>3000.0</v>
      </c>
      <c r="AK119" s="378">
        <v>65000.0</v>
      </c>
      <c r="AL119" s="378">
        <v>100000.0</v>
      </c>
      <c r="AM119" s="378">
        <v>0.0</v>
      </c>
      <c r="AN119" s="378">
        <v>0.0</v>
      </c>
      <c r="AO119" s="378">
        <v>0.0</v>
      </c>
      <c r="AP119" s="300" t="s">
        <v>372</v>
      </c>
      <c r="AQ119" s="300" t="s">
        <v>388</v>
      </c>
      <c r="AR119" s="300" t="s">
        <v>374</v>
      </c>
      <c r="AS119" s="378">
        <f>SUM('Plan-C Valuation'!U115,'Plan-C Valuation'!Y115,'Plan-C Valuation'!AC115,'Plan-C Valuation'!AG115,'Plan-C Valuation'!AK115,'Plan-C Valuation'!AO115)</f>
        <v>2000</v>
      </c>
      <c r="AT119" s="378">
        <f>SUM('Plan-C Valuation'!V115,'Plan-C Valuation'!Z115,'Plan-C Valuation'!AD115,'Plan-C Valuation'!AH115,'Plan-C Valuation'!AL115,'Plan-C Valuation'!AP115)</f>
        <v>50000</v>
      </c>
      <c r="AU119" s="378">
        <f>SUM('Plan-C Valuation'!W115,'Plan-C Valuation'!AA115,'Plan-C Valuation'!AE115,'Plan-C Valuation'!AI115,'Plan-C Valuation'!AM115,'Plan-C Valuation'!AQ115)</f>
        <v>10000000</v>
      </c>
    </row>
  </sheetData>
  <customSheetViews>
    <customSheetView guid="{77A4BB4D-DF0E-43C6-8EC7-17F8F74427A1}" filter="1" showAutoFilter="1">
      <autoFilter ref="$A$11:$AU$119"/>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294"/>
      <c r="B1" s="322"/>
      <c r="C1" s="324"/>
      <c r="D1" s="324"/>
      <c r="E1" s="324"/>
      <c r="F1" s="324"/>
      <c r="G1" s="326"/>
      <c r="H1" s="327"/>
      <c r="I1" s="326"/>
      <c r="J1" s="324"/>
      <c r="K1" s="324"/>
      <c r="L1" s="324"/>
      <c r="M1" s="324"/>
      <c r="N1" s="324"/>
      <c r="O1" s="324"/>
    </row>
    <row r="2" ht="15.75" customHeight="1">
      <c r="A2" s="328" t="s">
        <v>392</v>
      </c>
      <c r="B2" s="304"/>
      <c r="C2" s="304"/>
      <c r="D2" s="329">
        <f t="shared" ref="D2:F2" si="1">MIN(D11:D12)</f>
        <v>1000</v>
      </c>
      <c r="E2" s="331">
        <f t="shared" si="1"/>
        <v>50000</v>
      </c>
      <c r="F2" s="333">
        <f t="shared" si="1"/>
        <v>100000</v>
      </c>
      <c r="G2" s="304"/>
      <c r="H2" s="335"/>
      <c r="I2" s="304"/>
      <c r="J2" s="304"/>
      <c r="K2" s="337">
        <f t="shared" ref="K2:M2" si="2">MIN(K11:K12)</f>
        <v>100000</v>
      </c>
      <c r="L2" s="337">
        <f t="shared" si="2"/>
        <v>120000</v>
      </c>
      <c r="M2" s="337">
        <f t="shared" si="2"/>
        <v>300000</v>
      </c>
      <c r="N2" s="304"/>
      <c r="O2" s="338"/>
    </row>
    <row r="3" ht="15.75" customHeight="1">
      <c r="A3" s="328" t="s">
        <v>393</v>
      </c>
      <c r="B3" s="304"/>
      <c r="C3" s="304"/>
      <c r="D3" s="341">
        <f t="shared" ref="D3:F3" si="3">AVERAGE(D11:D12)</f>
        <v>45500</v>
      </c>
      <c r="E3" s="343">
        <f t="shared" si="3"/>
        <v>525000</v>
      </c>
      <c r="F3" s="333">
        <f t="shared" si="3"/>
        <v>550000</v>
      </c>
      <c r="G3" s="304"/>
      <c r="H3" s="335"/>
      <c r="I3" s="304"/>
      <c r="J3" s="304"/>
      <c r="K3" s="329">
        <f t="shared" ref="K3:M3" si="4">AVERAGE(K11:K12)</f>
        <v>100000</v>
      </c>
      <c r="L3" s="345">
        <f t="shared" si="4"/>
        <v>210000</v>
      </c>
      <c r="M3" s="346">
        <f t="shared" si="4"/>
        <v>400000</v>
      </c>
      <c r="N3" s="304"/>
      <c r="O3" s="338"/>
    </row>
    <row r="4" ht="15.75" customHeight="1">
      <c r="A4" s="347" t="s">
        <v>401</v>
      </c>
      <c r="B4" s="304"/>
      <c r="C4" s="304"/>
      <c r="D4" s="350">
        <f t="shared" ref="D4:F4" si="5">QUARTILE(D11:D12,3)</f>
        <v>67750</v>
      </c>
      <c r="E4" s="351">
        <f t="shared" si="5"/>
        <v>762500</v>
      </c>
      <c r="F4" s="333">
        <f t="shared" si="5"/>
        <v>775000</v>
      </c>
      <c r="G4" s="304"/>
      <c r="H4" s="335"/>
      <c r="I4" s="304"/>
      <c r="J4" s="304"/>
      <c r="K4" s="329">
        <f t="shared" ref="K4:M4" si="6">QUARTILE(K11:K12,3)</f>
        <v>100000</v>
      </c>
      <c r="L4" s="352">
        <f t="shared" si="6"/>
        <v>255000</v>
      </c>
      <c r="M4" s="353">
        <f t="shared" si="6"/>
        <v>450000</v>
      </c>
      <c r="N4" s="304"/>
      <c r="O4" s="338"/>
    </row>
    <row r="5" ht="15.75" customHeight="1">
      <c r="A5" s="328" t="s">
        <v>395</v>
      </c>
      <c r="B5" s="304"/>
      <c r="C5" s="304"/>
      <c r="D5" s="333">
        <f t="shared" ref="D5:F5" si="7">MAX(D11:D12)</f>
        <v>90000</v>
      </c>
      <c r="E5" s="333">
        <f t="shared" si="7"/>
        <v>1000000</v>
      </c>
      <c r="F5" s="333">
        <f t="shared" si="7"/>
        <v>1000000</v>
      </c>
      <c r="G5" s="304"/>
      <c r="H5" s="335"/>
      <c r="I5" s="304"/>
      <c r="J5" s="304"/>
      <c r="K5" s="329">
        <f t="shared" ref="K5:M5" si="8">MAX(K11:K12)</f>
        <v>100000</v>
      </c>
      <c r="L5" s="329">
        <f t="shared" si="8"/>
        <v>300000</v>
      </c>
      <c r="M5" s="354">
        <f t="shared" si="8"/>
        <v>500000</v>
      </c>
      <c r="N5" s="304"/>
      <c r="O5" s="338"/>
    </row>
    <row r="6" ht="15.75" customHeight="1">
      <c r="A6" s="355" t="s">
        <v>399</v>
      </c>
      <c r="B6" s="358"/>
      <c r="C6" s="358"/>
      <c r="D6" s="336">
        <f t="shared" ref="D6:F6" si="9">D5-D2</f>
        <v>89000</v>
      </c>
      <c r="E6" s="360">
        <f t="shared" si="9"/>
        <v>950000</v>
      </c>
      <c r="F6" s="361">
        <f t="shared" si="9"/>
        <v>900000</v>
      </c>
      <c r="G6" s="358"/>
      <c r="H6" s="363"/>
      <c r="I6" s="358"/>
      <c r="J6" s="358"/>
      <c r="K6" s="323">
        <f t="shared" ref="K6:M6" si="10">K5-K2</f>
        <v>0</v>
      </c>
      <c r="L6" s="323">
        <f t="shared" si="10"/>
        <v>180000</v>
      </c>
      <c r="M6" s="364">
        <f t="shared" si="10"/>
        <v>200000</v>
      </c>
      <c r="N6" s="358"/>
      <c r="O6" s="324"/>
    </row>
    <row r="7" ht="15.75" customHeight="1">
      <c r="A7" s="372" t="str">
        <f t="array" ref="A7:H9">Benefit!A2:H4</f>
        <v>Benefits</v>
      </c>
      <c r="B7" s="373"/>
      <c r="C7" s="374"/>
      <c r="D7" s="338"/>
      <c r="E7" s="338"/>
      <c r="F7" s="338"/>
      <c r="G7" s="375"/>
      <c r="H7" s="376"/>
      <c r="I7" s="296" t="str">
        <f t="array" ref="I7:O9">Cost!A2:G4</f>
        <v>Known Costs</v>
      </c>
      <c r="J7" s="338"/>
      <c r="K7" s="338"/>
      <c r="L7" s="338"/>
      <c r="M7" s="338"/>
      <c r="N7" s="338"/>
      <c r="O7" s="338"/>
    </row>
    <row r="8" ht="15.75" customHeight="1">
      <c r="A8" s="296" t="s">
        <v>53</v>
      </c>
      <c r="B8" s="366" t="s">
        <v>54</v>
      </c>
      <c r="C8" s="338"/>
      <c r="D8" s="379"/>
      <c r="E8" s="379"/>
      <c r="F8" s="379"/>
      <c r="G8" s="296"/>
      <c r="H8" s="376"/>
      <c r="I8" s="296"/>
      <c r="J8" s="296"/>
      <c r="K8" s="379"/>
      <c r="L8" s="379"/>
      <c r="M8" s="379"/>
      <c r="N8" s="296"/>
      <c r="O8" s="338"/>
    </row>
    <row r="9" ht="15.75" customHeight="1">
      <c r="A9" s="296" t="s">
        <v>60</v>
      </c>
      <c r="B9" s="366" t="s">
        <v>61</v>
      </c>
      <c r="C9" s="338" t="s">
        <v>64</v>
      </c>
      <c r="D9" s="338" t="s">
        <v>70</v>
      </c>
      <c r="E9" s="338" t="s">
        <v>75</v>
      </c>
      <c r="F9" s="338" t="s">
        <v>77</v>
      </c>
      <c r="G9" s="296" t="s">
        <v>78</v>
      </c>
      <c r="H9" s="376" t="s">
        <v>93</v>
      </c>
      <c r="I9" s="296" t="s">
        <v>74</v>
      </c>
      <c r="J9" s="296" t="s">
        <v>86</v>
      </c>
      <c r="K9" s="338" t="s">
        <v>70</v>
      </c>
      <c r="L9" s="338" t="s">
        <v>75</v>
      </c>
      <c r="M9" s="338" t="s">
        <v>77</v>
      </c>
      <c r="N9" s="296" t="s">
        <v>78</v>
      </c>
      <c r="O9" s="338" t="s">
        <v>101</v>
      </c>
    </row>
    <row r="10" ht="15.75" customHeight="1">
      <c r="A10" s="380" t="str">
        <f t="shared" ref="A10:B10" si="11">A9</f>
        <v>Benefit UID</v>
      </c>
      <c r="B10" s="381" t="str">
        <f t="shared" si="11"/>
        <v>Benefit Event</v>
      </c>
      <c r="C10" s="382" t="str">
        <f t="shared" ref="C10:H10" si="12">$A$7&amp;" "&amp;C9</f>
        <v>Benefits Probability</v>
      </c>
      <c r="D10" s="383" t="str">
        <f t="shared" si="12"/>
        <v>Benefits Lower Bound</v>
      </c>
      <c r="E10" s="383" t="str">
        <f t="shared" si="12"/>
        <v>Benefits Most Likely</v>
      </c>
      <c r="F10" s="383" t="str">
        <f t="shared" si="12"/>
        <v>Benefits Upper Bound</v>
      </c>
      <c r="G10" s="384" t="str">
        <f t="shared" si="12"/>
        <v>Benefits Rationale</v>
      </c>
      <c r="H10" s="381" t="str">
        <f t="shared" si="12"/>
        <v>Benefits Recurring_Ben</v>
      </c>
      <c r="I10" s="382" t="str">
        <f t="shared" ref="I10:J10" si="13">I9</f>
        <v>Known Costs UID</v>
      </c>
      <c r="J10" s="382" t="str">
        <f t="shared" si="13"/>
        <v>Known Cost Event</v>
      </c>
      <c r="K10" s="383" t="str">
        <f t="shared" ref="K10:O10" si="14">$I$7&amp;" "&amp;K9</f>
        <v>Known Costs Lower Bound</v>
      </c>
      <c r="L10" s="383" t="str">
        <f t="shared" si="14"/>
        <v>Known Costs Most Likely</v>
      </c>
      <c r="M10" s="383" t="str">
        <f t="shared" si="14"/>
        <v>Known Costs Upper Bound</v>
      </c>
      <c r="N10" s="384" t="str">
        <f t="shared" si="14"/>
        <v>Known Costs Rationale</v>
      </c>
      <c r="O10" s="383" t="str">
        <f t="shared" si="14"/>
        <v>Known Costs Recurring Expense</v>
      </c>
    </row>
    <row r="11" ht="15.75" customHeight="1">
      <c r="A11" s="372" t="str">
        <f t="array" ref="A11:H1004">Benefit!A5:H15</f>
        <v>benefit-1</v>
      </c>
      <c r="B11" s="366" t="s">
        <v>100</v>
      </c>
      <c r="C11" s="379">
        <v>0.99</v>
      </c>
      <c r="D11" s="379">
        <v>90000.0</v>
      </c>
      <c r="E11" s="379">
        <v>1000000.0</v>
      </c>
      <c r="F11" s="379">
        <v>1000000.0</v>
      </c>
      <c r="G11" s="386" t="s">
        <v>104</v>
      </c>
      <c r="H11" s="376" t="b">
        <v>0</v>
      </c>
      <c r="I11" s="372" t="str">
        <f t="array" ref="I11:O1006">Cost!A5:G15</f>
        <v>cost-1</v>
      </c>
      <c r="J11" s="296" t="s">
        <v>103</v>
      </c>
      <c r="K11" s="379">
        <v>100000.0</v>
      </c>
      <c r="L11" s="379">
        <v>300000.0</v>
      </c>
      <c r="M11" s="379">
        <v>500000.0</v>
      </c>
      <c r="N11" s="304" t="s">
        <v>105</v>
      </c>
      <c r="O11" s="387" t="b">
        <v>1</v>
      </c>
    </row>
    <row r="12" ht="15.75" customHeight="1">
      <c r="A12" s="296" t="s">
        <v>112</v>
      </c>
      <c r="B12" s="366" t="s">
        <v>113</v>
      </c>
      <c r="C12" s="379">
        <v>0.75</v>
      </c>
      <c r="D12" s="379">
        <v>1000.0</v>
      </c>
      <c r="E12" s="379">
        <v>50000.0</v>
      </c>
      <c r="F12" s="379">
        <v>100000.0</v>
      </c>
      <c r="G12" s="304" t="s">
        <v>114</v>
      </c>
      <c r="H12" s="376" t="b">
        <v>1</v>
      </c>
      <c r="I12" s="296" t="s">
        <v>110</v>
      </c>
      <c r="J12" s="296" t="s">
        <v>111</v>
      </c>
      <c r="K12" s="379">
        <v>100000.0</v>
      </c>
      <c r="L12" s="379">
        <v>120000.0</v>
      </c>
      <c r="M12" s="379">
        <v>300000.0</v>
      </c>
      <c r="N12" s="304" t="s">
        <v>105</v>
      </c>
      <c r="O12" s="387" t="b">
        <v>1</v>
      </c>
    </row>
    <row r="13" ht="15.75" customHeight="1">
      <c r="A13" s="296"/>
      <c r="B13" s="296"/>
      <c r="C13" s="379"/>
      <c r="D13" s="379"/>
      <c r="E13" s="379"/>
      <c r="F13" s="379"/>
      <c r="G13" s="304"/>
      <c r="H13" s="372"/>
      <c r="I13" s="296" t="s">
        <v>115</v>
      </c>
      <c r="J13" s="296" t="s">
        <v>116</v>
      </c>
      <c r="K13" s="379">
        <v>100000.0</v>
      </c>
      <c r="L13" s="379">
        <v>115000.0</v>
      </c>
      <c r="M13" s="379">
        <v>300000.0</v>
      </c>
      <c r="N13" s="304" t="s">
        <v>105</v>
      </c>
      <c r="O13" s="387" t="b">
        <v>1</v>
      </c>
    </row>
    <row r="14" ht="15.75" customHeight="1">
      <c r="A14" s="296"/>
      <c r="B14" s="296"/>
      <c r="C14" s="379"/>
      <c r="D14" s="379"/>
      <c r="E14" s="379"/>
      <c r="F14" s="379"/>
      <c r="G14" s="304"/>
      <c r="H14" s="372"/>
      <c r="I14" s="296" t="s">
        <v>117</v>
      </c>
      <c r="J14" s="296" t="s">
        <v>118</v>
      </c>
      <c r="K14" s="379">
        <v>1000.0</v>
      </c>
      <c r="L14" s="379">
        <v>2000.0</v>
      </c>
      <c r="M14" s="379">
        <v>8000.0</v>
      </c>
      <c r="N14" s="304" t="s">
        <v>119</v>
      </c>
      <c r="O14" s="387" t="b">
        <v>1</v>
      </c>
    </row>
    <row r="15" ht="15.75" customHeight="1">
      <c r="A15" s="296"/>
      <c r="B15" s="296"/>
      <c r="C15" s="379"/>
      <c r="D15" s="379"/>
      <c r="E15" s="379"/>
      <c r="F15" s="379"/>
      <c r="G15" s="304"/>
      <c r="H15" s="372"/>
      <c r="I15" s="296" t="s">
        <v>120</v>
      </c>
      <c r="J15" s="296" t="s">
        <v>121</v>
      </c>
      <c r="K15" s="379">
        <v>500.0</v>
      </c>
      <c r="L15" s="379">
        <v>30000.0</v>
      </c>
      <c r="M15" s="379">
        <v>100000.0</v>
      </c>
      <c r="N15" s="304" t="s">
        <v>122</v>
      </c>
      <c r="O15" s="387" t="b">
        <v>1</v>
      </c>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