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xr:revisionPtr revIDLastSave="0" documentId="13_ncr:1_{3FA2CCDD-D93A-49F6-BA22-B1CEBB32526D}" xr6:coauthVersionLast="45" xr6:coauthVersionMax="45" xr10:uidLastSave="{00000000-0000-0000-0000-000000000000}"/>
  <bookViews>
    <workbookView xWindow="-120" yWindow="-120" windowWidth="20730" windowHeight="11160" activeTab="1" xr2:uid="{31990256-D25C-4B6E-80A6-75B0E287426C}"/>
  </bookViews>
  <sheets>
    <sheet name="Foglio2" sheetId="3" r:id="rId1"/>
    <sheet name="Foglio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5" i="1"/>
  <c r="E4" i="1"/>
  <c r="D6" i="1"/>
  <c r="D7" i="1" s="1"/>
  <c r="D8" i="1" s="1"/>
  <c r="D9" i="1" s="1"/>
  <c r="D10" i="1" s="1"/>
  <c r="D11" i="1" s="1"/>
  <c r="D12" i="1" s="1"/>
  <c r="D13" i="1" s="1"/>
  <c r="D14" i="1" s="1"/>
  <c r="D15" i="1" s="1"/>
  <c r="D5" i="1"/>
  <c r="D4" i="1"/>
  <c r="E16" i="1"/>
  <c r="D16" i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D17" i="3" l="1"/>
  <c r="C17" i="3"/>
</calcChain>
</file>

<file path=xl/sharedStrings.xml><?xml version="1.0" encoding="utf-8"?>
<sst xmlns="http://schemas.openxmlformats.org/spreadsheetml/2006/main" count="30" uniqueCount="16">
  <si>
    <t>Analisi Requisiti</t>
  </si>
  <si>
    <t>Progettazione</t>
  </si>
  <si>
    <t>Database</t>
  </si>
  <si>
    <t>DAO</t>
  </si>
  <si>
    <t>Model</t>
  </si>
  <si>
    <t>Util</t>
  </si>
  <si>
    <t>Fxml</t>
  </si>
  <si>
    <t>Controller</t>
  </si>
  <si>
    <t>Debugging</t>
  </si>
  <si>
    <t>Improving</t>
  </si>
  <si>
    <t>ORE STIMATE</t>
  </si>
  <si>
    <t>ORE EFFETTIVE</t>
  </si>
  <si>
    <t>TOTALE</t>
  </si>
  <si>
    <t>Totale</t>
  </si>
  <si>
    <t>Test/Code cleanup</t>
  </si>
  <si>
    <t>Relazione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</si>
</sst>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4" xfId="0" applyFont="1" applyBorder="1"/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1" fillId="0" borderId="6" xfId="0" applyFont="1" applyBorder="1"/>
    <xf numFmtId="0" fontId="0" fillId="0" borderId="7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Sprint Backlog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102527244946309E-2"/>
          <c:y val="0.18021170667971573"/>
          <c:w val="0.90286351706036749"/>
          <c:h val="0.6399853427412483"/>
        </c:manualLayout>
      </c:layout>
      <c:lineChart>
        <c:grouping val="standard"/>
        <c:varyColors val="0"/>
        <c:ser>
          <c:idx val="0"/>
          <c:order val="0"/>
          <c:tx>
            <c:v>Ore stimate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36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val>
            <c:numRef>
              <c:f>Foglio2!$C$4:$C$15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15</c:v>
                </c:pt>
                <c:pt idx="3">
                  <c:v>35</c:v>
                </c:pt>
                <c:pt idx="4">
                  <c:v>20</c:v>
                </c:pt>
                <c:pt idx="5">
                  <c:v>25</c:v>
                </c:pt>
                <c:pt idx="6">
                  <c:v>55</c:v>
                </c:pt>
                <c:pt idx="7">
                  <c:v>25</c:v>
                </c:pt>
                <c:pt idx="8">
                  <c:v>15</c:v>
                </c:pt>
                <c:pt idx="9">
                  <c:v>10</c:v>
                </c:pt>
                <c:pt idx="10">
                  <c:v>20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F-4F67-8F7D-06C78200BE29}"/>
            </c:ext>
          </c:extLst>
        </c:ser>
        <c:ser>
          <c:idx val="1"/>
          <c:order val="1"/>
          <c:tx>
            <c:v>Ore effettive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36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val>
            <c:numRef>
              <c:f>Foglio2!$D$4:$D$15</c:f>
              <c:numCache>
                <c:formatCode>General</c:formatCode>
                <c:ptCount val="12"/>
                <c:pt idx="0">
                  <c:v>3</c:v>
                </c:pt>
                <c:pt idx="1">
                  <c:v>7</c:v>
                </c:pt>
                <c:pt idx="2">
                  <c:v>20</c:v>
                </c:pt>
                <c:pt idx="3">
                  <c:v>28</c:v>
                </c:pt>
                <c:pt idx="4">
                  <c:v>16</c:v>
                </c:pt>
                <c:pt idx="5">
                  <c:v>30</c:v>
                </c:pt>
                <c:pt idx="6">
                  <c:v>50</c:v>
                </c:pt>
                <c:pt idx="7">
                  <c:v>20</c:v>
                </c:pt>
                <c:pt idx="8">
                  <c:v>20</c:v>
                </c:pt>
                <c:pt idx="9">
                  <c:v>7</c:v>
                </c:pt>
                <c:pt idx="10">
                  <c:v>25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2F-4F67-8F7D-06C78200B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8705872"/>
        <c:axId val="-1888698256"/>
      </c:lineChart>
      <c:catAx>
        <c:axId val="-188870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88698256"/>
        <c:crosses val="autoZero"/>
        <c:auto val="1"/>
        <c:lblAlgn val="ctr"/>
        <c:lblOffset val="100"/>
        <c:noMultiLvlLbl val="0"/>
      </c:catAx>
      <c:valAx>
        <c:axId val="-1888698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8870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89000"/>
          </a:schemeClr>
        </a:gs>
        <a:gs pos="34000">
          <a:schemeClr val="accent1">
            <a:lumMod val="86000"/>
            <a:alpha val="97000"/>
          </a:schemeClr>
        </a:gs>
        <a:gs pos="44000">
          <a:schemeClr val="accent1">
            <a:lumMod val="75000"/>
          </a:schemeClr>
        </a:gs>
        <a:gs pos="71500">
          <a:srgbClr val="2D508E"/>
        </a:gs>
        <a:gs pos="55000">
          <a:srgbClr val="2D518F"/>
        </a:gs>
        <a:gs pos="22000">
          <a:srgbClr val="2E5292"/>
        </a:gs>
        <a:gs pos="85000">
          <a:schemeClr val="accent1">
            <a:lumMod val="70000"/>
          </a:schemeClr>
        </a:gs>
      </a:gsLst>
      <a:lin ang="6000000" scaled="0"/>
      <a:tileRect/>
    </a:gradFill>
    <a:ln>
      <a:noFill/>
    </a:ln>
    <a:effectLst>
      <a:softEdge rad="38100"/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Burndown Chart</a:t>
            </a:r>
          </a:p>
        </c:rich>
      </c:tx>
      <c:layout>
        <c:manualLayout>
          <c:xMode val="edge"/>
          <c:yMode val="edge"/>
          <c:x val="0.38784769982878331"/>
          <c:y val="3.4563581419877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9890088103300791E-2"/>
          <c:y val="0.18021180891216737"/>
          <c:w val="0.90286351706036749"/>
          <c:h val="0.6399853427412483"/>
        </c:manualLayout>
      </c:layout>
      <c:barChart>
        <c:barDir val="col"/>
        <c:grouping val="clustered"/>
        <c:varyColors val="0"/>
        <c:ser>
          <c:idx val="0"/>
          <c:order val="0"/>
          <c:tx>
            <c:v>Ore stimate</c:v>
          </c:tx>
          <c:spPr>
            <a:solidFill>
              <a:srgbClr val="002060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Foglio1!$E$4:$E$15</c:f>
              <c:numCache>
                <c:formatCode>General</c:formatCode>
                <c:ptCount val="12"/>
                <c:pt idx="0">
                  <c:v>230</c:v>
                </c:pt>
                <c:pt idx="1">
                  <c:v>225</c:v>
                </c:pt>
                <c:pt idx="2">
                  <c:v>210</c:v>
                </c:pt>
                <c:pt idx="3">
                  <c:v>175</c:v>
                </c:pt>
                <c:pt idx="4">
                  <c:v>155</c:v>
                </c:pt>
                <c:pt idx="5">
                  <c:v>130</c:v>
                </c:pt>
                <c:pt idx="6">
                  <c:v>75</c:v>
                </c:pt>
                <c:pt idx="7">
                  <c:v>50</c:v>
                </c:pt>
                <c:pt idx="8">
                  <c:v>35</c:v>
                </c:pt>
                <c:pt idx="9">
                  <c:v>25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D13-48D8-8C16-86CAD907C5AC}"/>
            </c:ext>
          </c:extLst>
        </c:ser>
        <c:ser>
          <c:idx val="1"/>
          <c:order val="1"/>
          <c:tx>
            <c:v>Ore effettive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Foglio1!$D$4:$D$15</c:f>
              <c:numCache>
                <c:formatCode>General</c:formatCode>
                <c:ptCount val="12"/>
                <c:pt idx="0">
                  <c:v>225</c:v>
                </c:pt>
                <c:pt idx="1">
                  <c:v>218</c:v>
                </c:pt>
                <c:pt idx="2">
                  <c:v>198</c:v>
                </c:pt>
                <c:pt idx="3">
                  <c:v>170</c:v>
                </c:pt>
                <c:pt idx="4">
                  <c:v>154</c:v>
                </c:pt>
                <c:pt idx="5">
                  <c:v>124</c:v>
                </c:pt>
                <c:pt idx="6">
                  <c:v>74</c:v>
                </c:pt>
                <c:pt idx="7">
                  <c:v>54</c:v>
                </c:pt>
                <c:pt idx="8">
                  <c:v>34</c:v>
                </c:pt>
                <c:pt idx="9">
                  <c:v>27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D13-48D8-8C16-86CAD907C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1888705872"/>
        <c:axId val="-1888698256"/>
      </c:barChart>
      <c:catAx>
        <c:axId val="-188870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88698256"/>
        <c:crosses val="autoZero"/>
        <c:auto val="1"/>
        <c:lblAlgn val="ctr"/>
        <c:lblOffset val="100"/>
        <c:noMultiLvlLbl val="0"/>
      </c:catAx>
      <c:valAx>
        <c:axId val="-1888698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8870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033691324057554"/>
          <c:y val="0.89764626112287693"/>
          <c:w val="0.27108805157713001"/>
          <c:h val="7.1760323452842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89000"/>
          </a:schemeClr>
        </a:gs>
        <a:gs pos="34000">
          <a:schemeClr val="accent1">
            <a:lumMod val="86000"/>
            <a:alpha val="97000"/>
          </a:schemeClr>
        </a:gs>
        <a:gs pos="44000">
          <a:schemeClr val="accent1">
            <a:lumMod val="75000"/>
          </a:schemeClr>
        </a:gs>
        <a:gs pos="71500">
          <a:srgbClr val="2D508E"/>
        </a:gs>
        <a:gs pos="55000">
          <a:srgbClr val="2D518F"/>
        </a:gs>
        <a:gs pos="22000">
          <a:srgbClr val="2E5292"/>
        </a:gs>
        <a:gs pos="85000">
          <a:schemeClr val="accent1">
            <a:lumMod val="70000"/>
          </a:schemeClr>
        </a:gs>
      </a:gsLst>
      <a:lin ang="6000000" scaled="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133351</xdr:rowOff>
    </xdr:from>
    <xdr:to>
      <xdr:col>11</xdr:col>
      <xdr:colOff>504825</xdr:colOff>
      <xdr:row>17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6136AB4-3220-4BB6-9709-B0D8BCE31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117856</xdr:colOff>
      <xdr:row>1</xdr:row>
      <xdr:rowOff>56710</xdr:rowOff>
    </xdr:from>
    <xdr:to>
      <xdr:col>14</xdr:col>
      <xdr:colOff>54742</xdr:colOff>
      <xdr:row>16</xdr:row>
      <xdr:rowOff>109097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1D785F5-7321-4309-A02E-9CE0C30CD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023A6-4579-47AE-B0B3-1015DEC4FD66}">
  <dimension ref="B3:D17"/>
  <sheetViews>
    <sheetView workbookViewId="0">
      <selection activeCell="B3" sqref="B3:L18"/>
    </sheetView>
  </sheetViews>
  <sheetFormatPr defaultRowHeight="15" x14ac:dyDescent="0.25"/>
  <cols>
    <col min="2" max="2" width="19" bestFit="1" customWidth="1"/>
    <col min="3" max="3" width="16.42578125" bestFit="1" customWidth="1"/>
    <col min="4" max="4" width="18.5703125" bestFit="1" customWidth="1"/>
  </cols>
  <sheetData>
    <row r="3" spans="2:4" x14ac:dyDescent="0.25">
      <c r="B3" s="4"/>
      <c r="C3" s="3" t="s">
        <v>10</v>
      </c>
      <c r="D3" s="2" t="s">
        <v>11</v>
      </c>
    </row>
    <row r="4" spans="2:4" ht="15.75" x14ac:dyDescent="0.25">
      <c r="B4" s="6" t="s">
        <v>0</v>
      </c>
      <c r="C4" s="1">
        <v>5</v>
      </c>
      <c r="D4" s="1">
        <v>3</v>
      </c>
    </row>
    <row r="5" spans="2:4" ht="15.75" x14ac:dyDescent="0.25">
      <c r="B5" s="7" t="s">
        <v>1</v>
      </c>
      <c r="C5" s="5">
        <v>5</v>
      </c>
      <c r="D5" s="1">
        <v>7</v>
      </c>
    </row>
    <row r="6" spans="2:4" ht="15.75" x14ac:dyDescent="0.25">
      <c r="B6" s="7" t="s">
        <v>2</v>
      </c>
      <c r="C6" s="5">
        <v>15</v>
      </c>
      <c r="D6" s="1">
        <v>20</v>
      </c>
    </row>
    <row r="7" spans="2:4" ht="15.75" x14ac:dyDescent="0.25">
      <c r="B7" s="7" t="s">
        <v>3</v>
      </c>
      <c r="C7" s="5">
        <v>35</v>
      </c>
      <c r="D7" s="1">
        <v>28</v>
      </c>
    </row>
    <row r="8" spans="2:4" ht="15.75" x14ac:dyDescent="0.25">
      <c r="B8" s="7" t="s">
        <v>4</v>
      </c>
      <c r="C8" s="5">
        <v>20</v>
      </c>
      <c r="D8" s="1">
        <v>16</v>
      </c>
    </row>
    <row r="9" spans="2:4" ht="15.75" x14ac:dyDescent="0.25">
      <c r="B9" s="7" t="s">
        <v>6</v>
      </c>
      <c r="C9" s="5">
        <v>25</v>
      </c>
      <c r="D9" s="1">
        <v>30</v>
      </c>
    </row>
    <row r="10" spans="2:4" ht="15.75" x14ac:dyDescent="0.25">
      <c r="B10" s="7" t="s">
        <v>7</v>
      </c>
      <c r="C10" s="5">
        <v>55</v>
      </c>
      <c r="D10" s="1">
        <v>50</v>
      </c>
    </row>
    <row r="11" spans="2:4" ht="15.75" x14ac:dyDescent="0.25">
      <c r="B11" s="7" t="s">
        <v>5</v>
      </c>
      <c r="C11" s="5">
        <v>25</v>
      </c>
      <c r="D11" s="1">
        <v>20</v>
      </c>
    </row>
    <row r="12" spans="2:4" ht="15.75" x14ac:dyDescent="0.25">
      <c r="B12" s="7" t="s">
        <v>14</v>
      </c>
      <c r="C12" s="5">
        <v>15</v>
      </c>
      <c r="D12" s="1">
        <v>20</v>
      </c>
    </row>
    <row r="13" spans="2:4" ht="15.75" x14ac:dyDescent="0.25">
      <c r="B13" s="7" t="s">
        <v>8</v>
      </c>
      <c r="C13" s="5">
        <v>10</v>
      </c>
      <c r="D13" s="1">
        <v>7</v>
      </c>
    </row>
    <row r="14" spans="2:4" ht="15.75" x14ac:dyDescent="0.25">
      <c r="B14" s="7" t="s">
        <v>9</v>
      </c>
      <c r="C14" s="5">
        <v>20</v>
      </c>
      <c r="D14" s="1">
        <v>25</v>
      </c>
    </row>
    <row r="15" spans="2:4" ht="15.75" x14ac:dyDescent="0.25">
      <c r="B15" s="7" t="s">
        <v>15</v>
      </c>
      <c r="C15" s="5">
        <v>5</v>
      </c>
      <c r="D15" s="1">
        <v>2</v>
      </c>
    </row>
    <row r="17" spans="2:4" ht="15.75" x14ac:dyDescent="0.25">
      <c r="B17" s="7" t="s">
        <v>12</v>
      </c>
      <c r="C17" s="5">
        <f>SUM(C4:C15)</f>
        <v>235</v>
      </c>
      <c r="D17" s="1">
        <f>SUM(D4:D15)</f>
        <v>228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8EE3-DB9D-4591-965E-B1B96F658D8A}">
  <dimension ref="A3:S25"/>
  <sheetViews>
    <sheetView tabSelected="1" zoomScale="87" zoomScaleNormal="87" workbookViewId="0">
      <selection activeCell="N22" sqref="N22"/>
    </sheetView>
  </sheetViews>
  <sheetFormatPr defaultRowHeight="15" x14ac:dyDescent="0.25"/>
  <cols>
    <col min="2" max="2" width="17" bestFit="1" customWidth="1"/>
    <col min="3" max="3" width="15.42578125" bestFit="1" customWidth="1"/>
    <col min="4" max="4" width="15.85546875" customWidth="1"/>
    <col min="5" max="5" width="18.5703125" bestFit="1" customWidth="1"/>
    <col min="6" max="6" width="5" bestFit="1" customWidth="1"/>
    <col min="8" max="8" width="5.5703125" bestFit="1" customWidth="1"/>
    <col min="9" max="9" width="10.28515625" bestFit="1" customWidth="1"/>
    <col min="10" max="10" width="4.140625" bestFit="1" customWidth="1"/>
    <col min="11" max="11" width="5.28515625" bestFit="1" customWidth="1"/>
    <col min="12" max="12" width="10" bestFit="1" customWidth="1"/>
    <col min="13" max="13" width="10.42578125" bestFit="1" customWidth="1"/>
    <col min="14" max="14" width="10" bestFit="1" customWidth="1"/>
    <col min="15" max="15" width="14" bestFit="1" customWidth="1"/>
    <col min="16" max="16" width="12.85546875" bestFit="1" customWidth="1"/>
    <col min="17" max="18" width="15.7109375" bestFit="1" customWidth="1"/>
    <col min="19" max="19" width="17" bestFit="1" customWidth="1"/>
    <col min="29" max="29" width="19.85546875" bestFit="1" customWidth="1"/>
    <col min="30" max="30" width="14" bestFit="1" customWidth="1"/>
    <col min="31" max="31" width="12.85546875" bestFit="1" customWidth="1"/>
    <col min="32" max="32" width="19.85546875" bestFit="1" customWidth="1"/>
  </cols>
  <sheetData>
    <row r="3" spans="2:19" x14ac:dyDescent="0.25">
      <c r="D3" s="9" t="s">
        <v>11</v>
      </c>
      <c r="E3" s="9" t="s">
        <v>10</v>
      </c>
    </row>
    <row r="4" spans="2:19" ht="15.75" x14ac:dyDescent="0.25">
      <c r="B4">
        <v>1</v>
      </c>
      <c r="C4" s="7" t="s">
        <v>0</v>
      </c>
      <c r="D4" s="15">
        <f>SUM(D16-Foglio2!D4)</f>
        <v>225</v>
      </c>
      <c r="E4" s="9">
        <f>SUM(E16-Foglio2!C4)</f>
        <v>230</v>
      </c>
      <c r="F4" s="13"/>
      <c r="Q4" s="8"/>
      <c r="R4" s="11"/>
      <c r="S4" s="11"/>
    </row>
    <row r="5" spans="2:19" ht="15.75" x14ac:dyDescent="0.25">
      <c r="B5">
        <f>B4+1</f>
        <v>2</v>
      </c>
      <c r="C5" s="7" t="s">
        <v>1</v>
      </c>
      <c r="D5" s="15">
        <f>SUM(D4-Foglio2!D5)</f>
        <v>218</v>
      </c>
      <c r="E5" s="9">
        <f>SUM(E4-Foglio2!C5)</f>
        <v>225</v>
      </c>
      <c r="F5" s="13"/>
      <c r="Q5" s="6"/>
      <c r="R5" s="11"/>
      <c r="S5" s="11"/>
    </row>
    <row r="6" spans="2:19" ht="15.75" x14ac:dyDescent="0.25">
      <c r="B6">
        <f t="shared" ref="B6:B15" si="0">B5+1</f>
        <v>3</v>
      </c>
      <c r="C6" s="7" t="s">
        <v>2</v>
      </c>
      <c r="D6" s="15">
        <f>SUM(D5-Foglio2!D6)</f>
        <v>198</v>
      </c>
      <c r="E6" s="9">
        <f>SUM(E5-Foglio2!C6)</f>
        <v>210</v>
      </c>
      <c r="F6" s="13"/>
      <c r="Q6" s="6"/>
      <c r="R6" s="11"/>
      <c r="S6" s="11"/>
    </row>
    <row r="7" spans="2:19" ht="15.75" x14ac:dyDescent="0.25">
      <c r="B7">
        <f t="shared" si="0"/>
        <v>4</v>
      </c>
      <c r="C7" s="7" t="s">
        <v>3</v>
      </c>
      <c r="D7" s="15">
        <f>SUM(D6-Foglio2!D7)</f>
        <v>170</v>
      </c>
      <c r="E7" s="9">
        <f>SUM(E6-Foglio2!C7)</f>
        <v>175</v>
      </c>
      <c r="F7" s="13"/>
      <c r="Q7" s="6"/>
      <c r="R7" s="11"/>
      <c r="S7" s="11"/>
    </row>
    <row r="8" spans="2:19" ht="15.75" x14ac:dyDescent="0.25">
      <c r="B8">
        <f t="shared" si="0"/>
        <v>5</v>
      </c>
      <c r="C8" s="7" t="s">
        <v>4</v>
      </c>
      <c r="D8" s="15">
        <f>SUM(D7-Foglio2!D8)</f>
        <v>154</v>
      </c>
      <c r="E8" s="9">
        <f>SUM(E7-Foglio2!C8)</f>
        <v>155</v>
      </c>
      <c r="F8" s="13"/>
      <c r="Q8" s="6"/>
      <c r="R8" s="11"/>
      <c r="S8" s="11"/>
    </row>
    <row r="9" spans="2:19" ht="15.75" x14ac:dyDescent="0.25">
      <c r="B9">
        <f t="shared" si="0"/>
        <v>6</v>
      </c>
      <c r="C9" s="7" t="s">
        <v>6</v>
      </c>
      <c r="D9" s="15">
        <f>SUM(D8-Foglio2!D9)</f>
        <v>124</v>
      </c>
      <c r="E9" s="9">
        <f>SUM(E8-Foglio2!C9)</f>
        <v>130</v>
      </c>
      <c r="F9" s="13"/>
      <c r="Q9" s="6"/>
      <c r="R9" s="11"/>
      <c r="S9" s="11"/>
    </row>
    <row r="10" spans="2:19" ht="15.75" x14ac:dyDescent="0.25">
      <c r="B10">
        <f t="shared" si="0"/>
        <v>7</v>
      </c>
      <c r="C10" s="7" t="s">
        <v>7</v>
      </c>
      <c r="D10" s="15">
        <f>SUM(D9-Foglio2!D10)</f>
        <v>74</v>
      </c>
      <c r="E10" s="9">
        <f>SUM(E9-Foglio2!C10)</f>
        <v>75</v>
      </c>
      <c r="F10" s="13"/>
      <c r="Q10" s="6"/>
      <c r="R10" s="11"/>
      <c r="S10" s="11"/>
    </row>
    <row r="11" spans="2:19" ht="15.75" x14ac:dyDescent="0.25">
      <c r="B11">
        <f t="shared" si="0"/>
        <v>8</v>
      </c>
      <c r="C11" s="7" t="s">
        <v>5</v>
      </c>
      <c r="D11" s="15">
        <f>SUM(D10-Foglio2!D11)</f>
        <v>54</v>
      </c>
      <c r="E11" s="9">
        <f>SUM(E10-Foglio2!C11)</f>
        <v>50</v>
      </c>
      <c r="F11" s="13"/>
      <c r="Q11" s="6"/>
      <c r="R11" s="11"/>
      <c r="S11" s="11"/>
    </row>
    <row r="12" spans="2:19" ht="15.75" x14ac:dyDescent="0.25">
      <c r="B12">
        <f t="shared" si="0"/>
        <v>9</v>
      </c>
      <c r="C12" s="7" t="s">
        <v>14</v>
      </c>
      <c r="D12" s="15">
        <f>SUM(D11-Foglio2!D12)</f>
        <v>34</v>
      </c>
      <c r="E12" s="9">
        <f>SUM(E11-Foglio2!C12)</f>
        <v>35</v>
      </c>
      <c r="F12" s="13"/>
      <c r="Q12" s="6"/>
      <c r="R12" s="11"/>
      <c r="S12" s="11"/>
    </row>
    <row r="13" spans="2:19" ht="15.75" x14ac:dyDescent="0.25">
      <c r="B13">
        <f t="shared" si="0"/>
        <v>10</v>
      </c>
      <c r="C13" s="7" t="s">
        <v>8</v>
      </c>
      <c r="D13" s="15">
        <f>SUM(D12-Foglio2!D13)</f>
        <v>27</v>
      </c>
      <c r="E13" s="9">
        <f>SUM(E12-Foglio2!C13)</f>
        <v>25</v>
      </c>
      <c r="F13" s="13"/>
      <c r="Q13" s="6"/>
      <c r="R13" s="11"/>
      <c r="S13" s="11"/>
    </row>
    <row r="14" spans="2:19" ht="15.75" x14ac:dyDescent="0.25">
      <c r="B14">
        <f t="shared" si="0"/>
        <v>11</v>
      </c>
      <c r="C14" s="7" t="s">
        <v>9</v>
      </c>
      <c r="D14" s="15">
        <f>SUM(D13-Foglio2!D14)</f>
        <v>2</v>
      </c>
      <c r="E14" s="9">
        <f>SUM(E13-Foglio2!C14)</f>
        <v>5</v>
      </c>
      <c r="F14" s="13"/>
      <c r="Q14" s="6"/>
      <c r="R14" s="11"/>
      <c r="S14" s="11"/>
    </row>
    <row r="15" spans="2:19" ht="15.75" x14ac:dyDescent="0.25">
      <c r="B15">
        <f t="shared" si="0"/>
        <v>12</v>
      </c>
      <c r="C15" s="7" t="s">
        <v>15</v>
      </c>
      <c r="D15" s="15">
        <f>SUM(D14-Foglio2!D15)</f>
        <v>0</v>
      </c>
      <c r="E15" s="9">
        <f>SUM(E14-Foglio2!C15)</f>
        <v>0</v>
      </c>
      <c r="F15" s="13"/>
      <c r="Q15" s="6"/>
      <c r="R15" s="11"/>
      <c r="S15" s="11"/>
    </row>
    <row r="16" spans="2:19" ht="15.75" x14ac:dyDescent="0.25">
      <c r="C16" s="16" t="s">
        <v>13</v>
      </c>
      <c r="D16" s="17">
        <f>Foglio2!D17</f>
        <v>228</v>
      </c>
      <c r="E16" s="12">
        <f>Foglio2!C17</f>
        <v>235</v>
      </c>
      <c r="F16" s="14"/>
      <c r="Q16" s="6"/>
      <c r="R16" s="11"/>
      <c r="S16" s="11"/>
    </row>
    <row r="17" spans="1:19" x14ac:dyDescent="0.25">
      <c r="C17" s="10"/>
      <c r="D17" s="18"/>
      <c r="Q17" s="10"/>
      <c r="R17" s="10"/>
      <c r="S17" s="10"/>
    </row>
    <row r="18" spans="1:19" x14ac:dyDescent="0.25">
      <c r="Q18" s="10"/>
      <c r="R18" s="10"/>
      <c r="S18" s="10"/>
    </row>
    <row r="19" spans="1:19" ht="15.75" x14ac:dyDescent="0.25">
      <c r="A19" s="10"/>
      <c r="B19" s="10"/>
      <c r="C19" s="6"/>
      <c r="D19" s="11"/>
      <c r="E19" s="1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9" ht="15.75" x14ac:dyDescent="0.25">
      <c r="A20" s="10"/>
      <c r="B20" s="10"/>
      <c r="C20" s="6"/>
      <c r="D20" s="11"/>
      <c r="E20" s="1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9" ht="15.75" x14ac:dyDescent="0.25">
      <c r="A21" s="10"/>
      <c r="B21" s="10"/>
      <c r="C21" s="6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9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9" ht="15.75" x14ac:dyDescent="0.25">
      <c r="A23" s="10"/>
      <c r="B23" s="10"/>
      <c r="C23" s="6"/>
      <c r="D23" s="11"/>
      <c r="E23" s="1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9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9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2020-04-18T09:13:22Z</dcterms:created>
  <dcterms:modified xsi:type="dcterms:W3CDTF">2020-05-12T20:38:08Z</dcterms:modified>
</cp:coreProperties>
</file>