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113A3E5B-A33E-4854-9F56-D5580D7CC085}" xr6:coauthVersionLast="40" xr6:coauthVersionMax="40" xr10:uidLastSave="{00000000-0000-0000-0000-000000000000}"/>
  <bookViews>
    <workbookView xWindow="0" yWindow="0" windowWidth="14355" windowHeight="13440" activeTab="1" xr2:uid="{00000000-000D-0000-FFFF-FFFF00000000}"/>
  </bookViews>
  <sheets>
    <sheet name="전반전" sheetId="1" r:id="rId1"/>
    <sheet name="후반전" sheetId="4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J37" i="4" l="1"/>
  <c r="J35" i="4"/>
  <c r="D43" i="4" l="1"/>
  <c r="D44" i="4"/>
  <c r="D4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Q3" i="4"/>
  <c r="J37" i="1" l="1"/>
  <c r="J35" i="1"/>
  <c r="G35" i="1" l="1"/>
  <c r="G26" i="1" l="1"/>
  <c r="G27" i="1"/>
  <c r="G4" i="1" l="1"/>
  <c r="G5" i="1"/>
  <c r="G9" i="1"/>
  <c r="G13" i="1"/>
  <c r="G16" i="1"/>
  <c r="G3" i="1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2" i="1"/>
  <c r="F2" i="1" s="1"/>
  <c r="Q3" i="1"/>
</calcChain>
</file>

<file path=xl/sharedStrings.xml><?xml version="1.0" encoding="utf-8"?>
<sst xmlns="http://schemas.openxmlformats.org/spreadsheetml/2006/main" count="123" uniqueCount="29">
  <si>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</si>
  <si>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</si>
  <si>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</si>
  <si>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</si>
  <si>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</si>
  <si>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</si>
  <si>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</si>
  <si>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</si>
  <si>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</si>
  <si>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날짜</t>
    <phoneticPr fontId="1" type="noConversion"/>
  </si>
  <si>
    <t>일수</t>
    <phoneticPr fontId="1" type="noConversion"/>
  </si>
  <si>
    <t>목표Page</t>
    <phoneticPr fontId="1" type="noConversion"/>
  </si>
  <si>
    <t>달성Page</t>
    <phoneticPr fontId="1" type="noConversion"/>
  </si>
  <si>
    <t>차이</t>
    <phoneticPr fontId="1" type="noConversion"/>
  </si>
  <si>
    <t xml:space="preserve">(25부터 시작) </t>
    <phoneticPr fontId="1" type="noConversion"/>
  </si>
  <si>
    <t>일번역량</t>
    <phoneticPr fontId="1" type="noConversion"/>
  </si>
  <si>
    <t>평균번역량</t>
    <phoneticPr fontId="1" type="noConversion"/>
  </si>
  <si>
    <t>달성율</t>
    <phoneticPr fontId="1" type="noConversion"/>
  </si>
  <si>
    <t>페이지</t>
    <phoneticPr fontId="1" type="noConversion"/>
  </si>
  <si>
    <t>절약한날</t>
    <phoneticPr fontId="1" type="noConversion"/>
  </si>
  <si>
    <t>일</t>
    <phoneticPr fontId="1" type="noConversion"/>
  </si>
  <si>
    <t>최대</t>
    <phoneticPr fontId="1" type="noConversion"/>
  </si>
  <si>
    <t>최소</t>
    <phoneticPr fontId="1" type="noConversion"/>
  </si>
  <si>
    <t>일</t>
    <phoneticPr fontId="1" type="noConversion"/>
  </si>
  <si>
    <t>실제번역일</t>
    <phoneticPr fontId="1" type="noConversion"/>
  </si>
  <si>
    <t>수</t>
    <phoneticPr fontId="1" type="noConversion"/>
  </si>
  <si>
    <t>weight: 3</t>
    <phoneticPr fontId="1" type="noConversion"/>
  </si>
  <si>
    <t xml:space="preserve">(26p_ch07을 미리함) </t>
    <phoneticPr fontId="1" type="noConversion"/>
  </si>
  <si>
    <t xml:space="preserve">(136 ~ 269부터 시작)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</si>
</sst>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4" borderId="0" xfId="0" applyNumberFormat="1" applyFill="1"/>
    <xf numFmtId="1" fontId="0" fillId="5" borderId="0" xfId="0" applyNumberFormat="1" applyFill="1"/>
    <xf numFmtId="0" fontId="0" fillId="4" borderId="0" xfId="0" applyFill="1"/>
    <xf numFmtId="176" fontId="0" fillId="0" borderId="0" xfId="0" applyNumberFormat="1"/>
    <xf numFmtId="9" fontId="0" fillId="0" borderId="0" xfId="1" applyFont="1" applyAlignment="1"/>
    <xf numFmtId="1" fontId="0" fillId="3" borderId="0" xfId="0" applyNumberFormat="1" applyFill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번역</a:t>
            </a:r>
            <a:r>
              <a:rPr lang="en-US" altLang="ko-KR"/>
              <a:t>3</a:t>
            </a:r>
            <a:r>
              <a:rPr lang="ko-KR" altLang="en-US"/>
              <a:t>호 초벌번역 전반전</a:t>
            </a:r>
            <a:r>
              <a:rPr lang="en-US" altLang="ko-KR"/>
              <a:t>(~135p)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전반전!$D$1</c:f>
              <c:strCache>
                <c:ptCount val="1"/>
                <c:pt idx="0">
                  <c:v>목표Page</c:v>
                </c:pt>
              </c:strCache>
            </c:strRef>
          </c:tx>
          <c:marker>
            <c:symbol val="none"/>
          </c:marker>
          <c:cat>
            <c:numRef>
              <c:f>전반전!$A$2:$A$42</c:f>
              <c:numCache>
                <c:formatCode>m/d/yyyy</c:formatCode>
                <c:ptCount val="41"/>
                <c:pt idx="0">
                  <c:v>42999</c:v>
                </c:pt>
                <c:pt idx="1">
                  <c:v>43000</c:v>
                </c:pt>
                <c:pt idx="2">
                  <c:v>43001</c:v>
                </c:pt>
                <c:pt idx="3">
                  <c:v>43002</c:v>
                </c:pt>
                <c:pt idx="4">
                  <c:v>43003</c:v>
                </c:pt>
                <c:pt idx="5">
                  <c:v>43004</c:v>
                </c:pt>
                <c:pt idx="6">
                  <c:v>43005</c:v>
                </c:pt>
                <c:pt idx="7">
                  <c:v>43006</c:v>
                </c:pt>
                <c:pt idx="8">
                  <c:v>43007</c:v>
                </c:pt>
                <c:pt idx="9">
                  <c:v>43008</c:v>
                </c:pt>
                <c:pt idx="10">
                  <c:v>43009</c:v>
                </c:pt>
                <c:pt idx="11">
                  <c:v>43010</c:v>
                </c:pt>
                <c:pt idx="12">
                  <c:v>43011</c:v>
                </c:pt>
                <c:pt idx="13">
                  <c:v>43012</c:v>
                </c:pt>
                <c:pt idx="14">
                  <c:v>43013</c:v>
                </c:pt>
                <c:pt idx="15">
                  <c:v>43014</c:v>
                </c:pt>
                <c:pt idx="16">
                  <c:v>43015</c:v>
                </c:pt>
                <c:pt idx="17">
                  <c:v>43016</c:v>
                </c:pt>
                <c:pt idx="18">
                  <c:v>43017</c:v>
                </c:pt>
                <c:pt idx="19">
                  <c:v>43018</c:v>
                </c:pt>
                <c:pt idx="20">
                  <c:v>43019</c:v>
                </c:pt>
                <c:pt idx="21">
                  <c:v>43020</c:v>
                </c:pt>
                <c:pt idx="22">
                  <c:v>43021</c:v>
                </c:pt>
                <c:pt idx="23">
                  <c:v>43022</c:v>
                </c:pt>
                <c:pt idx="24">
                  <c:v>43023</c:v>
                </c:pt>
                <c:pt idx="25">
                  <c:v>43024</c:v>
                </c:pt>
                <c:pt idx="26">
                  <c:v>43025</c:v>
                </c:pt>
                <c:pt idx="27">
                  <c:v>43026</c:v>
                </c:pt>
                <c:pt idx="28">
                  <c:v>43027</c:v>
                </c:pt>
                <c:pt idx="29">
                  <c:v>43028</c:v>
                </c:pt>
                <c:pt idx="30">
                  <c:v>43029</c:v>
                </c:pt>
                <c:pt idx="31">
                  <c:v>43030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43036</c:v>
                </c:pt>
                <c:pt idx="38">
                  <c:v>43037</c:v>
                </c:pt>
                <c:pt idx="39">
                  <c:v>43038</c:v>
                </c:pt>
                <c:pt idx="40">
                  <c:v>43039</c:v>
                </c:pt>
              </c:numCache>
            </c:numRef>
          </c:cat>
          <c:val>
            <c:numRef>
              <c:f>전반전!$D$2:$D$42</c:f>
              <c:numCache>
                <c:formatCode>0</c:formatCode>
                <c:ptCount val="41"/>
                <c:pt idx="0">
                  <c:v>27.75</c:v>
                </c:pt>
                <c:pt idx="1">
                  <c:v>30.5</c:v>
                </c:pt>
                <c:pt idx="2">
                  <c:v>33.25</c:v>
                </c:pt>
                <c:pt idx="3">
                  <c:v>36</c:v>
                </c:pt>
                <c:pt idx="4">
                  <c:v>38.75</c:v>
                </c:pt>
                <c:pt idx="5">
                  <c:v>41.5</c:v>
                </c:pt>
                <c:pt idx="6">
                  <c:v>44.25</c:v>
                </c:pt>
                <c:pt idx="7">
                  <c:v>47</c:v>
                </c:pt>
                <c:pt idx="8">
                  <c:v>49.75</c:v>
                </c:pt>
                <c:pt idx="9">
                  <c:v>52.5</c:v>
                </c:pt>
                <c:pt idx="10">
                  <c:v>55.25</c:v>
                </c:pt>
                <c:pt idx="11">
                  <c:v>58</c:v>
                </c:pt>
                <c:pt idx="12">
                  <c:v>60.75</c:v>
                </c:pt>
                <c:pt idx="13">
                  <c:v>63.5</c:v>
                </c:pt>
                <c:pt idx="14">
                  <c:v>66.25</c:v>
                </c:pt>
                <c:pt idx="15">
                  <c:v>69</c:v>
                </c:pt>
                <c:pt idx="16">
                  <c:v>71.75</c:v>
                </c:pt>
                <c:pt idx="17">
                  <c:v>74.5</c:v>
                </c:pt>
                <c:pt idx="18">
                  <c:v>77.25</c:v>
                </c:pt>
                <c:pt idx="19">
                  <c:v>80</c:v>
                </c:pt>
                <c:pt idx="20">
                  <c:v>82.75</c:v>
                </c:pt>
                <c:pt idx="21">
                  <c:v>85.5</c:v>
                </c:pt>
                <c:pt idx="22">
                  <c:v>88.25</c:v>
                </c:pt>
                <c:pt idx="23">
                  <c:v>91</c:v>
                </c:pt>
                <c:pt idx="24">
                  <c:v>93.75</c:v>
                </c:pt>
                <c:pt idx="25">
                  <c:v>96.5</c:v>
                </c:pt>
                <c:pt idx="26">
                  <c:v>99.25</c:v>
                </c:pt>
                <c:pt idx="27">
                  <c:v>102</c:v>
                </c:pt>
                <c:pt idx="28">
                  <c:v>104.75</c:v>
                </c:pt>
                <c:pt idx="29">
                  <c:v>107.5</c:v>
                </c:pt>
                <c:pt idx="30">
                  <c:v>110.25</c:v>
                </c:pt>
                <c:pt idx="31">
                  <c:v>113</c:v>
                </c:pt>
                <c:pt idx="32">
                  <c:v>115.75</c:v>
                </c:pt>
                <c:pt idx="33">
                  <c:v>118.5</c:v>
                </c:pt>
                <c:pt idx="34">
                  <c:v>121.25</c:v>
                </c:pt>
                <c:pt idx="35">
                  <c:v>124</c:v>
                </c:pt>
                <c:pt idx="36">
                  <c:v>126.75</c:v>
                </c:pt>
                <c:pt idx="37">
                  <c:v>129.5</c:v>
                </c:pt>
                <c:pt idx="38">
                  <c:v>132.25</c:v>
                </c:pt>
                <c:pt idx="39">
                  <c:v>135</c:v>
                </c:pt>
                <c:pt idx="4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1-475D-9965-DDF611ED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8768"/>
        <c:axId val="200151040"/>
      </c:lineChart>
      <c:dateAx>
        <c:axId val="169408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0151040"/>
        <c:crosses val="autoZero"/>
        <c:auto val="1"/>
        <c:lblOffset val="100"/>
        <c:baseTimeUnit val="days"/>
      </c:dateAx>
      <c:valAx>
        <c:axId val="200151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94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전반전!$D$1</c:f>
              <c:strCache>
                <c:ptCount val="1"/>
                <c:pt idx="0">
                  <c:v>목표Page</c:v>
                </c:pt>
              </c:strCache>
            </c:strRef>
          </c:tx>
          <c:marker>
            <c:symbol val="none"/>
          </c:marker>
          <c:cat>
            <c:numRef>
              <c:f>전반전!$A$2:$A$42</c:f>
              <c:numCache>
                <c:formatCode>m/d/yyyy</c:formatCode>
                <c:ptCount val="41"/>
                <c:pt idx="0">
                  <c:v>42999</c:v>
                </c:pt>
                <c:pt idx="1">
                  <c:v>43000</c:v>
                </c:pt>
                <c:pt idx="2">
                  <c:v>43001</c:v>
                </c:pt>
                <c:pt idx="3">
                  <c:v>43002</c:v>
                </c:pt>
                <c:pt idx="4">
                  <c:v>43003</c:v>
                </c:pt>
                <c:pt idx="5">
                  <c:v>43004</c:v>
                </c:pt>
                <c:pt idx="6">
                  <c:v>43005</c:v>
                </c:pt>
                <c:pt idx="7">
                  <c:v>43006</c:v>
                </c:pt>
                <c:pt idx="8">
                  <c:v>43007</c:v>
                </c:pt>
                <c:pt idx="9">
                  <c:v>43008</c:v>
                </c:pt>
                <c:pt idx="10">
                  <c:v>43009</c:v>
                </c:pt>
                <c:pt idx="11">
                  <c:v>43010</c:v>
                </c:pt>
                <c:pt idx="12">
                  <c:v>43011</c:v>
                </c:pt>
                <c:pt idx="13">
                  <c:v>43012</c:v>
                </c:pt>
                <c:pt idx="14">
                  <c:v>43013</c:v>
                </c:pt>
                <c:pt idx="15">
                  <c:v>43014</c:v>
                </c:pt>
                <c:pt idx="16">
                  <c:v>43015</c:v>
                </c:pt>
                <c:pt idx="17">
                  <c:v>43016</c:v>
                </c:pt>
                <c:pt idx="18">
                  <c:v>43017</c:v>
                </c:pt>
                <c:pt idx="19">
                  <c:v>43018</c:v>
                </c:pt>
                <c:pt idx="20">
                  <c:v>43019</c:v>
                </c:pt>
                <c:pt idx="21">
                  <c:v>43020</c:v>
                </c:pt>
                <c:pt idx="22">
                  <c:v>43021</c:v>
                </c:pt>
                <c:pt idx="23">
                  <c:v>43022</c:v>
                </c:pt>
                <c:pt idx="24">
                  <c:v>43023</c:v>
                </c:pt>
                <c:pt idx="25">
                  <c:v>43024</c:v>
                </c:pt>
                <c:pt idx="26">
                  <c:v>43025</c:v>
                </c:pt>
                <c:pt idx="27">
                  <c:v>43026</c:v>
                </c:pt>
                <c:pt idx="28">
                  <c:v>43027</c:v>
                </c:pt>
                <c:pt idx="29">
                  <c:v>43028</c:v>
                </c:pt>
                <c:pt idx="30">
                  <c:v>43029</c:v>
                </c:pt>
                <c:pt idx="31">
                  <c:v>43030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43036</c:v>
                </c:pt>
                <c:pt idx="38">
                  <c:v>43037</c:v>
                </c:pt>
                <c:pt idx="39">
                  <c:v>43038</c:v>
                </c:pt>
                <c:pt idx="40">
                  <c:v>43039</c:v>
                </c:pt>
              </c:numCache>
            </c:numRef>
          </c:cat>
          <c:val>
            <c:numRef>
              <c:f>전반전!$D$2:$D$42</c:f>
              <c:numCache>
                <c:formatCode>0</c:formatCode>
                <c:ptCount val="41"/>
                <c:pt idx="0">
                  <c:v>27.75</c:v>
                </c:pt>
                <c:pt idx="1">
                  <c:v>30.5</c:v>
                </c:pt>
                <c:pt idx="2">
                  <c:v>33.25</c:v>
                </c:pt>
                <c:pt idx="3">
                  <c:v>36</c:v>
                </c:pt>
                <c:pt idx="4">
                  <c:v>38.75</c:v>
                </c:pt>
                <c:pt idx="5">
                  <c:v>41.5</c:v>
                </c:pt>
                <c:pt idx="6">
                  <c:v>44.25</c:v>
                </c:pt>
                <c:pt idx="7">
                  <c:v>47</c:v>
                </c:pt>
                <c:pt idx="8">
                  <c:v>49.75</c:v>
                </c:pt>
                <c:pt idx="9">
                  <c:v>52.5</c:v>
                </c:pt>
                <c:pt idx="10">
                  <c:v>55.25</c:v>
                </c:pt>
                <c:pt idx="11">
                  <c:v>58</c:v>
                </c:pt>
                <c:pt idx="12">
                  <c:v>60.75</c:v>
                </c:pt>
                <c:pt idx="13">
                  <c:v>63.5</c:v>
                </c:pt>
                <c:pt idx="14">
                  <c:v>66.25</c:v>
                </c:pt>
                <c:pt idx="15">
                  <c:v>69</c:v>
                </c:pt>
                <c:pt idx="16">
                  <c:v>71.75</c:v>
                </c:pt>
                <c:pt idx="17">
                  <c:v>74.5</c:v>
                </c:pt>
                <c:pt idx="18">
                  <c:v>77.25</c:v>
                </c:pt>
                <c:pt idx="19">
                  <c:v>80</c:v>
                </c:pt>
                <c:pt idx="20">
                  <c:v>82.75</c:v>
                </c:pt>
                <c:pt idx="21">
                  <c:v>85.5</c:v>
                </c:pt>
                <c:pt idx="22">
                  <c:v>88.25</c:v>
                </c:pt>
                <c:pt idx="23">
                  <c:v>91</c:v>
                </c:pt>
                <c:pt idx="24">
                  <c:v>93.75</c:v>
                </c:pt>
                <c:pt idx="25">
                  <c:v>96.5</c:v>
                </c:pt>
                <c:pt idx="26">
                  <c:v>99.25</c:v>
                </c:pt>
                <c:pt idx="27">
                  <c:v>102</c:v>
                </c:pt>
                <c:pt idx="28">
                  <c:v>104.75</c:v>
                </c:pt>
                <c:pt idx="29">
                  <c:v>107.5</c:v>
                </c:pt>
                <c:pt idx="30">
                  <c:v>110.25</c:v>
                </c:pt>
                <c:pt idx="31">
                  <c:v>113</c:v>
                </c:pt>
                <c:pt idx="32">
                  <c:v>115.75</c:v>
                </c:pt>
                <c:pt idx="33">
                  <c:v>118.5</c:v>
                </c:pt>
                <c:pt idx="34">
                  <c:v>121.25</c:v>
                </c:pt>
                <c:pt idx="35">
                  <c:v>124</c:v>
                </c:pt>
                <c:pt idx="36">
                  <c:v>126.75</c:v>
                </c:pt>
                <c:pt idx="37">
                  <c:v>129.5</c:v>
                </c:pt>
                <c:pt idx="38">
                  <c:v>132.25</c:v>
                </c:pt>
                <c:pt idx="39">
                  <c:v>135</c:v>
                </c:pt>
                <c:pt idx="4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B18-B812-AB0DFA1F6917}"/>
            </c:ext>
          </c:extLst>
        </c:ser>
        <c:ser>
          <c:idx val="1"/>
          <c:order val="1"/>
          <c:tx>
            <c:strRef>
              <c:f>전반전!$E$1</c:f>
              <c:strCache>
                <c:ptCount val="1"/>
                <c:pt idx="0">
                  <c:v>달성Page</c:v>
                </c:pt>
              </c:strCache>
            </c:strRef>
          </c:tx>
          <c:marker>
            <c:symbol val="none"/>
          </c:marker>
          <c:cat>
            <c:numRef>
              <c:f>전반전!$A$2:$A$42</c:f>
              <c:numCache>
                <c:formatCode>m/d/yyyy</c:formatCode>
                <c:ptCount val="41"/>
                <c:pt idx="0">
                  <c:v>42999</c:v>
                </c:pt>
                <c:pt idx="1">
                  <c:v>43000</c:v>
                </c:pt>
                <c:pt idx="2">
                  <c:v>43001</c:v>
                </c:pt>
                <c:pt idx="3">
                  <c:v>43002</c:v>
                </c:pt>
                <c:pt idx="4">
                  <c:v>43003</c:v>
                </c:pt>
                <c:pt idx="5">
                  <c:v>43004</c:v>
                </c:pt>
                <c:pt idx="6">
                  <c:v>43005</c:v>
                </c:pt>
                <c:pt idx="7">
                  <c:v>43006</c:v>
                </c:pt>
                <c:pt idx="8">
                  <c:v>43007</c:v>
                </c:pt>
                <c:pt idx="9">
                  <c:v>43008</c:v>
                </c:pt>
                <c:pt idx="10">
                  <c:v>43009</c:v>
                </c:pt>
                <c:pt idx="11">
                  <c:v>43010</c:v>
                </c:pt>
                <c:pt idx="12">
                  <c:v>43011</c:v>
                </c:pt>
                <c:pt idx="13">
                  <c:v>43012</c:v>
                </c:pt>
                <c:pt idx="14">
                  <c:v>43013</c:v>
                </c:pt>
                <c:pt idx="15">
                  <c:v>43014</c:v>
                </c:pt>
                <c:pt idx="16">
                  <c:v>43015</c:v>
                </c:pt>
                <c:pt idx="17">
                  <c:v>43016</c:v>
                </c:pt>
                <c:pt idx="18">
                  <c:v>43017</c:v>
                </c:pt>
                <c:pt idx="19">
                  <c:v>43018</c:v>
                </c:pt>
                <c:pt idx="20">
                  <c:v>43019</c:v>
                </c:pt>
                <c:pt idx="21">
                  <c:v>43020</c:v>
                </c:pt>
                <c:pt idx="22">
                  <c:v>43021</c:v>
                </c:pt>
                <c:pt idx="23">
                  <c:v>43022</c:v>
                </c:pt>
                <c:pt idx="24">
                  <c:v>43023</c:v>
                </c:pt>
                <c:pt idx="25">
                  <c:v>43024</c:v>
                </c:pt>
                <c:pt idx="26">
                  <c:v>43025</c:v>
                </c:pt>
                <c:pt idx="27">
                  <c:v>43026</c:v>
                </c:pt>
                <c:pt idx="28">
                  <c:v>43027</c:v>
                </c:pt>
                <c:pt idx="29">
                  <c:v>43028</c:v>
                </c:pt>
                <c:pt idx="30">
                  <c:v>43029</c:v>
                </c:pt>
                <c:pt idx="31">
                  <c:v>43030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43036</c:v>
                </c:pt>
                <c:pt idx="38">
                  <c:v>43037</c:v>
                </c:pt>
                <c:pt idx="39">
                  <c:v>43038</c:v>
                </c:pt>
                <c:pt idx="40">
                  <c:v>43039</c:v>
                </c:pt>
              </c:numCache>
            </c:numRef>
          </c:cat>
          <c:val>
            <c:numRef>
              <c:f>전반전!$E$2:$E$42</c:f>
              <c:numCache>
                <c:formatCode>General</c:formatCode>
                <c:ptCount val="41"/>
                <c:pt idx="0">
                  <c:v>33</c:v>
                </c:pt>
                <c:pt idx="1">
                  <c:v>34</c:v>
                </c:pt>
                <c:pt idx="2">
                  <c:v>53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80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94</c:v>
                </c:pt>
                <c:pt idx="25">
                  <c:v>103</c:v>
                </c:pt>
                <c:pt idx="26">
                  <c:v>110</c:v>
                </c:pt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115</c:v>
                </c:pt>
                <c:pt idx="32">
                  <c:v>118</c:v>
                </c:pt>
                <c:pt idx="33">
                  <c:v>127</c:v>
                </c:pt>
                <c:pt idx="34">
                  <c:v>127</c:v>
                </c:pt>
                <c:pt idx="35">
                  <c:v>131</c:v>
                </c:pt>
                <c:pt idx="36" formatCode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B18-B812-AB0DFA1F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7920"/>
        <c:axId val="200179712"/>
      </c:lineChart>
      <c:dateAx>
        <c:axId val="20017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0179712"/>
        <c:crosses val="autoZero"/>
        <c:auto val="1"/>
        <c:lblOffset val="100"/>
        <c:baseTimeUnit val="days"/>
      </c:dateAx>
      <c:valAx>
        <c:axId val="200179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01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번역</a:t>
            </a:r>
            <a:r>
              <a:rPr lang="en-US" altLang="ko-KR"/>
              <a:t>3</a:t>
            </a:r>
            <a:r>
              <a:rPr lang="ko-KR" altLang="en-US"/>
              <a:t>호 초벌번역 전반전</a:t>
            </a:r>
            <a:r>
              <a:rPr lang="en-US" altLang="ko-KR"/>
              <a:t>(~135p)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후반전!$D$1</c:f>
              <c:strCache>
                <c:ptCount val="1"/>
                <c:pt idx="0">
                  <c:v>목표Page</c:v>
                </c:pt>
              </c:strCache>
            </c:strRef>
          </c:tx>
          <c:marker>
            <c:symbol val="none"/>
          </c:marker>
          <c:cat>
            <c:numRef>
              <c:f>후반전!$A$2:$A$42</c:f>
              <c:numCache>
                <c:formatCode>m/d/yyyy</c:formatCode>
                <c:ptCount val="41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</c:numCache>
            </c:numRef>
          </c:cat>
          <c:val>
            <c:numRef>
              <c:f>후반전!$D$2:$D$42</c:f>
              <c:numCache>
                <c:formatCode>0</c:formatCode>
                <c:ptCount val="41"/>
                <c:pt idx="0">
                  <c:v>139</c:v>
                </c:pt>
                <c:pt idx="1">
                  <c:v>142</c:v>
                </c:pt>
                <c:pt idx="2">
                  <c:v>145</c:v>
                </c:pt>
                <c:pt idx="3">
                  <c:v>148</c:v>
                </c:pt>
                <c:pt idx="4">
                  <c:v>151</c:v>
                </c:pt>
                <c:pt idx="5">
                  <c:v>154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166</c:v>
                </c:pt>
                <c:pt idx="10">
                  <c:v>169</c:v>
                </c:pt>
                <c:pt idx="11">
                  <c:v>172</c:v>
                </c:pt>
                <c:pt idx="12">
                  <c:v>175</c:v>
                </c:pt>
                <c:pt idx="13">
                  <c:v>178</c:v>
                </c:pt>
                <c:pt idx="14">
                  <c:v>181</c:v>
                </c:pt>
                <c:pt idx="15">
                  <c:v>184</c:v>
                </c:pt>
                <c:pt idx="16">
                  <c:v>187</c:v>
                </c:pt>
                <c:pt idx="17">
                  <c:v>190</c:v>
                </c:pt>
                <c:pt idx="18">
                  <c:v>193</c:v>
                </c:pt>
                <c:pt idx="19">
                  <c:v>196</c:v>
                </c:pt>
                <c:pt idx="20">
                  <c:v>199</c:v>
                </c:pt>
                <c:pt idx="21">
                  <c:v>202</c:v>
                </c:pt>
                <c:pt idx="22">
                  <c:v>205</c:v>
                </c:pt>
                <c:pt idx="23">
                  <c:v>208</c:v>
                </c:pt>
                <c:pt idx="24">
                  <c:v>211</c:v>
                </c:pt>
                <c:pt idx="25">
                  <c:v>214</c:v>
                </c:pt>
                <c:pt idx="26">
                  <c:v>217</c:v>
                </c:pt>
                <c:pt idx="27">
                  <c:v>220</c:v>
                </c:pt>
                <c:pt idx="28">
                  <c:v>223</c:v>
                </c:pt>
                <c:pt idx="29">
                  <c:v>226</c:v>
                </c:pt>
                <c:pt idx="30">
                  <c:v>229</c:v>
                </c:pt>
                <c:pt idx="31">
                  <c:v>232</c:v>
                </c:pt>
                <c:pt idx="32">
                  <c:v>235</c:v>
                </c:pt>
                <c:pt idx="33">
                  <c:v>238</c:v>
                </c:pt>
                <c:pt idx="34">
                  <c:v>241</c:v>
                </c:pt>
                <c:pt idx="35">
                  <c:v>244</c:v>
                </c:pt>
                <c:pt idx="36">
                  <c:v>247</c:v>
                </c:pt>
                <c:pt idx="37">
                  <c:v>250</c:v>
                </c:pt>
                <c:pt idx="38">
                  <c:v>253</c:v>
                </c:pt>
                <c:pt idx="39">
                  <c:v>256</c:v>
                </c:pt>
                <c:pt idx="4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2BE-84F4-AA41FBED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7200"/>
        <c:axId val="200468736"/>
      </c:lineChart>
      <c:dateAx>
        <c:axId val="20046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0468736"/>
        <c:crosses val="autoZero"/>
        <c:auto val="1"/>
        <c:lblOffset val="100"/>
        <c:baseTimeUnit val="days"/>
      </c:dateAx>
      <c:valAx>
        <c:axId val="200468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04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후반전!$D$1</c:f>
              <c:strCache>
                <c:ptCount val="1"/>
                <c:pt idx="0">
                  <c:v>목표Page</c:v>
                </c:pt>
              </c:strCache>
            </c:strRef>
          </c:tx>
          <c:marker>
            <c:symbol val="none"/>
          </c:marker>
          <c:cat>
            <c:numRef>
              <c:f>후반전!$A$2:$A$42</c:f>
              <c:numCache>
                <c:formatCode>m/d/yyyy</c:formatCode>
                <c:ptCount val="41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</c:numCache>
            </c:numRef>
          </c:cat>
          <c:val>
            <c:numRef>
              <c:f>후반전!$D$2:$D$42</c:f>
              <c:numCache>
                <c:formatCode>0</c:formatCode>
                <c:ptCount val="41"/>
                <c:pt idx="0">
                  <c:v>139</c:v>
                </c:pt>
                <c:pt idx="1">
                  <c:v>142</c:v>
                </c:pt>
                <c:pt idx="2">
                  <c:v>145</c:v>
                </c:pt>
                <c:pt idx="3">
                  <c:v>148</c:v>
                </c:pt>
                <c:pt idx="4">
                  <c:v>151</c:v>
                </c:pt>
                <c:pt idx="5">
                  <c:v>154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166</c:v>
                </c:pt>
                <c:pt idx="10">
                  <c:v>169</c:v>
                </c:pt>
                <c:pt idx="11">
                  <c:v>172</c:v>
                </c:pt>
                <c:pt idx="12">
                  <c:v>175</c:v>
                </c:pt>
                <c:pt idx="13">
                  <c:v>178</c:v>
                </c:pt>
                <c:pt idx="14">
                  <c:v>181</c:v>
                </c:pt>
                <c:pt idx="15">
                  <c:v>184</c:v>
                </c:pt>
                <c:pt idx="16">
                  <c:v>187</c:v>
                </c:pt>
                <c:pt idx="17">
                  <c:v>190</c:v>
                </c:pt>
                <c:pt idx="18">
                  <c:v>193</c:v>
                </c:pt>
                <c:pt idx="19">
                  <c:v>196</c:v>
                </c:pt>
                <c:pt idx="20">
                  <c:v>199</c:v>
                </c:pt>
                <c:pt idx="21">
                  <c:v>202</c:v>
                </c:pt>
                <c:pt idx="22">
                  <c:v>205</c:v>
                </c:pt>
                <c:pt idx="23">
                  <c:v>208</c:v>
                </c:pt>
                <c:pt idx="24">
                  <c:v>211</c:v>
                </c:pt>
                <c:pt idx="25">
                  <c:v>214</c:v>
                </c:pt>
                <c:pt idx="26">
                  <c:v>217</c:v>
                </c:pt>
                <c:pt idx="27">
                  <c:v>220</c:v>
                </c:pt>
                <c:pt idx="28">
                  <c:v>223</c:v>
                </c:pt>
                <c:pt idx="29">
                  <c:v>226</c:v>
                </c:pt>
                <c:pt idx="30">
                  <c:v>229</c:v>
                </c:pt>
                <c:pt idx="31">
                  <c:v>232</c:v>
                </c:pt>
                <c:pt idx="32">
                  <c:v>235</c:v>
                </c:pt>
                <c:pt idx="33">
                  <c:v>238</c:v>
                </c:pt>
                <c:pt idx="34">
                  <c:v>241</c:v>
                </c:pt>
                <c:pt idx="35">
                  <c:v>244</c:v>
                </c:pt>
                <c:pt idx="36">
                  <c:v>247</c:v>
                </c:pt>
                <c:pt idx="37">
                  <c:v>250</c:v>
                </c:pt>
                <c:pt idx="38">
                  <c:v>253</c:v>
                </c:pt>
                <c:pt idx="39">
                  <c:v>256</c:v>
                </c:pt>
                <c:pt idx="4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64C-8A5E-B55ADE0CB7FB}"/>
            </c:ext>
          </c:extLst>
        </c:ser>
        <c:ser>
          <c:idx val="1"/>
          <c:order val="1"/>
          <c:tx>
            <c:strRef>
              <c:f>후반전!$E$1</c:f>
              <c:strCache>
                <c:ptCount val="1"/>
                <c:pt idx="0">
                  <c:v>달성Page</c:v>
                </c:pt>
              </c:strCache>
            </c:strRef>
          </c:tx>
          <c:marker>
            <c:symbol val="none"/>
          </c:marker>
          <c:cat>
            <c:numRef>
              <c:f>후반전!$A$2:$A$42</c:f>
              <c:numCache>
                <c:formatCode>m/d/yyyy</c:formatCode>
                <c:ptCount val="41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</c:numCache>
            </c:numRef>
          </c:cat>
          <c:val>
            <c:numRef>
              <c:f>후반전!$E$2:$E$42</c:f>
              <c:numCache>
                <c:formatCode>General</c:formatCode>
                <c:ptCount val="41"/>
                <c:pt idx="0">
                  <c:v>166</c:v>
                </c:pt>
                <c:pt idx="1">
                  <c:v>170</c:v>
                </c:pt>
                <c:pt idx="2">
                  <c:v>172</c:v>
                </c:pt>
                <c:pt idx="3">
                  <c:v>174</c:v>
                </c:pt>
                <c:pt idx="4">
                  <c:v>177</c:v>
                </c:pt>
                <c:pt idx="5">
                  <c:v>177</c:v>
                </c:pt>
                <c:pt idx="6">
                  <c:v>185</c:v>
                </c:pt>
                <c:pt idx="7">
                  <c:v>189</c:v>
                </c:pt>
                <c:pt idx="8">
                  <c:v>195</c:v>
                </c:pt>
                <c:pt idx="9">
                  <c:v>195</c:v>
                </c:pt>
                <c:pt idx="10">
                  <c:v>204</c:v>
                </c:pt>
                <c:pt idx="11">
                  <c:v>206</c:v>
                </c:pt>
                <c:pt idx="12">
                  <c:v>210</c:v>
                </c:pt>
                <c:pt idx="13">
                  <c:v>214</c:v>
                </c:pt>
                <c:pt idx="14">
                  <c:v>222</c:v>
                </c:pt>
                <c:pt idx="15">
                  <c:v>225</c:v>
                </c:pt>
                <c:pt idx="16">
                  <c:v>237</c:v>
                </c:pt>
                <c:pt idx="17">
                  <c:v>237</c:v>
                </c:pt>
                <c:pt idx="18">
                  <c:v>242</c:v>
                </c:pt>
                <c:pt idx="19">
                  <c:v>242</c:v>
                </c:pt>
                <c:pt idx="20">
                  <c:v>247</c:v>
                </c:pt>
                <c:pt idx="21">
                  <c:v>254</c:v>
                </c:pt>
                <c:pt idx="22">
                  <c:v>263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0-464C-8A5E-B55ADE0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5872"/>
        <c:axId val="200497408"/>
      </c:lineChart>
      <c:dateAx>
        <c:axId val="20049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0497408"/>
        <c:crosses val="autoZero"/>
        <c:auto val="1"/>
        <c:lblOffset val="100"/>
        <c:baseTimeUnit val="days"/>
      </c:dateAx>
      <c:valAx>
        <c:axId val="2004974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04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205740</xdr:rowOff>
    </xdr:from>
    <xdr:to>
      <xdr:col>16</xdr:col>
      <xdr:colOff>556260</xdr:colOff>
      <xdr:row>21</xdr:row>
      <xdr:rowOff>198120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4</xdr:row>
      <xdr:rowOff>167640</xdr:rowOff>
    </xdr:from>
    <xdr:to>
      <xdr:col>17</xdr:col>
      <xdr:colOff>251460</xdr:colOff>
      <xdr:row>21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205740</xdr:rowOff>
    </xdr:from>
    <xdr:to>
      <xdr:col>16</xdr:col>
      <xdr:colOff>556260</xdr:colOff>
      <xdr:row>21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4</xdr:row>
      <xdr:rowOff>167640</xdr:rowOff>
    </xdr:from>
    <xdr:to>
      <xdr:col>17</xdr:col>
      <xdr:colOff>251460</xdr:colOff>
      <xdr:row>21</xdr:row>
      <xdr:rowOff>182880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workbookViewId="0">
      <selection activeCell="F15" sqref="F15"/>
    </sheetView>
  </sheetViews>
  <sheetFormatPr defaultRowHeight="16.5" x14ac:dyDescent="0.3"/>
  <cols>
    <col min="1" max="1" width="10.875" bestFit="1" customWidth="1"/>
    <col min="2" max="2" width="8.375" customWidth="1"/>
    <col min="4" max="4" width="8.75" style="2"/>
    <col min="9" max="9" width="11.125" customWidth="1"/>
  </cols>
  <sheetData>
    <row r="1" spans="1:17" x14ac:dyDescent="0.3">
      <c r="A1" s="3" t="s">
        <v>9</v>
      </c>
      <c r="B1" s="3"/>
      <c r="C1" s="3" t="s">
        <v>10</v>
      </c>
      <c r="D1" s="4" t="s">
        <v>11</v>
      </c>
      <c r="E1" s="3" t="s">
        <v>12</v>
      </c>
      <c r="F1" s="3" t="s">
        <v>13</v>
      </c>
      <c r="G1" s="3" t="s">
        <v>15</v>
      </c>
    </row>
    <row r="2" spans="1:17" ht="18.600000000000001" customHeight="1" x14ac:dyDescent="0.3">
      <c r="A2" s="1">
        <v>42999</v>
      </c>
      <c r="B2" s="1" t="s">
        <v>1</v>
      </c>
      <c r="C2">
        <v>1</v>
      </c>
      <c r="D2" s="2">
        <f>25+2.75*C2</f>
        <v>27.75</v>
      </c>
      <c r="E2">
        <v>33</v>
      </c>
      <c r="F2" s="2">
        <f>E2-D2</f>
        <v>5.25</v>
      </c>
      <c r="G2" s="2">
        <v>9</v>
      </c>
      <c r="H2" t="s">
        <v>14</v>
      </c>
    </row>
    <row r="3" spans="1:17" x14ac:dyDescent="0.3">
      <c r="A3" s="1">
        <v>43000</v>
      </c>
      <c r="B3" s="1" t="s">
        <v>3</v>
      </c>
      <c r="C3">
        <v>2</v>
      </c>
      <c r="D3" s="2">
        <f t="shared" ref="D3:D41" si="0">25+2.75*C3</f>
        <v>30.5</v>
      </c>
      <c r="E3">
        <v>34</v>
      </c>
      <c r="F3" s="2">
        <f t="shared" ref="F3:F38" si="1">E3-D3</f>
        <v>3.5</v>
      </c>
      <c r="G3" s="2">
        <f>E3-E2</f>
        <v>1</v>
      </c>
      <c r="P3">
        <v>25</v>
      </c>
      <c r="Q3">
        <f>(135-25)/40</f>
        <v>2.75</v>
      </c>
    </row>
    <row r="4" spans="1:17" x14ac:dyDescent="0.3">
      <c r="A4" s="1">
        <v>43001</v>
      </c>
      <c r="B4" s="1" t="s">
        <v>4</v>
      </c>
      <c r="C4">
        <v>3</v>
      </c>
      <c r="D4" s="2">
        <f t="shared" si="0"/>
        <v>33.25</v>
      </c>
      <c r="E4" s="3">
        <v>53</v>
      </c>
      <c r="F4" s="2">
        <f t="shared" si="1"/>
        <v>19.75</v>
      </c>
      <c r="G4" s="2">
        <f>E4-E3</f>
        <v>19</v>
      </c>
    </row>
    <row r="5" spans="1:17" x14ac:dyDescent="0.3">
      <c r="A5" s="1">
        <v>43002</v>
      </c>
      <c r="B5" s="1" t="s">
        <v>5</v>
      </c>
      <c r="C5">
        <v>4</v>
      </c>
      <c r="D5" s="2">
        <f t="shared" si="0"/>
        <v>36</v>
      </c>
      <c r="E5">
        <v>63</v>
      </c>
      <c r="F5" s="2">
        <f t="shared" si="1"/>
        <v>27</v>
      </c>
      <c r="G5" s="2">
        <f>E5-E4</f>
        <v>10</v>
      </c>
    </row>
    <row r="6" spans="1:17" x14ac:dyDescent="0.3">
      <c r="A6" s="1">
        <v>43003</v>
      </c>
      <c r="B6" s="1" t="s">
        <v>6</v>
      </c>
      <c r="C6">
        <v>5</v>
      </c>
      <c r="D6" s="2">
        <f t="shared" si="0"/>
        <v>38.75</v>
      </c>
      <c r="E6">
        <v>63</v>
      </c>
      <c r="F6" s="2">
        <f t="shared" si="1"/>
        <v>24.25</v>
      </c>
      <c r="G6" s="2"/>
    </row>
    <row r="7" spans="1:17" x14ac:dyDescent="0.3">
      <c r="A7" s="1">
        <v>43004</v>
      </c>
      <c r="B7" s="1" t="s">
        <v>7</v>
      </c>
      <c r="C7">
        <v>6</v>
      </c>
      <c r="D7" s="2">
        <f t="shared" si="0"/>
        <v>41.5</v>
      </c>
      <c r="E7">
        <v>63</v>
      </c>
      <c r="F7" s="2">
        <f t="shared" si="1"/>
        <v>21.5</v>
      </c>
      <c r="G7" s="2"/>
    </row>
    <row r="8" spans="1:17" x14ac:dyDescent="0.3">
      <c r="A8" s="1">
        <v>43005</v>
      </c>
      <c r="B8" s="1" t="s">
        <v>8</v>
      </c>
      <c r="C8">
        <v>7</v>
      </c>
      <c r="D8" s="2">
        <f t="shared" si="0"/>
        <v>44.25</v>
      </c>
      <c r="E8">
        <v>63</v>
      </c>
      <c r="F8" s="2">
        <f t="shared" si="1"/>
        <v>18.75</v>
      </c>
      <c r="G8" s="2"/>
    </row>
    <row r="9" spans="1:17" x14ac:dyDescent="0.3">
      <c r="A9" s="1">
        <v>43006</v>
      </c>
      <c r="B9" s="1" t="s">
        <v>0</v>
      </c>
      <c r="C9">
        <v>8</v>
      </c>
      <c r="D9" s="2">
        <f t="shared" si="0"/>
        <v>47</v>
      </c>
      <c r="E9">
        <v>65</v>
      </c>
      <c r="F9" s="2">
        <f t="shared" si="1"/>
        <v>18</v>
      </c>
      <c r="G9" s="2">
        <f>E9-E8</f>
        <v>2</v>
      </c>
    </row>
    <row r="10" spans="1:17" x14ac:dyDescent="0.3">
      <c r="A10" s="1">
        <v>43007</v>
      </c>
      <c r="B10" s="1" t="s">
        <v>2</v>
      </c>
      <c r="C10">
        <v>9</v>
      </c>
      <c r="D10" s="2">
        <f t="shared" si="0"/>
        <v>49.75</v>
      </c>
      <c r="E10">
        <v>65</v>
      </c>
      <c r="F10" s="2">
        <f t="shared" si="1"/>
        <v>15.25</v>
      </c>
      <c r="G10" s="2"/>
    </row>
    <row r="11" spans="1:17" x14ac:dyDescent="0.3">
      <c r="A11" s="1">
        <v>43008</v>
      </c>
      <c r="B11" s="1" t="s">
        <v>4</v>
      </c>
      <c r="C11">
        <v>10</v>
      </c>
      <c r="D11" s="4">
        <f t="shared" si="0"/>
        <v>52.5</v>
      </c>
      <c r="E11">
        <v>65</v>
      </c>
      <c r="F11" s="2">
        <f t="shared" si="1"/>
        <v>12.5</v>
      </c>
      <c r="G11" s="2"/>
    </row>
    <row r="12" spans="1:17" x14ac:dyDescent="0.3">
      <c r="A12" s="1">
        <v>43009</v>
      </c>
      <c r="B12" s="1" t="s">
        <v>5</v>
      </c>
      <c r="C12">
        <v>11</v>
      </c>
      <c r="D12" s="2">
        <f t="shared" si="0"/>
        <v>55.25</v>
      </c>
      <c r="E12">
        <v>65</v>
      </c>
      <c r="F12" s="2">
        <f t="shared" si="1"/>
        <v>9.75</v>
      </c>
      <c r="G12" s="2"/>
    </row>
    <row r="13" spans="1:17" x14ac:dyDescent="0.3">
      <c r="A13" s="1">
        <v>43010</v>
      </c>
      <c r="B13" s="1" t="s">
        <v>6</v>
      </c>
      <c r="C13">
        <v>12</v>
      </c>
      <c r="D13" s="2">
        <f t="shared" si="0"/>
        <v>58</v>
      </c>
      <c r="E13" s="3">
        <v>70</v>
      </c>
      <c r="F13" s="2">
        <f t="shared" si="1"/>
        <v>12</v>
      </c>
      <c r="G13" s="2">
        <f>E13-E12</f>
        <v>5</v>
      </c>
    </row>
    <row r="14" spans="1:17" x14ac:dyDescent="0.3">
      <c r="A14" s="1">
        <v>43011</v>
      </c>
      <c r="B14" s="1" t="s">
        <v>7</v>
      </c>
      <c r="C14">
        <v>13</v>
      </c>
      <c r="D14" s="2">
        <f t="shared" si="0"/>
        <v>60.75</v>
      </c>
      <c r="E14">
        <v>70</v>
      </c>
      <c r="F14" s="2">
        <f t="shared" si="1"/>
        <v>9.25</v>
      </c>
      <c r="G14" s="2"/>
    </row>
    <row r="15" spans="1:17" x14ac:dyDescent="0.3">
      <c r="A15" s="1">
        <v>43012</v>
      </c>
      <c r="B15" s="1" t="s">
        <v>8</v>
      </c>
      <c r="C15">
        <v>14</v>
      </c>
      <c r="D15" s="2">
        <f t="shared" si="0"/>
        <v>63.5</v>
      </c>
      <c r="E15" s="5">
        <v>70</v>
      </c>
      <c r="F15" s="2">
        <f t="shared" si="1"/>
        <v>6.5</v>
      </c>
      <c r="G15" s="2"/>
    </row>
    <row r="16" spans="1:17" x14ac:dyDescent="0.3">
      <c r="A16" s="1">
        <v>43013</v>
      </c>
      <c r="B16" s="1" t="s">
        <v>0</v>
      </c>
      <c r="C16">
        <v>15</v>
      </c>
      <c r="D16" s="2">
        <f t="shared" si="0"/>
        <v>66.25</v>
      </c>
      <c r="E16">
        <v>75</v>
      </c>
      <c r="F16" s="2">
        <f t="shared" si="1"/>
        <v>8.75</v>
      </c>
      <c r="G16" s="2">
        <f>E16-E15</f>
        <v>5</v>
      </c>
    </row>
    <row r="17" spans="1:7" x14ac:dyDescent="0.3">
      <c r="A17" s="1">
        <v>43014</v>
      </c>
      <c r="B17" s="1" t="s">
        <v>2</v>
      </c>
      <c r="C17">
        <v>16</v>
      </c>
      <c r="D17" s="2">
        <f t="shared" si="0"/>
        <v>69</v>
      </c>
      <c r="E17">
        <v>75</v>
      </c>
      <c r="F17" s="2">
        <f t="shared" si="1"/>
        <v>6</v>
      </c>
      <c r="G17" s="2"/>
    </row>
    <row r="18" spans="1:7" x14ac:dyDescent="0.3">
      <c r="A18" s="1">
        <v>43015</v>
      </c>
      <c r="B18" s="1" t="s">
        <v>4</v>
      </c>
      <c r="C18">
        <v>17</v>
      </c>
      <c r="D18" s="4">
        <f t="shared" si="0"/>
        <v>71.75</v>
      </c>
      <c r="E18">
        <v>75</v>
      </c>
      <c r="F18" s="2">
        <f t="shared" si="1"/>
        <v>3.25</v>
      </c>
      <c r="G18" s="2"/>
    </row>
    <row r="19" spans="1:7" x14ac:dyDescent="0.3">
      <c r="A19" s="1">
        <v>43016</v>
      </c>
      <c r="B19" s="1" t="s">
        <v>5</v>
      </c>
      <c r="C19">
        <v>18</v>
      </c>
      <c r="D19" s="2">
        <f t="shared" si="0"/>
        <v>74.5</v>
      </c>
      <c r="E19">
        <v>75</v>
      </c>
      <c r="F19" s="2">
        <f t="shared" si="1"/>
        <v>0.5</v>
      </c>
      <c r="G19" s="2">
        <v>5</v>
      </c>
    </row>
    <row r="20" spans="1:7" x14ac:dyDescent="0.3">
      <c r="A20" s="1">
        <v>43017</v>
      </c>
      <c r="B20" s="1" t="s">
        <v>6</v>
      </c>
      <c r="C20">
        <v>19</v>
      </c>
      <c r="D20" s="2">
        <f t="shared" si="0"/>
        <v>77.25</v>
      </c>
      <c r="E20">
        <v>80</v>
      </c>
      <c r="F20" s="2">
        <f t="shared" si="1"/>
        <v>2.75</v>
      </c>
      <c r="G20" s="2"/>
    </row>
    <row r="21" spans="1:7" x14ac:dyDescent="0.3">
      <c r="A21" s="1">
        <v>43018</v>
      </c>
      <c r="B21" s="1" t="s">
        <v>7</v>
      </c>
      <c r="C21">
        <v>20</v>
      </c>
      <c r="D21" s="2">
        <f t="shared" si="0"/>
        <v>80</v>
      </c>
      <c r="E21">
        <v>86</v>
      </c>
      <c r="F21" s="2">
        <f t="shared" si="1"/>
        <v>6</v>
      </c>
      <c r="G21" s="2">
        <v>6</v>
      </c>
    </row>
    <row r="22" spans="1:7" x14ac:dyDescent="0.3">
      <c r="A22" s="1">
        <v>43019</v>
      </c>
      <c r="B22" s="1" t="s">
        <v>8</v>
      </c>
      <c r="C22">
        <v>21</v>
      </c>
      <c r="D22" s="2">
        <f t="shared" si="0"/>
        <v>82.75</v>
      </c>
      <c r="E22" s="5">
        <v>86</v>
      </c>
      <c r="F22" s="2">
        <f t="shared" si="1"/>
        <v>3.25</v>
      </c>
      <c r="G22" s="2"/>
    </row>
    <row r="23" spans="1:7" x14ac:dyDescent="0.3">
      <c r="A23" s="1">
        <v>43020</v>
      </c>
      <c r="B23" s="1" t="s">
        <v>0</v>
      </c>
      <c r="C23">
        <v>22</v>
      </c>
      <c r="D23" s="2">
        <f t="shared" si="0"/>
        <v>85.5</v>
      </c>
      <c r="E23">
        <v>86</v>
      </c>
      <c r="F23" s="2">
        <f t="shared" si="1"/>
        <v>0.5</v>
      </c>
      <c r="G23" s="2"/>
    </row>
    <row r="24" spans="1:7" x14ac:dyDescent="0.3">
      <c r="A24" s="1">
        <v>43021</v>
      </c>
      <c r="B24" s="1" t="s">
        <v>2</v>
      </c>
      <c r="C24">
        <v>23</v>
      </c>
      <c r="D24" s="2">
        <f t="shared" si="0"/>
        <v>88.25</v>
      </c>
      <c r="E24">
        <v>87</v>
      </c>
      <c r="F24" s="2">
        <f t="shared" si="1"/>
        <v>-1.25</v>
      </c>
      <c r="G24" s="2">
        <v>1</v>
      </c>
    </row>
    <row r="25" spans="1:7" x14ac:dyDescent="0.3">
      <c r="A25" s="1">
        <v>43022</v>
      </c>
      <c r="B25" s="1" t="s">
        <v>4</v>
      </c>
      <c r="C25">
        <v>24</v>
      </c>
      <c r="D25" s="4">
        <f t="shared" si="0"/>
        <v>91</v>
      </c>
      <c r="E25">
        <v>87</v>
      </c>
      <c r="F25" s="2">
        <f t="shared" si="1"/>
        <v>-4</v>
      </c>
      <c r="G25" s="2"/>
    </row>
    <row r="26" spans="1:7" x14ac:dyDescent="0.3">
      <c r="A26" s="1">
        <v>43023</v>
      </c>
      <c r="B26" s="1" t="s">
        <v>5</v>
      </c>
      <c r="C26">
        <v>25</v>
      </c>
      <c r="D26" s="2">
        <f t="shared" si="0"/>
        <v>93.75</v>
      </c>
      <c r="E26" s="3">
        <v>94</v>
      </c>
      <c r="F26" s="2">
        <f t="shared" si="1"/>
        <v>0.25</v>
      </c>
      <c r="G26" s="2">
        <f>E26-E25</f>
        <v>7</v>
      </c>
    </row>
    <row r="27" spans="1:7" x14ac:dyDescent="0.3">
      <c r="A27" s="1">
        <v>43024</v>
      </c>
      <c r="B27" s="1" t="s">
        <v>6</v>
      </c>
      <c r="C27">
        <v>26</v>
      </c>
      <c r="D27" s="2">
        <f t="shared" si="0"/>
        <v>96.5</v>
      </c>
      <c r="E27">
        <v>103</v>
      </c>
      <c r="F27" s="2">
        <f t="shared" si="1"/>
        <v>6.5</v>
      </c>
      <c r="G27" s="2">
        <f>E27-E26</f>
        <v>9</v>
      </c>
    </row>
    <row r="28" spans="1:7" x14ac:dyDescent="0.3">
      <c r="A28" s="1">
        <v>43025</v>
      </c>
      <c r="B28" s="1" t="s">
        <v>7</v>
      </c>
      <c r="C28">
        <v>27</v>
      </c>
      <c r="D28" s="2">
        <f t="shared" si="0"/>
        <v>99.25</v>
      </c>
      <c r="E28">
        <v>110</v>
      </c>
      <c r="F28" s="2">
        <f t="shared" si="1"/>
        <v>10.75</v>
      </c>
      <c r="G28" s="2">
        <v>7</v>
      </c>
    </row>
    <row r="29" spans="1:7" x14ac:dyDescent="0.3">
      <c r="A29" s="1">
        <v>43026</v>
      </c>
      <c r="B29" s="1" t="s">
        <v>8</v>
      </c>
      <c r="C29">
        <v>28</v>
      </c>
      <c r="D29" s="2">
        <f t="shared" si="0"/>
        <v>102</v>
      </c>
      <c r="E29" s="8">
        <v>113</v>
      </c>
      <c r="F29" s="2">
        <f t="shared" si="1"/>
        <v>11</v>
      </c>
      <c r="G29" s="2">
        <v>3</v>
      </c>
    </row>
    <row r="30" spans="1:7" x14ac:dyDescent="0.3">
      <c r="A30" s="1">
        <v>43027</v>
      </c>
      <c r="B30" s="1" t="s">
        <v>0</v>
      </c>
      <c r="C30">
        <v>29</v>
      </c>
      <c r="D30" s="2">
        <f t="shared" si="0"/>
        <v>104.75</v>
      </c>
      <c r="E30">
        <v>113</v>
      </c>
      <c r="F30" s="2">
        <f t="shared" si="1"/>
        <v>8.25</v>
      </c>
      <c r="G30" s="2"/>
    </row>
    <row r="31" spans="1:7" x14ac:dyDescent="0.3">
      <c r="A31" s="1">
        <v>43028</v>
      </c>
      <c r="B31" s="1" t="s">
        <v>2</v>
      </c>
      <c r="C31">
        <v>30</v>
      </c>
      <c r="D31" s="2">
        <f t="shared" si="0"/>
        <v>107.5</v>
      </c>
      <c r="E31">
        <v>113</v>
      </c>
      <c r="F31" s="2">
        <f t="shared" si="1"/>
        <v>5.5</v>
      </c>
      <c r="G31" s="2"/>
    </row>
    <row r="32" spans="1:7" x14ac:dyDescent="0.3">
      <c r="A32" s="1">
        <v>43029</v>
      </c>
      <c r="B32" s="1" t="s">
        <v>4</v>
      </c>
      <c r="C32">
        <v>31</v>
      </c>
      <c r="D32" s="2">
        <f t="shared" si="0"/>
        <v>110.25</v>
      </c>
      <c r="E32">
        <v>113</v>
      </c>
      <c r="F32" s="2">
        <f t="shared" si="1"/>
        <v>2.75</v>
      </c>
      <c r="G32" s="2"/>
    </row>
    <row r="33" spans="1:15" x14ac:dyDescent="0.3">
      <c r="A33" s="1">
        <v>43030</v>
      </c>
      <c r="B33" s="1" t="s">
        <v>5</v>
      </c>
      <c r="C33">
        <v>32</v>
      </c>
      <c r="D33" s="6">
        <f t="shared" si="0"/>
        <v>113</v>
      </c>
      <c r="E33">
        <v>115</v>
      </c>
      <c r="F33" s="2">
        <f t="shared" si="1"/>
        <v>2</v>
      </c>
      <c r="G33" s="2">
        <v>2</v>
      </c>
    </row>
    <row r="34" spans="1:15" x14ac:dyDescent="0.3">
      <c r="A34" s="1">
        <v>43031</v>
      </c>
      <c r="B34" s="1" t="s">
        <v>6</v>
      </c>
      <c r="C34">
        <v>33</v>
      </c>
      <c r="D34" s="2">
        <f t="shared" si="0"/>
        <v>115.75</v>
      </c>
      <c r="E34">
        <v>118</v>
      </c>
      <c r="F34" s="2">
        <f t="shared" si="1"/>
        <v>2.25</v>
      </c>
      <c r="G34" s="2">
        <v>3</v>
      </c>
    </row>
    <row r="35" spans="1:15" x14ac:dyDescent="0.3">
      <c r="A35" s="1">
        <v>43032</v>
      </c>
      <c r="B35" s="1" t="s">
        <v>7</v>
      </c>
      <c r="C35">
        <v>34</v>
      </c>
      <c r="D35" s="2">
        <f t="shared" si="0"/>
        <v>118.5</v>
      </c>
      <c r="E35">
        <v>127</v>
      </c>
      <c r="F35" s="2">
        <f t="shared" si="1"/>
        <v>8.5</v>
      </c>
      <c r="G35" s="2">
        <f>E35-E34</f>
        <v>9</v>
      </c>
      <c r="I35" t="s">
        <v>17</v>
      </c>
      <c r="J35" s="10">
        <f xml:space="preserve"> 1 +4 /41</f>
        <v>1.0975609756097562</v>
      </c>
      <c r="N35">
        <v>37</v>
      </c>
      <c r="O35">
        <v>41</v>
      </c>
    </row>
    <row r="36" spans="1:15" x14ac:dyDescent="0.3">
      <c r="A36" s="1">
        <v>43033</v>
      </c>
      <c r="B36" s="1" t="s">
        <v>8</v>
      </c>
      <c r="C36">
        <v>35</v>
      </c>
      <c r="D36" s="2">
        <f t="shared" si="0"/>
        <v>121.25</v>
      </c>
      <c r="E36">
        <v>127</v>
      </c>
      <c r="F36" s="2">
        <f t="shared" si="1"/>
        <v>5.75</v>
      </c>
      <c r="G36" s="2"/>
      <c r="I36" t="s">
        <v>24</v>
      </c>
      <c r="J36" s="2">
        <v>19</v>
      </c>
      <c r="K36" t="s">
        <v>23</v>
      </c>
      <c r="N36">
        <v>19</v>
      </c>
      <c r="O36">
        <v>37</v>
      </c>
    </row>
    <row r="37" spans="1:15" x14ac:dyDescent="0.3">
      <c r="A37" s="1">
        <v>43034</v>
      </c>
      <c r="B37" s="1" t="s">
        <v>0</v>
      </c>
      <c r="C37">
        <v>36</v>
      </c>
      <c r="D37" s="2">
        <f t="shared" si="0"/>
        <v>124</v>
      </c>
      <c r="E37">
        <v>131</v>
      </c>
      <c r="F37" s="2">
        <f t="shared" si="1"/>
        <v>7</v>
      </c>
      <c r="G37" s="2">
        <v>4</v>
      </c>
      <c r="I37" t="s">
        <v>16</v>
      </c>
      <c r="J37" s="9">
        <f>111/N36</f>
        <v>5.8421052631578947</v>
      </c>
      <c r="K37" t="s">
        <v>18</v>
      </c>
    </row>
    <row r="38" spans="1:15" x14ac:dyDescent="0.3">
      <c r="A38" s="1">
        <v>43035</v>
      </c>
      <c r="B38" s="1" t="s">
        <v>2</v>
      </c>
      <c r="C38">
        <v>37</v>
      </c>
      <c r="D38" s="2">
        <f t="shared" si="0"/>
        <v>126.75</v>
      </c>
      <c r="E38" s="7">
        <v>135</v>
      </c>
      <c r="F38" s="2">
        <f t="shared" si="1"/>
        <v>8.25</v>
      </c>
      <c r="G38" s="2">
        <v>4</v>
      </c>
      <c r="I38" t="s">
        <v>19</v>
      </c>
      <c r="J38">
        <v>4</v>
      </c>
      <c r="K38" t="s">
        <v>20</v>
      </c>
    </row>
    <row r="39" spans="1:15" x14ac:dyDescent="0.3">
      <c r="A39" s="1">
        <v>43036</v>
      </c>
      <c r="B39" s="1" t="s">
        <v>4</v>
      </c>
      <c r="C39">
        <v>38</v>
      </c>
      <c r="D39" s="2">
        <f t="shared" si="0"/>
        <v>129.5</v>
      </c>
      <c r="F39" s="2"/>
      <c r="G39" s="2"/>
      <c r="I39" t="s">
        <v>21</v>
      </c>
      <c r="J39">
        <v>19</v>
      </c>
      <c r="K39" t="s">
        <v>18</v>
      </c>
    </row>
    <row r="40" spans="1:15" x14ac:dyDescent="0.3">
      <c r="A40" s="1">
        <v>43037</v>
      </c>
      <c r="B40" s="1" t="s">
        <v>5</v>
      </c>
      <c r="C40">
        <v>39</v>
      </c>
      <c r="D40" s="2">
        <f t="shared" si="0"/>
        <v>132.25</v>
      </c>
      <c r="F40" s="2"/>
      <c r="G40" s="2"/>
      <c r="I40" t="s">
        <v>22</v>
      </c>
      <c r="J40">
        <v>1</v>
      </c>
      <c r="K40" t="s">
        <v>18</v>
      </c>
    </row>
    <row r="41" spans="1:15" x14ac:dyDescent="0.3">
      <c r="A41" s="1">
        <v>43038</v>
      </c>
      <c r="B41" s="1" t="s">
        <v>6</v>
      </c>
      <c r="C41">
        <v>40</v>
      </c>
      <c r="D41" s="2">
        <f t="shared" si="0"/>
        <v>135</v>
      </c>
      <c r="F41" s="2"/>
      <c r="G41" s="2"/>
    </row>
    <row r="42" spans="1:15" x14ac:dyDescent="0.3">
      <c r="A42" s="1">
        <v>43039</v>
      </c>
      <c r="B42" s="1" t="s">
        <v>7</v>
      </c>
      <c r="C42">
        <v>41</v>
      </c>
      <c r="D42" s="7">
        <v>135</v>
      </c>
      <c r="F42" s="2"/>
      <c r="G4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topLeftCell="A13" workbookViewId="0">
      <selection activeCell="E25" sqref="E25"/>
    </sheetView>
  </sheetViews>
  <sheetFormatPr defaultRowHeight="16.5" x14ac:dyDescent="0.3"/>
  <cols>
    <col min="1" max="1" width="10.875" bestFit="1" customWidth="1"/>
    <col min="2" max="2" width="8.375" customWidth="1"/>
    <col min="4" max="4" width="8.75" style="2"/>
    <col min="9" max="9" width="11.125" customWidth="1"/>
  </cols>
  <sheetData>
    <row r="1" spans="1:17" x14ac:dyDescent="0.3">
      <c r="A1" s="3" t="s">
        <v>9</v>
      </c>
      <c r="B1" s="3"/>
      <c r="C1" s="3" t="s">
        <v>10</v>
      </c>
      <c r="D1" s="4" t="s">
        <v>11</v>
      </c>
      <c r="E1" s="3" t="s">
        <v>12</v>
      </c>
      <c r="F1" s="3" t="s">
        <v>13</v>
      </c>
      <c r="G1" s="3" t="s">
        <v>15</v>
      </c>
    </row>
    <row r="2" spans="1:17" ht="18.600000000000001" customHeight="1" x14ac:dyDescent="0.3">
      <c r="A2" s="1">
        <v>43040</v>
      </c>
      <c r="B2" s="1" t="s">
        <v>25</v>
      </c>
      <c r="C2">
        <v>1</v>
      </c>
      <c r="D2" s="11">
        <f>136+3*C2</f>
        <v>139</v>
      </c>
      <c r="E2" s="3">
        <v>166</v>
      </c>
      <c r="F2" s="11"/>
      <c r="G2" s="11">
        <v>30</v>
      </c>
      <c r="H2" t="s">
        <v>28</v>
      </c>
      <c r="J2" t="s">
        <v>26</v>
      </c>
    </row>
    <row r="3" spans="1:17" x14ac:dyDescent="0.3">
      <c r="A3" s="1">
        <v>43041</v>
      </c>
      <c r="B3" s="1" t="s">
        <v>1</v>
      </c>
      <c r="C3">
        <v>2</v>
      </c>
      <c r="D3" s="11">
        <f t="shared" ref="D3:D45" si="0">136+3*C3</f>
        <v>142</v>
      </c>
      <c r="E3" s="5">
        <v>170</v>
      </c>
      <c r="F3" s="11"/>
      <c r="G3" s="11">
        <v>4</v>
      </c>
      <c r="H3" t="s">
        <v>27</v>
      </c>
      <c r="P3">
        <v>25</v>
      </c>
      <c r="Q3">
        <f>(276-135)/46</f>
        <v>3.0652173913043477</v>
      </c>
    </row>
    <row r="4" spans="1:17" x14ac:dyDescent="0.3">
      <c r="A4" s="1">
        <v>43042</v>
      </c>
      <c r="B4" s="1" t="s">
        <v>2</v>
      </c>
      <c r="C4">
        <v>3</v>
      </c>
      <c r="D4" s="11">
        <f t="shared" si="0"/>
        <v>145</v>
      </c>
      <c r="E4" s="5">
        <v>172</v>
      </c>
      <c r="F4" s="11"/>
      <c r="G4" s="11">
        <v>2</v>
      </c>
    </row>
    <row r="5" spans="1:17" x14ac:dyDescent="0.3">
      <c r="A5" s="1">
        <v>43043</v>
      </c>
      <c r="B5" s="1" t="s">
        <v>4</v>
      </c>
      <c r="C5">
        <v>4</v>
      </c>
      <c r="D5" s="11">
        <f t="shared" si="0"/>
        <v>148</v>
      </c>
      <c r="E5" s="5">
        <v>174</v>
      </c>
      <c r="F5" s="11"/>
      <c r="G5" s="11">
        <v>2</v>
      </c>
    </row>
    <row r="6" spans="1:17" x14ac:dyDescent="0.3">
      <c r="A6" s="1">
        <v>43044</v>
      </c>
      <c r="B6" s="1" t="s">
        <v>5</v>
      </c>
      <c r="C6">
        <v>5</v>
      </c>
      <c r="D6" s="11">
        <f t="shared" si="0"/>
        <v>151</v>
      </c>
      <c r="E6" s="5">
        <v>177</v>
      </c>
      <c r="F6" s="11"/>
      <c r="G6" s="11">
        <v>3</v>
      </c>
    </row>
    <row r="7" spans="1:17" x14ac:dyDescent="0.3">
      <c r="A7" s="1">
        <v>43045</v>
      </c>
      <c r="B7" s="1" t="s">
        <v>6</v>
      </c>
      <c r="C7">
        <v>6</v>
      </c>
      <c r="D7" s="11">
        <f t="shared" si="0"/>
        <v>154</v>
      </c>
      <c r="E7" s="5">
        <v>177</v>
      </c>
      <c r="F7" s="11"/>
      <c r="G7" s="11"/>
    </row>
    <row r="8" spans="1:17" x14ac:dyDescent="0.3">
      <c r="A8" s="1">
        <v>43046</v>
      </c>
      <c r="B8" s="1" t="s">
        <v>7</v>
      </c>
      <c r="C8">
        <v>7</v>
      </c>
      <c r="D8" s="11">
        <f t="shared" si="0"/>
        <v>157</v>
      </c>
      <c r="E8" s="5">
        <v>185</v>
      </c>
      <c r="F8" s="11"/>
      <c r="G8" s="11">
        <v>8</v>
      </c>
    </row>
    <row r="9" spans="1:17" x14ac:dyDescent="0.3">
      <c r="A9" s="1">
        <v>43047</v>
      </c>
      <c r="B9" s="1" t="s">
        <v>8</v>
      </c>
      <c r="C9">
        <v>8</v>
      </c>
      <c r="D9" s="4">
        <f t="shared" si="0"/>
        <v>160</v>
      </c>
      <c r="E9" s="5">
        <v>189</v>
      </c>
      <c r="F9" s="11"/>
      <c r="G9" s="11">
        <v>4</v>
      </c>
    </row>
    <row r="10" spans="1:17" x14ac:dyDescent="0.3">
      <c r="A10" s="1">
        <v>43048</v>
      </c>
      <c r="B10" s="1" t="s">
        <v>0</v>
      </c>
      <c r="C10">
        <v>9</v>
      </c>
      <c r="D10" s="11">
        <f t="shared" si="0"/>
        <v>163</v>
      </c>
      <c r="E10" s="5">
        <v>195</v>
      </c>
      <c r="F10" s="11"/>
      <c r="G10" s="11">
        <v>6</v>
      </c>
    </row>
    <row r="11" spans="1:17" x14ac:dyDescent="0.3">
      <c r="A11" s="1">
        <v>43049</v>
      </c>
      <c r="B11" s="1" t="s">
        <v>2</v>
      </c>
      <c r="C11">
        <v>10</v>
      </c>
      <c r="D11" s="11">
        <f t="shared" si="0"/>
        <v>166</v>
      </c>
      <c r="E11" s="5">
        <v>195</v>
      </c>
      <c r="F11" s="11"/>
      <c r="G11" s="11"/>
    </row>
    <row r="12" spans="1:17" x14ac:dyDescent="0.3">
      <c r="A12" s="1">
        <v>43050</v>
      </c>
      <c r="B12" s="1" t="s">
        <v>4</v>
      </c>
      <c r="C12">
        <v>11</v>
      </c>
      <c r="D12" s="11">
        <f t="shared" si="0"/>
        <v>169</v>
      </c>
      <c r="E12" s="5">
        <v>204</v>
      </c>
      <c r="F12" s="11"/>
      <c r="G12" s="11">
        <v>9</v>
      </c>
    </row>
    <row r="13" spans="1:17" x14ac:dyDescent="0.3">
      <c r="A13" s="1">
        <v>43051</v>
      </c>
      <c r="B13" s="1" t="s">
        <v>5</v>
      </c>
      <c r="C13">
        <v>12</v>
      </c>
      <c r="D13" s="11">
        <f t="shared" si="0"/>
        <v>172</v>
      </c>
      <c r="E13" s="5">
        <v>206</v>
      </c>
      <c r="F13" s="11"/>
      <c r="G13" s="11">
        <v>2</v>
      </c>
    </row>
    <row r="14" spans="1:17" x14ac:dyDescent="0.3">
      <c r="A14" s="1">
        <v>43052</v>
      </c>
      <c r="B14" s="1" t="s">
        <v>6</v>
      </c>
      <c r="C14">
        <v>13</v>
      </c>
      <c r="D14" s="11">
        <f t="shared" si="0"/>
        <v>175</v>
      </c>
      <c r="E14" s="5">
        <v>210</v>
      </c>
      <c r="F14" s="11"/>
      <c r="G14" s="11">
        <v>4</v>
      </c>
    </row>
    <row r="15" spans="1:17" x14ac:dyDescent="0.3">
      <c r="A15" s="1">
        <v>43053</v>
      </c>
      <c r="B15" s="1" t="s">
        <v>7</v>
      </c>
      <c r="C15">
        <v>14</v>
      </c>
      <c r="D15" s="4">
        <f t="shared" si="0"/>
        <v>178</v>
      </c>
      <c r="E15" s="5">
        <v>214</v>
      </c>
      <c r="F15" s="11"/>
      <c r="G15" s="11">
        <v>4</v>
      </c>
    </row>
    <row r="16" spans="1:17" x14ac:dyDescent="0.3">
      <c r="A16" s="1">
        <v>43054</v>
      </c>
      <c r="B16" s="1" t="s">
        <v>8</v>
      </c>
      <c r="C16">
        <v>15</v>
      </c>
      <c r="D16" s="11">
        <f t="shared" si="0"/>
        <v>181</v>
      </c>
      <c r="E16" s="5">
        <v>222</v>
      </c>
      <c r="F16" s="11"/>
      <c r="G16" s="11">
        <v>8</v>
      </c>
    </row>
    <row r="17" spans="1:7" x14ac:dyDescent="0.3">
      <c r="A17" s="1">
        <v>43055</v>
      </c>
      <c r="B17" s="1" t="s">
        <v>0</v>
      </c>
      <c r="C17">
        <v>16</v>
      </c>
      <c r="D17" s="11">
        <f t="shared" si="0"/>
        <v>184</v>
      </c>
      <c r="E17" s="5">
        <v>225</v>
      </c>
      <c r="F17" s="11"/>
      <c r="G17" s="11">
        <v>3</v>
      </c>
    </row>
    <row r="18" spans="1:7" x14ac:dyDescent="0.3">
      <c r="A18" s="1">
        <v>43056</v>
      </c>
      <c r="B18" s="1" t="s">
        <v>2</v>
      </c>
      <c r="C18">
        <v>17</v>
      </c>
      <c r="D18" s="11">
        <f t="shared" si="0"/>
        <v>187</v>
      </c>
      <c r="E18" s="5">
        <v>237</v>
      </c>
      <c r="F18" s="11"/>
      <c r="G18" s="11">
        <v>12</v>
      </c>
    </row>
    <row r="19" spans="1:7" x14ac:dyDescent="0.3">
      <c r="A19" s="1">
        <v>43057</v>
      </c>
      <c r="B19" s="1" t="s">
        <v>4</v>
      </c>
      <c r="C19">
        <v>18</v>
      </c>
      <c r="D19" s="11">
        <f t="shared" si="0"/>
        <v>190</v>
      </c>
      <c r="E19" s="5">
        <v>237</v>
      </c>
      <c r="F19" s="11"/>
      <c r="G19" s="11"/>
    </row>
    <row r="20" spans="1:7" x14ac:dyDescent="0.3">
      <c r="A20" s="1">
        <v>43058</v>
      </c>
      <c r="B20" s="1" t="s">
        <v>5</v>
      </c>
      <c r="C20">
        <v>19</v>
      </c>
      <c r="D20" s="11">
        <f t="shared" si="0"/>
        <v>193</v>
      </c>
      <c r="E20" s="5">
        <v>242</v>
      </c>
      <c r="F20" s="11"/>
      <c r="G20" s="11">
        <v>5</v>
      </c>
    </row>
    <row r="21" spans="1:7" x14ac:dyDescent="0.3">
      <c r="A21" s="1">
        <v>43059</v>
      </c>
      <c r="B21" s="1" t="s">
        <v>6</v>
      </c>
      <c r="C21">
        <v>20</v>
      </c>
      <c r="D21" s="11">
        <f t="shared" si="0"/>
        <v>196</v>
      </c>
      <c r="E21" s="5">
        <v>242</v>
      </c>
      <c r="F21" s="11"/>
      <c r="G21" s="11"/>
    </row>
    <row r="22" spans="1:7" x14ac:dyDescent="0.3">
      <c r="A22" s="1">
        <v>43060</v>
      </c>
      <c r="B22" s="1" t="s">
        <v>7</v>
      </c>
      <c r="C22">
        <v>21</v>
      </c>
      <c r="D22" s="11">
        <f t="shared" si="0"/>
        <v>199</v>
      </c>
      <c r="E22" s="5">
        <v>247</v>
      </c>
      <c r="F22" s="11"/>
      <c r="G22" s="11">
        <v>5</v>
      </c>
    </row>
    <row r="23" spans="1:7" x14ac:dyDescent="0.3">
      <c r="A23" s="1">
        <v>43061</v>
      </c>
      <c r="B23" s="1" t="s">
        <v>8</v>
      </c>
      <c r="C23">
        <v>22</v>
      </c>
      <c r="D23" s="11">
        <f t="shared" si="0"/>
        <v>202</v>
      </c>
      <c r="E23" s="3">
        <v>254</v>
      </c>
      <c r="F23" s="11"/>
      <c r="G23" s="11">
        <v>7</v>
      </c>
    </row>
    <row r="24" spans="1:7" x14ac:dyDescent="0.3">
      <c r="A24" s="1">
        <v>43062</v>
      </c>
      <c r="B24" s="1" t="s">
        <v>0</v>
      </c>
      <c r="C24">
        <v>23</v>
      </c>
      <c r="D24" s="4">
        <f t="shared" si="0"/>
        <v>205</v>
      </c>
      <c r="E24" s="5">
        <v>263</v>
      </c>
      <c r="F24" s="11"/>
      <c r="G24" s="11">
        <v>9</v>
      </c>
    </row>
    <row r="25" spans="1:7" x14ac:dyDescent="0.3">
      <c r="A25" s="1">
        <v>43063</v>
      </c>
      <c r="B25" s="1" t="s">
        <v>2</v>
      </c>
      <c r="C25">
        <v>24</v>
      </c>
      <c r="D25" s="11">
        <f t="shared" si="0"/>
        <v>208</v>
      </c>
      <c r="E25" s="5">
        <v>269</v>
      </c>
      <c r="F25" s="11"/>
      <c r="G25" s="11">
        <v>6</v>
      </c>
    </row>
    <row r="26" spans="1:7" x14ac:dyDescent="0.3">
      <c r="A26" s="1">
        <v>43064</v>
      </c>
      <c r="B26" s="1" t="s">
        <v>4</v>
      </c>
      <c r="C26">
        <v>25</v>
      </c>
      <c r="D26" s="11">
        <f t="shared" si="0"/>
        <v>211</v>
      </c>
      <c r="E26" s="5">
        <v>269</v>
      </c>
      <c r="F26" s="11"/>
      <c r="G26" s="11"/>
    </row>
    <row r="27" spans="1:7" x14ac:dyDescent="0.3">
      <c r="A27" s="1">
        <v>43065</v>
      </c>
      <c r="B27" s="1" t="s">
        <v>5</v>
      </c>
      <c r="C27">
        <v>26</v>
      </c>
      <c r="D27" s="11">
        <f t="shared" si="0"/>
        <v>214</v>
      </c>
      <c r="E27" s="5">
        <v>269</v>
      </c>
      <c r="F27" s="11"/>
      <c r="G27" s="11"/>
    </row>
    <row r="28" spans="1:7" x14ac:dyDescent="0.3">
      <c r="A28" s="1">
        <v>43066</v>
      </c>
      <c r="B28" s="1" t="s">
        <v>6</v>
      </c>
      <c r="C28">
        <v>27</v>
      </c>
      <c r="D28" s="11">
        <f t="shared" si="0"/>
        <v>217</v>
      </c>
      <c r="E28" s="5">
        <v>269</v>
      </c>
      <c r="F28" s="11"/>
      <c r="G28" s="11"/>
    </row>
    <row r="29" spans="1:7" x14ac:dyDescent="0.3">
      <c r="A29" s="1">
        <v>43067</v>
      </c>
      <c r="B29" s="1" t="s">
        <v>7</v>
      </c>
      <c r="C29">
        <v>28</v>
      </c>
      <c r="D29" s="11">
        <f t="shared" si="0"/>
        <v>220</v>
      </c>
      <c r="E29" s="5">
        <v>269</v>
      </c>
      <c r="F29" s="11"/>
      <c r="G29" s="11"/>
    </row>
    <row r="30" spans="1:7" x14ac:dyDescent="0.3">
      <c r="A30" s="1">
        <v>43068</v>
      </c>
      <c r="B30" s="1" t="s">
        <v>8</v>
      </c>
      <c r="C30">
        <v>29</v>
      </c>
      <c r="D30" s="11">
        <f t="shared" si="0"/>
        <v>223</v>
      </c>
      <c r="E30" s="5">
        <v>269</v>
      </c>
      <c r="F30" s="11"/>
      <c r="G30" s="11"/>
    </row>
    <row r="31" spans="1:7" x14ac:dyDescent="0.3">
      <c r="A31" s="1">
        <v>43069</v>
      </c>
      <c r="B31" s="1" t="s">
        <v>0</v>
      </c>
      <c r="C31">
        <v>30</v>
      </c>
      <c r="D31" s="11">
        <f t="shared" si="0"/>
        <v>226</v>
      </c>
      <c r="E31" s="5">
        <v>269</v>
      </c>
      <c r="F31" s="11"/>
      <c r="G31" s="11"/>
    </row>
    <row r="32" spans="1:7" x14ac:dyDescent="0.3">
      <c r="A32" s="1">
        <v>43070</v>
      </c>
      <c r="B32" s="1" t="s">
        <v>2</v>
      </c>
      <c r="C32">
        <v>31</v>
      </c>
      <c r="D32" s="11">
        <f t="shared" si="0"/>
        <v>229</v>
      </c>
      <c r="E32" s="5">
        <v>269</v>
      </c>
      <c r="F32" s="11"/>
      <c r="G32" s="11"/>
    </row>
    <row r="33" spans="1:15" x14ac:dyDescent="0.3">
      <c r="A33" s="1">
        <v>43071</v>
      </c>
      <c r="B33" s="1" t="s">
        <v>4</v>
      </c>
      <c r="C33">
        <v>32</v>
      </c>
      <c r="D33" s="11">
        <f t="shared" si="0"/>
        <v>232</v>
      </c>
      <c r="E33" s="5">
        <v>269</v>
      </c>
      <c r="F33" s="11"/>
      <c r="G33" s="11"/>
    </row>
    <row r="34" spans="1:15" x14ac:dyDescent="0.3">
      <c r="A34" s="1">
        <v>43072</v>
      </c>
      <c r="B34" s="1" t="s">
        <v>5</v>
      </c>
      <c r="C34">
        <v>33</v>
      </c>
      <c r="D34" s="11">
        <f t="shared" si="0"/>
        <v>235</v>
      </c>
      <c r="E34" s="5">
        <v>269</v>
      </c>
      <c r="F34" s="11"/>
      <c r="G34" s="11"/>
    </row>
    <row r="35" spans="1:15" x14ac:dyDescent="0.3">
      <c r="A35" s="1">
        <v>43073</v>
      </c>
      <c r="B35" s="1" t="s">
        <v>6</v>
      </c>
      <c r="C35">
        <v>34</v>
      </c>
      <c r="D35" s="11">
        <f t="shared" si="0"/>
        <v>238</v>
      </c>
      <c r="E35" s="5">
        <v>269</v>
      </c>
      <c r="F35" s="11"/>
      <c r="G35" s="11"/>
      <c r="I35" t="s">
        <v>17</v>
      </c>
      <c r="J35" s="10">
        <f xml:space="preserve"> 1 +20 /44</f>
        <v>1.4545454545454546</v>
      </c>
      <c r="N35">
        <v>37</v>
      </c>
      <c r="O35">
        <v>41</v>
      </c>
    </row>
    <row r="36" spans="1:15" x14ac:dyDescent="0.3">
      <c r="A36" s="1">
        <v>43074</v>
      </c>
      <c r="B36" s="1" t="s">
        <v>7</v>
      </c>
      <c r="C36">
        <v>35</v>
      </c>
      <c r="D36" s="11">
        <f t="shared" si="0"/>
        <v>241</v>
      </c>
      <c r="E36" s="5">
        <v>269</v>
      </c>
      <c r="F36" s="11"/>
      <c r="G36" s="11"/>
      <c r="I36" t="s">
        <v>24</v>
      </c>
      <c r="J36" s="2">
        <v>20</v>
      </c>
      <c r="K36" t="s">
        <v>20</v>
      </c>
      <c r="N36">
        <v>19</v>
      </c>
      <c r="O36">
        <v>37</v>
      </c>
    </row>
    <row r="37" spans="1:15" x14ac:dyDescent="0.3">
      <c r="A37" s="1">
        <v>43075</v>
      </c>
      <c r="B37" s="1" t="s">
        <v>8</v>
      </c>
      <c r="C37">
        <v>36</v>
      </c>
      <c r="D37" s="11">
        <f t="shared" si="0"/>
        <v>244</v>
      </c>
      <c r="E37" s="5">
        <v>269</v>
      </c>
      <c r="F37" s="11"/>
      <c r="G37" s="11"/>
      <c r="I37" t="s">
        <v>16</v>
      </c>
      <c r="J37" s="9">
        <f>134/20</f>
        <v>6.7</v>
      </c>
      <c r="K37" t="s">
        <v>18</v>
      </c>
    </row>
    <row r="38" spans="1:15" x14ac:dyDescent="0.3">
      <c r="A38" s="1">
        <v>43076</v>
      </c>
      <c r="B38" s="1" t="s">
        <v>0</v>
      </c>
      <c r="C38">
        <v>37</v>
      </c>
      <c r="D38" s="11">
        <f t="shared" si="0"/>
        <v>247</v>
      </c>
      <c r="E38" s="5">
        <v>269</v>
      </c>
      <c r="F38" s="11"/>
      <c r="G38" s="11"/>
      <c r="I38" t="s">
        <v>19</v>
      </c>
      <c r="J38">
        <v>20</v>
      </c>
      <c r="K38" t="s">
        <v>20</v>
      </c>
    </row>
    <row r="39" spans="1:15" x14ac:dyDescent="0.3">
      <c r="A39" s="1">
        <v>43077</v>
      </c>
      <c r="B39" s="1" t="s">
        <v>2</v>
      </c>
      <c r="C39">
        <v>38</v>
      </c>
      <c r="D39" s="11">
        <f t="shared" si="0"/>
        <v>250</v>
      </c>
      <c r="E39" s="5">
        <v>269</v>
      </c>
      <c r="F39" s="11"/>
      <c r="G39" s="11"/>
      <c r="I39" t="s">
        <v>21</v>
      </c>
      <c r="J39">
        <v>12</v>
      </c>
      <c r="K39" t="s">
        <v>18</v>
      </c>
    </row>
    <row r="40" spans="1:15" x14ac:dyDescent="0.3">
      <c r="A40" s="1">
        <v>43078</v>
      </c>
      <c r="B40" s="1" t="s">
        <v>4</v>
      </c>
      <c r="C40">
        <v>39</v>
      </c>
      <c r="D40" s="11">
        <f t="shared" si="0"/>
        <v>253</v>
      </c>
      <c r="E40" s="5">
        <v>269</v>
      </c>
      <c r="F40" s="11"/>
      <c r="G40" s="11"/>
      <c r="I40" t="s">
        <v>22</v>
      </c>
      <c r="J40">
        <v>2</v>
      </c>
      <c r="K40" t="s">
        <v>18</v>
      </c>
    </row>
    <row r="41" spans="1:15" x14ac:dyDescent="0.3">
      <c r="A41" s="1">
        <v>43079</v>
      </c>
      <c r="B41" s="1" t="s">
        <v>5</v>
      </c>
      <c r="C41">
        <v>40</v>
      </c>
      <c r="D41" s="11">
        <f t="shared" si="0"/>
        <v>256</v>
      </c>
      <c r="E41" s="5">
        <v>269</v>
      </c>
      <c r="F41" s="11"/>
      <c r="G41" s="11"/>
    </row>
    <row r="42" spans="1:15" x14ac:dyDescent="0.3">
      <c r="A42" s="1">
        <v>43080</v>
      </c>
      <c r="B42" s="1" t="s">
        <v>6</v>
      </c>
      <c r="C42">
        <v>41</v>
      </c>
      <c r="D42" s="11">
        <f t="shared" si="0"/>
        <v>259</v>
      </c>
      <c r="E42" s="5">
        <v>269</v>
      </c>
      <c r="F42" s="11"/>
      <c r="G42" s="11"/>
    </row>
    <row r="43" spans="1:15" x14ac:dyDescent="0.3">
      <c r="A43" s="1">
        <v>43081</v>
      </c>
      <c r="B43" s="1" t="s">
        <v>7</v>
      </c>
      <c r="C43">
        <v>42</v>
      </c>
      <c r="D43" s="11">
        <f>136+3*C43</f>
        <v>262</v>
      </c>
      <c r="E43" s="5">
        <v>269</v>
      </c>
    </row>
    <row r="44" spans="1:15" x14ac:dyDescent="0.3">
      <c r="A44" s="1">
        <v>43082</v>
      </c>
      <c r="B44" s="1" t="s">
        <v>8</v>
      </c>
      <c r="C44">
        <v>43</v>
      </c>
      <c r="D44" s="11">
        <f t="shared" si="0"/>
        <v>265</v>
      </c>
      <c r="E44" s="5">
        <v>269</v>
      </c>
    </row>
    <row r="45" spans="1:15" x14ac:dyDescent="0.3">
      <c r="A45" s="1">
        <v>43083</v>
      </c>
      <c r="B45" s="1" t="s">
        <v>0</v>
      </c>
      <c r="C45">
        <v>44</v>
      </c>
      <c r="D45" s="11">
        <f t="shared" si="0"/>
        <v>268</v>
      </c>
      <c r="E45" s="5">
        <v>269</v>
      </c>
    </row>
    <row r="46" spans="1:15" x14ac:dyDescent="0.3">
      <c r="A46" s="1"/>
      <c r="B46" s="1"/>
    </row>
    <row r="47" spans="1:15" x14ac:dyDescent="0.3">
      <c r="A47" s="1"/>
      <c r="B47" s="1"/>
    </row>
    <row r="48" spans="1:15" x14ac:dyDescent="0.3">
      <c r="A48" s="1"/>
      <c r="B4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전반전</vt:lpstr>
      <vt:lpstr>후반전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2019-03-08T17:06:31Z</dcterms:modified>
</cp:coreProperties>
</file>