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brhub\Documents\MOST\01 - Digital Mass Balance\test\"/>
    </mc:Choice>
  </mc:AlternateContent>
  <xr:revisionPtr revIDLastSave="0" documentId="13_ncr:1_{E121DA25-191C-4987-9044-DB8BD348D7CA}" xr6:coauthVersionLast="44" xr6:coauthVersionMax="44" xr10:uidLastSave="{00000000-0000-0000-0000-000000000000}"/>
  <bookViews>
    <workbookView xWindow="-120" yWindow="-120" windowWidth="29040" windowHeight="15840" activeTab="3" xr2:uid="{A9839348-E8A6-41C3-996F-F0D37F59233B}"/>
  </bookViews>
  <sheets>
    <sheet name="200623 - 100g Standard Mass" sheetId="14" r:id="rId1"/>
    <sheet name="200623 - 500g Standard Mass" sheetId="13" r:id="rId2"/>
    <sheet name="200623 - 5000g Standards PLA" sheetId="15" r:id="rId3"/>
    <sheet name="200624 - 5000g Standards Wood" sheetId="16" r:id="rId4"/>
    <sheet name="200624 - 5000g Standards PL (2)" sheetId="17" r:id="rId5"/>
    <sheet name="200414 - 100g vs WAOAW and 500g" sheetId="11" r:id="rId6"/>
    <sheet name="200323 - 500g vs A-160" sheetId="9" r:id="rId7"/>
    <sheet name="200221 - 5000g vs A-160 LC1" sheetId="8" r:id="rId8"/>
    <sheet name="Sheet1" sheetId="10" r:id="rId9"/>
    <sheet name="200221 - 500g vs A-160 LC2" sheetId="7" r:id="rId10"/>
    <sheet name="200221 - 500g vs A-160 LC1" sheetId="3" r:id="rId11"/>
    <sheet name="200121" sheetId="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27" i="16" l="1"/>
  <c r="K26" i="16"/>
  <c r="K25" i="16"/>
  <c r="K24" i="16"/>
  <c r="K23" i="16"/>
  <c r="K22" i="16"/>
  <c r="K21" i="16"/>
  <c r="K20" i="16"/>
  <c r="K19" i="16"/>
  <c r="K18" i="16"/>
  <c r="K17" i="16"/>
  <c r="K16" i="16"/>
  <c r="K15" i="16"/>
  <c r="K14" i="16"/>
  <c r="K27" i="15"/>
  <c r="K26" i="15"/>
  <c r="K25" i="15"/>
  <c r="K24" i="15"/>
  <c r="K23" i="15"/>
  <c r="K22" i="15"/>
  <c r="K21" i="15"/>
  <c r="K20" i="15"/>
  <c r="K18" i="15"/>
  <c r="K17" i="15"/>
  <c r="K16" i="15"/>
  <c r="K15" i="15"/>
  <c r="K14" i="15"/>
  <c r="K19" i="15"/>
  <c r="G16" i="16"/>
  <c r="G24" i="16"/>
  <c r="G20" i="16"/>
  <c r="G15" i="16"/>
  <c r="G17" i="16"/>
  <c r="G25" i="16"/>
  <c r="G18" i="16"/>
  <c r="G26" i="16"/>
  <c r="G19" i="16"/>
  <c r="G27" i="16"/>
  <c r="G21" i="16"/>
  <c r="G22" i="16"/>
  <c r="G23" i="16"/>
  <c r="G14" i="16"/>
  <c r="G16" i="15"/>
  <c r="G24" i="15"/>
  <c r="G18" i="15"/>
  <c r="G27" i="15"/>
  <c r="G20" i="15"/>
  <c r="G22" i="15"/>
  <c r="G17" i="15"/>
  <c r="G25" i="15"/>
  <c r="G26" i="15"/>
  <c r="G19" i="15"/>
  <c r="G21" i="15"/>
  <c r="G15" i="15"/>
  <c r="G23" i="15"/>
  <c r="G14" i="15"/>
  <c r="F39" i="9" l="1"/>
  <c r="D79" i="11"/>
  <c r="B79" i="11"/>
  <c r="D78" i="11"/>
  <c r="B78" i="11"/>
  <c r="D77" i="11"/>
  <c r="B77" i="11"/>
  <c r="D76" i="11"/>
  <c r="B76" i="11"/>
  <c r="D75" i="11"/>
  <c r="B75" i="11"/>
  <c r="D74" i="11"/>
  <c r="B74" i="11"/>
  <c r="D73" i="11"/>
  <c r="M49" i="11" s="1"/>
  <c r="B73" i="11"/>
  <c r="D72" i="11"/>
  <c r="B72" i="11"/>
  <c r="M47" i="11" s="1"/>
  <c r="D71" i="11"/>
  <c r="M45" i="11" s="1"/>
  <c r="B71" i="11"/>
  <c r="D70" i="11"/>
  <c r="B70" i="11"/>
  <c r="M39" i="11" s="1"/>
  <c r="D69" i="11"/>
  <c r="B69" i="11"/>
  <c r="D68" i="11"/>
  <c r="B68" i="11"/>
  <c r="D67" i="11"/>
  <c r="B67" i="11"/>
  <c r="D66" i="11"/>
  <c r="B66" i="11"/>
  <c r="L39" i="11" s="1"/>
  <c r="D65" i="11"/>
  <c r="L37" i="11" s="1"/>
  <c r="B65" i="11"/>
  <c r="D64" i="11"/>
  <c r="B64" i="11"/>
  <c r="D63" i="11"/>
  <c r="B63" i="11"/>
  <c r="D62" i="11"/>
  <c r="B62" i="11"/>
  <c r="D61" i="11"/>
  <c r="B61" i="11"/>
  <c r="D60" i="11"/>
  <c r="B60" i="11"/>
  <c r="K47" i="11" s="1"/>
  <c r="D59" i="11"/>
  <c r="C59" i="11"/>
  <c r="B59" i="11"/>
  <c r="D58" i="11"/>
  <c r="C58" i="11"/>
  <c r="B58" i="11"/>
  <c r="D57" i="11"/>
  <c r="C57" i="11"/>
  <c r="J48" i="11" s="1"/>
  <c r="B57" i="11"/>
  <c r="D56" i="11"/>
  <c r="J45" i="11" s="1"/>
  <c r="C56" i="11"/>
  <c r="B56" i="11"/>
  <c r="J47" i="11" s="1"/>
  <c r="D55" i="11"/>
  <c r="J49" i="11" s="1"/>
  <c r="C55" i="11"/>
  <c r="B55" i="11"/>
  <c r="D54" i="11"/>
  <c r="I45" i="11" s="1"/>
  <c r="C54" i="11"/>
  <c r="B54" i="11"/>
  <c r="D53" i="11"/>
  <c r="C53" i="11"/>
  <c r="B53" i="11"/>
  <c r="D52" i="11"/>
  <c r="C52" i="11"/>
  <c r="B52" i="11"/>
  <c r="D51" i="11"/>
  <c r="C51" i="11"/>
  <c r="B51" i="11"/>
  <c r="D50" i="11"/>
  <c r="C50" i="11"/>
  <c r="B50" i="11"/>
  <c r="K49" i="11"/>
  <c r="D49" i="11"/>
  <c r="C49" i="11"/>
  <c r="B49" i="11"/>
  <c r="D48" i="11"/>
  <c r="C48" i="11"/>
  <c r="B48" i="11"/>
  <c r="D47" i="11"/>
  <c r="C47" i="11"/>
  <c r="B47" i="11"/>
  <c r="H39" i="11" s="1"/>
  <c r="D46" i="11"/>
  <c r="C46" i="11"/>
  <c r="B46" i="11"/>
  <c r="K45" i="11"/>
  <c r="D45" i="11"/>
  <c r="H41" i="11" s="1"/>
  <c r="C45" i="11"/>
  <c r="H40" i="11" s="1"/>
  <c r="B45" i="11"/>
  <c r="D44" i="11"/>
  <c r="C44" i="11"/>
  <c r="B44" i="11"/>
  <c r="D43" i="11"/>
  <c r="C43" i="11"/>
  <c r="B43" i="11"/>
  <c r="D42" i="11"/>
  <c r="C42" i="11"/>
  <c r="B42" i="11"/>
  <c r="K41" i="11"/>
  <c r="D41" i="11"/>
  <c r="C41" i="11"/>
  <c r="B41" i="11"/>
  <c r="D40" i="11"/>
  <c r="C40" i="11"/>
  <c r="B40" i="11"/>
  <c r="G43" i="11" s="1"/>
  <c r="J39" i="11"/>
  <c r="D39" i="11"/>
  <c r="C39" i="11"/>
  <c r="B39" i="11"/>
  <c r="D38" i="11"/>
  <c r="C38" i="11"/>
  <c r="B38" i="11"/>
  <c r="M37" i="11"/>
  <c r="K37" i="11"/>
  <c r="D37" i="11"/>
  <c r="C37" i="11"/>
  <c r="B37" i="11"/>
  <c r="I36" i="11"/>
  <c r="D36" i="11"/>
  <c r="C36" i="11"/>
  <c r="B36" i="11"/>
  <c r="M35" i="11"/>
  <c r="K35" i="11"/>
  <c r="D35" i="11"/>
  <c r="C35" i="11"/>
  <c r="B35" i="11"/>
  <c r="S21" i="11"/>
  <c r="R21" i="11"/>
  <c r="O21" i="11"/>
  <c r="N21" i="11"/>
  <c r="K21" i="11"/>
  <c r="J21" i="11"/>
  <c r="G21" i="11"/>
  <c r="F21" i="11"/>
  <c r="C21" i="11"/>
  <c r="B21" i="11"/>
  <c r="I25" i="17"/>
  <c r="G23" i="17"/>
  <c r="H20" i="17"/>
  <c r="I17" i="17"/>
  <c r="G15" i="17"/>
  <c r="G20" i="17"/>
  <c r="I14" i="17"/>
  <c r="G18" i="17"/>
  <c r="H25" i="17"/>
  <c r="I22" i="17"/>
  <c r="H17" i="17"/>
  <c r="G26" i="17"/>
  <c r="I27" i="17"/>
  <c r="G25" i="17"/>
  <c r="H22" i="17"/>
  <c r="I19" i="17"/>
  <c r="G17" i="17"/>
  <c r="H14" i="17"/>
  <c r="G19" i="17"/>
  <c r="H21" i="17"/>
  <c r="G21" i="17"/>
  <c r="H15" i="17"/>
  <c r="H27" i="17"/>
  <c r="I24" i="17"/>
  <c r="G22" i="17"/>
  <c r="H19" i="17"/>
  <c r="I16" i="17"/>
  <c r="G14" i="17"/>
  <c r="G24" i="17"/>
  <c r="G16" i="17"/>
  <c r="H23" i="17"/>
  <c r="G27" i="17"/>
  <c r="H24" i="17"/>
  <c r="I21" i="17"/>
  <c r="H16" i="17"/>
  <c r="I18" i="17"/>
  <c r="H26" i="17"/>
  <c r="H18" i="17"/>
  <c r="I20" i="17"/>
  <c r="I26" i="17"/>
  <c r="I23" i="17"/>
  <c r="I15" i="17"/>
  <c r="I27" i="16"/>
  <c r="H22" i="16"/>
  <c r="I19" i="16"/>
  <c r="H14" i="16"/>
  <c r="H27" i="16"/>
  <c r="I24" i="16"/>
  <c r="H19" i="16"/>
  <c r="I16" i="16"/>
  <c r="I26" i="16"/>
  <c r="H21" i="16"/>
  <c r="I18" i="16"/>
  <c r="I23" i="16"/>
  <c r="I15" i="16"/>
  <c r="I20" i="16"/>
  <c r="I25" i="16"/>
  <c r="I17" i="16"/>
  <c r="H24" i="16"/>
  <c r="I21" i="16"/>
  <c r="H16" i="16"/>
  <c r="H26" i="16"/>
  <c r="H18" i="16"/>
  <c r="H23" i="16"/>
  <c r="H15" i="16"/>
  <c r="H20" i="16"/>
  <c r="H25" i="16"/>
  <c r="I22" i="16"/>
  <c r="H17" i="16"/>
  <c r="I14" i="16"/>
  <c r="I25" i="15"/>
  <c r="I18" i="15"/>
  <c r="H17" i="15"/>
  <c r="H27" i="15"/>
  <c r="H24" i="14"/>
  <c r="I19" i="14"/>
  <c r="G21" i="14"/>
  <c r="H16" i="14"/>
  <c r="G25" i="14"/>
  <c r="I26" i="13"/>
  <c r="G25" i="13"/>
  <c r="G21" i="13"/>
  <c r="I16" i="13"/>
  <c r="I17" i="13"/>
  <c r="I23" i="15"/>
  <c r="H14" i="15"/>
  <c r="I24" i="15"/>
  <c r="I21" i="14"/>
  <c r="G17" i="14"/>
  <c r="I23" i="14"/>
  <c r="I18" i="14"/>
  <c r="H22" i="14"/>
  <c r="G23" i="13"/>
  <c r="I27" i="13"/>
  <c r="G16" i="13"/>
  <c r="H19" i="13"/>
  <c r="H20" i="13"/>
  <c r="H20" i="15"/>
  <c r="H21" i="15"/>
  <c r="H17" i="14"/>
  <c r="H15" i="14"/>
  <c r="H17" i="13"/>
  <c r="I17" i="15"/>
  <c r="H23" i="15"/>
  <c r="I15" i="15"/>
  <c r="H16" i="15"/>
  <c r="H19" i="15"/>
  <c r="H32" i="14"/>
  <c r="I14" i="14"/>
  <c r="G14" i="14"/>
  <c r="I16" i="14"/>
  <c r="I22" i="14"/>
  <c r="I17" i="14"/>
  <c r="H24" i="13"/>
  <c r="I22" i="13"/>
  <c r="H21" i="13"/>
  <c r="G15" i="13"/>
  <c r="G14" i="13"/>
  <c r="H22" i="13"/>
  <c r="G18" i="13"/>
  <c r="I14" i="13"/>
  <c r="I24" i="14"/>
  <c r="G26" i="13"/>
  <c r="G17" i="13"/>
  <c r="I33" i="14"/>
  <c r="H18" i="14"/>
  <c r="I21" i="13"/>
  <c r="I19" i="15"/>
  <c r="H20" i="14"/>
  <c r="G20" i="13"/>
  <c r="H19" i="14"/>
  <c r="H15" i="13"/>
  <c r="H15" i="15"/>
  <c r="I27" i="15"/>
  <c r="I16" i="15"/>
  <c r="G32" i="14"/>
  <c r="G16" i="14"/>
  <c r="G23" i="14"/>
  <c r="G19" i="14"/>
  <c r="G20" i="14"/>
  <c r="H23" i="13"/>
  <c r="G27" i="13"/>
  <c r="H16" i="13"/>
  <c r="G33" i="14"/>
  <c r="G22" i="14"/>
  <c r="G22" i="13"/>
  <c r="H14" i="13"/>
  <c r="H24" i="15"/>
  <c r="G18" i="14"/>
  <c r="H26" i="13"/>
  <c r="I19" i="13"/>
  <c r="H21" i="14"/>
  <c r="I15" i="14"/>
  <c r="H27" i="13"/>
  <c r="I25" i="14"/>
  <c r="I18" i="13"/>
  <c r="I14" i="15"/>
  <c r="H25" i="15"/>
  <c r="H26" i="15"/>
  <c r="I20" i="14"/>
  <c r="H25" i="14"/>
  <c r="H25" i="13"/>
  <c r="G19" i="13"/>
  <c r="H18" i="15"/>
  <c r="H23" i="14"/>
  <c r="I24" i="13"/>
  <c r="I26" i="15"/>
  <c r="H33" i="14"/>
  <c r="G15" i="14"/>
  <c r="G24" i="13"/>
  <c r="H18" i="13"/>
  <c r="I32" i="14"/>
  <c r="H14" i="14"/>
  <c r="I23" i="13"/>
  <c r="I21" i="15"/>
  <c r="I22" i="15"/>
  <c r="H22" i="15"/>
  <c r="G24" i="14"/>
  <c r="I15" i="13"/>
  <c r="I20" i="15"/>
  <c r="I20" i="13"/>
  <c r="I25" i="13"/>
  <c r="H30" i="17" l="1"/>
  <c r="H29" i="17"/>
  <c r="H29" i="16"/>
  <c r="H30" i="16"/>
  <c r="H29" i="14"/>
  <c r="J29" i="14" s="1"/>
  <c r="H30" i="14"/>
  <c r="H30" i="13"/>
  <c r="H29" i="13"/>
  <c r="J29" i="13" s="1"/>
  <c r="H30" i="15"/>
  <c r="H29" i="15"/>
  <c r="J29" i="15" s="1"/>
  <c r="I37" i="11"/>
  <c r="I41" i="11"/>
  <c r="I47" i="11"/>
  <c r="I40" i="11"/>
  <c r="I44" i="11"/>
  <c r="H43" i="11"/>
  <c r="F48" i="11"/>
  <c r="G35" i="11"/>
  <c r="H35" i="11"/>
  <c r="F37" i="11"/>
  <c r="H37" i="11"/>
  <c r="K39" i="11"/>
  <c r="J40" i="11"/>
  <c r="L41" i="11"/>
  <c r="L45" i="11"/>
  <c r="L49" i="11"/>
  <c r="I35" i="11"/>
  <c r="F36" i="11"/>
  <c r="M41" i="11"/>
  <c r="H48" i="11"/>
  <c r="J35" i="11"/>
  <c r="H36" i="11"/>
  <c r="J37" i="11"/>
  <c r="I48" i="11"/>
  <c r="M43" i="11"/>
  <c r="I49" i="11"/>
  <c r="L47" i="11"/>
  <c r="F47" i="11"/>
  <c r="L35" i="11"/>
  <c r="J36" i="11"/>
  <c r="G39" i="11"/>
  <c r="G48" i="11"/>
  <c r="H47" i="11"/>
  <c r="G49" i="11"/>
  <c r="L43" i="11"/>
  <c r="F49" i="11"/>
  <c r="F35" i="11"/>
  <c r="I39" i="11"/>
  <c r="J41" i="11"/>
  <c r="H49" i="11"/>
  <c r="F41" i="11"/>
  <c r="G47" i="11"/>
  <c r="G36" i="11"/>
  <c r="G37" i="11"/>
  <c r="F40" i="11"/>
  <c r="G40" i="11"/>
  <c r="G41" i="11"/>
  <c r="I43" i="11"/>
  <c r="F44" i="11"/>
  <c r="F45" i="11"/>
  <c r="J43" i="11"/>
  <c r="G44" i="11"/>
  <c r="G45" i="11"/>
  <c r="K43" i="11"/>
  <c r="H44" i="11"/>
  <c r="H45" i="11"/>
  <c r="F39" i="11"/>
  <c r="J44" i="11"/>
  <c r="F43" i="11"/>
  <c r="D32" i="10"/>
  <c r="D24" i="10"/>
  <c r="D11" i="10"/>
  <c r="D17" i="10"/>
  <c r="D66" i="8" l="1"/>
  <c r="D67" i="8"/>
  <c r="D68" i="8"/>
  <c r="D69" i="8"/>
  <c r="D65" i="8"/>
  <c r="B66" i="8"/>
  <c r="B67" i="8"/>
  <c r="B68" i="8"/>
  <c r="B69" i="8"/>
  <c r="B65" i="8"/>
  <c r="D64" i="8"/>
  <c r="B64" i="8"/>
  <c r="D63" i="8"/>
  <c r="B63" i="8"/>
  <c r="D62" i="8"/>
  <c r="B62" i="8"/>
  <c r="D61" i="8"/>
  <c r="B61" i="8"/>
  <c r="D60" i="8"/>
  <c r="B60" i="8"/>
  <c r="K47" i="8" s="1"/>
  <c r="D59" i="8"/>
  <c r="C59" i="8"/>
  <c r="B59" i="8"/>
  <c r="J47" i="8" s="1"/>
  <c r="D58" i="8"/>
  <c r="C58" i="8"/>
  <c r="B58" i="8"/>
  <c r="D57" i="8"/>
  <c r="C57" i="8"/>
  <c r="B57" i="8"/>
  <c r="D56" i="8"/>
  <c r="C56" i="8"/>
  <c r="B56" i="8"/>
  <c r="D55" i="8"/>
  <c r="C55" i="8"/>
  <c r="B55" i="8"/>
  <c r="D54" i="8"/>
  <c r="I49" i="8" s="1"/>
  <c r="C54" i="8"/>
  <c r="B54" i="8"/>
  <c r="D53" i="8"/>
  <c r="I45" i="8" s="1"/>
  <c r="C53" i="8"/>
  <c r="B53" i="8"/>
  <c r="D52" i="8"/>
  <c r="C52" i="8"/>
  <c r="B52" i="8"/>
  <c r="D51" i="8"/>
  <c r="C51" i="8"/>
  <c r="I44" i="8" s="1"/>
  <c r="B51" i="8"/>
  <c r="I47" i="8" s="1"/>
  <c r="D50" i="8"/>
  <c r="C50" i="8"/>
  <c r="B50" i="8"/>
  <c r="K49" i="8"/>
  <c r="J49" i="8"/>
  <c r="D49" i="8"/>
  <c r="C49" i="8"/>
  <c r="B49" i="8"/>
  <c r="I48" i="8"/>
  <c r="D48" i="8"/>
  <c r="C48" i="8"/>
  <c r="B48" i="8"/>
  <c r="H43" i="8" s="1"/>
  <c r="D47" i="8"/>
  <c r="C47" i="8"/>
  <c r="B47" i="8"/>
  <c r="D46" i="8"/>
  <c r="C46" i="8"/>
  <c r="B46" i="8"/>
  <c r="K45" i="8"/>
  <c r="J45" i="8"/>
  <c r="D45" i="8"/>
  <c r="H49" i="8" s="1"/>
  <c r="C45" i="8"/>
  <c r="H48" i="8" s="1"/>
  <c r="B45" i="8"/>
  <c r="H47" i="8" s="1"/>
  <c r="D44" i="8"/>
  <c r="C44" i="8"/>
  <c r="B44" i="8"/>
  <c r="D43" i="8"/>
  <c r="C43" i="8"/>
  <c r="B43" i="8"/>
  <c r="D42" i="8"/>
  <c r="C42" i="8"/>
  <c r="B42" i="8"/>
  <c r="K41" i="8"/>
  <c r="J41" i="8"/>
  <c r="I41" i="8"/>
  <c r="H41" i="8"/>
  <c r="D41" i="8"/>
  <c r="C41" i="8"/>
  <c r="B41" i="8"/>
  <c r="J40" i="8"/>
  <c r="I40" i="8"/>
  <c r="H40" i="8"/>
  <c r="D40" i="8"/>
  <c r="G49" i="8" s="1"/>
  <c r="C40" i="8"/>
  <c r="G48" i="8" s="1"/>
  <c r="B40" i="8"/>
  <c r="G43" i="8" s="1"/>
  <c r="K39" i="8"/>
  <c r="J39" i="8"/>
  <c r="I39" i="8"/>
  <c r="H39" i="8"/>
  <c r="D39" i="8"/>
  <c r="C39" i="8"/>
  <c r="B39" i="8"/>
  <c r="D38" i="8"/>
  <c r="C38" i="8"/>
  <c r="B38" i="8"/>
  <c r="K37" i="8"/>
  <c r="J37" i="8"/>
  <c r="I37" i="8"/>
  <c r="H37" i="8"/>
  <c r="G37" i="8"/>
  <c r="D37" i="8"/>
  <c r="C37" i="8"/>
  <c r="B37" i="8"/>
  <c r="J36" i="8"/>
  <c r="I36" i="8"/>
  <c r="H36" i="8"/>
  <c r="G36" i="8"/>
  <c r="D36" i="8"/>
  <c r="C36" i="8"/>
  <c r="B36" i="8"/>
  <c r="K35" i="8"/>
  <c r="J35" i="8"/>
  <c r="I35" i="8"/>
  <c r="H35" i="8"/>
  <c r="G35" i="8"/>
  <c r="D35" i="8"/>
  <c r="F37" i="8" s="1"/>
  <c r="C35" i="8"/>
  <c r="F36" i="8" s="1"/>
  <c r="B35" i="8"/>
  <c r="F47" i="8" s="1"/>
  <c r="J48" i="8" l="1"/>
  <c r="L49" i="8"/>
  <c r="L45" i="8"/>
  <c r="L37" i="8"/>
  <c r="L41" i="8"/>
  <c r="L47" i="8"/>
  <c r="L43" i="8"/>
  <c r="L39" i="8"/>
  <c r="L35" i="8"/>
  <c r="F40" i="8"/>
  <c r="F41" i="8"/>
  <c r="G47" i="8"/>
  <c r="G40" i="8"/>
  <c r="G41" i="8"/>
  <c r="I43" i="8"/>
  <c r="F44" i="8"/>
  <c r="F45" i="8"/>
  <c r="J43" i="8"/>
  <c r="G44" i="8"/>
  <c r="G45" i="8"/>
  <c r="F48" i="8"/>
  <c r="F49" i="8"/>
  <c r="K43" i="8"/>
  <c r="H44" i="8"/>
  <c r="H45" i="8"/>
  <c r="F35" i="8"/>
  <c r="J44" i="8"/>
  <c r="F43" i="8"/>
  <c r="F39" i="8"/>
  <c r="G39" i="8"/>
  <c r="D76" i="9"/>
  <c r="D77" i="9"/>
  <c r="D78" i="9"/>
  <c r="D79" i="9"/>
  <c r="D75" i="9"/>
  <c r="D71" i="9"/>
  <c r="D72" i="9"/>
  <c r="D73" i="9"/>
  <c r="D74" i="9"/>
  <c r="D70" i="9"/>
  <c r="D66" i="9"/>
  <c r="D67" i="9"/>
  <c r="D68" i="9"/>
  <c r="D69" i="9"/>
  <c r="D65" i="9"/>
  <c r="L37" i="9"/>
  <c r="D61" i="9"/>
  <c r="K49" i="9" s="1"/>
  <c r="D62" i="9"/>
  <c r="D63" i="9"/>
  <c r="D64" i="9"/>
  <c r="D60" i="9"/>
  <c r="D59" i="9"/>
  <c r="C59" i="9"/>
  <c r="D58" i="9"/>
  <c r="C58" i="9"/>
  <c r="D57" i="9"/>
  <c r="C57" i="9"/>
  <c r="D56" i="9"/>
  <c r="C56" i="9"/>
  <c r="D55" i="9"/>
  <c r="C55" i="9"/>
  <c r="D54" i="9"/>
  <c r="C54" i="9"/>
  <c r="D53" i="9"/>
  <c r="C53" i="9"/>
  <c r="D52" i="9"/>
  <c r="C52" i="9"/>
  <c r="D51" i="9"/>
  <c r="C51" i="9"/>
  <c r="D50" i="9"/>
  <c r="C50" i="9"/>
  <c r="D49" i="9"/>
  <c r="C49" i="9"/>
  <c r="D48" i="9"/>
  <c r="C48" i="9"/>
  <c r="D47" i="9"/>
  <c r="C47" i="9"/>
  <c r="D46" i="9"/>
  <c r="C46" i="9"/>
  <c r="D45" i="9"/>
  <c r="C45" i="9"/>
  <c r="D44" i="9"/>
  <c r="C44" i="9"/>
  <c r="D43" i="9"/>
  <c r="C43" i="9"/>
  <c r="D42" i="9"/>
  <c r="C42" i="9"/>
  <c r="D41" i="9"/>
  <c r="C41" i="9"/>
  <c r="D40" i="9"/>
  <c r="C40" i="9"/>
  <c r="D39" i="9"/>
  <c r="C39" i="9"/>
  <c r="D38" i="9"/>
  <c r="C38" i="9"/>
  <c r="D37" i="9"/>
  <c r="C37" i="9"/>
  <c r="D36" i="9"/>
  <c r="C36" i="9"/>
  <c r="D35" i="9"/>
  <c r="C35" i="9"/>
  <c r="B76" i="9"/>
  <c r="B77" i="9"/>
  <c r="B78" i="9"/>
  <c r="B79" i="9"/>
  <c r="B75" i="9"/>
  <c r="B71" i="9"/>
  <c r="B72" i="9"/>
  <c r="B73" i="9"/>
  <c r="B74" i="9"/>
  <c r="B70" i="9"/>
  <c r="B66" i="9"/>
  <c r="B67" i="9"/>
  <c r="B68" i="9"/>
  <c r="B69" i="9"/>
  <c r="B65" i="9"/>
  <c r="B61" i="9"/>
  <c r="B62" i="9"/>
  <c r="B63" i="9"/>
  <c r="B64" i="9"/>
  <c r="B60" i="9"/>
  <c r="B56" i="9"/>
  <c r="B57" i="9"/>
  <c r="B58" i="9"/>
  <c r="B59" i="9"/>
  <c r="B51" i="9"/>
  <c r="B52" i="9"/>
  <c r="B53" i="9"/>
  <c r="B54" i="9"/>
  <c r="B55" i="9"/>
  <c r="B50" i="9"/>
  <c r="B46" i="9"/>
  <c r="B47" i="9"/>
  <c r="B48" i="9"/>
  <c r="B49" i="9"/>
  <c r="B45" i="9"/>
  <c r="B41" i="9"/>
  <c r="B42" i="9"/>
  <c r="B43" i="9"/>
  <c r="B44" i="9"/>
  <c r="B40" i="9"/>
  <c r="B36" i="9"/>
  <c r="B37" i="9"/>
  <c r="B38" i="9"/>
  <c r="B39" i="9"/>
  <c r="B35" i="9"/>
  <c r="M49" i="9" l="1"/>
  <c r="J35" i="9"/>
  <c r="F48" i="9"/>
  <c r="G40" i="9"/>
  <c r="J39" i="9"/>
  <c r="J47" i="9"/>
  <c r="H45" i="9"/>
  <c r="J48" i="9"/>
  <c r="L47" i="9"/>
  <c r="K47" i="9"/>
  <c r="J43" i="9"/>
  <c r="I41" i="9"/>
  <c r="H41" i="9"/>
  <c r="G41" i="9"/>
  <c r="J44" i="9"/>
  <c r="I48" i="9"/>
  <c r="H48" i="9"/>
  <c r="F44" i="9"/>
  <c r="J49" i="9"/>
  <c r="F45" i="9"/>
  <c r="M39" i="9"/>
  <c r="G45" i="9"/>
  <c r="F49" i="9"/>
  <c r="M45" i="9"/>
  <c r="K45" i="9"/>
  <c r="I45" i="9"/>
  <c r="G49" i="9"/>
  <c r="F36" i="9"/>
  <c r="G36" i="9"/>
  <c r="H36" i="9"/>
  <c r="I36" i="9"/>
  <c r="J41" i="9"/>
  <c r="L41" i="9"/>
  <c r="I49" i="9"/>
  <c r="H40" i="9"/>
  <c r="I40" i="9"/>
  <c r="J45" i="9"/>
  <c r="L45" i="9"/>
  <c r="J37" i="9"/>
  <c r="F37" i="9"/>
  <c r="F40" i="9"/>
  <c r="G44" i="9"/>
  <c r="H44" i="9"/>
  <c r="I44" i="9"/>
  <c r="L49" i="9"/>
  <c r="F41" i="9"/>
  <c r="G48" i="9"/>
  <c r="J36" i="9"/>
  <c r="K37" i="9"/>
  <c r="M37" i="9"/>
  <c r="G37" i="9"/>
  <c r="H37" i="9"/>
  <c r="I37" i="9"/>
  <c r="J40" i="9"/>
  <c r="K41" i="9"/>
  <c r="M41" i="9"/>
  <c r="H49" i="9"/>
  <c r="M47" i="9"/>
  <c r="M43" i="9"/>
  <c r="M35" i="9"/>
  <c r="L35" i="9"/>
  <c r="L39" i="9"/>
  <c r="L43" i="9"/>
  <c r="K39" i="9"/>
  <c r="K43" i="9"/>
  <c r="K35" i="9"/>
  <c r="I47" i="9"/>
  <c r="I43" i="9"/>
  <c r="I35" i="9"/>
  <c r="I39" i="9"/>
  <c r="H47" i="9"/>
  <c r="H43" i="9"/>
  <c r="H35" i="9"/>
  <c r="H39" i="9"/>
  <c r="G43" i="9"/>
  <c r="G39" i="9"/>
  <c r="G47" i="9"/>
  <c r="G35" i="9"/>
  <c r="F47" i="9"/>
  <c r="F43" i="9"/>
  <c r="F35" i="9"/>
  <c r="S21" i="9"/>
  <c r="R21" i="9"/>
  <c r="O21" i="9"/>
  <c r="N21" i="9"/>
  <c r="K21" i="9"/>
  <c r="J21" i="9"/>
  <c r="G21" i="9"/>
  <c r="F21" i="9"/>
  <c r="C21" i="9"/>
  <c r="B21" i="9"/>
  <c r="S21" i="8" l="1"/>
  <c r="R21" i="8"/>
  <c r="O21" i="8"/>
  <c r="N21" i="8"/>
  <c r="K21" i="8"/>
  <c r="J21" i="8"/>
  <c r="G21" i="8"/>
  <c r="F21" i="8"/>
  <c r="C21" i="8"/>
  <c r="B21" i="8"/>
  <c r="O21" i="7"/>
  <c r="N21" i="7"/>
  <c r="K21" i="7"/>
  <c r="J21" i="7"/>
  <c r="G21" i="7"/>
  <c r="F21" i="7"/>
  <c r="C21" i="7"/>
  <c r="B21" i="7"/>
  <c r="O21" i="3"/>
  <c r="N21" i="3"/>
  <c r="K21" i="3"/>
  <c r="J21" i="3"/>
  <c r="G21" i="3"/>
  <c r="F21" i="3"/>
  <c r="C21" i="3"/>
  <c r="B21" i="3"/>
  <c r="K21" i="1" l="1"/>
  <c r="J21" i="1"/>
  <c r="G21" i="1"/>
  <c r="F21" i="1"/>
  <c r="C21" i="1"/>
  <c r="B21" i="1"/>
</calcChain>
</file>

<file path=xl/sharedStrings.xml><?xml version="1.0" encoding="utf-8"?>
<sst xmlns="http://schemas.openxmlformats.org/spreadsheetml/2006/main" count="5559" uniqueCount="202">
  <si>
    <t>Mass Balance Comparison Test</t>
  </si>
  <si>
    <t>Digital Scale Waoaw 500x0.01g scale (from MOST Lab at MTU)</t>
  </si>
  <si>
    <t>OS_Nano_Balance (3D printed balance), Using TAL220 5000g load cell</t>
  </si>
  <si>
    <t>Device Under Test:</t>
  </si>
  <si>
    <t>DUT Calibration:</t>
  </si>
  <si>
    <t>Lab Balance:</t>
  </si>
  <si>
    <t>Measured the mass of a pocket knife using the Lab Balance, took the average mass, then used that as the calibration mass for the DUT.</t>
  </si>
  <si>
    <t>Pocket Knife</t>
  </si>
  <si>
    <t>Lab Balance (g)</t>
  </si>
  <si>
    <t>DUT (g)</t>
  </si>
  <si>
    <t>Tare..</t>
  </si>
  <si>
    <t>Notes</t>
  </si>
  <si>
    <t>3mm allen key (Lulzbot)</t>
  </si>
  <si>
    <t xml:space="preserve">The mass does not always drop back to zero… seems to be drifting upward. I had to tare during the set of tests, which kinda skews the data. Highest I've seen the mass drift up is 0.2g..
Changing item placement on the balance has minimal effect (&lt; 0.2g) on the measurement. </t>
  </si>
  <si>
    <t>(balance restart for logging)</t>
  </si>
  <si>
    <t>(tare)</t>
  </si>
  <si>
    <t>Partially empty filament roll</t>
  </si>
  <si>
    <t>Definitely need to be careful about contact with any wires. Ideally should clean up display wires to fall under the scale and out of the way.</t>
  </si>
  <si>
    <t>(tare…)</t>
  </si>
  <si>
    <t>Average</t>
  </si>
  <si>
    <t>restart</t>
  </si>
  <si>
    <t>Seem too be experiencing some variation in the returning point of the load cell… sometimes. Not quite hysteresis. It goes away for a while when restarting the system, then slowly starts building again. Slim chance that it has something to do with the acquisition software. Likely sensor temperature or something along those lines.</t>
  </si>
  <si>
    <t>Sensor drift is temperature related. By blowing inside the balance the measured mass raised from zero to 40g, then drifted back down to zero (line 17928 of 20200121.log)</t>
  </si>
  <si>
    <t>OS_Nano_Balance (3D printed balance), Using TAL221 500g load cell</t>
  </si>
  <si>
    <t>Denver A-160 160/0.1mg</t>
  </si>
  <si>
    <t>A-160 measured plastic container to be 16.4059g</t>
  </si>
  <si>
    <t>2889.79590 div/g</t>
  </si>
  <si>
    <t>APX402</t>
  </si>
  <si>
    <t>DUT</t>
  </si>
  <si>
    <t>Added mass: instrument specialists part no 1011 hermettic lids</t>
  </si>
  <si>
    <t>n lids</t>
  </si>
  <si>
    <t>APX402 (g)</t>
  </si>
  <si>
    <t>A-160 (g)</t>
  </si>
  <si>
    <t>Value would not stay steady - cannot measure down to this precision</t>
  </si>
  <si>
    <t>VWR Glass Vials with phenolic cap on Cat. No: 66011-041</t>
  </si>
  <si>
    <t>n vials</t>
  </si>
  <si>
    <t>Just cannot get a good reading. Trying a new load cell</t>
  </si>
  <si>
    <t>Wiring is the issue - need to flip it around; mine is upside-down and the wires don't reach; will resolve these issues and re-test next week.</t>
  </si>
  <si>
    <t>A-160 measured plastic container with sand to be 99.9907g</t>
  </si>
  <si>
    <t>423.70242 div/g</t>
  </si>
  <si>
    <t>Empty container</t>
  </si>
  <si>
    <t>Container w/ sand</t>
  </si>
  <si>
    <t>Container w/sand</t>
  </si>
  <si>
    <t>Denver A-160 160/0.1mg scale, S/N 78645 Calibrated 12/19/2019 by B Kniffin</t>
  </si>
  <si>
    <t>tare</t>
  </si>
  <si>
    <t>g/div</t>
  </si>
  <si>
    <t>A-160 measured plastic container to be 16.4338g</t>
  </si>
  <si>
    <t>Tare</t>
  </si>
  <si>
    <t>Scale upper limit</t>
  </si>
  <si>
    <t>Stdev</t>
  </si>
  <si>
    <t>max</t>
  </si>
  <si>
    <t>min</t>
  </si>
  <si>
    <t>nan</t>
  </si>
  <si>
    <t>Electronic Components</t>
  </si>
  <si>
    <t>Arduino Microcontroller (Nano)</t>
  </si>
  <si>
    <t>$20.70 [Arduino Store]</t>
  </si>
  <si>
    <t>(Knock-off available with cable for $5.72 [Geekcreit])</t>
  </si>
  <si>
    <t>USB-A to mini-B USB (or micro, or USB-B, depending on the specific Arduino in use)</t>
  </si>
  <si>
    <t>$5.26 [AmazonBasics]</t>
  </si>
  <si>
    <t>5V USB Power Block (Optional)</t>
  </si>
  <si>
    <t>$4.00 [Amazon USB Wall Charger]</t>
  </si>
  <si>
    <t>HX711 Loadcell Amplifier</t>
  </si>
  <si>
    <t>$8.50 with TAL220 [Amazon HX711]</t>
  </si>
  <si>
    <t>Push Button (Normally Open, Momentary)</t>
  </si>
  <si>
    <t>$2.50 for 20 pack [Adafruit Tactile Button]</t>
  </si>
  <si>
    <t>Jumper Wires</t>
  </si>
  <si>
    <t>Breadboard:</t>
  </si>
  <si>
    <r>
      <t>Option 1</t>
    </r>
    <r>
      <rPr>
        <sz val="10"/>
        <color rgb="FF000000"/>
        <rFont val="Palatino Linotype"/>
        <family val="1"/>
      </rPr>
      <t>: Solderless Breadboard (remains external to scale)</t>
    </r>
  </si>
  <si>
    <t>$5.95 [Adafruit Breadboard]</t>
  </si>
  <si>
    <r>
      <t>Option 2</t>
    </r>
    <r>
      <rPr>
        <sz val="10"/>
        <color rgb="FF000000"/>
        <rFont val="Palatino Linotype"/>
        <family val="1"/>
      </rPr>
      <t>: Solder Breadboard (40x60mm), Solder, Soldering Iron</t>
    </r>
  </si>
  <si>
    <t>$5.99 in 40-pack [Banggood]</t>
  </si>
  <si>
    <t>LCD is optional. The three components below are required if using an LCD.</t>
  </si>
  <si>
    <t>16x2 LCD Display</t>
  </si>
  <si>
    <t>$5.99 [Arducam]</t>
  </si>
  <si>
    <t>10 kΩ Potentiometer</t>
  </si>
  <si>
    <t>$4.38 [DigiKey]</t>
  </si>
  <si>
    <t>220 Ω Resistor</t>
  </si>
  <si>
    <t>$7.95 in 500 pack [SparkFun]</t>
  </si>
  <si>
    <t>If using a solderless breadboard, no more electronic components needed. Using a solder breadboard:</t>
  </si>
  <si>
    <t>Female Header Pins:</t>
  </si>
  <si>
    <t>1x4 (2)</t>
  </si>
  <si>
    <t>1x8 (1)</t>
  </si>
  <si>
    <t>1x9 (1)</t>
  </si>
  <si>
    <t>$0.95 [Adafruit Headers]</t>
  </si>
  <si>
    <t>Male Header Pins:</t>
  </si>
  <si>
    <t>1x12 (1)</t>
  </si>
  <si>
    <t>1x4 (1)</t>
  </si>
  <si>
    <t>$3.00 for 5x16 [Adafruit Headers]</t>
  </si>
  <si>
    <t>Configuration Specific Hardware</t>
  </si>
  <si>
    <t>TAL 220 Loadcell configuration</t>
  </si>
  <si>
    <t>TAL 220 Loadcell</t>
  </si>
  <si>
    <r>
      <t xml:space="preserve">Wires terminated in Female 4-pin molex connector with color order </t>
    </r>
    <r>
      <rPr>
        <sz val="10"/>
        <color rgb="FFFFFFFF"/>
        <rFont val="Palatino Linotype"/>
        <family val="1"/>
      </rPr>
      <t>RK</t>
    </r>
    <r>
      <rPr>
        <sz val="10"/>
        <rFont val="Palatino Linotype"/>
        <family val="1"/>
      </rPr>
      <t>W</t>
    </r>
    <r>
      <rPr>
        <sz val="10"/>
        <color rgb="FFFFFFFF"/>
        <rFont val="Palatino Linotype"/>
        <family val="1"/>
      </rPr>
      <t>G</t>
    </r>
  </si>
  <si>
    <t>$0.00 with HX711 [Amazon HX711]</t>
  </si>
  <si>
    <t>Fasteners:</t>
  </si>
  <si>
    <t>M4x25mm cap screw (2) – 3mm Allen Key</t>
  </si>
  <si>
    <t>M5x25mm cap screw (2) – 4mm Allen Key</t>
  </si>
  <si>
    <t>&lt;$2.00 from a hardware store</t>
  </si>
  <si>
    <t>TAL 221 Loadcell configuration</t>
  </si>
  <si>
    <t>TAL 221 Loadcell</t>
  </si>
  <si>
    <t>$8.95 [SparkFun]</t>
  </si>
  <si>
    <t>M3x20mm cap screw (4) – 2.5mm Allen Key</t>
  </si>
  <si>
    <t>M3 nut (2) – 5.5mm Socket</t>
  </si>
  <si>
    <t>WAOAW</t>
  </si>
  <si>
    <t>500g</t>
  </si>
  <si>
    <t>100g</t>
  </si>
  <si>
    <t>OS_Nano_Balance (3D printed balance), Using TAL221 100g load cell</t>
  </si>
  <si>
    <t>Comparing with TAL221 500g loadcell and WAOAW 500g/0.01g scale</t>
  </si>
  <si>
    <t>WAOAW measured tupperware with oatmeal to be 74.96g</t>
  </si>
  <si>
    <t>Mass Balance Test</t>
  </si>
  <si>
    <t>N/A Using standard masses</t>
  </si>
  <si>
    <t>Calibrated with 100 g standard mass</t>
  </si>
  <si>
    <t>PuTTY</t>
  </si>
  <si>
    <t>g</t>
  </si>
  <si>
    <t>Nominal</t>
  </si>
  <si>
    <t>Std</t>
  </si>
  <si>
    <t>Count</t>
  </si>
  <si>
    <t>R24:R50</t>
  </si>
  <si>
    <t>R63:R85</t>
  </si>
  <si>
    <t>R97:R128</t>
  </si>
  <si>
    <t>R142:R170</t>
  </si>
  <si>
    <t>R181:R206</t>
  </si>
  <si>
    <t>R217:R244</t>
  </si>
  <si>
    <t>R262:R291</t>
  </si>
  <si>
    <t>R319:R345</t>
  </si>
  <si>
    <t>R358:R382</t>
  </si>
  <si>
    <t>R397:R427</t>
  </si>
  <si>
    <t>R442:R468</t>
  </si>
  <si>
    <t>R480:R505</t>
  </si>
  <si>
    <t>R515:R540</t>
  </si>
  <si>
    <t>R556:R581</t>
  </si>
  <si>
    <t>R22:R49</t>
  </si>
  <si>
    <t>R64:R92</t>
  </si>
  <si>
    <t>R102:R131</t>
  </si>
  <si>
    <t>R140:R171</t>
  </si>
  <si>
    <t>R182:R210</t>
  </si>
  <si>
    <t>R221:R251</t>
  </si>
  <si>
    <t>R267:R300</t>
  </si>
  <si>
    <t>R320:R353</t>
  </si>
  <si>
    <t>R369:R395</t>
  </si>
  <si>
    <t>R405:R433</t>
  </si>
  <si>
    <t>R444:R479</t>
  </si>
  <si>
    <t>R490:R524</t>
  </si>
  <si>
    <t>R534:R565</t>
  </si>
  <si>
    <t>R590:R617</t>
  </si>
  <si>
    <t>Avg</t>
  </si>
  <si>
    <t>Max</t>
  </si>
  <si>
    <t>OS_Nano_Balance (3D printed balance), Using TAL220 5kg load cell</t>
  </si>
  <si>
    <t>R42:R74</t>
  </si>
  <si>
    <t>R87:R114</t>
  </si>
  <si>
    <t>R121:R148</t>
  </si>
  <si>
    <t>R158:R189</t>
  </si>
  <si>
    <t>R199:R239</t>
  </si>
  <si>
    <t>R251:R284</t>
  </si>
  <si>
    <t>R297:R328</t>
  </si>
  <si>
    <t>R342:R378</t>
  </si>
  <si>
    <t>R394:R422</t>
  </si>
  <si>
    <t>R432:R468</t>
  </si>
  <si>
    <t>R478:R505</t>
  </si>
  <si>
    <t>R516:R541</t>
  </si>
  <si>
    <t>R555:R587</t>
  </si>
  <si>
    <t>R604:R633</t>
  </si>
  <si>
    <t>Addresses</t>
  </si>
  <si>
    <t>OS_Nano_Balance (3D printed balance), Using TAL220 5kg load cell on wood frame</t>
  </si>
  <si>
    <t>R66:R96</t>
  </si>
  <si>
    <t>R106:R137</t>
  </si>
  <si>
    <t>R161:R196</t>
  </si>
  <si>
    <t>R206:R236</t>
  </si>
  <si>
    <t>R248:R281</t>
  </si>
  <si>
    <t>R293:R329</t>
  </si>
  <si>
    <t>R345:R374</t>
  </si>
  <si>
    <t>R389:R420</t>
  </si>
  <si>
    <t>R431:R461</t>
  </si>
  <si>
    <t>R472:R504</t>
  </si>
  <si>
    <t>R516:R560</t>
  </si>
  <si>
    <t>R570:R607</t>
  </si>
  <si>
    <t>R622:R663</t>
  </si>
  <si>
    <t>R679:R715</t>
  </si>
  <si>
    <t>^J</t>
  </si>
  <si>
    <t>z</t>
  </si>
  <si>
    <t>^Jr</t>
  </si>
  <si>
    <t>r</t>
  </si>
  <si>
    <t>^Jz</t>
  </si>
  <si>
    <t>1G</t>
  </si>
  <si>
    <t>Z1G</t>
  </si>
  <si>
    <t>j_x0008_</t>
  </si>
  <si>
    <t>_x0008_^Jr</t>
  </si>
  <si>
    <t>S86:S122</t>
  </si>
  <si>
    <t>S139:S180</t>
  </si>
  <si>
    <t>S191:S238</t>
  </si>
  <si>
    <t>S253:S286</t>
  </si>
  <si>
    <t>S318:S352</t>
  </si>
  <si>
    <t>S365:S401</t>
  </si>
  <si>
    <t>S419:S453</t>
  </si>
  <si>
    <t>S513:S552</t>
  </si>
  <si>
    <t>S566:S608</t>
  </si>
  <si>
    <t>S618:S652</t>
  </si>
  <si>
    <t>S662:S693</t>
  </si>
  <si>
    <t>S700:S734</t>
  </si>
  <si>
    <t>S760:S798</t>
  </si>
  <si>
    <t>S1196:S1237</t>
  </si>
  <si>
    <t>Averages are corrected for zero offset (from drift)</t>
  </si>
  <si>
    <t>Zero offset from drift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</si>
</sst>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00"/>
    <numFmt numFmtId="166" formatCode="0.0"/>
    <numFmt numFmtId="167" formatCode="0.0000000000"/>
    <numFmt numFmtId="168" formatCode="0.00000"/>
    <numFmt numFmtId="171" formatCode="0.00000000"/>
    <numFmt numFmtId="175" formatCode="0.00000%"/>
  </numFmts>
  <fonts count="7">
    <font>
      <sz val="11"/>
      <color theme="1"/>
      <name val="Calibri"/>
      <family val="2"/>
      <scheme val="minor"/>
    </font>
    <font>
      <sz val="10"/>
      <color rgb="FF000000"/>
      <name val="Palatino Linotype"/>
      <family val="1"/>
    </font>
    <font>
      <b/>
      <sz val="10"/>
      <color rgb="FF000000"/>
      <name val="Palatino Linotype"/>
      <family val="1"/>
    </font>
    <font>
      <i/>
      <sz val="10"/>
      <color rgb="FF000000"/>
      <name val="Palatino Linotype"/>
      <family val="1"/>
    </font>
    <font>
      <sz val="10"/>
      <color rgb="FFFFFFFF"/>
      <name val="Palatino Linotype"/>
      <family val="1"/>
    </font>
    <font>
      <sz val="10"/>
      <name val="Palatino Linotype"/>
      <family val="1"/>
    </font>
    <font>
      <sz val="11"/>
      <color theme="1"/>
      <name val="Calibri"/>
      <family val="2"/>
      <scheme val="minor"/>
    </font>
  </fonts>
  <fills count="2">
    <fill>
      <patternFill patternType="none"/>
    </fill>
    <fill>
      <patternFill patternType="gray125"/>
    </fill>
  </fills>
  <borders count="4">
    <border>
      <left/>
      <right/>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2">
    <xf numFmtId="0" fontId="0" fillId="0" borderId="0"/>
    <xf numFmtId="9" fontId="6" fillId="0" borderId="0" applyFont="0" applyFill="0" applyBorder="0" applyAlignment="0" applyProtection="0"/>
  </cellStyleXfs>
  <cellXfs count="23">
    <xf numFmtId="0" fontId="0" fillId="0" borderId="0" xfId="0"/>
    <xf numFmtId="0" fontId="0" fillId="0" borderId="0" xfId="0" applyAlignment="1">
      <alignment wrapText="1"/>
    </xf>
    <xf numFmtId="2" fontId="0" fillId="0" borderId="0" xfId="0" applyNumberFormat="1"/>
    <xf numFmtId="164" fontId="0" fillId="0" borderId="0" xfId="0" applyNumberFormat="1"/>
    <xf numFmtId="165" fontId="0" fillId="0" borderId="0" xfId="0" applyNumberFormat="1"/>
    <xf numFmtId="0" fontId="1"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vertical="top" wrapText="1"/>
    </xf>
    <xf numFmtId="0" fontId="3" fillId="0" borderId="0" xfId="0" applyFont="1" applyAlignment="1">
      <alignment horizontal="center" vertical="center" wrapText="1"/>
    </xf>
    <xf numFmtId="166" fontId="0" fillId="0" borderId="0" xfId="0" applyNumberFormat="1"/>
    <xf numFmtId="1" fontId="0" fillId="0" borderId="0" xfId="0" applyNumberFormat="1"/>
    <xf numFmtId="49" fontId="0" fillId="0" borderId="0" xfId="0" applyNumberFormat="1"/>
    <xf numFmtId="167" fontId="0" fillId="0" borderId="0" xfId="0" applyNumberFormat="1"/>
    <xf numFmtId="0" fontId="0" fillId="0" borderId="0" xfId="0" applyAlignment="1">
      <alignment horizontal="center" wrapText="1"/>
    </xf>
    <xf numFmtId="0" fontId="0" fillId="0" borderId="0" xfId="0" applyAlignment="1">
      <alignment horizontal="left" vertical="top" wrapText="1"/>
    </xf>
    <xf numFmtId="0" fontId="1" fillId="0" borderId="2" xfId="0" applyFont="1" applyBorder="1" applyAlignment="1">
      <alignment vertical="top" wrapText="1"/>
    </xf>
    <xf numFmtId="0" fontId="1" fillId="0" borderId="0" xfId="0" applyFont="1" applyAlignment="1">
      <alignment vertical="top" wrapText="1"/>
    </xf>
    <xf numFmtId="0" fontId="1" fillId="0" borderId="3" xfId="0" applyFont="1" applyBorder="1" applyAlignment="1">
      <alignment vertical="top"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168" fontId="0" fillId="0" borderId="0" xfId="0" applyNumberFormat="1"/>
    <xf numFmtId="171" fontId="0" fillId="0" borderId="0" xfId="0" applyNumberFormat="1"/>
    <xf numFmtId="175"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C1E0B-E7DF-49A9-B16C-E3379A62311B}">
  <dimension ref="A3:S632"/>
  <sheetViews>
    <sheetView zoomScale="70" zoomScaleNormal="70" workbookViewId="0">
      <selection activeCell="J29" sqref="J29"/>
    </sheetView>
  </sheetViews>
  <sheetFormatPr defaultRowHeight="15"/>
  <cols>
    <col min="2" max="2" width="13.42578125" customWidth="1"/>
    <col min="4" max="4" width="11.7109375" customWidth="1"/>
    <col min="6" max="6" width="13.85546875" customWidth="1"/>
    <col min="7" max="7" width="17.85546875" customWidth="1"/>
    <col min="8" max="8" width="16.85546875" customWidth="1"/>
    <col min="9" max="9" width="14.28515625" customWidth="1"/>
    <col min="10" max="10" width="13.42578125" customWidth="1"/>
    <col min="18" max="18" width="12.140625" customWidth="1"/>
  </cols>
  <sheetData>
    <row r="3" spans="1:19">
      <c r="B3" t="s">
        <v>108</v>
      </c>
    </row>
    <row r="4" spans="1:19">
      <c r="B4" t="s">
        <v>3</v>
      </c>
      <c r="D4" t="s">
        <v>105</v>
      </c>
    </row>
    <row r="5" spans="1:19">
      <c r="B5" t="s">
        <v>5</v>
      </c>
      <c r="D5" t="s">
        <v>109</v>
      </c>
    </row>
    <row r="7" spans="1:19">
      <c r="B7" t="s">
        <v>4</v>
      </c>
      <c r="D7" t="s">
        <v>110</v>
      </c>
    </row>
    <row r="8" spans="1:19">
      <c r="D8">
        <v>13914.92</v>
      </c>
      <c r="E8" t="s">
        <v>45</v>
      </c>
    </row>
    <row r="9" spans="1:19" s="1" customFormat="1">
      <c r="A9" s="13"/>
      <c r="B9" s="13"/>
      <c r="R9" s="1" t="s">
        <v>111</v>
      </c>
    </row>
    <row r="11" spans="1:19">
      <c r="A11" s="2"/>
      <c r="B11" s="3"/>
      <c r="C11" s="4"/>
      <c r="E11" s="2"/>
      <c r="F11" s="4"/>
      <c r="H11" s="2"/>
      <c r="I11" s="4"/>
      <c r="K11" s="2"/>
      <c r="L11" s="4"/>
      <c r="N11" s="2"/>
      <c r="O11" s="4"/>
      <c r="R11">
        <v>-4.62E-3</v>
      </c>
      <c r="S11" s="11" t="s">
        <v>112</v>
      </c>
    </row>
    <row r="12" spans="1:19">
      <c r="A12" s="2"/>
      <c r="B12" s="3"/>
      <c r="E12" s="2"/>
      <c r="F12" s="4"/>
      <c r="H12" s="2"/>
      <c r="I12" s="4"/>
      <c r="K12" s="2"/>
      <c r="L12" s="4"/>
      <c r="N12" s="2"/>
      <c r="O12" s="4"/>
      <c r="R12">
        <v>-3.62E-3</v>
      </c>
      <c r="S12" s="11" t="s">
        <v>112</v>
      </c>
    </row>
    <row r="13" spans="1:19">
      <c r="A13" s="2"/>
      <c r="B13" s="3"/>
      <c r="E13" s="2"/>
      <c r="F13" s="4" t="s">
        <v>113</v>
      </c>
      <c r="G13" t="s">
        <v>19</v>
      </c>
      <c r="H13" s="2" t="s">
        <v>114</v>
      </c>
      <c r="I13" s="4" t="s">
        <v>115</v>
      </c>
      <c r="J13" t="s">
        <v>161</v>
      </c>
      <c r="K13" s="2"/>
      <c r="L13" s="4"/>
      <c r="N13" s="2"/>
      <c r="O13" s="4"/>
      <c r="R13">
        <v>-1.39E-3</v>
      </c>
      <c r="S13" s="11" t="s">
        <v>112</v>
      </c>
    </row>
    <row r="14" spans="1:19">
      <c r="A14" s="2"/>
      <c r="B14" s="9"/>
      <c r="E14" s="2"/>
      <c r="F14" s="4">
        <v>1</v>
      </c>
      <c r="G14">
        <f ca="1">AVERAGE(INDIRECT(J14))</f>
        <v>1.0002132142857139</v>
      </c>
      <c r="H14" s="12">
        <f ca="1">_xlfn.STDEV.P(INDIRECT(J14))</f>
        <v>2.5389382673688993E-3</v>
      </c>
      <c r="I14" s="10">
        <f ca="1">COUNT(INDIRECT(J14))</f>
        <v>28</v>
      </c>
      <c r="J14" t="s">
        <v>130</v>
      </c>
      <c r="K14" s="2"/>
      <c r="L14" s="4"/>
      <c r="N14" s="2"/>
      <c r="O14" s="4"/>
      <c r="R14">
        <v>-1.6900000000000001E-3</v>
      </c>
      <c r="S14" s="11" t="s">
        <v>112</v>
      </c>
    </row>
    <row r="15" spans="1:19">
      <c r="A15" s="2"/>
      <c r="B15" s="9"/>
      <c r="E15" s="2"/>
      <c r="F15" s="4">
        <v>2</v>
      </c>
      <c r="G15">
        <f t="shared" ref="G15:G19" ca="1" si="0">AVERAGE(INDIRECT(J15))</f>
        <v>1.9941420689655169</v>
      </c>
      <c r="H15" s="12">
        <f t="shared" ref="H15:H19" ca="1" si="1">_xlfn.STDEV.P(INDIRECT(J15))</f>
        <v>2.1695961475628653E-3</v>
      </c>
      <c r="I15" s="10">
        <f t="shared" ref="I15:I19" ca="1" si="2">COUNT(INDIRECT(J15))</f>
        <v>29</v>
      </c>
      <c r="J15" t="s">
        <v>131</v>
      </c>
      <c r="K15" s="2"/>
      <c r="L15" s="4"/>
      <c r="N15" s="2"/>
      <c r="O15" s="4"/>
      <c r="R15">
        <v>1.65E-3</v>
      </c>
      <c r="S15" s="11" t="s">
        <v>112</v>
      </c>
    </row>
    <row r="16" spans="1:19">
      <c r="B16" s="9"/>
      <c r="E16" s="2"/>
      <c r="F16" s="2">
        <v>5</v>
      </c>
      <c r="G16">
        <f t="shared" ca="1" si="0"/>
        <v>4.9864380000000006</v>
      </c>
      <c r="H16" s="12">
        <f t="shared" ca="1" si="1"/>
        <v>1.7971169503772418E-3</v>
      </c>
      <c r="I16" s="10">
        <f t="shared" ca="1" si="2"/>
        <v>30</v>
      </c>
      <c r="J16" t="s">
        <v>132</v>
      </c>
      <c r="R16">
        <v>6.7000000000000002E-4</v>
      </c>
      <c r="S16" s="11" t="s">
        <v>112</v>
      </c>
    </row>
    <row r="17" spans="2:19">
      <c r="B17" s="9"/>
      <c r="E17" s="2"/>
      <c r="F17" s="2">
        <v>10</v>
      </c>
      <c r="G17">
        <f t="shared" ca="1" si="0"/>
        <v>9.9908406250000006</v>
      </c>
      <c r="H17" s="12">
        <f t="shared" ca="1" si="1"/>
        <v>1.728176310268883E-3</v>
      </c>
      <c r="I17" s="10">
        <f t="shared" ca="1" si="2"/>
        <v>32</v>
      </c>
      <c r="J17" t="s">
        <v>133</v>
      </c>
      <c r="R17">
        <v>1.1800000000000001E-3</v>
      </c>
      <c r="S17" s="11" t="s">
        <v>112</v>
      </c>
    </row>
    <row r="18" spans="2:19">
      <c r="B18" s="9"/>
      <c r="E18" s="2"/>
      <c r="F18" s="2">
        <v>20</v>
      </c>
      <c r="G18">
        <f t="shared" ca="1" si="0"/>
        <v>19.997037586206893</v>
      </c>
      <c r="H18" s="12">
        <f t="shared" ca="1" si="1"/>
        <v>2.6241026777275044E-3</v>
      </c>
      <c r="I18" s="10">
        <f t="shared" ca="1" si="2"/>
        <v>29</v>
      </c>
      <c r="J18" t="s">
        <v>134</v>
      </c>
      <c r="R18">
        <v>-6.0000000000000002E-5</v>
      </c>
      <c r="S18" s="11" t="s">
        <v>112</v>
      </c>
    </row>
    <row r="19" spans="2:19">
      <c r="B19" s="9"/>
      <c r="F19" s="2">
        <v>50</v>
      </c>
      <c r="G19">
        <f t="shared" ca="1" si="0"/>
        <v>50.040505161290334</v>
      </c>
      <c r="H19" s="12">
        <f t="shared" ca="1" si="1"/>
        <v>5.6584859886425354E-3</v>
      </c>
      <c r="I19" s="10">
        <f t="shared" ca="1" si="2"/>
        <v>31</v>
      </c>
      <c r="J19" t="s">
        <v>135</v>
      </c>
      <c r="R19">
        <v>1.1900000000000001E-3</v>
      </c>
      <c r="S19" s="11" t="s">
        <v>112</v>
      </c>
    </row>
    <row r="20" spans="2:19">
      <c r="B20" s="9"/>
      <c r="F20" s="2">
        <v>1</v>
      </c>
      <c r="G20">
        <f t="shared" ref="G20:G25" ca="1" si="3">AVERAGE(INDIRECT(J20))</f>
        <v>1.0193838235294119</v>
      </c>
      <c r="H20" s="12">
        <f t="shared" ref="H20:H25" ca="1" si="4">_xlfn.STDEV.P(INDIRECT(J20))</f>
        <v>1.6537337695720163E-3</v>
      </c>
      <c r="I20" s="10">
        <f t="shared" ref="I20:I25" ca="1" si="5">COUNT(INDIRECT(J20))</f>
        <v>34</v>
      </c>
      <c r="J20" t="s">
        <v>137</v>
      </c>
      <c r="R20">
        <v>2.49E-3</v>
      </c>
      <c r="S20" s="11" t="s">
        <v>112</v>
      </c>
    </row>
    <row r="21" spans="2:19">
      <c r="B21" s="9"/>
      <c r="F21" s="2">
        <v>2</v>
      </c>
      <c r="G21">
        <f t="shared" ca="1" si="3"/>
        <v>2.0145574074074073</v>
      </c>
      <c r="H21" s="12">
        <f t="shared" ca="1" si="4"/>
        <v>1.2196556666249122E-3</v>
      </c>
      <c r="I21" s="10">
        <f t="shared" ca="1" si="5"/>
        <v>27</v>
      </c>
      <c r="J21" t="s">
        <v>138</v>
      </c>
      <c r="R21">
        <v>0.94735000000000003</v>
      </c>
      <c r="S21" s="11" t="s">
        <v>112</v>
      </c>
    </row>
    <row r="22" spans="2:19">
      <c r="B22" s="9"/>
      <c r="F22" s="2">
        <v>5</v>
      </c>
      <c r="G22">
        <f t="shared" ca="1" si="3"/>
        <v>5.0064524137931032</v>
      </c>
      <c r="H22" s="12">
        <f t="shared" ca="1" si="4"/>
        <v>1.2887300757278696E-3</v>
      </c>
      <c r="I22" s="10">
        <f t="shared" ca="1" si="5"/>
        <v>29</v>
      </c>
      <c r="J22" t="s">
        <v>139</v>
      </c>
      <c r="R22">
        <v>1.00251</v>
      </c>
      <c r="S22" s="11" t="s">
        <v>112</v>
      </c>
    </row>
    <row r="23" spans="2:19">
      <c r="B23" s="9"/>
      <c r="F23" s="2">
        <v>10</v>
      </c>
      <c r="G23">
        <f t="shared" ca="1" si="3"/>
        <v>10.008257222222221</v>
      </c>
      <c r="H23" s="12">
        <f t="shared" ca="1" si="4"/>
        <v>1.9212721640606625E-3</v>
      </c>
      <c r="I23" s="10">
        <f t="shared" ca="1" si="5"/>
        <v>36</v>
      </c>
      <c r="J23" t="s">
        <v>140</v>
      </c>
      <c r="R23">
        <v>1.00552</v>
      </c>
      <c r="S23" s="11" t="s">
        <v>112</v>
      </c>
    </row>
    <row r="24" spans="2:19">
      <c r="B24" s="9"/>
      <c r="F24" s="2">
        <v>20</v>
      </c>
      <c r="G24">
        <f t="shared" ca="1" si="3"/>
        <v>20.019624285714286</v>
      </c>
      <c r="H24" s="12">
        <f t="shared" ca="1" si="4"/>
        <v>3.0291755462164426E-3</v>
      </c>
      <c r="I24" s="10">
        <f t="shared" ca="1" si="5"/>
        <v>35</v>
      </c>
      <c r="J24" t="s">
        <v>141</v>
      </c>
      <c r="R24">
        <v>1.002</v>
      </c>
      <c r="S24" s="11" t="s">
        <v>112</v>
      </c>
    </row>
    <row r="25" spans="2:19">
      <c r="B25" s="9"/>
      <c r="F25" s="2">
        <v>50</v>
      </c>
      <c r="G25">
        <f t="shared" ca="1" si="3"/>
        <v>50.055566250000005</v>
      </c>
      <c r="H25" s="12">
        <f t="shared" ca="1" si="4"/>
        <v>5.9257972828559869E-3</v>
      </c>
      <c r="I25" s="10">
        <f t="shared" ca="1" si="5"/>
        <v>32</v>
      </c>
      <c r="J25" t="s">
        <v>142</v>
      </c>
      <c r="R25">
        <v>1.0039</v>
      </c>
      <c r="S25" s="11" t="s">
        <v>112</v>
      </c>
    </row>
    <row r="26" spans="2:19">
      <c r="B26" s="9"/>
      <c r="R26">
        <v>1.0024299999999999</v>
      </c>
      <c r="S26" s="11" t="s">
        <v>112</v>
      </c>
    </row>
    <row r="27" spans="2:19">
      <c r="B27" s="9"/>
      <c r="R27">
        <v>1.0019499999999999</v>
      </c>
      <c r="S27" s="11" t="s">
        <v>112</v>
      </c>
    </row>
    <row r="28" spans="2:19">
      <c r="B28" s="9"/>
      <c r="R28">
        <v>1.00197</v>
      </c>
      <c r="S28" s="11" t="s">
        <v>112</v>
      </c>
    </row>
    <row r="29" spans="2:19">
      <c r="B29" s="9"/>
      <c r="G29" t="s">
        <v>144</v>
      </c>
      <c r="H29" s="12">
        <f ca="1">AVERAGE(H14:H25)</f>
        <v>2.6295650705838182E-3</v>
      </c>
      <c r="J29" s="22">
        <f ca="1">H29/100</f>
        <v>2.6295650705838182E-5</v>
      </c>
      <c r="R29">
        <v>0.99800999999999995</v>
      </c>
      <c r="S29" s="11" t="s">
        <v>112</v>
      </c>
    </row>
    <row r="30" spans="2:19">
      <c r="B30" s="9"/>
      <c r="G30" t="s">
        <v>145</v>
      </c>
      <c r="H30" s="12">
        <f ca="1">MAX(H14:H25)</f>
        <v>5.9257972828559869E-3</v>
      </c>
      <c r="R30">
        <v>0.99987999999999999</v>
      </c>
      <c r="S30" s="11" t="s">
        <v>112</v>
      </c>
    </row>
    <row r="31" spans="2:19">
      <c r="B31" s="9"/>
      <c r="R31">
        <v>0.99768999999999997</v>
      </c>
      <c r="S31" s="11" t="s">
        <v>112</v>
      </c>
    </row>
    <row r="32" spans="2:19">
      <c r="B32" s="9"/>
      <c r="F32" s="2">
        <v>100</v>
      </c>
      <c r="G32">
        <f ca="1">AVERAGE(INDIRECT(J32))</f>
        <v>100.07665117647059</v>
      </c>
      <c r="H32" s="12">
        <f ca="1">_xlfn.STDEV.P(INDIRECT(J32))</f>
        <v>1.0993391802432721E-2</v>
      </c>
      <c r="I32" s="10">
        <f t="shared" ref="I32" ca="1" si="6">COUNT(INDIRECT(J32))</f>
        <v>34</v>
      </c>
      <c r="J32" t="s">
        <v>136</v>
      </c>
      <c r="R32">
        <v>0.99878</v>
      </c>
      <c r="S32" s="11" t="s">
        <v>112</v>
      </c>
    </row>
    <row r="33" spans="2:19">
      <c r="B33" s="9"/>
      <c r="F33" s="2">
        <v>100</v>
      </c>
      <c r="G33">
        <f t="shared" ref="G33" ca="1" si="7">AVERAGE(INDIRECT(J33))</f>
        <v>100.08691821428572</v>
      </c>
      <c r="H33" s="12">
        <f t="shared" ref="H33" ca="1" si="8">_xlfn.STDEV.P(INDIRECT(J33))</f>
        <v>1.1770037035251889E-2</v>
      </c>
      <c r="I33" s="10">
        <f t="shared" ref="I33" ca="1" si="9">COUNT(INDIRECT(J33))</f>
        <v>28</v>
      </c>
      <c r="J33" t="s">
        <v>143</v>
      </c>
      <c r="R33">
        <v>0.99612999999999996</v>
      </c>
      <c r="S33" s="11" t="s">
        <v>112</v>
      </c>
    </row>
    <row r="34" spans="2:19">
      <c r="B34" s="9"/>
      <c r="R34">
        <v>0.99817</v>
      </c>
      <c r="S34" s="11" t="s">
        <v>112</v>
      </c>
    </row>
    <row r="35" spans="2:19">
      <c r="B35" s="9"/>
      <c r="R35">
        <v>1.0018800000000001</v>
      </c>
      <c r="S35" s="11" t="s">
        <v>112</v>
      </c>
    </row>
    <row r="36" spans="2:19">
      <c r="B36" s="9"/>
      <c r="R36">
        <v>1.00118</v>
      </c>
      <c r="S36" s="11" t="s">
        <v>112</v>
      </c>
    </row>
    <row r="37" spans="2:19">
      <c r="B37" s="9"/>
      <c r="R37">
        <v>1.0029999999999999</v>
      </c>
      <c r="S37" s="11" t="s">
        <v>112</v>
      </c>
    </row>
    <row r="38" spans="2:19">
      <c r="B38" s="9"/>
      <c r="R38">
        <v>1.00356</v>
      </c>
      <c r="S38" s="11" t="s">
        <v>112</v>
      </c>
    </row>
    <row r="39" spans="2:19">
      <c r="B39" s="9"/>
      <c r="R39">
        <v>1.0020899999999999</v>
      </c>
      <c r="S39" s="11" t="s">
        <v>112</v>
      </c>
    </row>
    <row r="40" spans="2:19">
      <c r="B40" s="9"/>
      <c r="R40">
        <v>1.0013099999999999</v>
      </c>
      <c r="S40" s="11" t="s">
        <v>112</v>
      </c>
    </row>
    <row r="41" spans="2:19">
      <c r="B41" s="9"/>
      <c r="R41">
        <v>0.99665999999999999</v>
      </c>
      <c r="S41" s="11" t="s">
        <v>112</v>
      </c>
    </row>
    <row r="42" spans="2:19">
      <c r="B42" s="9"/>
      <c r="R42">
        <v>0.99553999999999998</v>
      </c>
      <c r="S42" s="11" t="s">
        <v>112</v>
      </c>
    </row>
    <row r="43" spans="2:19">
      <c r="B43" s="9"/>
      <c r="R43">
        <v>0.99851000000000001</v>
      </c>
      <c r="S43" s="11" t="s">
        <v>112</v>
      </c>
    </row>
    <row r="44" spans="2:19">
      <c r="B44" s="9"/>
      <c r="R44">
        <v>0.99661</v>
      </c>
      <c r="S44" s="11" t="s">
        <v>112</v>
      </c>
    </row>
    <row r="45" spans="2:19">
      <c r="B45" s="9"/>
      <c r="R45">
        <v>1.0007699999999999</v>
      </c>
      <c r="S45" s="11" t="s">
        <v>112</v>
      </c>
    </row>
    <row r="46" spans="2:19">
      <c r="B46" s="9"/>
      <c r="R46">
        <v>0.99941999999999998</v>
      </c>
      <c r="S46" s="11" t="s">
        <v>112</v>
      </c>
    </row>
    <row r="47" spans="2:19">
      <c r="B47" s="9"/>
      <c r="R47">
        <v>0.99858000000000002</v>
      </c>
      <c r="S47" s="11" t="s">
        <v>112</v>
      </c>
    </row>
    <row r="48" spans="2:19">
      <c r="B48" s="9"/>
      <c r="R48">
        <v>0.99844999999999995</v>
      </c>
      <c r="S48" s="11" t="s">
        <v>112</v>
      </c>
    </row>
    <row r="49" spans="18:19">
      <c r="R49">
        <v>0.99946999999999997</v>
      </c>
      <c r="S49" s="11" t="s">
        <v>112</v>
      </c>
    </row>
    <row r="50" spans="18:19">
      <c r="R50">
        <v>1.1358600000000001</v>
      </c>
      <c r="S50" s="11" t="s">
        <v>112</v>
      </c>
    </row>
    <row r="51" spans="18:19">
      <c r="R51">
        <v>1.222E-2</v>
      </c>
      <c r="S51" s="11" t="s">
        <v>112</v>
      </c>
    </row>
    <row r="52" spans="18:19">
      <c r="R52">
        <v>-2.3700000000000001E-3</v>
      </c>
      <c r="S52" s="11" t="s">
        <v>112</v>
      </c>
    </row>
    <row r="53" spans="18:19">
      <c r="R53">
        <v>-1.42E-3</v>
      </c>
      <c r="S53" s="11" t="s">
        <v>112</v>
      </c>
    </row>
    <row r="54" spans="18:19">
      <c r="R54">
        <v>-3.16E-3</v>
      </c>
      <c r="S54" s="11" t="s">
        <v>112</v>
      </c>
    </row>
    <row r="55" spans="18:19">
      <c r="R55">
        <v>-1.31E-3</v>
      </c>
      <c r="S55" s="11" t="s">
        <v>112</v>
      </c>
    </row>
    <row r="56" spans="18:19">
      <c r="R56">
        <v>-7.5000000000000002E-4</v>
      </c>
      <c r="S56" s="11" t="s">
        <v>112</v>
      </c>
    </row>
    <row r="57" spans="18:19">
      <c r="R57">
        <v>-1.3699999999999999E-3</v>
      </c>
      <c r="S57" s="11" t="s">
        <v>112</v>
      </c>
    </row>
    <row r="58" spans="18:19">
      <c r="R58">
        <v>-4.5100000000000001E-3</v>
      </c>
      <c r="S58" s="11" t="s">
        <v>112</v>
      </c>
    </row>
    <row r="59" spans="18:19">
      <c r="R59">
        <v>-5.8399999999999997E-3</v>
      </c>
      <c r="S59" s="11" t="s">
        <v>112</v>
      </c>
    </row>
    <row r="60" spans="18:19">
      <c r="R60">
        <v>-6.9499999999999996E-3</v>
      </c>
      <c r="S60" s="11" t="s">
        <v>112</v>
      </c>
    </row>
    <row r="61" spans="18:19">
      <c r="R61">
        <v>-5.7400000000000003E-3</v>
      </c>
      <c r="S61" s="11" t="s">
        <v>112</v>
      </c>
    </row>
    <row r="62" spans="18:19">
      <c r="R62">
        <v>-6.6299999999999996E-3</v>
      </c>
      <c r="S62" s="11" t="s">
        <v>112</v>
      </c>
    </row>
    <row r="63" spans="18:19">
      <c r="R63">
        <v>0.82138</v>
      </c>
      <c r="S63" s="11" t="s">
        <v>112</v>
      </c>
    </row>
    <row r="64" spans="18:19">
      <c r="R64">
        <v>1.992</v>
      </c>
      <c r="S64" s="11" t="s">
        <v>112</v>
      </c>
    </row>
    <row r="65" spans="18:19">
      <c r="R65">
        <v>1.98841</v>
      </c>
      <c r="S65" s="11" t="s">
        <v>112</v>
      </c>
    </row>
    <row r="66" spans="18:19">
      <c r="R66">
        <v>1.9910600000000001</v>
      </c>
      <c r="S66" s="11" t="s">
        <v>112</v>
      </c>
    </row>
    <row r="67" spans="18:19">
      <c r="R67">
        <v>1.99024</v>
      </c>
      <c r="S67" s="11" t="s">
        <v>112</v>
      </c>
    </row>
    <row r="68" spans="18:19">
      <c r="R68">
        <v>1.9911399999999999</v>
      </c>
      <c r="S68" s="11" t="s">
        <v>112</v>
      </c>
    </row>
    <row r="69" spans="18:19">
      <c r="R69">
        <v>1.9916100000000001</v>
      </c>
      <c r="S69" s="11" t="s">
        <v>112</v>
      </c>
    </row>
    <row r="70" spans="18:19">
      <c r="R70">
        <v>1.99457</v>
      </c>
      <c r="S70" s="11" t="s">
        <v>112</v>
      </c>
    </row>
    <row r="71" spans="18:19">
      <c r="R71">
        <v>1.9948699999999999</v>
      </c>
      <c r="S71" s="11" t="s">
        <v>112</v>
      </c>
    </row>
    <row r="72" spans="18:19">
      <c r="R72">
        <v>1.9942299999999999</v>
      </c>
      <c r="S72" s="11" t="s">
        <v>112</v>
      </c>
    </row>
    <row r="73" spans="18:19">
      <c r="R73">
        <v>1.9936499999999999</v>
      </c>
      <c r="S73" s="11" t="s">
        <v>112</v>
      </c>
    </row>
    <row r="74" spans="18:19">
      <c r="R74">
        <v>1.9951700000000001</v>
      </c>
      <c r="S74" s="11" t="s">
        <v>112</v>
      </c>
    </row>
    <row r="75" spans="18:19">
      <c r="R75">
        <v>1.99529</v>
      </c>
      <c r="S75" s="11" t="s">
        <v>112</v>
      </c>
    </row>
    <row r="76" spans="18:19">
      <c r="R76">
        <v>1.9953799999999999</v>
      </c>
      <c r="S76" s="11" t="s">
        <v>112</v>
      </c>
    </row>
    <row r="77" spans="18:19">
      <c r="R77">
        <v>1.99644</v>
      </c>
      <c r="S77" s="11" t="s">
        <v>112</v>
      </c>
    </row>
    <row r="78" spans="18:19">
      <c r="R78">
        <v>1.9949699999999999</v>
      </c>
      <c r="S78" s="11" t="s">
        <v>112</v>
      </c>
    </row>
    <row r="79" spans="18:19">
      <c r="R79">
        <v>1.99535</v>
      </c>
      <c r="S79" s="11" t="s">
        <v>112</v>
      </c>
    </row>
    <row r="80" spans="18:19">
      <c r="R80">
        <v>1.9955700000000001</v>
      </c>
      <c r="S80" s="11" t="s">
        <v>112</v>
      </c>
    </row>
    <row r="81" spans="18:19">
      <c r="R81">
        <v>1.9955799999999999</v>
      </c>
      <c r="S81" s="11" t="s">
        <v>112</v>
      </c>
    </row>
    <row r="82" spans="18:19">
      <c r="R82">
        <v>1.9949699999999999</v>
      </c>
      <c r="S82" s="11" t="s">
        <v>112</v>
      </c>
    </row>
    <row r="83" spans="18:19">
      <c r="R83">
        <v>1.9942299999999999</v>
      </c>
      <c r="S83" s="11" t="s">
        <v>112</v>
      </c>
    </row>
    <row r="84" spans="18:19">
      <c r="R84">
        <v>1.99339</v>
      </c>
      <c r="S84" s="11" t="s">
        <v>112</v>
      </c>
    </row>
    <row r="85" spans="18:19">
      <c r="R85">
        <v>1.9935499999999999</v>
      </c>
      <c r="S85" s="11" t="s">
        <v>112</v>
      </c>
    </row>
    <row r="86" spans="18:19">
      <c r="R86">
        <v>1.99352</v>
      </c>
      <c r="S86" s="11" t="s">
        <v>112</v>
      </c>
    </row>
    <row r="87" spans="18:19">
      <c r="R87">
        <v>1.9941800000000001</v>
      </c>
      <c r="S87" s="11" t="s">
        <v>112</v>
      </c>
    </row>
    <row r="88" spans="18:19">
      <c r="R88">
        <v>1.9957</v>
      </c>
      <c r="S88" s="11" t="s">
        <v>112</v>
      </c>
    </row>
    <row r="89" spans="18:19">
      <c r="R89">
        <v>1.9927699999999999</v>
      </c>
      <c r="S89" s="11" t="s">
        <v>112</v>
      </c>
    </row>
    <row r="90" spans="18:19">
      <c r="R90">
        <v>1.9960599999999999</v>
      </c>
      <c r="S90" s="11" t="s">
        <v>112</v>
      </c>
    </row>
    <row r="91" spans="18:19">
      <c r="R91">
        <v>1.99739</v>
      </c>
      <c r="S91" s="11" t="s">
        <v>112</v>
      </c>
    </row>
    <row r="92" spans="18:19">
      <c r="R92">
        <v>1.9988300000000001</v>
      </c>
      <c r="S92" s="11" t="s">
        <v>112</v>
      </c>
    </row>
    <row r="93" spans="18:19">
      <c r="R93">
        <v>1.5907800000000001</v>
      </c>
      <c r="S93" s="11" t="s">
        <v>112</v>
      </c>
    </row>
    <row r="94" spans="18:19">
      <c r="R94">
        <v>-7.7999999999999996E-3</v>
      </c>
      <c r="S94" s="11" t="s">
        <v>112</v>
      </c>
    </row>
    <row r="95" spans="18:19">
      <c r="R95">
        <v>-8.8800000000000007E-3</v>
      </c>
      <c r="S95" s="11" t="s">
        <v>112</v>
      </c>
    </row>
    <row r="96" spans="18:19">
      <c r="R96">
        <v>-7.3899999999999999E-3</v>
      </c>
      <c r="S96" s="11" t="s">
        <v>112</v>
      </c>
    </row>
    <row r="97" spans="18:19">
      <c r="R97">
        <v>-7.1399999999999996E-3</v>
      </c>
      <c r="S97" s="11" t="s">
        <v>112</v>
      </c>
    </row>
    <row r="98" spans="18:19">
      <c r="R98">
        <v>-6.1799999999999997E-3</v>
      </c>
      <c r="S98" s="11" t="s">
        <v>112</v>
      </c>
    </row>
    <row r="99" spans="18:19">
      <c r="R99">
        <v>-5.3600000000000002E-3</v>
      </c>
      <c r="S99" s="11" t="s">
        <v>112</v>
      </c>
    </row>
    <row r="100" spans="18:19">
      <c r="R100">
        <v>3.0689099999999998</v>
      </c>
      <c r="S100" s="11" t="s">
        <v>112</v>
      </c>
    </row>
    <row r="101" spans="18:19">
      <c r="R101">
        <v>4.9820799999999998</v>
      </c>
      <c r="S101" s="11" t="s">
        <v>112</v>
      </c>
    </row>
    <row r="102" spans="18:19">
      <c r="R102">
        <v>4.9841800000000003</v>
      </c>
      <c r="S102" s="11" t="s">
        <v>112</v>
      </c>
    </row>
    <row r="103" spans="18:19">
      <c r="R103">
        <v>4.9824700000000002</v>
      </c>
      <c r="S103" s="11" t="s">
        <v>112</v>
      </c>
    </row>
    <row r="104" spans="18:19">
      <c r="R104">
        <v>4.9847099999999998</v>
      </c>
      <c r="S104" s="11" t="s">
        <v>112</v>
      </c>
    </row>
    <row r="105" spans="18:19">
      <c r="R105">
        <v>4.9828000000000001</v>
      </c>
      <c r="S105" s="11" t="s">
        <v>112</v>
      </c>
    </row>
    <row r="106" spans="18:19">
      <c r="R106">
        <v>4.9841300000000004</v>
      </c>
      <c r="S106" s="11" t="s">
        <v>112</v>
      </c>
    </row>
    <row r="107" spans="18:19">
      <c r="R107">
        <v>4.9858799999999999</v>
      </c>
      <c r="S107" s="11" t="s">
        <v>112</v>
      </c>
    </row>
    <row r="108" spans="18:19">
      <c r="R108">
        <v>4.9863</v>
      </c>
      <c r="S108" s="11" t="s">
        <v>112</v>
      </c>
    </row>
    <row r="109" spans="18:19">
      <c r="R109">
        <v>4.9866099999999998</v>
      </c>
      <c r="S109" s="11" t="s">
        <v>112</v>
      </c>
    </row>
    <row r="110" spans="18:19">
      <c r="R110">
        <v>4.98576</v>
      </c>
      <c r="S110" s="11" t="s">
        <v>112</v>
      </c>
    </row>
    <row r="111" spans="18:19">
      <c r="R111">
        <v>4.9857399999999998</v>
      </c>
      <c r="S111" s="11" t="s">
        <v>112</v>
      </c>
    </row>
    <row r="112" spans="18:19">
      <c r="R112">
        <v>4.9849800000000002</v>
      </c>
      <c r="S112" s="11" t="s">
        <v>112</v>
      </c>
    </row>
    <row r="113" spans="18:19">
      <c r="R113">
        <v>4.9846300000000001</v>
      </c>
      <c r="S113" s="11" t="s">
        <v>112</v>
      </c>
    </row>
    <row r="114" spans="18:19">
      <c r="R114">
        <v>4.9871400000000001</v>
      </c>
      <c r="S114" s="11" t="s">
        <v>112</v>
      </c>
    </row>
    <row r="115" spans="18:19">
      <c r="R115">
        <v>4.9871699999999999</v>
      </c>
      <c r="S115" s="11" t="s">
        <v>112</v>
      </c>
    </row>
    <row r="116" spans="18:19">
      <c r="R116">
        <v>4.98665</v>
      </c>
      <c r="S116" s="11" t="s">
        <v>112</v>
      </c>
    </row>
    <row r="117" spans="18:19">
      <c r="R117">
        <v>4.9849199999999998</v>
      </c>
      <c r="S117" s="11" t="s">
        <v>112</v>
      </c>
    </row>
    <row r="118" spans="18:19">
      <c r="R118">
        <v>4.9897499999999999</v>
      </c>
      <c r="S118" s="11" t="s">
        <v>112</v>
      </c>
    </row>
    <row r="119" spans="18:19">
      <c r="R119">
        <v>4.9871400000000001</v>
      </c>
      <c r="S119" s="11" t="s">
        <v>112</v>
      </c>
    </row>
    <row r="120" spans="18:19">
      <c r="R120">
        <v>4.9881399999999996</v>
      </c>
      <c r="S120" s="11" t="s">
        <v>112</v>
      </c>
    </row>
    <row r="121" spans="18:19">
      <c r="R121">
        <v>4.9886900000000001</v>
      </c>
      <c r="S121" s="11" t="s">
        <v>112</v>
      </c>
    </row>
    <row r="122" spans="18:19">
      <c r="R122">
        <v>4.9881700000000002</v>
      </c>
      <c r="S122" s="11" t="s">
        <v>112</v>
      </c>
    </row>
    <row r="123" spans="18:19">
      <c r="R123">
        <v>4.9873799999999999</v>
      </c>
      <c r="S123" s="11" t="s">
        <v>112</v>
      </c>
    </row>
    <row r="124" spans="18:19">
      <c r="R124">
        <v>4.9851700000000001</v>
      </c>
      <c r="S124" s="11" t="s">
        <v>112</v>
      </c>
    </row>
    <row r="125" spans="18:19">
      <c r="R125">
        <v>4.9862700000000002</v>
      </c>
      <c r="S125" s="11" t="s">
        <v>112</v>
      </c>
    </row>
    <row r="126" spans="18:19">
      <c r="R126">
        <v>4.9867600000000003</v>
      </c>
      <c r="S126" s="11" t="s">
        <v>112</v>
      </c>
    </row>
    <row r="127" spans="18:19">
      <c r="R127">
        <v>4.9875699999999998</v>
      </c>
      <c r="S127" s="11" t="s">
        <v>112</v>
      </c>
    </row>
    <row r="128" spans="18:19">
      <c r="R128">
        <v>4.9878499999999999</v>
      </c>
      <c r="S128" s="11" t="s">
        <v>112</v>
      </c>
    </row>
    <row r="129" spans="18:19">
      <c r="R129">
        <v>4.9890600000000003</v>
      </c>
      <c r="S129" s="11" t="s">
        <v>112</v>
      </c>
    </row>
    <row r="130" spans="18:19">
      <c r="R130">
        <v>4.9882400000000002</v>
      </c>
      <c r="S130" s="11" t="s">
        <v>112</v>
      </c>
    </row>
    <row r="131" spans="18:19">
      <c r="R131">
        <v>4.98888</v>
      </c>
      <c r="S131" s="11" t="s">
        <v>112</v>
      </c>
    </row>
    <row r="132" spans="18:19">
      <c r="R132">
        <v>3.54671</v>
      </c>
      <c r="S132" s="11" t="s">
        <v>112</v>
      </c>
    </row>
    <row r="133" spans="18:19">
      <c r="R133">
        <v>-9.6000000000000002E-4</v>
      </c>
      <c r="S133" s="11" t="s">
        <v>112</v>
      </c>
    </row>
    <row r="134" spans="18:19">
      <c r="R134">
        <v>-7.7600000000000004E-3</v>
      </c>
      <c r="S134" s="11" t="s">
        <v>112</v>
      </c>
    </row>
    <row r="135" spans="18:19">
      <c r="R135">
        <v>-8.2000000000000007E-3</v>
      </c>
      <c r="S135" s="11" t="s">
        <v>112</v>
      </c>
    </row>
    <row r="136" spans="18:19">
      <c r="R136">
        <v>-8.0300000000000007E-3</v>
      </c>
      <c r="S136" s="11" t="s">
        <v>112</v>
      </c>
    </row>
    <row r="137" spans="18:19">
      <c r="R137">
        <v>-8.0199999999999994E-3</v>
      </c>
      <c r="S137" s="11" t="s">
        <v>112</v>
      </c>
    </row>
    <row r="138" spans="18:19">
      <c r="R138">
        <v>0.12762999999999999</v>
      </c>
      <c r="S138" s="11" t="s">
        <v>112</v>
      </c>
    </row>
    <row r="139" spans="18:19">
      <c r="R139">
        <v>9.9859299999999998</v>
      </c>
      <c r="S139" s="11" t="s">
        <v>112</v>
      </c>
    </row>
    <row r="140" spans="18:19">
      <c r="R140">
        <v>9.9867000000000008</v>
      </c>
      <c r="S140" s="11" t="s">
        <v>112</v>
      </c>
    </row>
    <row r="141" spans="18:19">
      <c r="R141">
        <v>9.9877699999999994</v>
      </c>
      <c r="S141" s="11" t="s">
        <v>112</v>
      </c>
    </row>
    <row r="142" spans="18:19">
      <c r="R142">
        <v>9.9882000000000009</v>
      </c>
      <c r="S142" s="11" t="s">
        <v>112</v>
      </c>
    </row>
    <row r="143" spans="18:19">
      <c r="R143">
        <v>9.9889200000000002</v>
      </c>
      <c r="S143" s="11" t="s">
        <v>112</v>
      </c>
    </row>
    <row r="144" spans="18:19">
      <c r="R144">
        <v>9.9898199999999999</v>
      </c>
      <c r="S144" s="11" t="s">
        <v>112</v>
      </c>
    </row>
    <row r="145" spans="18:19">
      <c r="R145">
        <v>9.9892400000000006</v>
      </c>
      <c r="S145" s="11" t="s">
        <v>112</v>
      </c>
    </row>
    <row r="146" spans="18:19">
      <c r="R146">
        <v>9.9896899999999995</v>
      </c>
      <c r="S146" s="11" t="s">
        <v>112</v>
      </c>
    </row>
    <row r="147" spans="18:19">
      <c r="R147">
        <v>9.9899400000000007</v>
      </c>
      <c r="S147" s="11" t="s">
        <v>112</v>
      </c>
    </row>
    <row r="148" spans="18:19">
      <c r="R148">
        <v>9.99</v>
      </c>
      <c r="S148" s="11" t="s">
        <v>112</v>
      </c>
    </row>
    <row r="149" spans="18:19">
      <c r="R149">
        <v>9.99</v>
      </c>
      <c r="S149" s="11" t="s">
        <v>112</v>
      </c>
    </row>
    <row r="150" spans="18:19">
      <c r="R150">
        <v>9.9906799999999993</v>
      </c>
      <c r="S150" s="11" t="s">
        <v>112</v>
      </c>
    </row>
    <row r="151" spans="18:19">
      <c r="R151">
        <v>9.98977</v>
      </c>
      <c r="S151" s="11" t="s">
        <v>112</v>
      </c>
    </row>
    <row r="152" spans="18:19">
      <c r="R152">
        <v>9.9918899999999997</v>
      </c>
      <c r="S152" s="11" t="s">
        <v>112</v>
      </c>
    </row>
    <row r="153" spans="18:19">
      <c r="R153">
        <v>9.9906400000000009</v>
      </c>
      <c r="S153" s="11" t="s">
        <v>112</v>
      </c>
    </row>
    <row r="154" spans="18:19">
      <c r="R154">
        <v>9.9904299999999999</v>
      </c>
      <c r="S154" s="11" t="s">
        <v>112</v>
      </c>
    </row>
    <row r="155" spans="18:19">
      <c r="R155">
        <v>9.9909999999999997</v>
      </c>
      <c r="S155" s="11" t="s">
        <v>112</v>
      </c>
    </row>
    <row r="156" spans="18:19">
      <c r="R156">
        <v>9.9929299999999994</v>
      </c>
      <c r="S156" s="11" t="s">
        <v>112</v>
      </c>
    </row>
    <row r="157" spans="18:19">
      <c r="R157">
        <v>9.99221</v>
      </c>
      <c r="S157" s="11" t="s">
        <v>112</v>
      </c>
    </row>
    <row r="158" spans="18:19">
      <c r="R158">
        <v>9.9921100000000003</v>
      </c>
      <c r="S158" s="11" t="s">
        <v>112</v>
      </c>
    </row>
    <row r="159" spans="18:19">
      <c r="R159">
        <v>9.9920899999999993</v>
      </c>
      <c r="S159" s="11" t="s">
        <v>112</v>
      </c>
    </row>
    <row r="160" spans="18:19">
      <c r="R160">
        <v>9.9913799999999995</v>
      </c>
      <c r="S160" s="11" t="s">
        <v>112</v>
      </c>
    </row>
    <row r="161" spans="18:19">
      <c r="R161">
        <v>9.9917200000000008</v>
      </c>
      <c r="S161" s="11" t="s">
        <v>112</v>
      </c>
    </row>
    <row r="162" spans="18:19">
      <c r="R162">
        <v>9.9905399999999993</v>
      </c>
      <c r="S162" s="11" t="s">
        <v>112</v>
      </c>
    </row>
    <row r="163" spans="18:19">
      <c r="R163">
        <v>9.9900300000000009</v>
      </c>
      <c r="S163" s="11" t="s">
        <v>112</v>
      </c>
    </row>
    <row r="164" spans="18:19">
      <c r="R164">
        <v>9.9913399999999992</v>
      </c>
      <c r="S164" s="11" t="s">
        <v>112</v>
      </c>
    </row>
    <row r="165" spans="18:19">
      <c r="R165">
        <v>9.9923800000000007</v>
      </c>
      <c r="S165" s="11" t="s">
        <v>112</v>
      </c>
    </row>
    <row r="166" spans="18:19">
      <c r="R166">
        <v>9.9914799999999993</v>
      </c>
      <c r="S166" s="11" t="s">
        <v>112</v>
      </c>
    </row>
    <row r="167" spans="18:19">
      <c r="R167">
        <v>9.9923199999999994</v>
      </c>
      <c r="S167" s="11" t="s">
        <v>112</v>
      </c>
    </row>
    <row r="168" spans="18:19">
      <c r="R168">
        <v>9.9897600000000004</v>
      </c>
      <c r="S168" s="11" t="s">
        <v>112</v>
      </c>
    </row>
    <row r="169" spans="18:19">
      <c r="R169">
        <v>9.9941399999999998</v>
      </c>
      <c r="S169" s="11" t="s">
        <v>112</v>
      </c>
    </row>
    <row r="170" spans="18:19">
      <c r="R170">
        <v>9.9930000000000003</v>
      </c>
      <c r="S170" s="11" t="s">
        <v>112</v>
      </c>
    </row>
    <row r="171" spans="18:19">
      <c r="R171">
        <v>9.9947800000000004</v>
      </c>
      <c r="S171" s="11" t="s">
        <v>112</v>
      </c>
    </row>
    <row r="172" spans="18:19">
      <c r="R172">
        <v>10.286530000000001</v>
      </c>
      <c r="S172" s="11" t="s">
        <v>112</v>
      </c>
    </row>
    <row r="173" spans="18:19">
      <c r="R173">
        <v>0.36868000000000001</v>
      </c>
      <c r="S173" s="11" t="s">
        <v>112</v>
      </c>
    </row>
    <row r="174" spans="18:19">
      <c r="R174">
        <v>-1.0300000000000001E-3</v>
      </c>
      <c r="S174" s="11" t="s">
        <v>112</v>
      </c>
    </row>
    <row r="175" spans="18:19">
      <c r="R175">
        <v>-8.5999999999999998E-4</v>
      </c>
      <c r="S175" s="11" t="s">
        <v>112</v>
      </c>
    </row>
    <row r="176" spans="18:19">
      <c r="R176">
        <v>-1.8500000000000001E-3</v>
      </c>
      <c r="S176" s="11" t="s">
        <v>112</v>
      </c>
    </row>
    <row r="177" spans="18:19">
      <c r="R177">
        <v>-4.2100000000000002E-3</v>
      </c>
      <c r="S177" s="11" t="s">
        <v>112</v>
      </c>
    </row>
    <row r="178" spans="18:19">
      <c r="R178">
        <v>-4.0699999999999998E-3</v>
      </c>
      <c r="S178" s="11" t="s">
        <v>112</v>
      </c>
    </row>
    <row r="179" spans="18:19">
      <c r="R179">
        <v>-2.32E-3</v>
      </c>
      <c r="S179" s="11" t="s">
        <v>112</v>
      </c>
    </row>
    <row r="180" spans="18:19">
      <c r="R180">
        <v>-3.82E-3</v>
      </c>
      <c r="S180" s="11" t="s">
        <v>112</v>
      </c>
    </row>
    <row r="181" spans="18:19">
      <c r="R181">
        <v>13.601749999999999</v>
      </c>
      <c r="S181" s="11" t="s">
        <v>112</v>
      </c>
    </row>
    <row r="182" spans="18:19">
      <c r="R182">
        <v>19.990670000000001</v>
      </c>
      <c r="S182" s="11" t="s">
        <v>112</v>
      </c>
    </row>
    <row r="183" spans="18:19">
      <c r="R183">
        <v>19.990459999999999</v>
      </c>
      <c r="S183" s="11" t="s">
        <v>112</v>
      </c>
    </row>
    <row r="184" spans="18:19">
      <c r="R184">
        <v>19.992380000000001</v>
      </c>
      <c r="S184" s="11" t="s">
        <v>112</v>
      </c>
    </row>
    <row r="185" spans="18:19">
      <c r="R185">
        <v>19.992660000000001</v>
      </c>
      <c r="S185" s="11" t="s">
        <v>112</v>
      </c>
    </row>
    <row r="186" spans="18:19">
      <c r="R186">
        <v>19.995609999999999</v>
      </c>
      <c r="S186" s="11" t="s">
        <v>112</v>
      </c>
    </row>
    <row r="187" spans="18:19">
      <c r="R187">
        <v>19.99577</v>
      </c>
      <c r="S187" s="11" t="s">
        <v>112</v>
      </c>
    </row>
    <row r="188" spans="18:19">
      <c r="R188">
        <v>19.99607</v>
      </c>
      <c r="S188" s="11" t="s">
        <v>112</v>
      </c>
    </row>
    <row r="189" spans="18:19">
      <c r="R189">
        <v>19.997330000000002</v>
      </c>
      <c r="S189" s="11" t="s">
        <v>112</v>
      </c>
    </row>
    <row r="190" spans="18:19">
      <c r="R190">
        <v>19.9953</v>
      </c>
      <c r="S190" s="11" t="s">
        <v>112</v>
      </c>
    </row>
    <row r="191" spans="18:19">
      <c r="R191">
        <v>19.996849999999998</v>
      </c>
      <c r="S191" s="11" t="s">
        <v>112</v>
      </c>
    </row>
    <row r="192" spans="18:19">
      <c r="R192">
        <v>19.998200000000001</v>
      </c>
      <c r="S192" s="11" t="s">
        <v>112</v>
      </c>
    </row>
    <row r="193" spans="18:19">
      <c r="R193">
        <v>19.997150000000001</v>
      </c>
      <c r="S193" s="11" t="s">
        <v>112</v>
      </c>
    </row>
    <row r="194" spans="18:19">
      <c r="R194">
        <v>19.996670000000002</v>
      </c>
      <c r="S194" s="11" t="s">
        <v>112</v>
      </c>
    </row>
    <row r="195" spans="18:19">
      <c r="R195">
        <v>19.999890000000001</v>
      </c>
      <c r="S195" s="11" t="s">
        <v>112</v>
      </c>
    </row>
    <row r="196" spans="18:19">
      <c r="R196">
        <v>19.999199999999998</v>
      </c>
      <c r="S196" s="11" t="s">
        <v>112</v>
      </c>
    </row>
    <row r="197" spans="18:19">
      <c r="R197">
        <v>20.000139999999998</v>
      </c>
      <c r="S197" s="11" t="s">
        <v>112</v>
      </c>
    </row>
    <row r="198" spans="18:19">
      <c r="R198">
        <v>19.99877</v>
      </c>
      <c r="S198" s="11" t="s">
        <v>112</v>
      </c>
    </row>
    <row r="199" spans="18:19">
      <c r="R199">
        <v>20.000869999999999</v>
      </c>
      <c r="S199" s="11" t="s">
        <v>112</v>
      </c>
    </row>
    <row r="200" spans="18:19">
      <c r="R200">
        <v>19.996410000000001</v>
      </c>
      <c r="S200" s="11" t="s">
        <v>112</v>
      </c>
    </row>
    <row r="201" spans="18:19">
      <c r="R201">
        <v>19.997820000000001</v>
      </c>
      <c r="S201" s="11" t="s">
        <v>112</v>
      </c>
    </row>
    <row r="202" spans="18:19">
      <c r="R202">
        <v>19.998740000000002</v>
      </c>
      <c r="S202" s="11" t="s">
        <v>112</v>
      </c>
    </row>
    <row r="203" spans="18:19">
      <c r="R203">
        <v>19.997209999999999</v>
      </c>
      <c r="S203" s="11" t="s">
        <v>112</v>
      </c>
    </row>
    <row r="204" spans="18:19">
      <c r="R204">
        <v>19.998750000000001</v>
      </c>
      <c r="S204" s="11" t="s">
        <v>112</v>
      </c>
    </row>
    <row r="205" spans="18:19">
      <c r="R205">
        <v>19.998249999999999</v>
      </c>
      <c r="S205" s="11" t="s">
        <v>112</v>
      </c>
    </row>
    <row r="206" spans="18:19">
      <c r="R206">
        <v>19.99783</v>
      </c>
      <c r="S206" s="11" t="s">
        <v>112</v>
      </c>
    </row>
    <row r="207" spans="18:19">
      <c r="R207">
        <v>19.997879999999999</v>
      </c>
      <c r="S207" s="11" t="s">
        <v>112</v>
      </c>
    </row>
    <row r="208" spans="18:19">
      <c r="R208">
        <v>19.998080000000002</v>
      </c>
      <c r="S208" s="11" t="s">
        <v>112</v>
      </c>
    </row>
    <row r="209" spans="18:19">
      <c r="R209">
        <v>19.998529999999999</v>
      </c>
      <c r="S209" s="11" t="s">
        <v>112</v>
      </c>
    </row>
    <row r="210" spans="18:19">
      <c r="R210">
        <v>20.000599999999999</v>
      </c>
      <c r="S210" s="11" t="s">
        <v>112</v>
      </c>
    </row>
    <row r="211" spans="18:19">
      <c r="R211">
        <v>20.087240000000001</v>
      </c>
      <c r="S211" s="11" t="s">
        <v>112</v>
      </c>
    </row>
    <row r="212" spans="18:19">
      <c r="R212">
        <v>4.4423300000000001</v>
      </c>
      <c r="S212" s="11" t="s">
        <v>112</v>
      </c>
    </row>
    <row r="213" spans="18:19">
      <c r="R213">
        <v>-1.2600000000000001E-3</v>
      </c>
      <c r="S213" s="11" t="s">
        <v>112</v>
      </c>
    </row>
    <row r="214" spans="18:19">
      <c r="R214">
        <v>-2.0000000000000001E-4</v>
      </c>
      <c r="S214" s="11" t="s">
        <v>112</v>
      </c>
    </row>
    <row r="215" spans="18:19">
      <c r="R215">
        <v>-1.9000000000000001E-4</v>
      </c>
      <c r="S215" s="11" t="s">
        <v>112</v>
      </c>
    </row>
    <row r="216" spans="18:19">
      <c r="R216">
        <v>-4.0999999999999999E-4</v>
      </c>
      <c r="S216" s="11" t="s">
        <v>112</v>
      </c>
    </row>
    <row r="217" spans="18:19">
      <c r="R217">
        <v>-1.1299999999999999E-3</v>
      </c>
      <c r="S217" s="11" t="s">
        <v>112</v>
      </c>
    </row>
    <row r="218" spans="18:19">
      <c r="R218">
        <v>-6.4000000000000005E-4</v>
      </c>
      <c r="S218" s="11" t="s">
        <v>112</v>
      </c>
    </row>
    <row r="219" spans="18:19">
      <c r="R219">
        <v>16.511939999999999</v>
      </c>
      <c r="S219" s="11" t="s">
        <v>112</v>
      </c>
    </row>
    <row r="220" spans="18:19">
      <c r="R220">
        <v>49.919609999999999</v>
      </c>
      <c r="S220" s="11" t="s">
        <v>112</v>
      </c>
    </row>
    <row r="221" spans="18:19">
      <c r="R221">
        <v>50.02561</v>
      </c>
      <c r="S221" s="11" t="s">
        <v>112</v>
      </c>
    </row>
    <row r="222" spans="18:19">
      <c r="R222">
        <v>50.028880000000001</v>
      </c>
      <c r="S222" s="11" t="s">
        <v>112</v>
      </c>
    </row>
    <row r="223" spans="18:19">
      <c r="R223">
        <v>50.030279999999998</v>
      </c>
      <c r="S223" s="11" t="s">
        <v>112</v>
      </c>
    </row>
    <row r="224" spans="18:19">
      <c r="R224">
        <v>50.033819999999999</v>
      </c>
      <c r="S224" s="11" t="s">
        <v>112</v>
      </c>
    </row>
    <row r="225" spans="18:19">
      <c r="R225">
        <v>50.035730000000001</v>
      </c>
      <c r="S225" s="11" t="s">
        <v>112</v>
      </c>
    </row>
    <row r="226" spans="18:19">
      <c r="R226">
        <v>50.034829999999999</v>
      </c>
      <c r="S226" s="11" t="s">
        <v>112</v>
      </c>
    </row>
    <row r="227" spans="18:19">
      <c r="R227">
        <v>50.036520000000003</v>
      </c>
      <c r="S227" s="11" t="s">
        <v>112</v>
      </c>
    </row>
    <row r="228" spans="18:19">
      <c r="R228">
        <v>50.037739999999999</v>
      </c>
      <c r="S228" s="11" t="s">
        <v>112</v>
      </c>
    </row>
    <row r="229" spans="18:19">
      <c r="R229">
        <v>50.038110000000003</v>
      </c>
      <c r="S229" s="11" t="s">
        <v>112</v>
      </c>
    </row>
    <row r="230" spans="18:19">
      <c r="R230">
        <v>50.037509999999997</v>
      </c>
      <c r="S230" s="11" t="s">
        <v>112</v>
      </c>
    </row>
    <row r="231" spans="18:19">
      <c r="R231">
        <v>50.038350000000001</v>
      </c>
      <c r="S231" s="11" t="s">
        <v>112</v>
      </c>
    </row>
    <row r="232" spans="18:19">
      <c r="R232">
        <v>50.04054</v>
      </c>
      <c r="S232" s="11" t="s">
        <v>112</v>
      </c>
    </row>
    <row r="233" spans="18:19">
      <c r="R233">
        <v>50.038499999999999</v>
      </c>
      <c r="S233" s="11" t="s">
        <v>112</v>
      </c>
    </row>
    <row r="234" spans="18:19">
      <c r="R234">
        <v>50.04148</v>
      </c>
      <c r="S234" s="11" t="s">
        <v>112</v>
      </c>
    </row>
    <row r="235" spans="18:19">
      <c r="R235">
        <v>50.042009999999998</v>
      </c>
      <c r="S235" s="11" t="s">
        <v>112</v>
      </c>
    </row>
    <row r="236" spans="18:19">
      <c r="R236">
        <v>50.040509999999998</v>
      </c>
      <c r="S236" s="11" t="s">
        <v>112</v>
      </c>
    </row>
    <row r="237" spans="18:19">
      <c r="R237">
        <v>50.04166</v>
      </c>
      <c r="S237" s="11" t="s">
        <v>112</v>
      </c>
    </row>
    <row r="238" spans="18:19">
      <c r="R238">
        <v>50.040999999999997</v>
      </c>
      <c r="S238" s="11" t="s">
        <v>112</v>
      </c>
    </row>
    <row r="239" spans="18:19">
      <c r="R239">
        <v>50.041890000000002</v>
      </c>
      <c r="S239" s="11" t="s">
        <v>112</v>
      </c>
    </row>
    <row r="240" spans="18:19">
      <c r="R240">
        <v>50.042810000000003</v>
      </c>
      <c r="S240" s="11" t="s">
        <v>112</v>
      </c>
    </row>
    <row r="241" spans="18:19">
      <c r="R241">
        <v>50.044319999999999</v>
      </c>
      <c r="S241" s="11" t="s">
        <v>112</v>
      </c>
    </row>
    <row r="242" spans="18:19">
      <c r="R242">
        <v>50.04448</v>
      </c>
      <c r="S242" s="11" t="s">
        <v>112</v>
      </c>
    </row>
    <row r="243" spans="18:19">
      <c r="R243">
        <v>50.045580000000001</v>
      </c>
      <c r="S243" s="11" t="s">
        <v>112</v>
      </c>
    </row>
    <row r="244" spans="18:19">
      <c r="R244">
        <v>50.046840000000003</v>
      </c>
      <c r="S244" s="11" t="s">
        <v>112</v>
      </c>
    </row>
    <row r="245" spans="18:19">
      <c r="R245">
        <v>50.04562</v>
      </c>
      <c r="S245" s="11" t="s">
        <v>112</v>
      </c>
    </row>
    <row r="246" spans="18:19">
      <c r="R246">
        <v>50.045200000000001</v>
      </c>
      <c r="S246" s="11" t="s">
        <v>112</v>
      </c>
    </row>
    <row r="247" spans="18:19">
      <c r="R247">
        <v>50.04654</v>
      </c>
      <c r="S247" s="11" t="s">
        <v>112</v>
      </c>
    </row>
    <row r="248" spans="18:19">
      <c r="R248">
        <v>50.045699999999997</v>
      </c>
      <c r="S248" s="11" t="s">
        <v>112</v>
      </c>
    </row>
    <row r="249" spans="18:19">
      <c r="R249">
        <v>50.047840000000001</v>
      </c>
      <c r="S249" s="11" t="s">
        <v>112</v>
      </c>
    </row>
    <row r="250" spans="18:19">
      <c r="R250">
        <v>50.046889999999998</v>
      </c>
      <c r="S250" s="11" t="s">
        <v>112</v>
      </c>
    </row>
    <row r="251" spans="18:19">
      <c r="R251">
        <v>50.048870000000001</v>
      </c>
      <c r="S251" s="11" t="s">
        <v>112</v>
      </c>
    </row>
    <row r="252" spans="18:19">
      <c r="R252">
        <v>45.581539999999997</v>
      </c>
      <c r="S252" s="11" t="s">
        <v>112</v>
      </c>
    </row>
    <row r="253" spans="18:19">
      <c r="R253">
        <v>3.1140000000000001E-2</v>
      </c>
      <c r="S253" s="11" t="s">
        <v>112</v>
      </c>
    </row>
    <row r="254" spans="18:19">
      <c r="R254">
        <v>2.2259999999999999E-2</v>
      </c>
      <c r="S254" s="11" t="s">
        <v>112</v>
      </c>
    </row>
    <row r="255" spans="18:19">
      <c r="R255">
        <v>2.0449999999999999E-2</v>
      </c>
      <c r="S255" s="11" t="s">
        <v>112</v>
      </c>
    </row>
    <row r="256" spans="18:19">
      <c r="R256">
        <v>1.6670000000000001E-2</v>
      </c>
      <c r="S256" s="11" t="s">
        <v>112</v>
      </c>
    </row>
    <row r="257" spans="18:19">
      <c r="R257">
        <v>1.5720000000000001E-2</v>
      </c>
      <c r="S257" s="11" t="s">
        <v>112</v>
      </c>
    </row>
    <row r="258" spans="18:19">
      <c r="R258">
        <v>1.5910000000000001E-2</v>
      </c>
      <c r="S258" s="11" t="s">
        <v>112</v>
      </c>
    </row>
    <row r="259" spans="18:19">
      <c r="R259">
        <v>1.341E-2</v>
      </c>
      <c r="S259" s="11" t="s">
        <v>112</v>
      </c>
    </row>
    <row r="260" spans="18:19">
      <c r="R260">
        <v>1.2359999999999999E-2</v>
      </c>
      <c r="S260" s="11" t="s">
        <v>112</v>
      </c>
    </row>
    <row r="261" spans="18:19">
      <c r="R261">
        <v>1.248E-2</v>
      </c>
      <c r="S261" s="11" t="s">
        <v>112</v>
      </c>
    </row>
    <row r="262" spans="18:19">
      <c r="R262">
        <v>9.7400000000000004E-3</v>
      </c>
      <c r="S262" s="11" t="s">
        <v>112</v>
      </c>
    </row>
    <row r="263" spans="18:19">
      <c r="R263">
        <v>9.0299999999999998E-3</v>
      </c>
      <c r="S263" s="11" t="s">
        <v>112</v>
      </c>
    </row>
    <row r="264" spans="18:19">
      <c r="R264">
        <v>9.9399999999999992E-3</v>
      </c>
      <c r="S264" s="11" t="s">
        <v>112</v>
      </c>
    </row>
    <row r="265" spans="18:19">
      <c r="R265">
        <v>5.18872</v>
      </c>
      <c r="S265" s="11" t="s">
        <v>112</v>
      </c>
    </row>
    <row r="266" spans="18:19">
      <c r="R266">
        <v>96.914569999999998</v>
      </c>
      <c r="S266" s="11" t="s">
        <v>112</v>
      </c>
    </row>
    <row r="267" spans="18:19">
      <c r="R267">
        <v>100.04342</v>
      </c>
      <c r="S267" s="11" t="s">
        <v>112</v>
      </c>
    </row>
    <row r="268" spans="18:19">
      <c r="R268">
        <v>100.0518</v>
      </c>
      <c r="S268" s="11" t="s">
        <v>112</v>
      </c>
    </row>
    <row r="269" spans="18:19">
      <c r="R269">
        <v>100.05706000000001</v>
      </c>
      <c r="S269" s="11" t="s">
        <v>112</v>
      </c>
    </row>
    <row r="270" spans="18:19">
      <c r="R270">
        <v>100.06065</v>
      </c>
      <c r="S270" s="11" t="s">
        <v>112</v>
      </c>
    </row>
    <row r="271" spans="18:19">
      <c r="R271">
        <v>100.06392</v>
      </c>
      <c r="S271" s="11" t="s">
        <v>112</v>
      </c>
    </row>
    <row r="272" spans="18:19">
      <c r="R272">
        <v>100.0676</v>
      </c>
      <c r="S272" s="11" t="s">
        <v>112</v>
      </c>
    </row>
    <row r="273" spans="18:19">
      <c r="R273">
        <v>100.06964000000001</v>
      </c>
      <c r="S273" s="11" t="s">
        <v>112</v>
      </c>
    </row>
    <row r="274" spans="18:19">
      <c r="R274">
        <v>100.0694</v>
      </c>
      <c r="S274" s="11" t="s">
        <v>112</v>
      </c>
    </row>
    <row r="275" spans="18:19">
      <c r="R275">
        <v>100.07191</v>
      </c>
      <c r="S275" s="11" t="s">
        <v>112</v>
      </c>
    </row>
    <row r="276" spans="18:19">
      <c r="R276">
        <v>100.07243</v>
      </c>
      <c r="S276" s="11" t="s">
        <v>112</v>
      </c>
    </row>
    <row r="277" spans="18:19">
      <c r="R277">
        <v>100.07586999999999</v>
      </c>
      <c r="S277" s="11" t="s">
        <v>112</v>
      </c>
    </row>
    <row r="278" spans="18:19">
      <c r="R278">
        <v>100.07494</v>
      </c>
      <c r="S278" s="11" t="s">
        <v>112</v>
      </c>
    </row>
    <row r="279" spans="18:19">
      <c r="R279">
        <v>100.07478</v>
      </c>
      <c r="S279" s="11" t="s">
        <v>112</v>
      </c>
    </row>
    <row r="280" spans="18:19">
      <c r="R280">
        <v>100.07725000000001</v>
      </c>
      <c r="S280" s="11" t="s">
        <v>112</v>
      </c>
    </row>
    <row r="281" spans="18:19">
      <c r="R281">
        <v>100.0759</v>
      </c>
      <c r="S281" s="11" t="s">
        <v>112</v>
      </c>
    </row>
    <row r="282" spans="18:19">
      <c r="R282">
        <v>100.07765999999999</v>
      </c>
      <c r="S282" s="11" t="s">
        <v>112</v>
      </c>
    </row>
    <row r="283" spans="18:19">
      <c r="R283">
        <v>100.07821</v>
      </c>
      <c r="S283" s="11" t="s">
        <v>112</v>
      </c>
    </row>
    <row r="284" spans="18:19">
      <c r="R284">
        <v>100.07914</v>
      </c>
      <c r="S284" s="11" t="s">
        <v>112</v>
      </c>
    </row>
    <row r="285" spans="18:19">
      <c r="R285">
        <v>100.07966999999999</v>
      </c>
      <c r="S285" s="11" t="s">
        <v>112</v>
      </c>
    </row>
    <row r="286" spans="18:19">
      <c r="R286">
        <v>100.08056999999999</v>
      </c>
      <c r="S286" s="11" t="s">
        <v>112</v>
      </c>
    </row>
    <row r="287" spans="18:19">
      <c r="R287">
        <v>100.08369</v>
      </c>
      <c r="S287" s="11" t="s">
        <v>112</v>
      </c>
    </row>
    <row r="288" spans="18:19">
      <c r="R288">
        <v>100.08181</v>
      </c>
      <c r="S288" s="11" t="s">
        <v>112</v>
      </c>
    </row>
    <row r="289" spans="18:19">
      <c r="R289">
        <v>100.08246</v>
      </c>
      <c r="S289" s="11" t="s">
        <v>112</v>
      </c>
    </row>
    <row r="290" spans="18:19">
      <c r="R290">
        <v>100.08408</v>
      </c>
      <c r="S290" s="11" t="s">
        <v>112</v>
      </c>
    </row>
    <row r="291" spans="18:19">
      <c r="R291">
        <v>100.08356999999999</v>
      </c>
      <c r="S291" s="11" t="s">
        <v>112</v>
      </c>
    </row>
    <row r="292" spans="18:19">
      <c r="R292">
        <v>100.08556</v>
      </c>
      <c r="S292" s="11" t="s">
        <v>112</v>
      </c>
    </row>
    <row r="293" spans="18:19">
      <c r="R293">
        <v>100.08727</v>
      </c>
      <c r="S293" s="11" t="s">
        <v>112</v>
      </c>
    </row>
    <row r="294" spans="18:19">
      <c r="R294">
        <v>100.08548999999999</v>
      </c>
      <c r="S294" s="11" t="s">
        <v>112</v>
      </c>
    </row>
    <row r="295" spans="18:19">
      <c r="R295">
        <v>100.08839</v>
      </c>
      <c r="S295" s="11" t="s">
        <v>112</v>
      </c>
    </row>
    <row r="296" spans="18:19">
      <c r="R296">
        <v>100.08629999999999</v>
      </c>
      <c r="S296" s="11" t="s">
        <v>112</v>
      </c>
    </row>
    <row r="297" spans="18:19">
      <c r="R297">
        <v>100.08875</v>
      </c>
      <c r="S297" s="11" t="s">
        <v>112</v>
      </c>
    </row>
    <row r="298" spans="18:19">
      <c r="R298">
        <v>100.08781999999999</v>
      </c>
      <c r="S298" s="11" t="s">
        <v>112</v>
      </c>
    </row>
    <row r="299" spans="18:19">
      <c r="R299">
        <v>100.0891</v>
      </c>
      <c r="S299" s="11" t="s">
        <v>112</v>
      </c>
    </row>
    <row r="300" spans="18:19">
      <c r="R300">
        <v>100.09003</v>
      </c>
      <c r="S300" s="11" t="s">
        <v>112</v>
      </c>
    </row>
    <row r="301" spans="18:19">
      <c r="R301">
        <v>101.76251000000001</v>
      </c>
      <c r="S301" s="11" t="s">
        <v>112</v>
      </c>
    </row>
    <row r="302" spans="18:19">
      <c r="R302">
        <v>18.721060000000001</v>
      </c>
      <c r="S302" s="11" t="s">
        <v>112</v>
      </c>
    </row>
    <row r="303" spans="18:19">
      <c r="R303">
        <v>5.4019999999999999E-2</v>
      </c>
      <c r="S303" s="11" t="s">
        <v>112</v>
      </c>
    </row>
    <row r="304" spans="18:19">
      <c r="R304">
        <v>4.546E-2</v>
      </c>
      <c r="S304" s="11" t="s">
        <v>112</v>
      </c>
    </row>
    <row r="305" spans="18:19">
      <c r="R305">
        <v>4.0599999999999997E-2</v>
      </c>
      <c r="S305" s="11" t="s">
        <v>112</v>
      </c>
    </row>
    <row r="306" spans="18:19">
      <c r="R306">
        <v>3.8390000000000001E-2</v>
      </c>
      <c r="S306" s="11" t="s">
        <v>112</v>
      </c>
    </row>
    <row r="307" spans="18:19">
      <c r="R307">
        <v>3.3700000000000001E-2</v>
      </c>
      <c r="S307" s="11" t="s">
        <v>112</v>
      </c>
    </row>
    <row r="308" spans="18:19">
      <c r="R308">
        <v>3.2910000000000002E-2</v>
      </c>
      <c r="S308" s="11" t="s">
        <v>112</v>
      </c>
    </row>
    <row r="309" spans="18:19">
      <c r="R309">
        <v>3.3450000000000001E-2</v>
      </c>
      <c r="S309" s="11" t="s">
        <v>112</v>
      </c>
    </row>
    <row r="310" spans="18:19">
      <c r="R310">
        <v>2.8799999999999999E-2</v>
      </c>
      <c r="S310" s="11" t="s">
        <v>112</v>
      </c>
    </row>
    <row r="311" spans="18:19">
      <c r="R311">
        <v>2.7230000000000001E-2</v>
      </c>
      <c r="S311" s="11" t="s">
        <v>112</v>
      </c>
    </row>
    <row r="312" spans="18:19">
      <c r="R312">
        <v>2.8639999999999999E-2</v>
      </c>
      <c r="S312" s="11" t="s">
        <v>112</v>
      </c>
    </row>
    <row r="313" spans="18:19">
      <c r="R313">
        <v>2.6460000000000001E-2</v>
      </c>
      <c r="S313" s="11" t="s">
        <v>112</v>
      </c>
    </row>
    <row r="314" spans="18:19">
      <c r="R314">
        <v>2.5729999999999999E-2</v>
      </c>
      <c r="S314" s="11" t="s">
        <v>112</v>
      </c>
    </row>
    <row r="315" spans="18:19">
      <c r="R315">
        <v>2.3060000000000001E-2</v>
      </c>
      <c r="S315" s="11" t="s">
        <v>112</v>
      </c>
    </row>
    <row r="316" spans="18:19">
      <c r="R316">
        <v>2.3519999999999999E-2</v>
      </c>
      <c r="S316" s="11" t="s">
        <v>112</v>
      </c>
    </row>
    <row r="317" spans="18:19">
      <c r="R317">
        <v>2.325E-2</v>
      </c>
      <c r="S317" s="11" t="s">
        <v>112</v>
      </c>
    </row>
    <row r="318" spans="18:19">
      <c r="R318">
        <v>2.3029999999999998E-2</v>
      </c>
      <c r="S318" s="11" t="s">
        <v>112</v>
      </c>
    </row>
    <row r="319" spans="18:19">
      <c r="R319">
        <v>0.64561999999999997</v>
      </c>
      <c r="S319" s="11" t="s">
        <v>112</v>
      </c>
    </row>
    <row r="320" spans="18:19">
      <c r="R320">
        <v>1.02244</v>
      </c>
      <c r="S320" s="11" t="s">
        <v>112</v>
      </c>
    </row>
    <row r="321" spans="18:19">
      <c r="R321">
        <v>1.0222800000000001</v>
      </c>
      <c r="S321" s="11" t="s">
        <v>112</v>
      </c>
    </row>
    <row r="322" spans="18:19">
      <c r="R322">
        <v>1.0221100000000001</v>
      </c>
      <c r="S322" s="11" t="s">
        <v>112</v>
      </c>
    </row>
    <row r="323" spans="18:19">
      <c r="R323">
        <v>1.0202500000000001</v>
      </c>
      <c r="S323" s="11" t="s">
        <v>112</v>
      </c>
    </row>
    <row r="324" spans="18:19">
      <c r="R324">
        <v>1.0214399999999999</v>
      </c>
      <c r="S324" s="11" t="s">
        <v>112</v>
      </c>
    </row>
    <row r="325" spans="18:19">
      <c r="R325">
        <v>1.02288</v>
      </c>
      <c r="S325" s="11" t="s">
        <v>112</v>
      </c>
    </row>
    <row r="326" spans="18:19">
      <c r="R326">
        <v>1.0204899999999999</v>
      </c>
      <c r="S326" s="11" t="s">
        <v>112</v>
      </c>
    </row>
    <row r="327" spans="18:19">
      <c r="R327">
        <v>1.0186900000000001</v>
      </c>
      <c r="S327" s="11" t="s">
        <v>112</v>
      </c>
    </row>
    <row r="328" spans="18:19">
      <c r="R328">
        <v>1.0207200000000001</v>
      </c>
      <c r="S328" s="11" t="s">
        <v>112</v>
      </c>
    </row>
    <row r="329" spans="18:19">
      <c r="R329">
        <v>1.02027</v>
      </c>
      <c r="S329" s="11" t="s">
        <v>112</v>
      </c>
    </row>
    <row r="330" spans="18:19">
      <c r="R330">
        <v>1.01979</v>
      </c>
      <c r="S330" s="11" t="s">
        <v>112</v>
      </c>
    </row>
    <row r="331" spans="18:19">
      <c r="R331">
        <v>1.0217700000000001</v>
      </c>
      <c r="S331" s="11" t="s">
        <v>112</v>
      </c>
    </row>
    <row r="332" spans="18:19">
      <c r="R332">
        <v>1.01949</v>
      </c>
      <c r="S332" s="11" t="s">
        <v>112</v>
      </c>
    </row>
    <row r="333" spans="18:19">
      <c r="R333">
        <v>1.01955</v>
      </c>
      <c r="S333" s="11" t="s">
        <v>112</v>
      </c>
    </row>
    <row r="334" spans="18:19">
      <c r="R334">
        <v>1.01929</v>
      </c>
      <c r="S334" s="11" t="s">
        <v>112</v>
      </c>
    </row>
    <row r="335" spans="18:19">
      <c r="R335">
        <v>1.01919</v>
      </c>
      <c r="S335" s="11" t="s">
        <v>112</v>
      </c>
    </row>
    <row r="336" spans="18:19">
      <c r="R336">
        <v>1.01776</v>
      </c>
      <c r="S336" s="11" t="s">
        <v>112</v>
      </c>
    </row>
    <row r="337" spans="18:19">
      <c r="R337">
        <v>1.0185500000000001</v>
      </c>
      <c r="S337" s="11" t="s">
        <v>112</v>
      </c>
    </row>
    <row r="338" spans="18:19">
      <c r="R338">
        <v>1.0181</v>
      </c>
      <c r="S338" s="11" t="s">
        <v>112</v>
      </c>
    </row>
    <row r="339" spans="18:19">
      <c r="R339">
        <v>1.01939</v>
      </c>
      <c r="S339" s="11" t="s">
        <v>112</v>
      </c>
    </row>
    <row r="340" spans="18:19">
      <c r="R340">
        <v>1.01773</v>
      </c>
      <c r="S340" s="11" t="s">
        <v>112</v>
      </c>
    </row>
    <row r="341" spans="18:19">
      <c r="R341">
        <v>1.01827</v>
      </c>
      <c r="S341" s="11" t="s">
        <v>112</v>
      </c>
    </row>
    <row r="342" spans="18:19">
      <c r="R342">
        <v>1.01901</v>
      </c>
      <c r="S342" s="11" t="s">
        <v>112</v>
      </c>
    </row>
    <row r="343" spans="18:19">
      <c r="R343">
        <v>1.0163</v>
      </c>
      <c r="S343" s="11" t="s">
        <v>112</v>
      </c>
    </row>
    <row r="344" spans="18:19">
      <c r="R344">
        <v>1.0199800000000001</v>
      </c>
      <c r="S344" s="11" t="s">
        <v>112</v>
      </c>
    </row>
    <row r="345" spans="18:19">
      <c r="R345">
        <v>1.0180800000000001</v>
      </c>
      <c r="S345" s="11" t="s">
        <v>112</v>
      </c>
    </row>
    <row r="346" spans="18:19">
      <c r="R346">
        <v>1.0179400000000001</v>
      </c>
      <c r="S346" s="11" t="s">
        <v>112</v>
      </c>
    </row>
    <row r="347" spans="18:19">
      <c r="R347">
        <v>1.0180899999999999</v>
      </c>
      <c r="S347" s="11" t="s">
        <v>112</v>
      </c>
    </row>
    <row r="348" spans="18:19">
      <c r="R348">
        <v>1.01888</v>
      </c>
      <c r="S348" s="11" t="s">
        <v>112</v>
      </c>
    </row>
    <row r="349" spans="18:19">
      <c r="R349">
        <v>1.0173300000000001</v>
      </c>
      <c r="S349" s="11" t="s">
        <v>112</v>
      </c>
    </row>
    <row r="350" spans="18:19">
      <c r="R350">
        <v>1.0167999999999999</v>
      </c>
      <c r="S350" s="11" t="s">
        <v>112</v>
      </c>
    </row>
    <row r="351" spans="18:19">
      <c r="R351">
        <v>1.0201100000000001</v>
      </c>
      <c r="S351" s="11" t="s">
        <v>112</v>
      </c>
    </row>
    <row r="352" spans="18:19">
      <c r="R352">
        <v>1.0186299999999999</v>
      </c>
      <c r="S352" s="11" t="s">
        <v>112</v>
      </c>
    </row>
    <row r="353" spans="18:19">
      <c r="R353">
        <v>1.01745</v>
      </c>
      <c r="S353" s="11" t="s">
        <v>112</v>
      </c>
    </row>
    <row r="354" spans="18:19">
      <c r="R354">
        <v>0.88314999999999999</v>
      </c>
      <c r="S354" s="11" t="s">
        <v>112</v>
      </c>
    </row>
    <row r="355" spans="18:19">
      <c r="R355">
        <v>1.421E-2</v>
      </c>
      <c r="S355" s="11" t="s">
        <v>112</v>
      </c>
    </row>
    <row r="356" spans="18:19">
      <c r="R356">
        <v>1.559E-2</v>
      </c>
      <c r="S356" s="11" t="s">
        <v>112</v>
      </c>
    </row>
    <row r="357" spans="18:19">
      <c r="R357">
        <v>1.371E-2</v>
      </c>
      <c r="S357" s="11" t="s">
        <v>112</v>
      </c>
    </row>
    <row r="358" spans="18:19">
      <c r="R358">
        <v>1.3469999999999999E-2</v>
      </c>
      <c r="S358" s="11" t="s">
        <v>112</v>
      </c>
    </row>
    <row r="359" spans="18:19">
      <c r="R359">
        <v>1.393E-2</v>
      </c>
      <c r="S359" s="11" t="s">
        <v>112</v>
      </c>
    </row>
    <row r="360" spans="18:19">
      <c r="R360">
        <v>1.2699999999999999E-2</v>
      </c>
      <c r="S360" s="11" t="s">
        <v>112</v>
      </c>
    </row>
    <row r="361" spans="18:19">
      <c r="R361">
        <v>1.289E-2</v>
      </c>
      <c r="S361" s="11" t="s">
        <v>112</v>
      </c>
    </row>
    <row r="362" spans="18:19">
      <c r="R362">
        <v>1.414E-2</v>
      </c>
      <c r="S362" s="11" t="s">
        <v>112</v>
      </c>
    </row>
    <row r="363" spans="18:19">
      <c r="R363">
        <v>1.1610000000000001E-2</v>
      </c>
      <c r="S363" s="11" t="s">
        <v>112</v>
      </c>
    </row>
    <row r="364" spans="18:19">
      <c r="R364">
        <v>1.5350000000000001E-2</v>
      </c>
      <c r="S364" s="11" t="s">
        <v>112</v>
      </c>
    </row>
    <row r="365" spans="18:19">
      <c r="R365">
        <v>1.1050000000000001E-2</v>
      </c>
      <c r="S365" s="11" t="s">
        <v>112</v>
      </c>
    </row>
    <row r="366" spans="18:19">
      <c r="R366">
        <v>1.1039999999999999E-2</v>
      </c>
      <c r="S366" s="11" t="s">
        <v>112</v>
      </c>
    </row>
    <row r="367" spans="18:19">
      <c r="R367">
        <v>1.2355499999999999</v>
      </c>
      <c r="S367" s="11" t="s">
        <v>112</v>
      </c>
    </row>
    <row r="368" spans="18:19">
      <c r="R368">
        <v>2.0123700000000002</v>
      </c>
      <c r="S368" s="11" t="s">
        <v>112</v>
      </c>
    </row>
    <row r="369" spans="18:19">
      <c r="R369">
        <v>2.0143599999999999</v>
      </c>
      <c r="S369" s="11" t="s">
        <v>112</v>
      </c>
    </row>
    <row r="370" spans="18:19">
      <c r="R370">
        <v>2.01431</v>
      </c>
      <c r="S370" s="11" t="s">
        <v>112</v>
      </c>
    </row>
    <row r="371" spans="18:19">
      <c r="R371">
        <v>2.01607</v>
      </c>
      <c r="S371" s="11" t="s">
        <v>112</v>
      </c>
    </row>
    <row r="372" spans="18:19">
      <c r="R372">
        <v>2.0145300000000002</v>
      </c>
      <c r="S372" s="11" t="s">
        <v>112</v>
      </c>
    </row>
    <row r="373" spans="18:19">
      <c r="R373">
        <v>2.0153400000000001</v>
      </c>
      <c r="S373" s="11" t="s">
        <v>112</v>
      </c>
    </row>
    <row r="374" spans="18:19">
      <c r="R374">
        <v>2.0155099999999999</v>
      </c>
      <c r="S374" s="11" t="s">
        <v>112</v>
      </c>
    </row>
    <row r="375" spans="18:19">
      <c r="R375">
        <v>2.01553</v>
      </c>
      <c r="S375" s="11" t="s">
        <v>112</v>
      </c>
    </row>
    <row r="376" spans="18:19">
      <c r="R376">
        <v>2.0137</v>
      </c>
      <c r="S376" s="11" t="s">
        <v>112</v>
      </c>
    </row>
    <row r="377" spans="18:19">
      <c r="R377">
        <v>2.0148199999999998</v>
      </c>
      <c r="S377" s="11" t="s">
        <v>112</v>
      </c>
    </row>
    <row r="378" spans="18:19">
      <c r="R378">
        <v>2.0155099999999999</v>
      </c>
      <c r="S378" s="11" t="s">
        <v>112</v>
      </c>
    </row>
    <row r="379" spans="18:19">
      <c r="R379">
        <v>2.0120300000000002</v>
      </c>
      <c r="S379" s="11" t="s">
        <v>112</v>
      </c>
    </row>
    <row r="380" spans="18:19">
      <c r="R380">
        <v>2.0119600000000002</v>
      </c>
      <c r="S380" s="11" t="s">
        <v>112</v>
      </c>
    </row>
    <row r="381" spans="18:19">
      <c r="R381">
        <v>2.0131299999999999</v>
      </c>
      <c r="S381" s="11" t="s">
        <v>112</v>
      </c>
    </row>
    <row r="382" spans="18:19">
      <c r="R382">
        <v>2.0131100000000002</v>
      </c>
      <c r="S382" s="11" t="s">
        <v>112</v>
      </c>
    </row>
    <row r="383" spans="18:19">
      <c r="R383">
        <v>2.0141800000000001</v>
      </c>
      <c r="S383" s="11" t="s">
        <v>112</v>
      </c>
    </row>
    <row r="384" spans="18:19">
      <c r="R384">
        <v>2.01492</v>
      </c>
      <c r="S384" s="11" t="s">
        <v>112</v>
      </c>
    </row>
    <row r="385" spans="18:19">
      <c r="R385">
        <v>2.0156200000000002</v>
      </c>
      <c r="S385" s="11" t="s">
        <v>112</v>
      </c>
    </row>
    <row r="386" spans="18:19">
      <c r="R386">
        <v>2.0135800000000001</v>
      </c>
      <c r="S386" s="11" t="s">
        <v>112</v>
      </c>
    </row>
    <row r="387" spans="18:19">
      <c r="R387">
        <v>2.0124399999999998</v>
      </c>
      <c r="S387" s="11" t="s">
        <v>112</v>
      </c>
    </row>
    <row r="388" spans="18:19">
      <c r="R388">
        <v>2.0142799999999998</v>
      </c>
      <c r="S388" s="11" t="s">
        <v>112</v>
      </c>
    </row>
    <row r="389" spans="18:19">
      <c r="R389">
        <v>2.0166599999999999</v>
      </c>
      <c r="S389" s="11" t="s">
        <v>112</v>
      </c>
    </row>
    <row r="390" spans="18:19">
      <c r="R390">
        <v>2.0154299999999998</v>
      </c>
      <c r="S390" s="11" t="s">
        <v>112</v>
      </c>
    </row>
    <row r="391" spans="18:19">
      <c r="R391">
        <v>2.0162200000000001</v>
      </c>
      <c r="S391" s="11" t="s">
        <v>112</v>
      </c>
    </row>
    <row r="392" spans="18:19">
      <c r="R392">
        <v>2.0147599999999999</v>
      </c>
      <c r="S392" s="11" t="s">
        <v>112</v>
      </c>
    </row>
    <row r="393" spans="18:19">
      <c r="R393">
        <v>2.0145400000000002</v>
      </c>
      <c r="S393" s="11" t="s">
        <v>112</v>
      </c>
    </row>
    <row r="394" spans="18:19">
      <c r="R394">
        <v>2.01478</v>
      </c>
      <c r="S394" s="11" t="s">
        <v>112</v>
      </c>
    </row>
    <row r="395" spans="18:19">
      <c r="R395">
        <v>2.01573</v>
      </c>
      <c r="S395" s="11" t="s">
        <v>112</v>
      </c>
    </row>
    <row r="396" spans="18:19">
      <c r="R396">
        <v>1.9943500000000001</v>
      </c>
      <c r="S396" s="11" t="s">
        <v>112</v>
      </c>
    </row>
    <row r="397" spans="18:19">
      <c r="R397">
        <v>1.529E-2</v>
      </c>
      <c r="S397" s="11" t="s">
        <v>112</v>
      </c>
    </row>
    <row r="398" spans="18:19">
      <c r="R398">
        <v>1.3339999999999999E-2</v>
      </c>
      <c r="S398" s="11" t="s">
        <v>112</v>
      </c>
    </row>
    <row r="399" spans="18:19">
      <c r="R399">
        <v>1.01E-2</v>
      </c>
      <c r="S399" s="11" t="s">
        <v>112</v>
      </c>
    </row>
    <row r="400" spans="18:19">
      <c r="R400">
        <v>1.145E-2</v>
      </c>
      <c r="S400" s="11" t="s">
        <v>112</v>
      </c>
    </row>
    <row r="401" spans="18:19">
      <c r="R401">
        <v>1.191E-2</v>
      </c>
      <c r="S401" s="11" t="s">
        <v>112</v>
      </c>
    </row>
    <row r="402" spans="18:19">
      <c r="R402">
        <v>1.0659999999999999E-2</v>
      </c>
      <c r="S402" s="11" t="s">
        <v>112</v>
      </c>
    </row>
    <row r="403" spans="18:19">
      <c r="R403">
        <v>1.21E-2</v>
      </c>
      <c r="S403" s="11" t="s">
        <v>112</v>
      </c>
    </row>
    <row r="404" spans="18:19">
      <c r="R404">
        <v>1.5720099999999999</v>
      </c>
      <c r="S404" s="11" t="s">
        <v>112</v>
      </c>
    </row>
    <row r="405" spans="18:19">
      <c r="R405">
        <v>5.0059399999999998</v>
      </c>
      <c r="S405" s="11" t="s">
        <v>112</v>
      </c>
    </row>
    <row r="406" spans="18:19">
      <c r="R406">
        <v>5.0052599999999998</v>
      </c>
      <c r="S406" s="11" t="s">
        <v>112</v>
      </c>
    </row>
    <row r="407" spans="18:19">
      <c r="R407">
        <v>5.0056200000000004</v>
      </c>
      <c r="S407" s="11" t="s">
        <v>112</v>
      </c>
    </row>
    <row r="408" spans="18:19">
      <c r="R408">
        <v>5.00596</v>
      </c>
      <c r="S408" s="11" t="s">
        <v>112</v>
      </c>
    </row>
    <row r="409" spans="18:19">
      <c r="R409">
        <v>5.00671</v>
      </c>
      <c r="S409" s="11" t="s">
        <v>112</v>
      </c>
    </row>
    <row r="410" spans="18:19">
      <c r="R410">
        <v>5.0040300000000002</v>
      </c>
      <c r="S410" s="11" t="s">
        <v>112</v>
      </c>
    </row>
    <row r="411" spans="18:19">
      <c r="R411">
        <v>5.0053799999999997</v>
      </c>
      <c r="S411" s="11" t="s">
        <v>112</v>
      </c>
    </row>
    <row r="412" spans="18:19">
      <c r="R412">
        <v>5.0050800000000004</v>
      </c>
      <c r="S412" s="11" t="s">
        <v>112</v>
      </c>
    </row>
    <row r="413" spans="18:19">
      <c r="R413">
        <v>5.0050699999999999</v>
      </c>
      <c r="S413" s="11" t="s">
        <v>112</v>
      </c>
    </row>
    <row r="414" spans="18:19">
      <c r="R414">
        <v>5.0063399999999998</v>
      </c>
      <c r="S414" s="11" t="s">
        <v>112</v>
      </c>
    </row>
    <row r="415" spans="18:19">
      <c r="R415">
        <v>5.0056000000000003</v>
      </c>
      <c r="S415" s="11" t="s">
        <v>112</v>
      </c>
    </row>
    <row r="416" spans="18:19">
      <c r="R416">
        <v>5.0073400000000001</v>
      </c>
      <c r="S416" s="11" t="s">
        <v>112</v>
      </c>
    </row>
    <row r="417" spans="18:19">
      <c r="R417">
        <v>5.0049400000000004</v>
      </c>
      <c r="S417" s="11" t="s">
        <v>112</v>
      </c>
    </row>
    <row r="418" spans="18:19">
      <c r="R418">
        <v>5.0074800000000002</v>
      </c>
      <c r="S418" s="11" t="s">
        <v>112</v>
      </c>
    </row>
    <row r="419" spans="18:19">
      <c r="R419">
        <v>5.0079799999999999</v>
      </c>
      <c r="S419" s="11" t="s">
        <v>112</v>
      </c>
    </row>
    <row r="420" spans="18:19">
      <c r="R420">
        <v>5.0064799999999998</v>
      </c>
      <c r="S420" s="11" t="s">
        <v>112</v>
      </c>
    </row>
    <row r="421" spans="18:19">
      <c r="R421">
        <v>5.0066899999999999</v>
      </c>
      <c r="S421" s="11" t="s">
        <v>112</v>
      </c>
    </row>
    <row r="422" spans="18:19">
      <c r="R422">
        <v>5.0073800000000004</v>
      </c>
      <c r="S422" s="11" t="s">
        <v>112</v>
      </c>
    </row>
    <row r="423" spans="18:19">
      <c r="R423">
        <v>5.0063899999999997</v>
      </c>
      <c r="S423" s="11" t="s">
        <v>112</v>
      </c>
    </row>
    <row r="424" spans="18:19">
      <c r="R424">
        <v>5.0057799999999997</v>
      </c>
      <c r="S424" s="11" t="s">
        <v>112</v>
      </c>
    </row>
    <row r="425" spans="18:19">
      <c r="R425">
        <v>5.0065</v>
      </c>
      <c r="S425" s="11" t="s">
        <v>112</v>
      </c>
    </row>
    <row r="426" spans="18:19">
      <c r="R426">
        <v>5.0045799999999998</v>
      </c>
      <c r="S426" s="11" t="s">
        <v>112</v>
      </c>
    </row>
    <row r="427" spans="18:19">
      <c r="R427">
        <v>5.0084499999999998</v>
      </c>
      <c r="S427" s="11" t="s">
        <v>112</v>
      </c>
    </row>
    <row r="428" spans="18:19">
      <c r="R428">
        <v>5.0087999999999999</v>
      </c>
      <c r="S428" s="11" t="s">
        <v>112</v>
      </c>
    </row>
    <row r="429" spans="18:19">
      <c r="R429">
        <v>5.0090700000000004</v>
      </c>
      <c r="S429" s="11" t="s">
        <v>112</v>
      </c>
    </row>
    <row r="430" spans="18:19">
      <c r="R430">
        <v>5.00854</v>
      </c>
      <c r="S430" s="11" t="s">
        <v>112</v>
      </c>
    </row>
    <row r="431" spans="18:19">
      <c r="R431">
        <v>5.0076599999999996</v>
      </c>
      <c r="S431" s="11" t="s">
        <v>112</v>
      </c>
    </row>
    <row r="432" spans="18:19">
      <c r="R432">
        <v>5.0062100000000003</v>
      </c>
      <c r="S432" s="11" t="s">
        <v>112</v>
      </c>
    </row>
    <row r="433" spans="18:19">
      <c r="R433">
        <v>5.0058600000000002</v>
      </c>
      <c r="S433" s="11" t="s">
        <v>112</v>
      </c>
    </row>
    <row r="434" spans="18:19">
      <c r="R434">
        <v>3.7344200000000001</v>
      </c>
      <c r="S434" s="11" t="s">
        <v>112</v>
      </c>
    </row>
    <row r="435" spans="18:19">
      <c r="R435">
        <v>1.7049999999999999E-2</v>
      </c>
      <c r="S435" s="11" t="s">
        <v>112</v>
      </c>
    </row>
    <row r="436" spans="18:19">
      <c r="R436">
        <v>1.2070000000000001E-2</v>
      </c>
      <c r="S436" s="11" t="s">
        <v>112</v>
      </c>
    </row>
    <row r="437" spans="18:19">
      <c r="R437">
        <v>1.192E-2</v>
      </c>
      <c r="S437" s="11" t="s">
        <v>112</v>
      </c>
    </row>
    <row r="438" spans="18:19">
      <c r="R438">
        <v>1.0789999999999999E-2</v>
      </c>
      <c r="S438" s="11" t="s">
        <v>112</v>
      </c>
    </row>
    <row r="439" spans="18:19">
      <c r="R439">
        <v>9.6500000000000006E-3</v>
      </c>
      <c r="S439" s="11" t="s">
        <v>112</v>
      </c>
    </row>
    <row r="440" spans="18:19">
      <c r="R440">
        <v>1.0149999999999999E-2</v>
      </c>
      <c r="S440" s="11" t="s">
        <v>112</v>
      </c>
    </row>
    <row r="441" spans="18:19">
      <c r="R441">
        <v>9.8499999999999994E-3</v>
      </c>
      <c r="S441" s="11" t="s">
        <v>112</v>
      </c>
    </row>
    <row r="442" spans="18:19">
      <c r="R442">
        <v>9.11E-3</v>
      </c>
      <c r="S442" s="11" t="s">
        <v>112</v>
      </c>
    </row>
    <row r="443" spans="18:19">
      <c r="R443">
        <v>6.9424999999999999</v>
      </c>
      <c r="S443" s="11" t="s">
        <v>112</v>
      </c>
    </row>
    <row r="444" spans="18:19">
      <c r="R444">
        <v>10.00323</v>
      </c>
      <c r="S444" s="11" t="s">
        <v>112</v>
      </c>
    </row>
    <row r="445" spans="18:19">
      <c r="R445">
        <v>10.00515</v>
      </c>
      <c r="S445" s="11" t="s">
        <v>112</v>
      </c>
    </row>
    <row r="446" spans="18:19">
      <c r="R446">
        <v>10.006489999999999</v>
      </c>
      <c r="S446" s="11" t="s">
        <v>112</v>
      </c>
    </row>
    <row r="447" spans="18:19">
      <c r="R447">
        <v>10.007490000000001</v>
      </c>
      <c r="S447" s="11" t="s">
        <v>112</v>
      </c>
    </row>
    <row r="448" spans="18:19">
      <c r="R448">
        <v>10.008279999999999</v>
      </c>
      <c r="S448" s="11" t="s">
        <v>112</v>
      </c>
    </row>
    <row r="449" spans="18:19">
      <c r="R449">
        <v>10.004860000000001</v>
      </c>
      <c r="S449" s="11" t="s">
        <v>112</v>
      </c>
    </row>
    <row r="450" spans="18:19">
      <c r="R450">
        <v>10.00653</v>
      </c>
      <c r="S450" s="11" t="s">
        <v>112</v>
      </c>
    </row>
    <row r="451" spans="18:19">
      <c r="R451">
        <v>10.007680000000001</v>
      </c>
      <c r="S451" s="11" t="s">
        <v>112</v>
      </c>
    </row>
    <row r="452" spans="18:19">
      <c r="R452">
        <v>10.008419999999999</v>
      </c>
      <c r="S452" s="11" t="s">
        <v>112</v>
      </c>
    </row>
    <row r="453" spans="18:19">
      <c r="R453">
        <v>10.008749999999999</v>
      </c>
      <c r="S453" s="11" t="s">
        <v>112</v>
      </c>
    </row>
    <row r="454" spans="18:19">
      <c r="R454">
        <v>10.006320000000001</v>
      </c>
      <c r="S454" s="11" t="s">
        <v>112</v>
      </c>
    </row>
    <row r="455" spans="18:19">
      <c r="R455">
        <v>10.007960000000001</v>
      </c>
      <c r="S455" s="11" t="s">
        <v>112</v>
      </c>
    </row>
    <row r="456" spans="18:19">
      <c r="R456">
        <v>10.00783</v>
      </c>
      <c r="S456" s="11" t="s">
        <v>112</v>
      </c>
    </row>
    <row r="457" spans="18:19">
      <c r="R457">
        <v>10.00778</v>
      </c>
      <c r="S457" s="11" t="s">
        <v>112</v>
      </c>
    </row>
    <row r="458" spans="18:19">
      <c r="R458">
        <v>10.007289999999999</v>
      </c>
      <c r="S458" s="11" t="s">
        <v>112</v>
      </c>
    </row>
    <row r="459" spans="18:19">
      <c r="R459">
        <v>10.00686</v>
      </c>
      <c r="S459" s="11" t="s">
        <v>112</v>
      </c>
    </row>
    <row r="460" spans="18:19">
      <c r="R460">
        <v>10.007440000000001</v>
      </c>
      <c r="S460" s="11" t="s">
        <v>112</v>
      </c>
    </row>
    <row r="461" spans="18:19">
      <c r="R461">
        <v>10.010439999999999</v>
      </c>
      <c r="S461" s="11" t="s">
        <v>112</v>
      </c>
    </row>
    <row r="462" spans="18:19">
      <c r="R462">
        <v>10.00731</v>
      </c>
      <c r="S462" s="11" t="s">
        <v>112</v>
      </c>
    </row>
    <row r="463" spans="18:19">
      <c r="R463">
        <v>10.00881</v>
      </c>
      <c r="S463" s="11" t="s">
        <v>112</v>
      </c>
    </row>
    <row r="464" spans="18:19">
      <c r="R464">
        <v>10.005660000000001</v>
      </c>
      <c r="S464" s="11" t="s">
        <v>112</v>
      </c>
    </row>
    <row r="465" spans="18:19">
      <c r="R465">
        <v>10.008570000000001</v>
      </c>
      <c r="S465" s="11" t="s">
        <v>112</v>
      </c>
    </row>
    <row r="466" spans="18:19">
      <c r="R466">
        <v>10.007619999999999</v>
      </c>
      <c r="S466" s="11" t="s">
        <v>112</v>
      </c>
    </row>
    <row r="467" spans="18:19">
      <c r="R467">
        <v>10.01036</v>
      </c>
      <c r="S467" s="11" t="s">
        <v>112</v>
      </c>
    </row>
    <row r="468" spans="18:19">
      <c r="R468">
        <v>10.01078</v>
      </c>
      <c r="S468" s="11" t="s">
        <v>112</v>
      </c>
    </row>
    <row r="469" spans="18:19">
      <c r="R469">
        <v>10.00957</v>
      </c>
      <c r="S469" s="11" t="s">
        <v>112</v>
      </c>
    </row>
    <row r="470" spans="18:19">
      <c r="R470">
        <v>10.01145</v>
      </c>
      <c r="S470" s="11" t="s">
        <v>112</v>
      </c>
    </row>
    <row r="471" spans="18:19">
      <c r="R471">
        <v>10.010439999999999</v>
      </c>
      <c r="S471" s="11" t="s">
        <v>112</v>
      </c>
    </row>
    <row r="472" spans="18:19">
      <c r="R472">
        <v>10.008470000000001</v>
      </c>
      <c r="S472" s="11" t="s">
        <v>112</v>
      </c>
    </row>
    <row r="473" spans="18:19">
      <c r="R473">
        <v>10.01014</v>
      </c>
      <c r="S473" s="11" t="s">
        <v>112</v>
      </c>
    </row>
    <row r="474" spans="18:19">
      <c r="R474">
        <v>10.010020000000001</v>
      </c>
      <c r="S474" s="11" t="s">
        <v>112</v>
      </c>
    </row>
    <row r="475" spans="18:19">
      <c r="R475">
        <v>10.011889999999999</v>
      </c>
      <c r="S475" s="11" t="s">
        <v>112</v>
      </c>
    </row>
    <row r="476" spans="18:19">
      <c r="R476">
        <v>10.008330000000001</v>
      </c>
      <c r="S476" s="11" t="s">
        <v>112</v>
      </c>
    </row>
    <row r="477" spans="18:19">
      <c r="R477">
        <v>10.00963</v>
      </c>
      <c r="S477" s="11" t="s">
        <v>112</v>
      </c>
    </row>
    <row r="478" spans="18:19">
      <c r="R478">
        <v>10.011229999999999</v>
      </c>
      <c r="S478" s="11" t="s">
        <v>112</v>
      </c>
    </row>
    <row r="479" spans="18:19">
      <c r="R479">
        <v>10.008179999999999</v>
      </c>
      <c r="S479" s="11" t="s">
        <v>112</v>
      </c>
    </row>
    <row r="480" spans="18:19">
      <c r="R480">
        <v>11.170820000000001</v>
      </c>
      <c r="S480" s="11" t="s">
        <v>112</v>
      </c>
    </row>
    <row r="481" spans="18:19">
      <c r="R481">
        <v>11.256640000000001</v>
      </c>
      <c r="S481" s="11" t="s">
        <v>112</v>
      </c>
    </row>
    <row r="482" spans="18:19">
      <c r="R482">
        <v>11.160539999999999</v>
      </c>
      <c r="S482" s="11" t="s">
        <v>112</v>
      </c>
    </row>
    <row r="483" spans="18:19">
      <c r="R483">
        <v>1.7129999999999999E-2</v>
      </c>
      <c r="S483" s="11" t="s">
        <v>112</v>
      </c>
    </row>
    <row r="484" spans="18:19">
      <c r="R484">
        <v>1.495E-2</v>
      </c>
      <c r="S484" s="11" t="s">
        <v>112</v>
      </c>
    </row>
    <row r="485" spans="18:19">
      <c r="R485">
        <v>1.35E-2</v>
      </c>
      <c r="S485" s="11" t="s">
        <v>112</v>
      </c>
    </row>
    <row r="486" spans="18:19">
      <c r="R486">
        <v>1.436E-2</v>
      </c>
      <c r="S486" s="11" t="s">
        <v>112</v>
      </c>
    </row>
    <row r="487" spans="18:19">
      <c r="R487">
        <v>1.355E-2</v>
      </c>
      <c r="S487" s="11" t="s">
        <v>112</v>
      </c>
    </row>
    <row r="488" spans="18:19">
      <c r="R488">
        <v>1.252E-2</v>
      </c>
      <c r="S488" s="11" t="s">
        <v>112</v>
      </c>
    </row>
    <row r="489" spans="18:19">
      <c r="R489">
        <v>8.8165499999999994</v>
      </c>
      <c r="S489" s="11" t="s">
        <v>112</v>
      </c>
    </row>
    <row r="490" spans="18:19">
      <c r="R490">
        <v>20.01248</v>
      </c>
      <c r="S490" s="11" t="s">
        <v>112</v>
      </c>
    </row>
    <row r="491" spans="18:19">
      <c r="R491">
        <v>20.014420000000001</v>
      </c>
      <c r="S491" s="11" t="s">
        <v>112</v>
      </c>
    </row>
    <row r="492" spans="18:19">
      <c r="R492">
        <v>20.013809999999999</v>
      </c>
      <c r="S492" s="11" t="s">
        <v>112</v>
      </c>
    </row>
    <row r="493" spans="18:19">
      <c r="R493">
        <v>20.01567</v>
      </c>
      <c r="S493" s="11" t="s">
        <v>112</v>
      </c>
    </row>
    <row r="494" spans="18:19">
      <c r="R494">
        <v>20.01595</v>
      </c>
      <c r="S494" s="11" t="s">
        <v>112</v>
      </c>
    </row>
    <row r="495" spans="18:19">
      <c r="R495">
        <v>20.01727</v>
      </c>
      <c r="S495" s="11" t="s">
        <v>112</v>
      </c>
    </row>
    <row r="496" spans="18:19">
      <c r="R496">
        <v>20.0152</v>
      </c>
      <c r="S496" s="11" t="s">
        <v>112</v>
      </c>
    </row>
    <row r="497" spans="18:19">
      <c r="R497">
        <v>20.01802</v>
      </c>
      <c r="S497" s="11" t="s">
        <v>112</v>
      </c>
    </row>
    <row r="498" spans="18:19">
      <c r="R498">
        <v>20.017219999999998</v>
      </c>
      <c r="S498" s="11" t="s">
        <v>112</v>
      </c>
    </row>
    <row r="499" spans="18:19">
      <c r="R499">
        <v>20.02121</v>
      </c>
      <c r="S499" s="11" t="s">
        <v>112</v>
      </c>
    </row>
    <row r="500" spans="18:19">
      <c r="R500">
        <v>20.01905</v>
      </c>
      <c r="S500" s="11" t="s">
        <v>112</v>
      </c>
    </row>
    <row r="501" spans="18:19">
      <c r="R501">
        <v>20.018239999999999</v>
      </c>
      <c r="S501" s="11" t="s">
        <v>112</v>
      </c>
    </row>
    <row r="502" spans="18:19">
      <c r="R502">
        <v>20.01811</v>
      </c>
      <c r="S502" s="11" t="s">
        <v>112</v>
      </c>
    </row>
    <row r="503" spans="18:19">
      <c r="R503">
        <v>20.01867</v>
      </c>
      <c r="S503" s="11" t="s">
        <v>112</v>
      </c>
    </row>
    <row r="504" spans="18:19">
      <c r="R504">
        <v>20.018709999999999</v>
      </c>
      <c r="S504" s="11" t="s">
        <v>112</v>
      </c>
    </row>
    <row r="505" spans="18:19">
      <c r="R505">
        <v>20.02028</v>
      </c>
      <c r="S505" s="11" t="s">
        <v>112</v>
      </c>
    </row>
    <row r="506" spans="18:19">
      <c r="R506">
        <v>20.020620000000001</v>
      </c>
      <c r="S506" s="11" t="s">
        <v>112</v>
      </c>
    </row>
    <row r="507" spans="18:19">
      <c r="R507">
        <v>20.020910000000001</v>
      </c>
      <c r="S507" s="11" t="s">
        <v>112</v>
      </c>
    </row>
    <row r="508" spans="18:19">
      <c r="R508">
        <v>20.02</v>
      </c>
      <c r="S508" s="11" t="s">
        <v>112</v>
      </c>
    </row>
    <row r="509" spans="18:19">
      <c r="R509">
        <v>20.0183</v>
      </c>
      <c r="S509" s="11" t="s">
        <v>112</v>
      </c>
    </row>
    <row r="510" spans="18:19">
      <c r="R510">
        <v>20.019570000000002</v>
      </c>
      <c r="S510" s="11" t="s">
        <v>112</v>
      </c>
    </row>
    <row r="511" spans="18:19">
      <c r="R511">
        <v>20.02159</v>
      </c>
      <c r="S511" s="11" t="s">
        <v>112</v>
      </c>
    </row>
    <row r="512" spans="18:19">
      <c r="R512">
        <v>20.02065</v>
      </c>
      <c r="S512" s="11" t="s">
        <v>112</v>
      </c>
    </row>
    <row r="513" spans="18:19">
      <c r="R513">
        <v>20.021989999999999</v>
      </c>
      <c r="S513" s="11" t="s">
        <v>112</v>
      </c>
    </row>
    <row r="514" spans="18:19">
      <c r="R514">
        <v>20.020589999999999</v>
      </c>
      <c r="S514" s="11" t="s">
        <v>112</v>
      </c>
    </row>
    <row r="515" spans="18:19">
      <c r="R515">
        <v>20.02215</v>
      </c>
      <c r="S515" s="11" t="s">
        <v>112</v>
      </c>
    </row>
    <row r="516" spans="18:19">
      <c r="R516">
        <v>20.019970000000001</v>
      </c>
      <c r="S516" s="11" t="s">
        <v>112</v>
      </c>
    </row>
    <row r="517" spans="18:19">
      <c r="R517">
        <v>20.023409999999998</v>
      </c>
      <c r="S517" s="11" t="s">
        <v>112</v>
      </c>
    </row>
    <row r="518" spans="18:19">
      <c r="R518">
        <v>20.02251</v>
      </c>
      <c r="S518" s="11" t="s">
        <v>112</v>
      </c>
    </row>
    <row r="519" spans="18:19">
      <c r="R519">
        <v>20.023589999999999</v>
      </c>
      <c r="S519" s="11" t="s">
        <v>112</v>
      </c>
    </row>
    <row r="520" spans="18:19">
      <c r="R520">
        <v>20.023260000000001</v>
      </c>
      <c r="S520" s="11" t="s">
        <v>112</v>
      </c>
    </row>
    <row r="521" spans="18:19">
      <c r="R521">
        <v>20.02139</v>
      </c>
      <c r="S521" s="11" t="s">
        <v>112</v>
      </c>
    </row>
    <row r="522" spans="18:19">
      <c r="R522">
        <v>20.02506</v>
      </c>
      <c r="S522" s="11" t="s">
        <v>112</v>
      </c>
    </row>
    <row r="523" spans="18:19">
      <c r="R523">
        <v>20.022880000000001</v>
      </c>
      <c r="S523" s="11" t="s">
        <v>112</v>
      </c>
    </row>
    <row r="524" spans="18:19">
      <c r="R524">
        <v>20.024100000000001</v>
      </c>
      <c r="S524" s="11" t="s">
        <v>112</v>
      </c>
    </row>
    <row r="525" spans="18:19">
      <c r="R525">
        <v>20.70262</v>
      </c>
      <c r="S525" s="11" t="s">
        <v>112</v>
      </c>
    </row>
    <row r="526" spans="18:19">
      <c r="R526">
        <v>4.1689600000000002</v>
      </c>
      <c r="S526" s="11" t="s">
        <v>112</v>
      </c>
    </row>
    <row r="527" spans="18:19">
      <c r="R527">
        <v>2.2360000000000001E-2</v>
      </c>
      <c r="S527" s="11" t="s">
        <v>112</v>
      </c>
    </row>
    <row r="528" spans="18:19">
      <c r="R528">
        <v>2.2929999999999999E-2</v>
      </c>
      <c r="S528" s="11" t="s">
        <v>112</v>
      </c>
    </row>
    <row r="529" spans="18:19">
      <c r="R529">
        <v>2.0840000000000001E-2</v>
      </c>
      <c r="S529" s="11" t="s">
        <v>112</v>
      </c>
    </row>
    <row r="530" spans="18:19">
      <c r="R530">
        <v>2.0310000000000002E-2</v>
      </c>
      <c r="S530" s="11" t="s">
        <v>112</v>
      </c>
    </row>
    <row r="531" spans="18:19">
      <c r="R531">
        <v>1.8530000000000001E-2</v>
      </c>
      <c r="S531" s="11" t="s">
        <v>112</v>
      </c>
    </row>
    <row r="532" spans="18:19">
      <c r="R532">
        <v>1.7639999999999999E-2</v>
      </c>
      <c r="S532" s="11" t="s">
        <v>112</v>
      </c>
    </row>
    <row r="533" spans="18:19">
      <c r="R533">
        <v>26.855530000000002</v>
      </c>
      <c r="S533" s="11" t="s">
        <v>112</v>
      </c>
    </row>
    <row r="534" spans="18:19">
      <c r="R534">
        <v>50.036949999999997</v>
      </c>
      <c r="S534" s="11" t="s">
        <v>112</v>
      </c>
    </row>
    <row r="535" spans="18:19">
      <c r="R535">
        <v>50.044319999999999</v>
      </c>
      <c r="S535" s="11" t="s">
        <v>112</v>
      </c>
    </row>
    <row r="536" spans="18:19">
      <c r="R536">
        <v>50.046860000000002</v>
      </c>
      <c r="S536" s="11" t="s">
        <v>112</v>
      </c>
    </row>
    <row r="537" spans="18:19">
      <c r="R537">
        <v>50.048139999999997</v>
      </c>
      <c r="S537" s="11" t="s">
        <v>112</v>
      </c>
    </row>
    <row r="538" spans="18:19">
      <c r="R538">
        <v>50.047049999999999</v>
      </c>
      <c r="S538" s="11" t="s">
        <v>112</v>
      </c>
    </row>
    <row r="539" spans="18:19">
      <c r="R539">
        <v>50.049790000000002</v>
      </c>
      <c r="S539" s="11" t="s">
        <v>112</v>
      </c>
    </row>
    <row r="540" spans="18:19">
      <c r="R540">
        <v>50.049550000000004</v>
      </c>
      <c r="S540" s="11" t="s">
        <v>112</v>
      </c>
    </row>
    <row r="541" spans="18:19">
      <c r="R541">
        <v>50.054099999999998</v>
      </c>
      <c r="S541" s="11" t="s">
        <v>112</v>
      </c>
    </row>
    <row r="542" spans="18:19">
      <c r="R542">
        <v>50.054650000000002</v>
      </c>
      <c r="S542" s="11" t="s">
        <v>112</v>
      </c>
    </row>
    <row r="543" spans="18:19">
      <c r="R543">
        <v>50.054510000000001</v>
      </c>
      <c r="S543" s="11" t="s">
        <v>112</v>
      </c>
    </row>
    <row r="544" spans="18:19">
      <c r="R544">
        <v>50.055770000000003</v>
      </c>
      <c r="S544" s="11" t="s">
        <v>112</v>
      </c>
    </row>
    <row r="545" spans="18:19">
      <c r="R545">
        <v>50.054589999999997</v>
      </c>
      <c r="S545" s="11" t="s">
        <v>112</v>
      </c>
    </row>
    <row r="546" spans="18:19">
      <c r="R546">
        <v>50.056399999999996</v>
      </c>
      <c r="S546" s="11" t="s">
        <v>112</v>
      </c>
    </row>
    <row r="547" spans="18:19">
      <c r="R547">
        <v>50.05585</v>
      </c>
      <c r="S547" s="11" t="s">
        <v>112</v>
      </c>
    </row>
    <row r="548" spans="18:19">
      <c r="R548">
        <v>50.056579999999997</v>
      </c>
      <c r="S548" s="11" t="s">
        <v>112</v>
      </c>
    </row>
    <row r="549" spans="18:19">
      <c r="R549">
        <v>50.055030000000002</v>
      </c>
      <c r="S549" s="11" t="s">
        <v>112</v>
      </c>
    </row>
    <row r="550" spans="18:19">
      <c r="R550">
        <v>50.056199999999997</v>
      </c>
      <c r="S550" s="11" t="s">
        <v>112</v>
      </c>
    </row>
    <row r="551" spans="18:19">
      <c r="R551">
        <v>50.05592</v>
      </c>
      <c r="S551" s="11" t="s">
        <v>112</v>
      </c>
    </row>
    <row r="552" spans="18:19">
      <c r="R552">
        <v>50.057519999999997</v>
      </c>
      <c r="S552" s="11" t="s">
        <v>112</v>
      </c>
    </row>
    <row r="553" spans="18:19">
      <c r="R553">
        <v>50.058920000000001</v>
      </c>
      <c r="S553" s="11" t="s">
        <v>112</v>
      </c>
    </row>
    <row r="554" spans="18:19">
      <c r="R554">
        <v>50.058619999999998</v>
      </c>
      <c r="S554" s="11" t="s">
        <v>112</v>
      </c>
    </row>
    <row r="555" spans="18:19">
      <c r="R555">
        <v>50.059420000000003</v>
      </c>
      <c r="S555" s="11" t="s">
        <v>112</v>
      </c>
    </row>
    <row r="556" spans="18:19">
      <c r="R556">
        <v>50.059310000000004</v>
      </c>
      <c r="S556" s="11" t="s">
        <v>112</v>
      </c>
    </row>
    <row r="557" spans="18:19">
      <c r="R557">
        <v>50.062379999999997</v>
      </c>
      <c r="S557" s="11" t="s">
        <v>112</v>
      </c>
    </row>
    <row r="558" spans="18:19">
      <c r="R558">
        <v>50.059040000000003</v>
      </c>
      <c r="S558" s="11" t="s">
        <v>112</v>
      </c>
    </row>
    <row r="559" spans="18:19">
      <c r="R559">
        <v>50.06194</v>
      </c>
      <c r="S559" s="11" t="s">
        <v>112</v>
      </c>
    </row>
    <row r="560" spans="18:19">
      <c r="R560">
        <v>50.060789999999997</v>
      </c>
      <c r="S560" s="11" t="s">
        <v>112</v>
      </c>
    </row>
    <row r="561" spans="18:19">
      <c r="R561">
        <v>50.060339999999997</v>
      </c>
      <c r="S561" s="11" t="s">
        <v>112</v>
      </c>
    </row>
    <row r="562" spans="18:19">
      <c r="R562">
        <v>50.060180000000003</v>
      </c>
      <c r="S562" s="11" t="s">
        <v>112</v>
      </c>
    </row>
    <row r="563" spans="18:19">
      <c r="R563">
        <v>50.061579999999999</v>
      </c>
      <c r="S563" s="11" t="s">
        <v>112</v>
      </c>
    </row>
    <row r="564" spans="18:19">
      <c r="R564">
        <v>50.063940000000002</v>
      </c>
      <c r="S564" s="11" t="s">
        <v>112</v>
      </c>
    </row>
    <row r="565" spans="18:19">
      <c r="R565">
        <v>50.061880000000002</v>
      </c>
      <c r="S565" s="11" t="s">
        <v>112</v>
      </c>
    </row>
    <row r="566" spans="18:19">
      <c r="R566">
        <v>50.314889999999998</v>
      </c>
      <c r="S566" s="11" t="s">
        <v>112</v>
      </c>
    </row>
    <row r="567" spans="18:19">
      <c r="R567">
        <v>11.474030000000001</v>
      </c>
      <c r="S567" s="11" t="s">
        <v>112</v>
      </c>
    </row>
    <row r="568" spans="18:19">
      <c r="R568">
        <v>3.8350000000000002E-2</v>
      </c>
      <c r="S568" s="11" t="s">
        <v>112</v>
      </c>
    </row>
    <row r="569" spans="18:19">
      <c r="R569">
        <v>3.4509999999999999E-2</v>
      </c>
      <c r="S569" s="11" t="s">
        <v>112</v>
      </c>
    </row>
    <row r="570" spans="18:19">
      <c r="R570">
        <v>3.202E-2</v>
      </c>
      <c r="S570" s="11" t="s">
        <v>112</v>
      </c>
    </row>
    <row r="571" spans="18:19">
      <c r="R571">
        <v>2.9170000000000001E-2</v>
      </c>
      <c r="S571" s="11" t="s">
        <v>112</v>
      </c>
    </row>
    <row r="572" spans="18:19">
      <c r="R572">
        <v>2.7220000000000001E-2</v>
      </c>
      <c r="S572" s="11" t="s">
        <v>112</v>
      </c>
    </row>
    <row r="573" spans="18:19">
      <c r="R573">
        <v>2.793E-2</v>
      </c>
      <c r="S573" s="11" t="s">
        <v>112</v>
      </c>
    </row>
    <row r="574" spans="18:19">
      <c r="R574">
        <v>2.5270000000000001E-2</v>
      </c>
      <c r="S574" s="11" t="s">
        <v>112</v>
      </c>
    </row>
    <row r="575" spans="18:19">
      <c r="R575">
        <v>2.563E-2</v>
      </c>
      <c r="S575" s="11" t="s">
        <v>112</v>
      </c>
    </row>
    <row r="576" spans="18:19">
      <c r="R576">
        <v>2.3859999999999999E-2</v>
      </c>
      <c r="S576" s="11" t="s">
        <v>112</v>
      </c>
    </row>
    <row r="577" spans="18:19">
      <c r="R577">
        <v>2.2159999999999999E-2</v>
      </c>
      <c r="S577" s="11" t="s">
        <v>112</v>
      </c>
    </row>
    <row r="578" spans="18:19">
      <c r="R578">
        <v>2.163E-2</v>
      </c>
      <c r="S578" s="11" t="s">
        <v>112</v>
      </c>
    </row>
    <row r="579" spans="18:19">
      <c r="R579">
        <v>2.2349999999999998E-2</v>
      </c>
      <c r="S579" s="11" t="s">
        <v>112</v>
      </c>
    </row>
    <row r="580" spans="18:19">
      <c r="R580">
        <v>2.2100000000000002E-2</v>
      </c>
      <c r="S580" s="11" t="s">
        <v>112</v>
      </c>
    </row>
    <row r="581" spans="18:19">
      <c r="R581">
        <v>2.1600000000000001E-2</v>
      </c>
      <c r="S581" s="11" t="s">
        <v>112</v>
      </c>
    </row>
    <row r="582" spans="18:19">
      <c r="R582">
        <v>1.9290000000000002E-2</v>
      </c>
      <c r="S582" s="11" t="s">
        <v>112</v>
      </c>
    </row>
    <row r="583" spans="18:19">
      <c r="R583">
        <v>2.163E-2</v>
      </c>
      <c r="S583" s="11" t="s">
        <v>112</v>
      </c>
    </row>
    <row r="584" spans="18:19">
      <c r="R584">
        <v>2.094E-2</v>
      </c>
      <c r="S584" s="11" t="s">
        <v>112</v>
      </c>
    </row>
    <row r="585" spans="18:19">
      <c r="R585">
        <v>1.925E-2</v>
      </c>
      <c r="S585" s="11" t="s">
        <v>112</v>
      </c>
    </row>
    <row r="586" spans="18:19">
      <c r="R586">
        <v>2.137E-2</v>
      </c>
      <c r="S586" s="11" t="s">
        <v>112</v>
      </c>
    </row>
    <row r="587" spans="18:19">
      <c r="R587">
        <v>1.9310000000000001E-2</v>
      </c>
      <c r="S587" s="11" t="s">
        <v>112</v>
      </c>
    </row>
    <row r="588" spans="18:19">
      <c r="R588">
        <v>22.38231</v>
      </c>
      <c r="S588" s="11" t="s">
        <v>112</v>
      </c>
    </row>
    <row r="589" spans="18:19">
      <c r="R589">
        <v>100.00454999999999</v>
      </c>
      <c r="S589" s="11" t="s">
        <v>112</v>
      </c>
    </row>
    <row r="590" spans="18:19">
      <c r="R590">
        <v>100.05691</v>
      </c>
      <c r="S590" s="11" t="s">
        <v>112</v>
      </c>
    </row>
    <row r="591" spans="18:19">
      <c r="R591">
        <v>100.06413000000001</v>
      </c>
      <c r="S591" s="11" t="s">
        <v>112</v>
      </c>
    </row>
    <row r="592" spans="18:19">
      <c r="R592">
        <v>100.06879000000001</v>
      </c>
      <c r="S592" s="11" t="s">
        <v>112</v>
      </c>
    </row>
    <row r="593" spans="18:19">
      <c r="R593">
        <v>100.07168</v>
      </c>
      <c r="S593" s="11" t="s">
        <v>112</v>
      </c>
    </row>
    <row r="594" spans="18:19">
      <c r="R594">
        <v>100.07487</v>
      </c>
      <c r="S594" s="11" t="s">
        <v>112</v>
      </c>
    </row>
    <row r="595" spans="18:19">
      <c r="R595">
        <v>100.07487</v>
      </c>
      <c r="S595" s="11" t="s">
        <v>112</v>
      </c>
    </row>
    <row r="596" spans="18:19">
      <c r="R596">
        <v>100.07756000000001</v>
      </c>
      <c r="S596" s="11" t="s">
        <v>112</v>
      </c>
    </row>
    <row r="597" spans="18:19">
      <c r="R597">
        <v>100.07948</v>
      </c>
      <c r="S597" s="11" t="s">
        <v>112</v>
      </c>
    </row>
    <row r="598" spans="18:19">
      <c r="R598">
        <v>100.0813</v>
      </c>
      <c r="S598" s="11" t="s">
        <v>112</v>
      </c>
    </row>
    <row r="599" spans="18:19">
      <c r="R599">
        <v>100.08203</v>
      </c>
      <c r="S599" s="11" t="s">
        <v>112</v>
      </c>
    </row>
    <row r="600" spans="18:19">
      <c r="R600">
        <v>100.08495000000001</v>
      </c>
      <c r="S600" s="11" t="s">
        <v>112</v>
      </c>
    </row>
    <row r="601" spans="18:19">
      <c r="R601">
        <v>100.08540000000001</v>
      </c>
      <c r="S601" s="11" t="s">
        <v>112</v>
      </c>
    </row>
    <row r="602" spans="18:19">
      <c r="R602">
        <v>100.0886</v>
      </c>
      <c r="S602" s="11" t="s">
        <v>112</v>
      </c>
    </row>
    <row r="603" spans="18:19">
      <c r="R603">
        <v>100.09014000000001</v>
      </c>
      <c r="S603" s="11" t="s">
        <v>112</v>
      </c>
    </row>
    <row r="604" spans="18:19">
      <c r="R604">
        <v>100.09233</v>
      </c>
      <c r="S604" s="11" t="s">
        <v>112</v>
      </c>
    </row>
    <row r="605" spans="18:19">
      <c r="R605">
        <v>100.09547000000001</v>
      </c>
      <c r="S605" s="11" t="s">
        <v>112</v>
      </c>
    </row>
    <row r="606" spans="18:19">
      <c r="R606">
        <v>100.09276</v>
      </c>
      <c r="S606" s="11" t="s">
        <v>112</v>
      </c>
    </row>
    <row r="607" spans="18:19">
      <c r="R607">
        <v>100.09592000000001</v>
      </c>
      <c r="S607" s="11" t="s">
        <v>112</v>
      </c>
    </row>
    <row r="608" spans="18:19">
      <c r="R608">
        <v>100.09563</v>
      </c>
      <c r="S608" s="11" t="s">
        <v>112</v>
      </c>
    </row>
    <row r="609" spans="18:19">
      <c r="R609">
        <v>100.09573</v>
      </c>
      <c r="S609" s="11" t="s">
        <v>112</v>
      </c>
    </row>
    <row r="610" spans="18:19">
      <c r="R610">
        <v>100.09592000000001</v>
      </c>
      <c r="S610" s="11" t="s">
        <v>112</v>
      </c>
    </row>
    <row r="611" spans="18:19">
      <c r="R611">
        <v>100.09679</v>
      </c>
      <c r="S611" s="11" t="s">
        <v>112</v>
      </c>
    </row>
    <row r="612" spans="18:19">
      <c r="R612">
        <v>100.09764</v>
      </c>
      <c r="S612" s="11" t="s">
        <v>112</v>
      </c>
    </row>
    <row r="613" spans="18:19">
      <c r="R613">
        <v>100.09916</v>
      </c>
      <c r="S613" s="11" t="s">
        <v>112</v>
      </c>
    </row>
    <row r="614" spans="18:19">
      <c r="R614">
        <v>100.09927</v>
      </c>
      <c r="S614" s="11" t="s">
        <v>112</v>
      </c>
    </row>
    <row r="615" spans="18:19">
      <c r="R615">
        <v>100.09914000000001</v>
      </c>
      <c r="S615" s="11" t="s">
        <v>112</v>
      </c>
    </row>
    <row r="616" spans="18:19">
      <c r="R616">
        <v>100.09851999999999</v>
      </c>
      <c r="S616" s="11" t="s">
        <v>112</v>
      </c>
    </row>
    <row r="617" spans="18:19">
      <c r="R617">
        <v>100.09872</v>
      </c>
      <c r="S617" s="11" t="s">
        <v>112</v>
      </c>
    </row>
    <row r="618" spans="18:19">
      <c r="R618">
        <v>100.10205000000001</v>
      </c>
      <c r="S618" s="11" t="s">
        <v>112</v>
      </c>
    </row>
    <row r="619" spans="18:19">
      <c r="R619">
        <v>99.562610000000006</v>
      </c>
      <c r="S619" s="11" t="s">
        <v>112</v>
      </c>
    </row>
    <row r="620" spans="18:19">
      <c r="R620">
        <v>4.1984899999999996</v>
      </c>
      <c r="S620" s="11" t="s">
        <v>112</v>
      </c>
    </row>
    <row r="621" spans="18:19">
      <c r="R621">
        <v>6.2920000000000004E-2</v>
      </c>
      <c r="S621" s="11" t="s">
        <v>112</v>
      </c>
    </row>
    <row r="622" spans="18:19">
      <c r="R622">
        <v>5.772E-2</v>
      </c>
      <c r="S622" s="11" t="s">
        <v>112</v>
      </c>
    </row>
    <row r="623" spans="18:19">
      <c r="R623">
        <v>5.0380000000000001E-2</v>
      </c>
      <c r="S623" s="11" t="s">
        <v>112</v>
      </c>
    </row>
    <row r="624" spans="18:19">
      <c r="R624">
        <v>4.9189999999999998E-2</v>
      </c>
      <c r="S624" s="11" t="s">
        <v>112</v>
      </c>
    </row>
    <row r="625" spans="18:19">
      <c r="R625">
        <v>4.6350000000000002E-2</v>
      </c>
      <c r="S625" s="11" t="s">
        <v>112</v>
      </c>
    </row>
    <row r="626" spans="18:19">
      <c r="R626">
        <v>4.1770000000000002E-2</v>
      </c>
      <c r="S626" s="11" t="s">
        <v>112</v>
      </c>
    </row>
    <row r="627" spans="18:19">
      <c r="R627">
        <v>4.1930000000000002E-2</v>
      </c>
      <c r="S627" s="11" t="s">
        <v>112</v>
      </c>
    </row>
    <row r="628" spans="18:19">
      <c r="R628">
        <v>4.0550000000000003E-2</v>
      </c>
      <c r="S628" s="11" t="s">
        <v>112</v>
      </c>
    </row>
    <row r="629" spans="18:19">
      <c r="R629">
        <v>3.9789999999999999E-2</v>
      </c>
      <c r="S629" s="11" t="s">
        <v>112</v>
      </c>
    </row>
    <row r="630" spans="18:19">
      <c r="R630">
        <v>3.6470000000000002E-2</v>
      </c>
      <c r="S630" s="11" t="s">
        <v>112</v>
      </c>
    </row>
    <row r="631" spans="18:19">
      <c r="R631">
        <v>3.6790000000000003E-2</v>
      </c>
      <c r="S631" s="11" t="s">
        <v>112</v>
      </c>
    </row>
    <row r="632" spans="18:19">
      <c r="R632">
        <v>3.474E-2</v>
      </c>
      <c r="S632" s="11" t="s">
        <v>112</v>
      </c>
    </row>
  </sheetData>
  <mergeCells count="1">
    <mergeCell ref="A9:B9"/>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B935C-9D4F-449E-B892-ADF7FD8879B5}">
  <dimension ref="A3:S606"/>
  <sheetViews>
    <sheetView zoomScale="70" zoomScaleNormal="70" workbookViewId="0">
      <selection activeCell="J29" sqref="J29"/>
    </sheetView>
  </sheetViews>
  <sheetFormatPr defaultRowHeight="15"/>
  <cols>
    <col min="2" max="2" width="13.42578125" customWidth="1"/>
    <col min="4" max="4" width="11.7109375" customWidth="1"/>
    <col min="6" max="6" width="13.85546875" customWidth="1"/>
    <col min="7" max="7" width="17.85546875" customWidth="1"/>
    <col min="8" max="8" width="16.85546875" customWidth="1"/>
    <col min="9" max="9" width="14.28515625" customWidth="1"/>
    <col min="10" max="10" width="13.42578125" customWidth="1"/>
  </cols>
  <sheetData>
    <row r="3" spans="1:19">
      <c r="B3" t="s">
        <v>108</v>
      </c>
    </row>
    <row r="4" spans="1:19">
      <c r="B4" t="s">
        <v>3</v>
      </c>
      <c r="D4" t="s">
        <v>23</v>
      </c>
    </row>
    <row r="5" spans="1:19">
      <c r="B5" t="s">
        <v>5</v>
      </c>
      <c r="D5" t="s">
        <v>109</v>
      </c>
    </row>
    <row r="7" spans="1:19">
      <c r="B7" t="s">
        <v>4</v>
      </c>
      <c r="D7" t="s">
        <v>110</v>
      </c>
    </row>
    <row r="8" spans="1:19">
      <c r="D8">
        <v>3243.81</v>
      </c>
      <c r="E8" t="s">
        <v>45</v>
      </c>
    </row>
    <row r="9" spans="1:19" s="1" customFormat="1">
      <c r="A9" s="13"/>
      <c r="B9" s="13"/>
      <c r="R9" s="1" t="s">
        <v>111</v>
      </c>
    </row>
    <row r="11" spans="1:19">
      <c r="A11" s="2"/>
      <c r="B11" s="3"/>
      <c r="C11" s="4"/>
      <c r="E11" s="2"/>
      <c r="F11" s="4"/>
      <c r="H11" s="2"/>
      <c r="I11" s="4"/>
      <c r="K11" s="2"/>
      <c r="L11" s="4"/>
      <c r="N11" s="2"/>
      <c r="O11" s="4"/>
      <c r="R11">
        <v>-1.2999999999999999E-2</v>
      </c>
      <c r="S11" s="11" t="s">
        <v>112</v>
      </c>
    </row>
    <row r="12" spans="1:19">
      <c r="A12" s="2"/>
      <c r="B12" s="3"/>
      <c r="E12" s="2"/>
      <c r="F12" s="4"/>
      <c r="H12" s="2"/>
      <c r="I12" s="4"/>
      <c r="K12" s="2"/>
      <c r="L12" s="4"/>
      <c r="N12" s="2"/>
      <c r="O12" s="4"/>
      <c r="R12">
        <v>8.9999999999999993E-3</v>
      </c>
      <c r="S12" s="11" t="s">
        <v>112</v>
      </c>
    </row>
    <row r="13" spans="1:19">
      <c r="A13" s="2"/>
      <c r="B13" s="3"/>
      <c r="E13" s="2"/>
      <c r="F13" s="4" t="s">
        <v>113</v>
      </c>
      <c r="G13" t="s">
        <v>19</v>
      </c>
      <c r="H13" s="2" t="s">
        <v>114</v>
      </c>
      <c r="I13" s="4" t="s">
        <v>115</v>
      </c>
      <c r="J13" t="s">
        <v>161</v>
      </c>
      <c r="K13" s="2"/>
      <c r="L13" s="4"/>
      <c r="N13" s="2"/>
      <c r="O13" s="4"/>
      <c r="R13">
        <v>-4.0000000000000001E-3</v>
      </c>
      <c r="S13" s="11" t="s">
        <v>112</v>
      </c>
    </row>
    <row r="14" spans="1:19">
      <c r="A14" s="2"/>
      <c r="B14" s="9"/>
      <c r="E14" s="2"/>
      <c r="F14" s="4">
        <v>1</v>
      </c>
      <c r="G14">
        <f ca="1">AVERAGE(INDIRECT(J14))</f>
        <v>0.99055555555555563</v>
      </c>
      <c r="H14" s="12">
        <f ca="1">_xlfn.STDEV.P(INDIRECT(J14))</f>
        <v>5.1014401258884477E-3</v>
      </c>
      <c r="I14" s="10">
        <f ca="1">COUNT(INDIRECT(J14))</f>
        <v>27</v>
      </c>
      <c r="J14" t="s">
        <v>116</v>
      </c>
      <c r="K14" s="2"/>
      <c r="L14" s="4"/>
      <c r="N14" s="2"/>
      <c r="O14" s="4"/>
      <c r="R14">
        <v>-4.0000000000000001E-3</v>
      </c>
      <c r="S14" s="11" t="s">
        <v>112</v>
      </c>
    </row>
    <row r="15" spans="1:19">
      <c r="A15" s="2"/>
      <c r="B15" s="9"/>
      <c r="E15" s="2"/>
      <c r="F15" s="4">
        <v>2</v>
      </c>
      <c r="G15">
        <f t="shared" ref="G15:G22" ca="1" si="0">AVERAGE(INDIRECT(J15))</f>
        <v>1.9953913043478257</v>
      </c>
      <c r="H15" s="12">
        <f t="shared" ref="H15:H22" ca="1" si="1">_xlfn.STDEV.P(INDIRECT(J15))</f>
        <v>4.2090908905324893E-3</v>
      </c>
      <c r="I15" s="10">
        <f t="shared" ref="I15:I27" ca="1" si="2">COUNT(INDIRECT(J15))</f>
        <v>23</v>
      </c>
      <c r="J15" t="s">
        <v>117</v>
      </c>
      <c r="K15" s="2"/>
      <c r="L15" s="4"/>
      <c r="N15" s="2"/>
      <c r="O15" s="4"/>
      <c r="R15">
        <v>1E-3</v>
      </c>
      <c r="S15" s="11" t="s">
        <v>112</v>
      </c>
    </row>
    <row r="16" spans="1:19">
      <c r="B16" s="9"/>
      <c r="E16" s="2"/>
      <c r="F16" s="2">
        <v>5</v>
      </c>
      <c r="G16">
        <f t="shared" ca="1" si="0"/>
        <v>4.9820312500000012</v>
      </c>
      <c r="H16" s="12">
        <f t="shared" ca="1" si="1"/>
        <v>6.1668690141350449E-3</v>
      </c>
      <c r="I16" s="10">
        <f t="shared" ca="1" si="2"/>
        <v>32</v>
      </c>
      <c r="J16" t="s">
        <v>118</v>
      </c>
      <c r="R16">
        <v>7.0000000000000001E-3</v>
      </c>
      <c r="S16" s="11" t="s">
        <v>112</v>
      </c>
    </row>
    <row r="17" spans="2:19">
      <c r="B17" s="9"/>
      <c r="E17" s="2"/>
      <c r="F17" s="2">
        <v>10</v>
      </c>
      <c r="G17">
        <f t="shared" ca="1" si="0"/>
        <v>9.9826896551724129</v>
      </c>
      <c r="H17" s="12">
        <f t="shared" ca="1" si="1"/>
        <v>1.7557989532768825E-2</v>
      </c>
      <c r="I17" s="10">
        <f t="shared" ca="1" si="2"/>
        <v>29</v>
      </c>
      <c r="J17" t="s">
        <v>119</v>
      </c>
      <c r="R17">
        <v>4.0000000000000001E-3</v>
      </c>
      <c r="S17" s="11" t="s">
        <v>112</v>
      </c>
    </row>
    <row r="18" spans="2:19">
      <c r="B18" s="9"/>
      <c r="E18" s="2"/>
      <c r="F18" s="2">
        <v>20</v>
      </c>
      <c r="G18">
        <f t="shared" ca="1" si="0"/>
        <v>19.988846153846151</v>
      </c>
      <c r="H18" s="12">
        <f t="shared" ca="1" si="1"/>
        <v>5.3110357362489971E-3</v>
      </c>
      <c r="I18" s="10">
        <f t="shared" ca="1" si="2"/>
        <v>26</v>
      </c>
      <c r="J18" t="s">
        <v>120</v>
      </c>
      <c r="R18">
        <v>-7.0000000000000001E-3</v>
      </c>
      <c r="S18" s="11" t="s">
        <v>112</v>
      </c>
    </row>
    <row r="19" spans="2:19">
      <c r="B19" s="9"/>
      <c r="F19" s="2">
        <v>50</v>
      </c>
      <c r="G19">
        <f t="shared" ca="1" si="0"/>
        <v>49.984500000000004</v>
      </c>
      <c r="H19" s="12">
        <f t="shared" ca="1" si="1"/>
        <v>5.6410485347516623E-3</v>
      </c>
      <c r="I19" s="10">
        <f t="shared" ca="1" si="2"/>
        <v>28</v>
      </c>
      <c r="J19" t="s">
        <v>121</v>
      </c>
      <c r="R19">
        <v>-4.0000000000000001E-3</v>
      </c>
      <c r="S19" s="11" t="s">
        <v>112</v>
      </c>
    </row>
    <row r="20" spans="2:19">
      <c r="B20" s="9"/>
      <c r="F20" s="2">
        <v>100</v>
      </c>
      <c r="G20">
        <f t="shared" ca="1" si="0"/>
        <v>99.947900000000018</v>
      </c>
      <c r="H20" s="12">
        <f t="shared" ca="1" si="1"/>
        <v>6.4876806333217119E-3</v>
      </c>
      <c r="I20" s="10">
        <f t="shared" ca="1" si="2"/>
        <v>30</v>
      </c>
      <c r="J20" t="s">
        <v>122</v>
      </c>
      <c r="R20">
        <v>-8.0000000000000002E-3</v>
      </c>
      <c r="S20" s="11" t="s">
        <v>112</v>
      </c>
    </row>
    <row r="21" spans="2:19">
      <c r="B21" s="9"/>
      <c r="F21" s="2">
        <v>1</v>
      </c>
      <c r="G21">
        <f t="shared" ca="1" si="0"/>
        <v>0.99466666666666648</v>
      </c>
      <c r="H21" s="12">
        <f t="shared" ca="1" si="1"/>
        <v>6.3420991968134678E-3</v>
      </c>
      <c r="I21" s="10">
        <f t="shared" ca="1" si="2"/>
        <v>27</v>
      </c>
      <c r="J21" t="s">
        <v>123</v>
      </c>
      <c r="R21">
        <v>-1.0999999999999999E-2</v>
      </c>
      <c r="S21" s="11" t="s">
        <v>112</v>
      </c>
    </row>
    <row r="22" spans="2:19">
      <c r="B22" s="9"/>
      <c r="F22" s="2">
        <v>2</v>
      </c>
      <c r="G22">
        <f t="shared" ca="1" si="0"/>
        <v>1.9932799999999999</v>
      </c>
      <c r="H22" s="12">
        <f t="shared" ca="1" si="1"/>
        <v>4.2475404647866278E-3</v>
      </c>
      <c r="I22" s="10">
        <f t="shared" ca="1" si="2"/>
        <v>25</v>
      </c>
      <c r="J22" t="s">
        <v>124</v>
      </c>
      <c r="R22">
        <v>-0.01</v>
      </c>
      <c r="S22" s="11" t="s">
        <v>112</v>
      </c>
    </row>
    <row r="23" spans="2:19">
      <c r="B23" s="9"/>
      <c r="F23" s="2">
        <v>5</v>
      </c>
      <c r="G23">
        <f t="shared" ref="G23:G27" ca="1" si="3">AVERAGE(INDIRECT(J23))</f>
        <v>4.9867741935483876</v>
      </c>
      <c r="H23" s="12">
        <f t="shared" ref="H23:H27" ca="1" si="4">_xlfn.STDEV.P(INDIRECT(J23))</f>
        <v>4.7837741708172607E-3</v>
      </c>
      <c r="I23" s="10">
        <f t="shared" ca="1" si="2"/>
        <v>31</v>
      </c>
      <c r="J23" t="s">
        <v>125</v>
      </c>
      <c r="R23">
        <v>0.55700000000000005</v>
      </c>
      <c r="S23" s="11" t="s">
        <v>112</v>
      </c>
    </row>
    <row r="24" spans="2:19">
      <c r="B24" s="9"/>
      <c r="F24" s="2">
        <v>10</v>
      </c>
      <c r="G24">
        <f t="shared" ca="1" si="3"/>
        <v>9.9908888888888896</v>
      </c>
      <c r="H24" s="12">
        <f t="shared" ca="1" si="4"/>
        <v>4.9391357268652415E-3</v>
      </c>
      <c r="I24" s="10">
        <f t="shared" ca="1" si="2"/>
        <v>27</v>
      </c>
      <c r="J24" t="s">
        <v>126</v>
      </c>
      <c r="R24">
        <v>0.98599999999999999</v>
      </c>
      <c r="S24" s="11" t="s">
        <v>112</v>
      </c>
    </row>
    <row r="25" spans="2:19">
      <c r="B25" s="9"/>
      <c r="F25" s="2">
        <v>20</v>
      </c>
      <c r="G25">
        <f t="shared" ca="1" si="3"/>
        <v>19.98930769230769</v>
      </c>
      <c r="H25" s="12">
        <f t="shared" ca="1" si="4"/>
        <v>5.2606611954218686E-3</v>
      </c>
      <c r="I25" s="10">
        <f t="shared" ca="1" si="2"/>
        <v>26</v>
      </c>
      <c r="J25" t="s">
        <v>127</v>
      </c>
      <c r="R25">
        <v>0.98599999999999999</v>
      </c>
      <c r="S25" s="11" t="s">
        <v>112</v>
      </c>
    </row>
    <row r="26" spans="2:19">
      <c r="B26" s="9"/>
      <c r="F26" s="2">
        <v>50</v>
      </c>
      <c r="G26">
        <f t="shared" ca="1" si="3"/>
        <v>49.992153846153847</v>
      </c>
      <c r="H26" s="12">
        <f t="shared" ca="1" si="4"/>
        <v>7.2094612392986359E-3</v>
      </c>
      <c r="I26" s="10">
        <f t="shared" ca="1" si="2"/>
        <v>26</v>
      </c>
      <c r="J26" t="s">
        <v>128</v>
      </c>
      <c r="R26">
        <v>0.996</v>
      </c>
      <c r="S26" s="11" t="s">
        <v>112</v>
      </c>
    </row>
    <row r="27" spans="2:19">
      <c r="B27" s="9"/>
      <c r="F27" s="2">
        <v>100</v>
      </c>
      <c r="G27">
        <f t="shared" ca="1" si="3"/>
        <v>99.968346153846156</v>
      </c>
      <c r="H27" s="12">
        <f t="shared" ca="1" si="4"/>
        <v>1.5469429673969077E-2</v>
      </c>
      <c r="I27" s="10">
        <f t="shared" ca="1" si="2"/>
        <v>26</v>
      </c>
      <c r="J27" t="s">
        <v>129</v>
      </c>
      <c r="R27">
        <v>0.98799999999999999</v>
      </c>
      <c r="S27" s="11" t="s">
        <v>112</v>
      </c>
    </row>
    <row r="28" spans="2:19">
      <c r="B28" s="9"/>
      <c r="R28">
        <v>0.99299999999999999</v>
      </c>
      <c r="S28" s="11" t="s">
        <v>112</v>
      </c>
    </row>
    <row r="29" spans="2:19">
      <c r="B29" s="9"/>
      <c r="G29" t="s">
        <v>144</v>
      </c>
      <c r="H29" s="12">
        <f ca="1">AVERAGE(H14:H27)</f>
        <v>7.0519468668299541E-3</v>
      </c>
      <c r="J29" s="22">
        <f ca="1">H29/500</f>
        <v>1.4103893733659908E-5</v>
      </c>
      <c r="R29">
        <v>0.99</v>
      </c>
      <c r="S29" s="11" t="s">
        <v>112</v>
      </c>
    </row>
    <row r="30" spans="2:19">
      <c r="B30" s="9"/>
      <c r="G30" t="s">
        <v>145</v>
      </c>
      <c r="H30" s="12">
        <f ca="1">MAX(H14:H27)</f>
        <v>1.7557989532768825E-2</v>
      </c>
      <c r="R30">
        <v>0.99199999999999999</v>
      </c>
      <c r="S30" s="11" t="s">
        <v>112</v>
      </c>
    </row>
    <row r="31" spans="2:19">
      <c r="B31" s="9"/>
      <c r="R31">
        <v>0.995</v>
      </c>
      <c r="S31" s="11" t="s">
        <v>112</v>
      </c>
    </row>
    <row r="32" spans="2:19">
      <c r="B32" s="9"/>
      <c r="R32">
        <v>0.99199999999999999</v>
      </c>
      <c r="S32" s="11" t="s">
        <v>112</v>
      </c>
    </row>
    <row r="33" spans="2:19">
      <c r="B33" s="9"/>
      <c r="R33">
        <v>0.98899999999999999</v>
      </c>
      <c r="S33" s="11" t="s">
        <v>112</v>
      </c>
    </row>
    <row r="34" spans="2:19">
      <c r="B34" s="9"/>
      <c r="R34">
        <v>0.99299999999999999</v>
      </c>
      <c r="S34" s="11" t="s">
        <v>112</v>
      </c>
    </row>
    <row r="35" spans="2:19">
      <c r="B35" s="9"/>
      <c r="R35">
        <v>1.002</v>
      </c>
      <c r="S35" s="11" t="s">
        <v>112</v>
      </c>
    </row>
    <row r="36" spans="2:19">
      <c r="B36" s="9"/>
      <c r="R36">
        <v>0.999</v>
      </c>
      <c r="S36" s="11" t="s">
        <v>112</v>
      </c>
    </row>
    <row r="37" spans="2:19">
      <c r="B37" s="9"/>
      <c r="R37">
        <v>0.99399999999999999</v>
      </c>
      <c r="S37" s="11" t="s">
        <v>112</v>
      </c>
    </row>
    <row r="38" spans="2:19">
      <c r="B38" s="9"/>
      <c r="R38">
        <v>0.99299999999999999</v>
      </c>
      <c r="S38" s="11" t="s">
        <v>112</v>
      </c>
    </row>
    <row r="39" spans="2:19">
      <c r="B39" s="9"/>
      <c r="R39">
        <v>0.99399999999999999</v>
      </c>
      <c r="S39" s="11" t="s">
        <v>112</v>
      </c>
    </row>
    <row r="40" spans="2:19">
      <c r="B40" s="9"/>
      <c r="R40">
        <v>0.99299999999999999</v>
      </c>
      <c r="S40" s="11" t="s">
        <v>112</v>
      </c>
    </row>
    <row r="41" spans="2:19">
      <c r="B41" s="9"/>
      <c r="R41">
        <v>0.99</v>
      </c>
      <c r="S41" s="11" t="s">
        <v>112</v>
      </c>
    </row>
    <row r="42" spans="2:19">
      <c r="B42" s="9"/>
      <c r="R42">
        <v>0.97699999999999998</v>
      </c>
      <c r="S42" s="11" t="s">
        <v>112</v>
      </c>
    </row>
    <row r="43" spans="2:19">
      <c r="B43" s="9"/>
      <c r="R43">
        <v>0.98599999999999999</v>
      </c>
      <c r="S43" s="11" t="s">
        <v>112</v>
      </c>
    </row>
    <row r="44" spans="2:19">
      <c r="B44" s="9"/>
      <c r="R44">
        <v>0.98599999999999999</v>
      </c>
      <c r="S44" s="11" t="s">
        <v>112</v>
      </c>
    </row>
    <row r="45" spans="2:19">
      <c r="B45" s="9"/>
      <c r="R45">
        <v>0.98899999999999999</v>
      </c>
      <c r="S45" s="11" t="s">
        <v>112</v>
      </c>
    </row>
    <row r="46" spans="2:19">
      <c r="B46" s="9"/>
      <c r="R46">
        <v>0.99</v>
      </c>
      <c r="S46" s="11" t="s">
        <v>112</v>
      </c>
    </row>
    <row r="47" spans="2:19">
      <c r="B47" s="9"/>
      <c r="R47">
        <v>0.98399999999999999</v>
      </c>
      <c r="S47" s="11" t="s">
        <v>112</v>
      </c>
    </row>
    <row r="48" spans="2:19">
      <c r="B48" s="9"/>
      <c r="R48">
        <v>0.995</v>
      </c>
      <c r="S48" s="11" t="s">
        <v>112</v>
      </c>
    </row>
    <row r="49" spans="18:19">
      <c r="R49">
        <v>0.98299999999999998</v>
      </c>
      <c r="S49" s="11" t="s">
        <v>112</v>
      </c>
    </row>
    <row r="50" spans="18:19">
      <c r="R50">
        <v>0.99</v>
      </c>
      <c r="S50" s="11" t="s">
        <v>112</v>
      </c>
    </row>
    <row r="51" spans="18:19">
      <c r="R51">
        <v>0.83599999999999997</v>
      </c>
      <c r="S51" s="11" t="s">
        <v>112</v>
      </c>
    </row>
    <row r="52" spans="18:19">
      <c r="R52">
        <v>-2.1000000000000001E-2</v>
      </c>
      <c r="S52" s="11" t="s">
        <v>112</v>
      </c>
    </row>
    <row r="53" spans="18:19">
      <c r="R53">
        <v>-1.7999999999999999E-2</v>
      </c>
      <c r="S53" s="11" t="s">
        <v>112</v>
      </c>
    </row>
    <row r="54" spans="18:19">
      <c r="R54">
        <v>-1.0999999999999999E-2</v>
      </c>
      <c r="S54" s="11" t="s">
        <v>112</v>
      </c>
    </row>
    <row r="55" spans="18:19">
      <c r="R55">
        <v>-6.0000000000000001E-3</v>
      </c>
      <c r="S55" s="11" t="s">
        <v>112</v>
      </c>
    </row>
    <row r="56" spans="18:19">
      <c r="R56">
        <v>-1.6E-2</v>
      </c>
      <c r="S56" s="11" t="s">
        <v>112</v>
      </c>
    </row>
    <row r="57" spans="18:19">
      <c r="R57">
        <v>-8.0000000000000002E-3</v>
      </c>
      <c r="S57" s="11" t="s">
        <v>112</v>
      </c>
    </row>
    <row r="58" spans="18:19">
      <c r="R58">
        <v>-1.7000000000000001E-2</v>
      </c>
      <c r="S58" s="11" t="s">
        <v>112</v>
      </c>
    </row>
    <row r="59" spans="18:19">
      <c r="R59">
        <v>-1.6E-2</v>
      </c>
      <c r="S59" s="11" t="s">
        <v>112</v>
      </c>
    </row>
    <row r="60" spans="18:19">
      <c r="R60">
        <v>-1.2999999999999999E-2</v>
      </c>
      <c r="S60" s="11" t="s">
        <v>112</v>
      </c>
    </row>
    <row r="61" spans="18:19">
      <c r="R61">
        <v>-1.7000000000000001E-2</v>
      </c>
      <c r="S61" s="11" t="s">
        <v>112</v>
      </c>
    </row>
    <row r="62" spans="18:19">
      <c r="R62">
        <v>1.1140000000000001</v>
      </c>
      <c r="S62" s="11" t="s">
        <v>112</v>
      </c>
    </row>
    <row r="63" spans="18:19">
      <c r="R63">
        <v>1.998</v>
      </c>
      <c r="S63" s="11" t="s">
        <v>112</v>
      </c>
    </row>
    <row r="64" spans="18:19">
      <c r="R64">
        <v>1.992</v>
      </c>
      <c r="S64" s="11" t="s">
        <v>112</v>
      </c>
    </row>
    <row r="65" spans="18:19">
      <c r="R65">
        <v>1.9930000000000001</v>
      </c>
      <c r="S65" s="11" t="s">
        <v>112</v>
      </c>
    </row>
    <row r="66" spans="18:19">
      <c r="R66">
        <v>2.0030000000000001</v>
      </c>
      <c r="S66" s="11" t="s">
        <v>112</v>
      </c>
    </row>
    <row r="67" spans="18:19">
      <c r="R67">
        <v>1.994</v>
      </c>
      <c r="S67" s="11" t="s">
        <v>112</v>
      </c>
    </row>
    <row r="68" spans="18:19">
      <c r="R68">
        <v>1.9970000000000001</v>
      </c>
      <c r="S68" s="11" t="s">
        <v>112</v>
      </c>
    </row>
    <row r="69" spans="18:19">
      <c r="R69">
        <v>2.004</v>
      </c>
      <c r="S69" s="11" t="s">
        <v>112</v>
      </c>
    </row>
    <row r="70" spans="18:19">
      <c r="R70">
        <v>1.996</v>
      </c>
      <c r="S70" s="11" t="s">
        <v>112</v>
      </c>
    </row>
    <row r="71" spans="18:19">
      <c r="R71">
        <v>1.988</v>
      </c>
      <c r="S71" s="11" t="s">
        <v>112</v>
      </c>
    </row>
    <row r="72" spans="18:19">
      <c r="R72">
        <v>1.994</v>
      </c>
      <c r="S72" s="11" t="s">
        <v>112</v>
      </c>
    </row>
    <row r="73" spans="18:19">
      <c r="R73">
        <v>2</v>
      </c>
      <c r="S73" s="11" t="s">
        <v>112</v>
      </c>
    </row>
    <row r="74" spans="18:19">
      <c r="R74">
        <v>1.9970000000000001</v>
      </c>
      <c r="S74" s="11" t="s">
        <v>112</v>
      </c>
    </row>
    <row r="75" spans="18:19">
      <c r="R75">
        <v>1.9970000000000001</v>
      </c>
      <c r="S75" s="11" t="s">
        <v>112</v>
      </c>
    </row>
    <row r="76" spans="18:19">
      <c r="R76">
        <v>1.9910000000000001</v>
      </c>
      <c r="S76" s="11" t="s">
        <v>112</v>
      </c>
    </row>
    <row r="77" spans="18:19">
      <c r="R77">
        <v>1.992</v>
      </c>
      <c r="S77" s="11" t="s">
        <v>112</v>
      </c>
    </row>
    <row r="78" spans="18:19">
      <c r="R78">
        <v>2.0009999999999999</v>
      </c>
      <c r="S78" s="11" t="s">
        <v>112</v>
      </c>
    </row>
    <row r="79" spans="18:19">
      <c r="R79">
        <v>2</v>
      </c>
      <c r="S79" s="11" t="s">
        <v>112</v>
      </c>
    </row>
    <row r="80" spans="18:19">
      <c r="R80">
        <v>1.9950000000000001</v>
      </c>
      <c r="S80" s="11" t="s">
        <v>112</v>
      </c>
    </row>
    <row r="81" spans="18:19">
      <c r="R81">
        <v>1.9910000000000001</v>
      </c>
      <c r="S81" s="11" t="s">
        <v>112</v>
      </c>
    </row>
    <row r="82" spans="18:19">
      <c r="R82">
        <v>1.996</v>
      </c>
      <c r="S82" s="11" t="s">
        <v>112</v>
      </c>
    </row>
    <row r="83" spans="18:19">
      <c r="R83">
        <v>1.9910000000000001</v>
      </c>
      <c r="S83" s="11" t="s">
        <v>112</v>
      </c>
    </row>
    <row r="84" spans="18:19">
      <c r="R84">
        <v>1.9950000000000001</v>
      </c>
      <c r="S84" s="11" t="s">
        <v>112</v>
      </c>
    </row>
    <row r="85" spans="18:19">
      <c r="R85">
        <v>1.9890000000000001</v>
      </c>
      <c r="S85" s="11" t="s">
        <v>112</v>
      </c>
    </row>
    <row r="86" spans="18:19">
      <c r="R86">
        <v>2.698</v>
      </c>
      <c r="S86" s="11" t="s">
        <v>112</v>
      </c>
    </row>
    <row r="87" spans="18:19">
      <c r="R87">
        <v>0.153</v>
      </c>
      <c r="S87" s="11" t="s">
        <v>112</v>
      </c>
    </row>
    <row r="88" spans="18:19">
      <c r="R88">
        <v>-1.7999999999999999E-2</v>
      </c>
      <c r="S88" s="11" t="s">
        <v>112</v>
      </c>
    </row>
    <row r="89" spans="18:19">
      <c r="R89">
        <v>-8.9999999999999993E-3</v>
      </c>
      <c r="S89" s="11" t="s">
        <v>112</v>
      </c>
    </row>
    <row r="90" spans="18:19">
      <c r="R90">
        <v>-1.2E-2</v>
      </c>
      <c r="S90" s="11" t="s">
        <v>112</v>
      </c>
    </row>
    <row r="91" spans="18:19">
      <c r="R91">
        <v>-1.0999999999999999E-2</v>
      </c>
      <c r="S91" s="11" t="s">
        <v>112</v>
      </c>
    </row>
    <row r="92" spans="18:19">
      <c r="R92">
        <v>-7.0000000000000001E-3</v>
      </c>
      <c r="S92" s="11" t="s">
        <v>112</v>
      </c>
    </row>
    <row r="93" spans="18:19">
      <c r="R93">
        <v>-8.9999999999999993E-3</v>
      </c>
      <c r="S93" s="11" t="s">
        <v>112</v>
      </c>
    </row>
    <row r="94" spans="18:19">
      <c r="R94">
        <v>-4.0000000000000001E-3</v>
      </c>
      <c r="S94" s="11" t="s">
        <v>112</v>
      </c>
    </row>
    <row r="95" spans="18:19">
      <c r="R95">
        <v>-1.0999999999999999E-2</v>
      </c>
      <c r="S95" s="11" t="s">
        <v>112</v>
      </c>
    </row>
    <row r="96" spans="18:19">
      <c r="R96">
        <v>1.821</v>
      </c>
      <c r="S96" s="11" t="s">
        <v>112</v>
      </c>
    </row>
    <row r="97" spans="18:19">
      <c r="R97">
        <v>4.9820000000000002</v>
      </c>
      <c r="S97" s="11" t="s">
        <v>112</v>
      </c>
    </row>
    <row r="98" spans="18:19">
      <c r="R98">
        <v>4.9809999999999999</v>
      </c>
      <c r="S98" s="11" t="s">
        <v>112</v>
      </c>
    </row>
    <row r="99" spans="18:19">
      <c r="R99">
        <v>4.9939999999999998</v>
      </c>
      <c r="S99" s="11" t="s">
        <v>112</v>
      </c>
    </row>
    <row r="100" spans="18:19">
      <c r="R100">
        <v>4.9909999999999997</v>
      </c>
      <c r="S100" s="11" t="s">
        <v>112</v>
      </c>
    </row>
    <row r="101" spans="18:19">
      <c r="R101">
        <v>4.9880000000000004</v>
      </c>
      <c r="S101" s="11" t="s">
        <v>112</v>
      </c>
    </row>
    <row r="102" spans="18:19">
      <c r="R102">
        <v>4.9909999999999997</v>
      </c>
      <c r="S102" s="11" t="s">
        <v>112</v>
      </c>
    </row>
    <row r="103" spans="18:19">
      <c r="R103">
        <v>4.9969999999999999</v>
      </c>
      <c r="S103" s="11" t="s">
        <v>112</v>
      </c>
    </row>
    <row r="104" spans="18:19">
      <c r="R104">
        <v>4.9889999999999999</v>
      </c>
      <c r="S104" s="11" t="s">
        <v>112</v>
      </c>
    </row>
    <row r="105" spans="18:19">
      <c r="R105">
        <v>4.9859999999999998</v>
      </c>
      <c r="S105" s="11" t="s">
        <v>112</v>
      </c>
    </row>
    <row r="106" spans="18:19">
      <c r="R106">
        <v>4.9809999999999999</v>
      </c>
      <c r="S106" s="11" t="s">
        <v>112</v>
      </c>
    </row>
    <row r="107" spans="18:19">
      <c r="R107">
        <v>4.9889999999999999</v>
      </c>
      <c r="S107" s="11" t="s">
        <v>112</v>
      </c>
    </row>
    <row r="108" spans="18:19">
      <c r="R108">
        <v>4.9820000000000002</v>
      </c>
      <c r="S108" s="11" t="s">
        <v>112</v>
      </c>
    </row>
    <row r="109" spans="18:19">
      <c r="R109">
        <v>4.9870000000000001</v>
      </c>
      <c r="S109" s="11" t="s">
        <v>112</v>
      </c>
    </row>
    <row r="110" spans="18:19">
      <c r="R110">
        <v>4.9790000000000001</v>
      </c>
      <c r="S110" s="11" t="s">
        <v>112</v>
      </c>
    </row>
    <row r="111" spans="18:19">
      <c r="R111">
        <v>4.9740000000000002</v>
      </c>
      <c r="S111" s="11" t="s">
        <v>112</v>
      </c>
    </row>
    <row r="112" spans="18:19">
      <c r="R112">
        <v>4.9770000000000003</v>
      </c>
      <c r="S112" s="11" t="s">
        <v>112</v>
      </c>
    </row>
    <row r="113" spans="18:19">
      <c r="R113">
        <v>4.9749999999999996</v>
      </c>
      <c r="S113" s="11" t="s">
        <v>112</v>
      </c>
    </row>
    <row r="114" spans="18:19">
      <c r="R114">
        <v>4.9800000000000004</v>
      </c>
      <c r="S114" s="11" t="s">
        <v>112</v>
      </c>
    </row>
    <row r="115" spans="18:19">
      <c r="R115">
        <v>4.9770000000000003</v>
      </c>
      <c r="S115" s="11" t="s">
        <v>112</v>
      </c>
    </row>
    <row r="116" spans="18:19">
      <c r="R116">
        <v>4.9770000000000003</v>
      </c>
      <c r="S116" s="11" t="s">
        <v>112</v>
      </c>
    </row>
    <row r="117" spans="18:19">
      <c r="R117">
        <v>4.9770000000000003</v>
      </c>
      <c r="S117" s="11" t="s">
        <v>112</v>
      </c>
    </row>
    <row r="118" spans="18:19">
      <c r="R118">
        <v>4.9829999999999997</v>
      </c>
      <c r="S118" s="11" t="s">
        <v>112</v>
      </c>
    </row>
    <row r="119" spans="18:19">
      <c r="R119">
        <v>4.9820000000000002</v>
      </c>
      <c r="S119" s="11" t="s">
        <v>112</v>
      </c>
    </row>
    <row r="120" spans="18:19">
      <c r="R120">
        <v>4.9770000000000003</v>
      </c>
      <c r="S120" s="11" t="s">
        <v>112</v>
      </c>
    </row>
    <row r="121" spans="18:19">
      <c r="R121">
        <v>4.9820000000000002</v>
      </c>
      <c r="S121" s="11" t="s">
        <v>112</v>
      </c>
    </row>
    <row r="122" spans="18:19">
      <c r="R122">
        <v>4.9850000000000003</v>
      </c>
      <c r="S122" s="11" t="s">
        <v>112</v>
      </c>
    </row>
    <row r="123" spans="18:19">
      <c r="R123">
        <v>4.9749999999999996</v>
      </c>
      <c r="S123" s="11" t="s">
        <v>112</v>
      </c>
    </row>
    <row r="124" spans="18:19">
      <c r="R124">
        <v>4.9829999999999997</v>
      </c>
      <c r="S124" s="11" t="s">
        <v>112</v>
      </c>
    </row>
    <row r="125" spans="18:19">
      <c r="R125">
        <v>4.9720000000000004</v>
      </c>
      <c r="S125" s="11" t="s">
        <v>112</v>
      </c>
    </row>
    <row r="126" spans="18:19">
      <c r="R126">
        <v>4.9729999999999999</v>
      </c>
      <c r="S126" s="11" t="s">
        <v>112</v>
      </c>
    </row>
    <row r="127" spans="18:19">
      <c r="R127">
        <v>4.9779999999999998</v>
      </c>
      <c r="S127" s="11" t="s">
        <v>112</v>
      </c>
    </row>
    <row r="128" spans="18:19">
      <c r="R128">
        <v>4.9809999999999999</v>
      </c>
      <c r="S128" s="11" t="s">
        <v>112</v>
      </c>
    </row>
    <row r="129" spans="18:19">
      <c r="R129">
        <v>2.4220000000000002</v>
      </c>
      <c r="S129" s="11" t="s">
        <v>112</v>
      </c>
    </row>
    <row r="130" spans="18:19">
      <c r="R130">
        <v>-1.9E-2</v>
      </c>
      <c r="S130" s="11" t="s">
        <v>112</v>
      </c>
    </row>
    <row r="131" spans="18:19">
      <c r="R131">
        <v>-1.6E-2</v>
      </c>
      <c r="S131" s="11" t="s">
        <v>112</v>
      </c>
    </row>
    <row r="132" spans="18:19">
      <c r="R132">
        <v>-2.1000000000000001E-2</v>
      </c>
      <c r="S132" s="11" t="s">
        <v>112</v>
      </c>
    </row>
    <row r="133" spans="18:19">
      <c r="R133">
        <v>-2.8000000000000001E-2</v>
      </c>
      <c r="S133" s="11" t="s">
        <v>112</v>
      </c>
    </row>
    <row r="134" spans="18:19">
      <c r="R134">
        <v>-1.4999999999999999E-2</v>
      </c>
      <c r="S134" s="11" t="s">
        <v>112</v>
      </c>
    </row>
    <row r="135" spans="18:19">
      <c r="R135">
        <v>-1.4999999999999999E-2</v>
      </c>
      <c r="S135" s="11" t="s">
        <v>112</v>
      </c>
    </row>
    <row r="136" spans="18:19">
      <c r="R136">
        <v>-1.0999999999999999E-2</v>
      </c>
      <c r="S136" s="11" t="s">
        <v>112</v>
      </c>
    </row>
    <row r="137" spans="18:19">
      <c r="R137">
        <v>-1.9E-2</v>
      </c>
      <c r="S137" s="11" t="s">
        <v>112</v>
      </c>
    </row>
    <row r="138" spans="18:19">
      <c r="R138">
        <v>-1.7000000000000001E-2</v>
      </c>
      <c r="S138" s="11" t="s">
        <v>112</v>
      </c>
    </row>
    <row r="139" spans="18:19">
      <c r="R139">
        <v>-1.7999999999999999E-2</v>
      </c>
      <c r="S139" s="11" t="s">
        <v>112</v>
      </c>
    </row>
    <row r="140" spans="18:19">
      <c r="R140">
        <v>-1.2999999999999999E-2</v>
      </c>
      <c r="S140" s="11" t="s">
        <v>112</v>
      </c>
    </row>
    <row r="141" spans="18:19">
      <c r="R141">
        <v>6.0750000000000002</v>
      </c>
      <c r="S141" s="11" t="s">
        <v>112</v>
      </c>
    </row>
    <row r="142" spans="18:19">
      <c r="R142">
        <v>9.9830000000000005</v>
      </c>
      <c r="S142" s="11" t="s">
        <v>112</v>
      </c>
    </row>
    <row r="143" spans="18:19">
      <c r="R143">
        <v>9.9830000000000005</v>
      </c>
      <c r="S143" s="11" t="s">
        <v>112</v>
      </c>
    </row>
    <row r="144" spans="18:19">
      <c r="R144">
        <v>9.9890000000000008</v>
      </c>
      <c r="S144" s="11" t="s">
        <v>112</v>
      </c>
    </row>
    <row r="145" spans="18:19">
      <c r="R145">
        <v>9.9870000000000001</v>
      </c>
      <c r="S145" s="11" t="s">
        <v>112</v>
      </c>
    </row>
    <row r="146" spans="18:19">
      <c r="R146">
        <v>9.98</v>
      </c>
      <c r="S146" s="11" t="s">
        <v>112</v>
      </c>
    </row>
    <row r="147" spans="18:19">
      <c r="R147">
        <v>9.9779999999999998</v>
      </c>
      <c r="S147" s="11" t="s">
        <v>112</v>
      </c>
    </row>
    <row r="148" spans="18:19">
      <c r="R148">
        <v>9.9809999999999999</v>
      </c>
      <c r="S148" s="11" t="s">
        <v>112</v>
      </c>
    </row>
    <row r="149" spans="18:19">
      <c r="R149">
        <v>9.9819999999999993</v>
      </c>
      <c r="S149" s="11" t="s">
        <v>112</v>
      </c>
    </row>
    <row r="150" spans="18:19">
      <c r="R150">
        <v>9.9689999999999994</v>
      </c>
      <c r="S150" s="11" t="s">
        <v>112</v>
      </c>
    </row>
    <row r="151" spans="18:19">
      <c r="R151">
        <v>9.9830000000000005</v>
      </c>
      <c r="S151" s="11" t="s">
        <v>112</v>
      </c>
    </row>
    <row r="152" spans="18:19">
      <c r="R152">
        <v>9.9789999999999992</v>
      </c>
      <c r="S152" s="11" t="s">
        <v>112</v>
      </c>
    </row>
    <row r="153" spans="18:19">
      <c r="R153">
        <v>9.9710000000000001</v>
      </c>
      <c r="S153" s="11" t="s">
        <v>112</v>
      </c>
    </row>
    <row r="154" spans="18:19">
      <c r="R154">
        <v>9.98</v>
      </c>
      <c r="S154" s="11" t="s">
        <v>112</v>
      </c>
    </row>
    <row r="155" spans="18:19">
      <c r="R155">
        <v>9.9819999999999993</v>
      </c>
      <c r="S155" s="11" t="s">
        <v>112</v>
      </c>
    </row>
    <row r="156" spans="18:19">
      <c r="R156">
        <v>9.9890000000000008</v>
      </c>
      <c r="S156" s="11" t="s">
        <v>112</v>
      </c>
    </row>
    <row r="157" spans="18:19">
      <c r="R157">
        <v>9.9920000000000009</v>
      </c>
      <c r="S157" s="11" t="s">
        <v>112</v>
      </c>
    </row>
    <row r="158" spans="18:19">
      <c r="R158">
        <v>9.9960000000000004</v>
      </c>
      <c r="S158" s="11" t="s">
        <v>112</v>
      </c>
    </row>
    <row r="159" spans="18:19">
      <c r="R159">
        <v>9.9890000000000008</v>
      </c>
      <c r="S159" s="11" t="s">
        <v>112</v>
      </c>
    </row>
    <row r="160" spans="18:19">
      <c r="R160">
        <v>9.9849999999999994</v>
      </c>
      <c r="S160" s="11" t="s">
        <v>112</v>
      </c>
    </row>
    <row r="161" spans="18:19">
      <c r="R161">
        <v>9.9939999999999998</v>
      </c>
      <c r="S161" s="11" t="s">
        <v>112</v>
      </c>
    </row>
    <row r="162" spans="18:19">
      <c r="R162">
        <v>9.9939999999999998</v>
      </c>
      <c r="S162" s="11" t="s">
        <v>112</v>
      </c>
    </row>
    <row r="163" spans="18:19">
      <c r="R163">
        <v>9.9890000000000008</v>
      </c>
      <c r="S163" s="11" t="s">
        <v>112</v>
      </c>
    </row>
    <row r="164" spans="18:19">
      <c r="R164">
        <v>9.99</v>
      </c>
      <c r="S164" s="11" t="s">
        <v>112</v>
      </c>
    </row>
    <row r="165" spans="18:19">
      <c r="R165">
        <v>9.9990000000000006</v>
      </c>
      <c r="S165" s="11" t="s">
        <v>112</v>
      </c>
    </row>
    <row r="166" spans="18:19">
      <c r="R166">
        <v>9.9849999999999994</v>
      </c>
      <c r="S166" s="11" t="s">
        <v>112</v>
      </c>
    </row>
    <row r="167" spans="18:19">
      <c r="R167">
        <v>9.99</v>
      </c>
      <c r="S167" s="11" t="s">
        <v>112</v>
      </c>
    </row>
    <row r="168" spans="18:19">
      <c r="R168">
        <v>9.9909999999999997</v>
      </c>
      <c r="S168" s="11" t="s">
        <v>112</v>
      </c>
    </row>
    <row r="169" spans="18:19">
      <c r="R169">
        <v>9.9909999999999997</v>
      </c>
      <c r="S169" s="11" t="s">
        <v>112</v>
      </c>
    </row>
    <row r="170" spans="18:19">
      <c r="R170">
        <v>9.8970000000000002</v>
      </c>
      <c r="S170" s="11" t="s">
        <v>112</v>
      </c>
    </row>
    <row r="171" spans="18:19">
      <c r="R171">
        <v>7.101</v>
      </c>
      <c r="S171" s="11" t="s">
        <v>112</v>
      </c>
    </row>
    <row r="172" spans="18:19">
      <c r="R172">
        <v>-2E-3</v>
      </c>
      <c r="S172" s="11" t="s">
        <v>112</v>
      </c>
    </row>
    <row r="173" spans="18:19">
      <c r="R173">
        <v>-5.0000000000000001E-3</v>
      </c>
      <c r="S173" s="11" t="s">
        <v>112</v>
      </c>
    </row>
    <row r="174" spans="18:19">
      <c r="R174">
        <v>-4.0000000000000001E-3</v>
      </c>
      <c r="S174" s="11" t="s">
        <v>112</v>
      </c>
    </row>
    <row r="175" spans="18:19">
      <c r="R175">
        <v>1E-3</v>
      </c>
      <c r="S175" s="11" t="s">
        <v>112</v>
      </c>
    </row>
    <row r="176" spans="18:19">
      <c r="R176">
        <v>5.0000000000000001E-3</v>
      </c>
      <c r="S176" s="11" t="s">
        <v>112</v>
      </c>
    </row>
    <row r="177" spans="18:19">
      <c r="R177">
        <v>-2E-3</v>
      </c>
      <c r="S177" s="11" t="s">
        <v>112</v>
      </c>
    </row>
    <row r="178" spans="18:19">
      <c r="R178">
        <v>1.0999999999999999E-2</v>
      </c>
      <c r="S178" s="11" t="s">
        <v>112</v>
      </c>
    </row>
    <row r="179" spans="18:19">
      <c r="R179">
        <v>4.0000000000000001E-3</v>
      </c>
      <c r="S179" s="11" t="s">
        <v>112</v>
      </c>
    </row>
    <row r="180" spans="18:19">
      <c r="R180">
        <v>11.882</v>
      </c>
      <c r="S180" s="11" t="s">
        <v>112</v>
      </c>
    </row>
    <row r="181" spans="18:19">
      <c r="R181">
        <v>19.995999999999999</v>
      </c>
      <c r="S181" s="11" t="s">
        <v>112</v>
      </c>
    </row>
    <row r="182" spans="18:19">
      <c r="R182">
        <v>19.988</v>
      </c>
      <c r="S182" s="11" t="s">
        <v>112</v>
      </c>
    </row>
    <row r="183" spans="18:19">
      <c r="R183">
        <v>19.991</v>
      </c>
      <c r="S183" s="11" t="s">
        <v>112</v>
      </c>
    </row>
    <row r="184" spans="18:19">
      <c r="R184">
        <v>19.995999999999999</v>
      </c>
      <c r="S184" s="11" t="s">
        <v>112</v>
      </c>
    </row>
    <row r="185" spans="18:19">
      <c r="R185">
        <v>19.995000000000001</v>
      </c>
      <c r="S185" s="11" t="s">
        <v>112</v>
      </c>
    </row>
    <row r="186" spans="18:19">
      <c r="R186">
        <v>19.992999999999999</v>
      </c>
      <c r="S186" s="11" t="s">
        <v>112</v>
      </c>
    </row>
    <row r="187" spans="18:19">
      <c r="R187">
        <v>19.995000000000001</v>
      </c>
      <c r="S187" s="11" t="s">
        <v>112</v>
      </c>
    </row>
    <row r="188" spans="18:19">
      <c r="R188">
        <v>19.994</v>
      </c>
      <c r="S188" s="11" t="s">
        <v>112</v>
      </c>
    </row>
    <row r="189" spans="18:19">
      <c r="R189">
        <v>19.994</v>
      </c>
      <c r="S189" s="11" t="s">
        <v>112</v>
      </c>
    </row>
    <row r="190" spans="18:19">
      <c r="R190">
        <v>19.992999999999999</v>
      </c>
      <c r="S190" s="11" t="s">
        <v>112</v>
      </c>
    </row>
    <row r="191" spans="18:19">
      <c r="R191">
        <v>19.995000000000001</v>
      </c>
      <c r="S191" s="11" t="s">
        <v>112</v>
      </c>
    </row>
    <row r="192" spans="18:19">
      <c r="R192">
        <v>19.989000000000001</v>
      </c>
      <c r="S192" s="11" t="s">
        <v>112</v>
      </c>
    </row>
    <row r="193" spans="18:19">
      <c r="R193">
        <v>19.986999999999998</v>
      </c>
      <c r="S193" s="11" t="s">
        <v>112</v>
      </c>
    </row>
    <row r="194" spans="18:19">
      <c r="R194">
        <v>19.986000000000001</v>
      </c>
      <c r="S194" s="11" t="s">
        <v>112</v>
      </c>
    </row>
    <row r="195" spans="18:19">
      <c r="R195">
        <v>19.986000000000001</v>
      </c>
      <c r="S195" s="11" t="s">
        <v>112</v>
      </c>
    </row>
    <row r="196" spans="18:19">
      <c r="R196">
        <v>19.991</v>
      </c>
      <c r="S196" s="11" t="s">
        <v>112</v>
      </c>
    </row>
    <row r="197" spans="18:19">
      <c r="R197">
        <v>19.984999999999999</v>
      </c>
      <c r="S197" s="11" t="s">
        <v>112</v>
      </c>
    </row>
    <row r="198" spans="18:19">
      <c r="R198">
        <v>19.989000000000001</v>
      </c>
      <c r="S198" s="11" t="s">
        <v>112</v>
      </c>
    </row>
    <row r="199" spans="18:19">
      <c r="R199">
        <v>19.988</v>
      </c>
      <c r="S199" s="11" t="s">
        <v>112</v>
      </c>
    </row>
    <row r="200" spans="18:19">
      <c r="R200">
        <v>19.984000000000002</v>
      </c>
      <c r="S200" s="11" t="s">
        <v>112</v>
      </c>
    </row>
    <row r="201" spans="18:19">
      <c r="R201">
        <v>19.984000000000002</v>
      </c>
      <c r="S201" s="11" t="s">
        <v>112</v>
      </c>
    </row>
    <row r="202" spans="18:19">
      <c r="R202">
        <v>19.98</v>
      </c>
      <c r="S202" s="11" t="s">
        <v>112</v>
      </c>
    </row>
    <row r="203" spans="18:19">
      <c r="R203">
        <v>19.984999999999999</v>
      </c>
      <c r="S203" s="11" t="s">
        <v>112</v>
      </c>
    </row>
    <row r="204" spans="18:19">
      <c r="R204">
        <v>19.975999999999999</v>
      </c>
      <c r="S204" s="11" t="s">
        <v>112</v>
      </c>
    </row>
    <row r="205" spans="18:19">
      <c r="R205">
        <v>19.98</v>
      </c>
      <c r="S205" s="11" t="s">
        <v>112</v>
      </c>
    </row>
    <row r="206" spans="18:19">
      <c r="R206">
        <v>19.989999999999998</v>
      </c>
      <c r="S206" s="11" t="s">
        <v>112</v>
      </c>
    </row>
    <row r="207" spans="18:19">
      <c r="R207">
        <v>20.738</v>
      </c>
      <c r="S207" s="11" t="s">
        <v>112</v>
      </c>
    </row>
    <row r="208" spans="18:19">
      <c r="R208">
        <v>1.909</v>
      </c>
      <c r="S208" s="11" t="s">
        <v>112</v>
      </c>
    </row>
    <row r="209" spans="18:19">
      <c r="R209">
        <v>-8.0000000000000002E-3</v>
      </c>
      <c r="S209" s="11" t="s">
        <v>112</v>
      </c>
    </row>
    <row r="210" spans="18:19">
      <c r="R210">
        <v>-4.0000000000000001E-3</v>
      </c>
      <c r="S210" s="11" t="s">
        <v>112</v>
      </c>
    </row>
    <row r="211" spans="18:19">
      <c r="R211">
        <v>-1.2E-2</v>
      </c>
      <c r="S211" s="11" t="s">
        <v>112</v>
      </c>
    </row>
    <row r="212" spans="18:19">
      <c r="R212">
        <v>1E-3</v>
      </c>
      <c r="S212" s="11" t="s">
        <v>112</v>
      </c>
    </row>
    <row r="213" spans="18:19">
      <c r="R213">
        <v>-8.0000000000000002E-3</v>
      </c>
      <c r="S213" s="11" t="s">
        <v>112</v>
      </c>
    </row>
    <row r="214" spans="18:19">
      <c r="R214">
        <v>-1.2999999999999999E-2</v>
      </c>
      <c r="S214" s="11" t="s">
        <v>112</v>
      </c>
    </row>
    <row r="215" spans="18:19">
      <c r="R215">
        <v>-4.0000000000000001E-3</v>
      </c>
      <c r="S215" s="11" t="s">
        <v>112</v>
      </c>
    </row>
    <row r="216" spans="18:19">
      <c r="R216">
        <v>40.677999999999997</v>
      </c>
      <c r="S216" s="11" t="s">
        <v>112</v>
      </c>
    </row>
    <row r="217" spans="18:19">
      <c r="R217">
        <v>49.976999999999997</v>
      </c>
      <c r="S217" s="11" t="s">
        <v>112</v>
      </c>
    </row>
    <row r="218" spans="18:19">
      <c r="R218">
        <v>49.99</v>
      </c>
      <c r="S218" s="11" t="s">
        <v>112</v>
      </c>
    </row>
    <row r="219" spans="18:19">
      <c r="R219">
        <v>49.984000000000002</v>
      </c>
      <c r="S219" s="11" t="s">
        <v>112</v>
      </c>
    </row>
    <row r="220" spans="18:19">
      <c r="R220">
        <v>49.991999999999997</v>
      </c>
      <c r="S220" s="11" t="s">
        <v>112</v>
      </c>
    </row>
    <row r="221" spans="18:19">
      <c r="R221">
        <v>49.978999999999999</v>
      </c>
      <c r="S221" s="11" t="s">
        <v>112</v>
      </c>
    </row>
    <row r="222" spans="18:19">
      <c r="R222">
        <v>49.988999999999997</v>
      </c>
      <c r="S222" s="11" t="s">
        <v>112</v>
      </c>
    </row>
    <row r="223" spans="18:19">
      <c r="R223">
        <v>49.981000000000002</v>
      </c>
      <c r="S223" s="11" t="s">
        <v>112</v>
      </c>
    </row>
    <row r="224" spans="18:19">
      <c r="R224">
        <v>49.981000000000002</v>
      </c>
      <c r="S224" s="11" t="s">
        <v>112</v>
      </c>
    </row>
    <row r="225" spans="18:19">
      <c r="R225">
        <v>49.975000000000001</v>
      </c>
      <c r="S225" s="11" t="s">
        <v>112</v>
      </c>
    </row>
    <row r="226" spans="18:19">
      <c r="R226">
        <v>49.982999999999997</v>
      </c>
      <c r="S226" s="11" t="s">
        <v>112</v>
      </c>
    </row>
    <row r="227" spans="18:19">
      <c r="R227">
        <v>49.981999999999999</v>
      </c>
      <c r="S227" s="11" t="s">
        <v>112</v>
      </c>
    </row>
    <row r="228" spans="18:19">
      <c r="R228">
        <v>49.991999999999997</v>
      </c>
      <c r="S228" s="11" t="s">
        <v>112</v>
      </c>
    </row>
    <row r="229" spans="18:19">
      <c r="R229">
        <v>49.994</v>
      </c>
      <c r="S229" s="11" t="s">
        <v>112</v>
      </c>
    </row>
    <row r="230" spans="18:19">
      <c r="R230">
        <v>49.984999999999999</v>
      </c>
      <c r="S230" s="11" t="s">
        <v>112</v>
      </c>
    </row>
    <row r="231" spans="18:19">
      <c r="R231">
        <v>49.981999999999999</v>
      </c>
      <c r="S231" s="11" t="s">
        <v>112</v>
      </c>
    </row>
    <row r="232" spans="18:19">
      <c r="R232">
        <v>49.984000000000002</v>
      </c>
      <c r="S232" s="11" t="s">
        <v>112</v>
      </c>
    </row>
    <row r="233" spans="18:19">
      <c r="R233">
        <v>49.984000000000002</v>
      </c>
      <c r="S233" s="11" t="s">
        <v>112</v>
      </c>
    </row>
    <row r="234" spans="18:19">
      <c r="R234">
        <v>49.984999999999999</v>
      </c>
      <c r="S234" s="11" t="s">
        <v>112</v>
      </c>
    </row>
    <row r="235" spans="18:19">
      <c r="R235">
        <v>49.984000000000002</v>
      </c>
      <c r="S235" s="11" t="s">
        <v>112</v>
      </c>
    </row>
    <row r="236" spans="18:19">
      <c r="R236">
        <v>49.975000000000001</v>
      </c>
      <c r="S236" s="11" t="s">
        <v>112</v>
      </c>
    </row>
    <row r="237" spans="18:19">
      <c r="R237">
        <v>49.981999999999999</v>
      </c>
      <c r="S237" s="11" t="s">
        <v>112</v>
      </c>
    </row>
    <row r="238" spans="18:19">
      <c r="R238">
        <v>49.981999999999999</v>
      </c>
      <c r="S238" s="11" t="s">
        <v>112</v>
      </c>
    </row>
    <row r="239" spans="18:19">
      <c r="R239">
        <v>49.984999999999999</v>
      </c>
      <c r="S239" s="11" t="s">
        <v>112</v>
      </c>
    </row>
    <row r="240" spans="18:19">
      <c r="R240">
        <v>49.991</v>
      </c>
      <c r="S240" s="11" t="s">
        <v>112</v>
      </c>
    </row>
    <row r="241" spans="18:19">
      <c r="R241">
        <v>49.991</v>
      </c>
      <c r="S241" s="11" t="s">
        <v>112</v>
      </c>
    </row>
    <row r="242" spans="18:19">
      <c r="R242">
        <v>49.98</v>
      </c>
      <c r="S242" s="11" t="s">
        <v>112</v>
      </c>
    </row>
    <row r="243" spans="18:19">
      <c r="R243">
        <v>49.978999999999999</v>
      </c>
      <c r="S243" s="11" t="s">
        <v>112</v>
      </c>
    </row>
    <row r="244" spans="18:19">
      <c r="R244">
        <v>49.997999999999998</v>
      </c>
      <c r="S244" s="11" t="s">
        <v>112</v>
      </c>
    </row>
    <row r="245" spans="18:19">
      <c r="R245">
        <v>19.469000000000001</v>
      </c>
      <c r="S245" s="11" t="s">
        <v>112</v>
      </c>
    </row>
    <row r="246" spans="18:19">
      <c r="R246">
        <v>-6.0000000000000001E-3</v>
      </c>
      <c r="S246" s="11" t="s">
        <v>112</v>
      </c>
    </row>
    <row r="247" spans="18:19">
      <c r="R247">
        <v>-4.0000000000000001E-3</v>
      </c>
      <c r="S247" s="11" t="s">
        <v>112</v>
      </c>
    </row>
    <row r="248" spans="18:19">
      <c r="R248">
        <v>-2E-3</v>
      </c>
      <c r="S248" s="11" t="s">
        <v>112</v>
      </c>
    </row>
    <row r="249" spans="18:19">
      <c r="R249">
        <v>-1.0999999999999999E-2</v>
      </c>
      <c r="S249" s="11" t="s">
        <v>112</v>
      </c>
    </row>
    <row r="250" spans="18:19">
      <c r="R250">
        <v>-3.0000000000000001E-3</v>
      </c>
      <c r="S250" s="11" t="s">
        <v>112</v>
      </c>
    </row>
    <row r="251" spans="18:19">
      <c r="R251">
        <v>-1.4E-2</v>
      </c>
      <c r="S251" s="11" t="s">
        <v>112</v>
      </c>
    </row>
    <row r="252" spans="18:19">
      <c r="R252">
        <v>-1.4E-2</v>
      </c>
      <c r="S252" s="11" t="s">
        <v>112</v>
      </c>
    </row>
    <row r="253" spans="18:19">
      <c r="R253">
        <v>-0.01</v>
      </c>
      <c r="S253" s="11" t="s">
        <v>112</v>
      </c>
    </row>
    <row r="254" spans="18:19">
      <c r="R254">
        <v>-0.01</v>
      </c>
      <c r="S254" s="11" t="s">
        <v>112</v>
      </c>
    </row>
    <row r="255" spans="18:19">
      <c r="R255">
        <v>-1.4999999999999999E-2</v>
      </c>
      <c r="S255" s="11" t="s">
        <v>112</v>
      </c>
    </row>
    <row r="256" spans="18:19">
      <c r="R256">
        <v>-1.7000000000000001E-2</v>
      </c>
      <c r="S256" s="11" t="s">
        <v>112</v>
      </c>
    </row>
    <row r="257" spans="18:19">
      <c r="R257">
        <v>-1.4E-2</v>
      </c>
      <c r="S257" s="11" t="s">
        <v>112</v>
      </c>
    </row>
    <row r="258" spans="18:19">
      <c r="R258">
        <v>-0.01</v>
      </c>
      <c r="S258" s="11" t="s">
        <v>112</v>
      </c>
    </row>
    <row r="259" spans="18:19">
      <c r="R259">
        <v>-1.2E-2</v>
      </c>
      <c r="S259" s="11" t="s">
        <v>112</v>
      </c>
    </row>
    <row r="260" spans="18:19">
      <c r="R260">
        <v>6.2969999999999997</v>
      </c>
      <c r="S260" s="11" t="s">
        <v>112</v>
      </c>
    </row>
    <row r="261" spans="18:19">
      <c r="R261">
        <v>98.718999999999994</v>
      </c>
      <c r="S261" s="11" t="s">
        <v>112</v>
      </c>
    </row>
    <row r="262" spans="18:19">
      <c r="R262">
        <v>99.936000000000007</v>
      </c>
      <c r="S262" s="11" t="s">
        <v>112</v>
      </c>
    </row>
    <row r="263" spans="18:19">
      <c r="R263">
        <v>99.945999999999998</v>
      </c>
      <c r="S263" s="11" t="s">
        <v>112</v>
      </c>
    </row>
    <row r="264" spans="18:19">
      <c r="R264">
        <v>99.944999999999993</v>
      </c>
      <c r="S264" s="11" t="s">
        <v>112</v>
      </c>
    </row>
    <row r="265" spans="18:19">
      <c r="R265">
        <v>99.944000000000003</v>
      </c>
      <c r="S265" s="11" t="s">
        <v>112</v>
      </c>
    </row>
    <row r="266" spans="18:19">
      <c r="R266">
        <v>99.936999999999998</v>
      </c>
      <c r="S266" s="11" t="s">
        <v>112</v>
      </c>
    </row>
    <row r="267" spans="18:19">
      <c r="R267">
        <v>99.942999999999998</v>
      </c>
      <c r="S267" s="11" t="s">
        <v>112</v>
      </c>
    </row>
    <row r="268" spans="18:19">
      <c r="R268">
        <v>99.94</v>
      </c>
      <c r="S268" s="11" t="s">
        <v>112</v>
      </c>
    </row>
    <row r="269" spans="18:19">
      <c r="R269">
        <v>99.933000000000007</v>
      </c>
      <c r="S269" s="11" t="s">
        <v>112</v>
      </c>
    </row>
    <row r="270" spans="18:19">
      <c r="R270">
        <v>99.948999999999998</v>
      </c>
      <c r="S270" s="11" t="s">
        <v>112</v>
      </c>
    </row>
    <row r="271" spans="18:19">
      <c r="R271">
        <v>99.944000000000003</v>
      </c>
      <c r="S271" s="11" t="s">
        <v>112</v>
      </c>
    </row>
    <row r="272" spans="18:19">
      <c r="R272">
        <v>99.950999999999993</v>
      </c>
      <c r="S272" s="11" t="s">
        <v>112</v>
      </c>
    </row>
    <row r="273" spans="18:19">
      <c r="R273">
        <v>99.951999999999998</v>
      </c>
      <c r="S273" s="11" t="s">
        <v>112</v>
      </c>
    </row>
    <row r="274" spans="18:19">
      <c r="R274">
        <v>99.950999999999993</v>
      </c>
      <c r="S274" s="11" t="s">
        <v>112</v>
      </c>
    </row>
    <row r="275" spans="18:19">
      <c r="R275">
        <v>99.963999999999999</v>
      </c>
      <c r="S275" s="11" t="s">
        <v>112</v>
      </c>
    </row>
    <row r="276" spans="18:19">
      <c r="R276">
        <v>99.953999999999994</v>
      </c>
      <c r="S276" s="11" t="s">
        <v>112</v>
      </c>
    </row>
    <row r="277" spans="18:19">
      <c r="R277">
        <v>99.945999999999998</v>
      </c>
      <c r="S277" s="11" t="s">
        <v>112</v>
      </c>
    </row>
    <row r="278" spans="18:19">
      <c r="R278">
        <v>99.947999999999993</v>
      </c>
      <c r="S278" s="11" t="s">
        <v>112</v>
      </c>
    </row>
    <row r="279" spans="18:19">
      <c r="R279">
        <v>99.95</v>
      </c>
      <c r="S279" s="11" t="s">
        <v>112</v>
      </c>
    </row>
    <row r="280" spans="18:19">
      <c r="R280">
        <v>99.947999999999993</v>
      </c>
      <c r="S280" s="11" t="s">
        <v>112</v>
      </c>
    </row>
    <row r="281" spans="18:19">
      <c r="R281">
        <v>99.95</v>
      </c>
      <c r="S281" s="11" t="s">
        <v>112</v>
      </c>
    </row>
    <row r="282" spans="18:19">
      <c r="R282">
        <v>99.948999999999998</v>
      </c>
      <c r="S282" s="11" t="s">
        <v>112</v>
      </c>
    </row>
    <row r="283" spans="18:19">
      <c r="R283">
        <v>99.953999999999994</v>
      </c>
      <c r="S283" s="11" t="s">
        <v>112</v>
      </c>
    </row>
    <row r="284" spans="18:19">
      <c r="R284">
        <v>99.942999999999998</v>
      </c>
      <c r="S284" s="11" t="s">
        <v>112</v>
      </c>
    </row>
    <row r="285" spans="18:19">
      <c r="R285">
        <v>99.953000000000003</v>
      </c>
      <c r="S285" s="11" t="s">
        <v>112</v>
      </c>
    </row>
    <row r="286" spans="18:19">
      <c r="R286">
        <v>99.953000000000003</v>
      </c>
      <c r="S286" s="11" t="s">
        <v>112</v>
      </c>
    </row>
    <row r="287" spans="18:19">
      <c r="R287">
        <v>99.956999999999994</v>
      </c>
      <c r="S287" s="11" t="s">
        <v>112</v>
      </c>
    </row>
    <row r="288" spans="18:19">
      <c r="R288">
        <v>99.947999999999993</v>
      </c>
      <c r="S288" s="11" t="s">
        <v>112</v>
      </c>
    </row>
    <row r="289" spans="18:19">
      <c r="R289">
        <v>99.956999999999994</v>
      </c>
      <c r="S289" s="11" t="s">
        <v>112</v>
      </c>
    </row>
    <row r="290" spans="18:19">
      <c r="R290">
        <v>99.942999999999998</v>
      </c>
      <c r="S290" s="11" t="s">
        <v>112</v>
      </c>
    </row>
    <row r="291" spans="18:19">
      <c r="R291">
        <v>99.948999999999998</v>
      </c>
      <c r="S291" s="11" t="s">
        <v>112</v>
      </c>
    </row>
    <row r="292" spans="18:19">
      <c r="R292">
        <v>99.402000000000001</v>
      </c>
      <c r="S292" s="11" t="s">
        <v>112</v>
      </c>
    </row>
    <row r="293" spans="18:19">
      <c r="R293">
        <v>71.465000000000003</v>
      </c>
      <c r="S293" s="11" t="s">
        <v>112</v>
      </c>
    </row>
    <row r="294" spans="18:19">
      <c r="R294">
        <v>1.0999999999999999E-2</v>
      </c>
      <c r="S294" s="11" t="s">
        <v>112</v>
      </c>
    </row>
    <row r="295" spans="18:19">
      <c r="R295">
        <v>-1E-3</v>
      </c>
      <c r="S295" s="11" t="s">
        <v>112</v>
      </c>
    </row>
    <row r="296" spans="18:19">
      <c r="R296">
        <v>-8.0000000000000002E-3</v>
      </c>
      <c r="S296" s="11" t="s">
        <v>112</v>
      </c>
    </row>
    <row r="297" spans="18:19">
      <c r="R297">
        <v>2E-3</v>
      </c>
      <c r="S297" s="11" t="s">
        <v>112</v>
      </c>
    </row>
    <row r="298" spans="18:19">
      <c r="R298">
        <v>-1E-3</v>
      </c>
      <c r="S298" s="11" t="s">
        <v>112</v>
      </c>
    </row>
    <row r="299" spans="18:19">
      <c r="R299">
        <v>4.0000000000000001E-3</v>
      </c>
      <c r="S299" s="11" t="s">
        <v>112</v>
      </c>
    </row>
    <row r="300" spans="18:19">
      <c r="R300">
        <v>-2E-3</v>
      </c>
      <c r="S300" s="11" t="s">
        <v>112</v>
      </c>
    </row>
    <row r="301" spans="18:19">
      <c r="R301">
        <v>4.0000000000000001E-3</v>
      </c>
      <c r="S301" s="11" t="s">
        <v>112</v>
      </c>
    </row>
    <row r="302" spans="18:19">
      <c r="R302">
        <v>3.0000000000000001E-3</v>
      </c>
      <c r="S302" s="11" t="s">
        <v>112</v>
      </c>
    </row>
    <row r="303" spans="18:19">
      <c r="R303">
        <v>-8.0000000000000002E-3</v>
      </c>
      <c r="S303" s="11" t="s">
        <v>112</v>
      </c>
    </row>
    <row r="304" spans="18:19">
      <c r="R304">
        <v>-3.0000000000000001E-3</v>
      </c>
      <c r="S304" s="11" t="s">
        <v>112</v>
      </c>
    </row>
    <row r="305" spans="18:19">
      <c r="R305">
        <v>-1.2999999999999999E-2</v>
      </c>
      <c r="S305" s="11" t="s">
        <v>112</v>
      </c>
    </row>
    <row r="306" spans="18:19">
      <c r="R306">
        <v>-6.0000000000000001E-3</v>
      </c>
      <c r="S306" s="11" t="s">
        <v>112</v>
      </c>
    </row>
    <row r="307" spans="18:19">
      <c r="R307">
        <v>-5.0000000000000001E-3</v>
      </c>
      <c r="S307" s="11" t="s">
        <v>112</v>
      </c>
    </row>
    <row r="308" spans="18:19">
      <c r="R308">
        <v>-3.0000000000000001E-3</v>
      </c>
      <c r="S308" s="11" t="s">
        <v>112</v>
      </c>
    </row>
    <row r="309" spans="18:19">
      <c r="R309">
        <v>-8.9999999999999993E-3</v>
      </c>
      <c r="S309" s="11" t="s">
        <v>112</v>
      </c>
    </row>
    <row r="310" spans="18:19">
      <c r="R310">
        <v>-6.0000000000000001E-3</v>
      </c>
      <c r="S310" s="11" t="s">
        <v>112</v>
      </c>
    </row>
    <row r="311" spans="18:19">
      <c r="R311">
        <v>-6.0000000000000001E-3</v>
      </c>
      <c r="S311" s="11" t="s">
        <v>112</v>
      </c>
    </row>
    <row r="312" spans="18:19">
      <c r="R312">
        <v>2E-3</v>
      </c>
      <c r="S312" s="11" t="s">
        <v>112</v>
      </c>
    </row>
    <row r="313" spans="18:19">
      <c r="R313">
        <v>-8.9999999999999993E-3</v>
      </c>
      <c r="S313" s="11" t="s">
        <v>112</v>
      </c>
    </row>
    <row r="314" spans="18:19">
      <c r="R314">
        <v>-2E-3</v>
      </c>
      <c r="S314" s="11" t="s">
        <v>112</v>
      </c>
    </row>
    <row r="315" spans="18:19">
      <c r="R315">
        <v>-1.0999999999999999E-2</v>
      </c>
      <c r="S315" s="11" t="s">
        <v>112</v>
      </c>
    </row>
    <row r="316" spans="18:19">
      <c r="R316">
        <v>-1.2E-2</v>
      </c>
      <c r="S316" s="11" t="s">
        <v>112</v>
      </c>
    </row>
    <row r="317" spans="18:19">
      <c r="R317">
        <v>0</v>
      </c>
      <c r="S317" s="11" t="s">
        <v>112</v>
      </c>
    </row>
    <row r="318" spans="18:19">
      <c r="R318">
        <v>1.6E-2</v>
      </c>
      <c r="S318" s="11" t="s">
        <v>112</v>
      </c>
    </row>
    <row r="319" spans="18:19">
      <c r="R319">
        <v>0.997</v>
      </c>
      <c r="S319" s="11" t="s">
        <v>112</v>
      </c>
    </row>
    <row r="320" spans="18:19">
      <c r="R320">
        <v>1.0049999999999999</v>
      </c>
      <c r="S320" s="11" t="s">
        <v>112</v>
      </c>
    </row>
    <row r="321" spans="18:19">
      <c r="R321">
        <v>1.0049999999999999</v>
      </c>
      <c r="S321" s="11" t="s">
        <v>112</v>
      </c>
    </row>
    <row r="322" spans="18:19">
      <c r="R322">
        <v>0.999</v>
      </c>
      <c r="S322" s="11" t="s">
        <v>112</v>
      </c>
    </row>
    <row r="323" spans="18:19">
      <c r="R323">
        <v>1.0069999999999999</v>
      </c>
      <c r="S323" s="11" t="s">
        <v>112</v>
      </c>
    </row>
    <row r="324" spans="18:19">
      <c r="R324">
        <v>0.99399999999999999</v>
      </c>
      <c r="S324" s="11" t="s">
        <v>112</v>
      </c>
    </row>
    <row r="325" spans="18:19">
      <c r="R325">
        <v>0.999</v>
      </c>
      <c r="S325" s="11" t="s">
        <v>112</v>
      </c>
    </row>
    <row r="326" spans="18:19">
      <c r="R326">
        <v>0.99199999999999999</v>
      </c>
      <c r="S326" s="11" t="s">
        <v>112</v>
      </c>
    </row>
    <row r="327" spans="18:19">
      <c r="R327">
        <v>0.99199999999999999</v>
      </c>
      <c r="S327" s="11" t="s">
        <v>112</v>
      </c>
    </row>
    <row r="328" spans="18:19">
      <c r="R328">
        <v>0.99299999999999999</v>
      </c>
      <c r="S328" s="11" t="s">
        <v>112</v>
      </c>
    </row>
    <row r="329" spans="18:19">
      <c r="R329">
        <v>0.99299999999999999</v>
      </c>
      <c r="S329" s="11" t="s">
        <v>112</v>
      </c>
    </row>
    <row r="330" spans="18:19">
      <c r="R330">
        <v>0.99</v>
      </c>
      <c r="S330" s="11" t="s">
        <v>112</v>
      </c>
    </row>
    <row r="331" spans="18:19">
      <c r="R331">
        <v>0.99299999999999999</v>
      </c>
      <c r="S331" s="11" t="s">
        <v>112</v>
      </c>
    </row>
    <row r="332" spans="18:19">
      <c r="R332">
        <v>1.004</v>
      </c>
      <c r="S332" s="11" t="s">
        <v>112</v>
      </c>
    </row>
    <row r="333" spans="18:19">
      <c r="R333">
        <v>0.99199999999999999</v>
      </c>
      <c r="S333" s="11" t="s">
        <v>112</v>
      </c>
    </row>
    <row r="334" spans="18:19">
      <c r="R334">
        <v>0.99</v>
      </c>
      <c r="S334" s="11" t="s">
        <v>112</v>
      </c>
    </row>
    <row r="335" spans="18:19">
      <c r="R335">
        <v>1.006</v>
      </c>
      <c r="S335" s="11" t="s">
        <v>112</v>
      </c>
    </row>
    <row r="336" spans="18:19">
      <c r="R336">
        <v>0.99099999999999999</v>
      </c>
      <c r="S336" s="11" t="s">
        <v>112</v>
      </c>
    </row>
    <row r="337" spans="18:19">
      <c r="R337">
        <v>0.98499999999999999</v>
      </c>
      <c r="S337" s="11" t="s">
        <v>112</v>
      </c>
    </row>
    <row r="338" spans="18:19">
      <c r="R338">
        <v>0.98199999999999998</v>
      </c>
      <c r="S338" s="11" t="s">
        <v>112</v>
      </c>
    </row>
    <row r="339" spans="18:19">
      <c r="R339">
        <v>0.98599999999999999</v>
      </c>
      <c r="S339" s="11" t="s">
        <v>112</v>
      </c>
    </row>
    <row r="340" spans="18:19">
      <c r="R340">
        <v>0.99</v>
      </c>
      <c r="S340" s="11" t="s">
        <v>112</v>
      </c>
    </row>
    <row r="341" spans="18:19">
      <c r="R341">
        <v>0.995</v>
      </c>
      <c r="S341" s="11" t="s">
        <v>112</v>
      </c>
    </row>
    <row r="342" spans="18:19">
      <c r="R342">
        <v>0.99</v>
      </c>
      <c r="S342" s="11" t="s">
        <v>112</v>
      </c>
    </row>
    <row r="343" spans="18:19">
      <c r="R343">
        <v>0.995</v>
      </c>
      <c r="S343" s="11" t="s">
        <v>112</v>
      </c>
    </row>
    <row r="344" spans="18:19">
      <c r="R344">
        <v>0.995</v>
      </c>
      <c r="S344" s="11" t="s">
        <v>112</v>
      </c>
    </row>
    <row r="345" spans="18:19">
      <c r="R345">
        <v>0.996</v>
      </c>
      <c r="S345" s="11" t="s">
        <v>112</v>
      </c>
    </row>
    <row r="346" spans="18:19">
      <c r="R346">
        <v>0.376</v>
      </c>
      <c r="S346" s="11" t="s">
        <v>112</v>
      </c>
    </row>
    <row r="347" spans="18:19">
      <c r="R347">
        <v>-8.0000000000000002E-3</v>
      </c>
      <c r="S347" s="11" t="s">
        <v>112</v>
      </c>
    </row>
    <row r="348" spans="18:19">
      <c r="R348">
        <v>-0.01</v>
      </c>
      <c r="S348" s="11" t="s">
        <v>112</v>
      </c>
    </row>
    <row r="349" spans="18:19">
      <c r="R349">
        <v>-2E-3</v>
      </c>
      <c r="S349" s="11" t="s">
        <v>112</v>
      </c>
    </row>
    <row r="350" spans="18:19">
      <c r="R350">
        <v>-5.0000000000000001E-3</v>
      </c>
      <c r="S350" s="11" t="s">
        <v>112</v>
      </c>
    </row>
    <row r="351" spans="18:19">
      <c r="R351">
        <v>-8.0000000000000002E-3</v>
      </c>
      <c r="S351" s="11" t="s">
        <v>112</v>
      </c>
    </row>
    <row r="352" spans="18:19">
      <c r="R352">
        <v>-2.1000000000000001E-2</v>
      </c>
      <c r="S352" s="11" t="s">
        <v>112</v>
      </c>
    </row>
    <row r="353" spans="18:19">
      <c r="R353">
        <v>-8.0000000000000002E-3</v>
      </c>
      <c r="S353" s="11" t="s">
        <v>112</v>
      </c>
    </row>
    <row r="354" spans="18:19">
      <c r="R354">
        <v>-2E-3</v>
      </c>
      <c r="S354" s="11" t="s">
        <v>112</v>
      </c>
    </row>
    <row r="355" spans="18:19">
      <c r="R355">
        <v>-0.01</v>
      </c>
      <c r="S355" s="11" t="s">
        <v>112</v>
      </c>
    </row>
    <row r="356" spans="18:19">
      <c r="R356">
        <v>-1.0999999999999999E-2</v>
      </c>
      <c r="S356" s="11" t="s">
        <v>112</v>
      </c>
    </row>
    <row r="357" spans="18:19">
      <c r="R357">
        <v>3.5510000000000002</v>
      </c>
      <c r="S357" s="11" t="s">
        <v>112</v>
      </c>
    </row>
    <row r="358" spans="18:19">
      <c r="R358">
        <v>1.9930000000000001</v>
      </c>
      <c r="S358" s="11" t="s">
        <v>112</v>
      </c>
    </row>
    <row r="359" spans="18:19">
      <c r="R359">
        <v>1.99</v>
      </c>
      <c r="S359" s="11" t="s">
        <v>112</v>
      </c>
    </row>
    <row r="360" spans="18:19">
      <c r="R360">
        <v>1.9910000000000001</v>
      </c>
      <c r="S360" s="11" t="s">
        <v>112</v>
      </c>
    </row>
    <row r="361" spans="18:19">
      <c r="R361">
        <v>1.9970000000000001</v>
      </c>
      <c r="S361" s="11" t="s">
        <v>112</v>
      </c>
    </row>
    <row r="362" spans="18:19">
      <c r="R362">
        <v>1.99</v>
      </c>
      <c r="S362" s="11" t="s">
        <v>112</v>
      </c>
    </row>
    <row r="363" spans="18:19">
      <c r="R363">
        <v>2.004</v>
      </c>
      <c r="S363" s="11" t="s">
        <v>112</v>
      </c>
    </row>
    <row r="364" spans="18:19">
      <c r="R364">
        <v>1.9930000000000001</v>
      </c>
      <c r="S364" s="11" t="s">
        <v>112</v>
      </c>
    </row>
    <row r="365" spans="18:19">
      <c r="R365">
        <v>1.996</v>
      </c>
      <c r="S365" s="11" t="s">
        <v>112</v>
      </c>
    </row>
    <row r="366" spans="18:19">
      <c r="R366">
        <v>1.998</v>
      </c>
      <c r="S366" s="11" t="s">
        <v>112</v>
      </c>
    </row>
    <row r="367" spans="18:19">
      <c r="R367">
        <v>1.9970000000000001</v>
      </c>
      <c r="S367" s="11" t="s">
        <v>112</v>
      </c>
    </row>
    <row r="368" spans="18:19">
      <c r="R368">
        <v>2.0009999999999999</v>
      </c>
      <c r="S368" s="11" t="s">
        <v>112</v>
      </c>
    </row>
    <row r="369" spans="18:19">
      <c r="R369">
        <v>1.9930000000000001</v>
      </c>
      <c r="S369" s="11" t="s">
        <v>112</v>
      </c>
    </row>
    <row r="370" spans="18:19">
      <c r="R370">
        <v>1.9930000000000001</v>
      </c>
      <c r="S370" s="11" t="s">
        <v>112</v>
      </c>
    </row>
    <row r="371" spans="18:19">
      <c r="R371">
        <v>1.986</v>
      </c>
      <c r="S371" s="11" t="s">
        <v>112</v>
      </c>
    </row>
    <row r="372" spans="18:19">
      <c r="R372">
        <v>1.9890000000000001</v>
      </c>
      <c r="S372" s="11" t="s">
        <v>112</v>
      </c>
    </row>
    <row r="373" spans="18:19">
      <c r="R373">
        <v>1.9850000000000001</v>
      </c>
      <c r="S373" s="11" t="s">
        <v>112</v>
      </c>
    </row>
    <row r="374" spans="18:19">
      <c r="R374">
        <v>1.9910000000000001</v>
      </c>
      <c r="S374" s="11" t="s">
        <v>112</v>
      </c>
    </row>
    <row r="375" spans="18:19">
      <c r="R375">
        <v>1.9910000000000001</v>
      </c>
      <c r="S375" s="11" t="s">
        <v>112</v>
      </c>
    </row>
    <row r="376" spans="18:19">
      <c r="R376">
        <v>1.9950000000000001</v>
      </c>
      <c r="S376" s="11" t="s">
        <v>112</v>
      </c>
    </row>
    <row r="377" spans="18:19">
      <c r="R377">
        <v>1.996</v>
      </c>
      <c r="S377" s="11" t="s">
        <v>112</v>
      </c>
    </row>
    <row r="378" spans="18:19">
      <c r="R378">
        <v>1.9910000000000001</v>
      </c>
      <c r="S378" s="11" t="s">
        <v>112</v>
      </c>
    </row>
    <row r="379" spans="18:19">
      <c r="R379">
        <v>1.9890000000000001</v>
      </c>
      <c r="S379" s="11" t="s">
        <v>112</v>
      </c>
    </row>
    <row r="380" spans="18:19">
      <c r="R380">
        <v>1.9930000000000001</v>
      </c>
      <c r="S380" s="11" t="s">
        <v>112</v>
      </c>
    </row>
    <row r="381" spans="18:19">
      <c r="R381">
        <v>1.996</v>
      </c>
      <c r="S381" s="11" t="s">
        <v>112</v>
      </c>
    </row>
    <row r="382" spans="18:19">
      <c r="R382">
        <v>1.994</v>
      </c>
      <c r="S382" s="11" t="s">
        <v>112</v>
      </c>
    </row>
    <row r="383" spans="18:19">
      <c r="R383">
        <v>1.9850000000000001</v>
      </c>
      <c r="S383" s="11" t="s">
        <v>112</v>
      </c>
    </row>
    <row r="384" spans="18:19">
      <c r="R384">
        <v>1.2709999999999999</v>
      </c>
      <c r="S384" s="11" t="s">
        <v>112</v>
      </c>
    </row>
    <row r="385" spans="18:19">
      <c r="R385">
        <v>-1.4999999999999999E-2</v>
      </c>
      <c r="S385" s="11" t="s">
        <v>112</v>
      </c>
    </row>
    <row r="386" spans="18:19">
      <c r="R386">
        <v>-7.0000000000000001E-3</v>
      </c>
      <c r="S386" s="11" t="s">
        <v>112</v>
      </c>
    </row>
    <row r="387" spans="18:19">
      <c r="R387">
        <v>-7.0000000000000001E-3</v>
      </c>
      <c r="S387" s="11" t="s">
        <v>112</v>
      </c>
    </row>
    <row r="388" spans="18:19">
      <c r="R388">
        <v>-8.0000000000000002E-3</v>
      </c>
      <c r="S388" s="11" t="s">
        <v>112</v>
      </c>
    </row>
    <row r="389" spans="18:19">
      <c r="R389">
        <v>-1.0999999999999999E-2</v>
      </c>
      <c r="S389" s="11" t="s">
        <v>112</v>
      </c>
    </row>
    <row r="390" spans="18:19">
      <c r="R390">
        <v>-1.7999999999999999E-2</v>
      </c>
      <c r="S390" s="11" t="s">
        <v>112</v>
      </c>
    </row>
    <row r="391" spans="18:19">
      <c r="R391">
        <v>-6.0000000000000001E-3</v>
      </c>
      <c r="S391" s="11" t="s">
        <v>112</v>
      </c>
    </row>
    <row r="392" spans="18:19">
      <c r="R392">
        <v>-5.0000000000000001E-3</v>
      </c>
      <c r="S392" s="11" t="s">
        <v>112</v>
      </c>
    </row>
    <row r="393" spans="18:19">
      <c r="R393">
        <v>-3.0000000000000001E-3</v>
      </c>
      <c r="S393" s="11" t="s">
        <v>112</v>
      </c>
    </row>
    <row r="394" spans="18:19">
      <c r="R394">
        <v>-2E-3</v>
      </c>
      <c r="S394" s="11" t="s">
        <v>112</v>
      </c>
    </row>
    <row r="395" spans="18:19">
      <c r="R395">
        <v>1E-3</v>
      </c>
      <c r="S395" s="11" t="s">
        <v>112</v>
      </c>
    </row>
    <row r="396" spans="18:19">
      <c r="R396">
        <v>3.145</v>
      </c>
      <c r="S396" s="11" t="s">
        <v>112</v>
      </c>
    </row>
    <row r="397" spans="18:19">
      <c r="R397">
        <v>5.0010000000000003</v>
      </c>
      <c r="S397" s="11" t="s">
        <v>112</v>
      </c>
    </row>
    <row r="398" spans="18:19">
      <c r="R398">
        <v>4.9950000000000001</v>
      </c>
      <c r="S398" s="11" t="s">
        <v>112</v>
      </c>
    </row>
    <row r="399" spans="18:19">
      <c r="R399">
        <v>4.9930000000000003</v>
      </c>
      <c r="S399" s="11" t="s">
        <v>112</v>
      </c>
    </row>
    <row r="400" spans="18:19">
      <c r="R400">
        <v>4.9870000000000001</v>
      </c>
      <c r="S400" s="11" t="s">
        <v>112</v>
      </c>
    </row>
    <row r="401" spans="18:19">
      <c r="R401">
        <v>4.9880000000000004</v>
      </c>
      <c r="S401" s="11" t="s">
        <v>112</v>
      </c>
    </row>
    <row r="402" spans="18:19">
      <c r="R402">
        <v>4.9939999999999998</v>
      </c>
      <c r="S402" s="11" t="s">
        <v>112</v>
      </c>
    </row>
    <row r="403" spans="18:19">
      <c r="R403">
        <v>4.9889999999999999</v>
      </c>
      <c r="S403" s="11" t="s">
        <v>112</v>
      </c>
    </row>
    <row r="404" spans="18:19">
      <c r="R404">
        <v>4.9829999999999997</v>
      </c>
      <c r="S404" s="11" t="s">
        <v>112</v>
      </c>
    </row>
    <row r="405" spans="18:19">
      <c r="R405">
        <v>4.9850000000000003</v>
      </c>
      <c r="S405" s="11" t="s">
        <v>112</v>
      </c>
    </row>
    <row r="406" spans="18:19">
      <c r="R406">
        <v>4.9870000000000001</v>
      </c>
      <c r="S406" s="11" t="s">
        <v>112</v>
      </c>
    </row>
    <row r="407" spans="18:19">
      <c r="R407">
        <v>4.984</v>
      </c>
      <c r="S407" s="11" t="s">
        <v>112</v>
      </c>
    </row>
    <row r="408" spans="18:19">
      <c r="R408">
        <v>4.992</v>
      </c>
      <c r="S408" s="11" t="s">
        <v>112</v>
      </c>
    </row>
    <row r="409" spans="18:19">
      <c r="R409">
        <v>4.9870000000000001</v>
      </c>
      <c r="S409" s="11" t="s">
        <v>112</v>
      </c>
    </row>
    <row r="410" spans="18:19">
      <c r="R410">
        <v>4.984</v>
      </c>
      <c r="S410" s="11" t="s">
        <v>112</v>
      </c>
    </row>
    <row r="411" spans="18:19">
      <c r="R411">
        <v>4.984</v>
      </c>
      <c r="S411" s="11" t="s">
        <v>112</v>
      </c>
    </row>
    <row r="412" spans="18:19">
      <c r="R412">
        <v>4.9850000000000003</v>
      </c>
      <c r="S412" s="11" t="s">
        <v>112</v>
      </c>
    </row>
    <row r="413" spans="18:19">
      <c r="R413">
        <v>4.9950000000000001</v>
      </c>
      <c r="S413" s="11" t="s">
        <v>112</v>
      </c>
    </row>
    <row r="414" spans="18:19">
      <c r="R414">
        <v>4.9779999999999998</v>
      </c>
      <c r="S414" s="11" t="s">
        <v>112</v>
      </c>
    </row>
    <row r="415" spans="18:19">
      <c r="R415">
        <v>4.984</v>
      </c>
      <c r="S415" s="11" t="s">
        <v>112</v>
      </c>
    </row>
    <row r="416" spans="18:19">
      <c r="R416">
        <v>4.9850000000000003</v>
      </c>
      <c r="S416" s="11" t="s">
        <v>112</v>
      </c>
    </row>
    <row r="417" spans="18:19">
      <c r="R417">
        <v>4.9870000000000001</v>
      </c>
      <c r="S417" s="11" t="s">
        <v>112</v>
      </c>
    </row>
    <row r="418" spans="18:19">
      <c r="R418">
        <v>4.9850000000000003</v>
      </c>
      <c r="S418" s="11" t="s">
        <v>112</v>
      </c>
    </row>
    <row r="419" spans="18:19">
      <c r="R419">
        <v>4.9820000000000002</v>
      </c>
      <c r="S419" s="11" t="s">
        <v>112</v>
      </c>
    </row>
    <row r="420" spans="18:19">
      <c r="R420">
        <v>4.9859999999999998</v>
      </c>
      <c r="S420" s="11" t="s">
        <v>112</v>
      </c>
    </row>
    <row r="421" spans="18:19">
      <c r="R421">
        <v>4.9829999999999997</v>
      </c>
      <c r="S421" s="11" t="s">
        <v>112</v>
      </c>
    </row>
    <row r="422" spans="18:19">
      <c r="R422">
        <v>4.9880000000000004</v>
      </c>
      <c r="S422" s="11" t="s">
        <v>112</v>
      </c>
    </row>
    <row r="423" spans="18:19">
      <c r="R423">
        <v>4.9870000000000001</v>
      </c>
      <c r="S423" s="11" t="s">
        <v>112</v>
      </c>
    </row>
    <row r="424" spans="18:19">
      <c r="R424">
        <v>4.9850000000000003</v>
      </c>
      <c r="S424" s="11" t="s">
        <v>112</v>
      </c>
    </row>
    <row r="425" spans="18:19">
      <c r="R425">
        <v>4.9809999999999999</v>
      </c>
      <c r="S425" s="11" t="s">
        <v>112</v>
      </c>
    </row>
    <row r="426" spans="18:19">
      <c r="R426">
        <v>4.9850000000000003</v>
      </c>
      <c r="S426" s="11" t="s">
        <v>112</v>
      </c>
    </row>
    <row r="427" spans="18:19">
      <c r="R427">
        <v>4.9809999999999999</v>
      </c>
      <c r="S427" s="11" t="s">
        <v>112</v>
      </c>
    </row>
    <row r="428" spans="18:19">
      <c r="R428">
        <v>2.46</v>
      </c>
      <c r="S428" s="11" t="s">
        <v>112</v>
      </c>
    </row>
    <row r="429" spans="18:19">
      <c r="R429">
        <v>-0.01</v>
      </c>
      <c r="S429" s="11" t="s">
        <v>112</v>
      </c>
    </row>
    <row r="430" spans="18:19">
      <c r="R430">
        <v>-8.9999999999999993E-3</v>
      </c>
      <c r="S430" s="11" t="s">
        <v>112</v>
      </c>
    </row>
    <row r="431" spans="18:19">
      <c r="R431">
        <v>-1.9E-2</v>
      </c>
      <c r="S431" s="11" t="s">
        <v>112</v>
      </c>
    </row>
    <row r="432" spans="18:19">
      <c r="R432">
        <v>2E-3</v>
      </c>
      <c r="S432" s="11" t="s">
        <v>112</v>
      </c>
    </row>
    <row r="433" spans="18:19">
      <c r="R433">
        <v>-5.0000000000000001E-3</v>
      </c>
      <c r="S433" s="11" t="s">
        <v>112</v>
      </c>
    </row>
    <row r="434" spans="18:19">
      <c r="R434">
        <v>-1.4E-2</v>
      </c>
      <c r="S434" s="11" t="s">
        <v>112</v>
      </c>
    </row>
    <row r="435" spans="18:19">
      <c r="R435">
        <v>-3.0000000000000001E-3</v>
      </c>
      <c r="S435" s="11" t="s">
        <v>112</v>
      </c>
    </row>
    <row r="436" spans="18:19">
      <c r="R436">
        <v>-8.9999999999999993E-3</v>
      </c>
      <c r="S436" s="11" t="s">
        <v>112</v>
      </c>
    </row>
    <row r="437" spans="18:19">
      <c r="R437">
        <v>-8.9999999999999993E-3</v>
      </c>
      <c r="S437" s="11" t="s">
        <v>112</v>
      </c>
    </row>
    <row r="438" spans="18:19">
      <c r="R438">
        <v>-6.0000000000000001E-3</v>
      </c>
      <c r="S438" s="11" t="s">
        <v>112</v>
      </c>
    </row>
    <row r="439" spans="18:19">
      <c r="R439">
        <v>-1.0999999999999999E-2</v>
      </c>
      <c r="S439" s="11" t="s">
        <v>112</v>
      </c>
    </row>
    <row r="440" spans="18:19">
      <c r="R440">
        <v>-8.9999999999999993E-3</v>
      </c>
      <c r="S440" s="11" t="s">
        <v>112</v>
      </c>
    </row>
    <row r="441" spans="18:19">
      <c r="R441">
        <v>7.2309999999999999</v>
      </c>
      <c r="S441" s="11" t="s">
        <v>112</v>
      </c>
    </row>
    <row r="442" spans="18:19">
      <c r="R442">
        <v>9.9879999999999995</v>
      </c>
      <c r="S442" s="11" t="s">
        <v>112</v>
      </c>
    </row>
    <row r="443" spans="18:19">
      <c r="R443">
        <v>9.9909999999999997</v>
      </c>
      <c r="S443" s="11" t="s">
        <v>112</v>
      </c>
    </row>
    <row r="444" spans="18:19">
      <c r="R444">
        <v>9.9870000000000001</v>
      </c>
      <c r="S444" s="11" t="s">
        <v>112</v>
      </c>
    </row>
    <row r="445" spans="18:19">
      <c r="R445">
        <v>9.9789999999999992</v>
      </c>
      <c r="S445" s="11" t="s">
        <v>112</v>
      </c>
    </row>
    <row r="446" spans="18:19">
      <c r="R446">
        <v>9.9830000000000005</v>
      </c>
      <c r="S446" s="11" t="s">
        <v>112</v>
      </c>
    </row>
    <row r="447" spans="18:19">
      <c r="R447">
        <v>9.9960000000000004</v>
      </c>
      <c r="S447" s="11" t="s">
        <v>112</v>
      </c>
    </row>
    <row r="448" spans="18:19">
      <c r="R448">
        <v>9.984</v>
      </c>
      <c r="S448" s="11" t="s">
        <v>112</v>
      </c>
    </row>
    <row r="449" spans="18:19">
      <c r="R449">
        <v>9.99</v>
      </c>
      <c r="S449" s="11" t="s">
        <v>112</v>
      </c>
    </row>
    <row r="450" spans="18:19">
      <c r="R450">
        <v>9.9879999999999995</v>
      </c>
      <c r="S450" s="11" t="s">
        <v>112</v>
      </c>
    </row>
    <row r="451" spans="18:19">
      <c r="R451">
        <v>9.9979999999999993</v>
      </c>
      <c r="S451" s="11" t="s">
        <v>112</v>
      </c>
    </row>
    <row r="452" spans="18:19">
      <c r="R452">
        <v>9.9909999999999997</v>
      </c>
      <c r="S452" s="11" t="s">
        <v>112</v>
      </c>
    </row>
    <row r="453" spans="18:19">
      <c r="R453">
        <v>9.9879999999999995</v>
      </c>
      <c r="S453" s="11" t="s">
        <v>112</v>
      </c>
    </row>
    <row r="454" spans="18:19">
      <c r="R454">
        <v>9.9969999999999999</v>
      </c>
      <c r="S454" s="11" t="s">
        <v>112</v>
      </c>
    </row>
    <row r="455" spans="18:19">
      <c r="R455">
        <v>9.9879999999999995</v>
      </c>
      <c r="S455" s="11" t="s">
        <v>112</v>
      </c>
    </row>
    <row r="456" spans="18:19">
      <c r="R456">
        <v>9.9960000000000004</v>
      </c>
      <c r="S456" s="11" t="s">
        <v>112</v>
      </c>
    </row>
    <row r="457" spans="18:19">
      <c r="R457">
        <v>9.9920000000000009</v>
      </c>
      <c r="S457" s="11" t="s">
        <v>112</v>
      </c>
    </row>
    <row r="458" spans="18:19">
      <c r="R458">
        <v>9.9930000000000003</v>
      </c>
      <c r="S458" s="11" t="s">
        <v>112</v>
      </c>
    </row>
    <row r="459" spans="18:19">
      <c r="R459">
        <v>9.9890000000000008</v>
      </c>
      <c r="S459" s="11" t="s">
        <v>112</v>
      </c>
    </row>
    <row r="460" spans="18:19">
      <c r="R460">
        <v>9.9969999999999999</v>
      </c>
      <c r="S460" s="11" t="s">
        <v>112</v>
      </c>
    </row>
    <row r="461" spans="18:19">
      <c r="R461">
        <v>9.9990000000000006</v>
      </c>
      <c r="S461" s="11" t="s">
        <v>112</v>
      </c>
    </row>
    <row r="462" spans="18:19">
      <c r="R462">
        <v>9.9909999999999997</v>
      </c>
      <c r="S462" s="11" t="s">
        <v>112</v>
      </c>
    </row>
    <row r="463" spans="18:19">
      <c r="R463">
        <v>9.9930000000000003</v>
      </c>
      <c r="S463" s="11" t="s">
        <v>112</v>
      </c>
    </row>
    <row r="464" spans="18:19">
      <c r="R464">
        <v>9.9909999999999997</v>
      </c>
      <c r="S464" s="11" t="s">
        <v>112</v>
      </c>
    </row>
    <row r="465" spans="18:19">
      <c r="R465">
        <v>9.9909999999999997</v>
      </c>
      <c r="S465" s="11" t="s">
        <v>112</v>
      </c>
    </row>
    <row r="466" spans="18:19">
      <c r="R466">
        <v>9.9849999999999994</v>
      </c>
      <c r="S466" s="11" t="s">
        <v>112</v>
      </c>
    </row>
    <row r="467" spans="18:19">
      <c r="R467">
        <v>9.99</v>
      </c>
      <c r="S467" s="11" t="s">
        <v>112</v>
      </c>
    </row>
    <row r="468" spans="18:19">
      <c r="R468">
        <v>9.9990000000000006</v>
      </c>
      <c r="S468" s="11" t="s">
        <v>112</v>
      </c>
    </row>
    <row r="469" spans="18:19">
      <c r="R469">
        <v>10.007999999999999</v>
      </c>
      <c r="S469" s="11" t="s">
        <v>112</v>
      </c>
    </row>
    <row r="470" spans="18:19">
      <c r="R470">
        <v>2.4769999999999999</v>
      </c>
      <c r="S470" s="11" t="s">
        <v>112</v>
      </c>
    </row>
    <row r="471" spans="18:19">
      <c r="R471">
        <v>-4.0000000000000001E-3</v>
      </c>
      <c r="S471" s="11" t="s">
        <v>112</v>
      </c>
    </row>
    <row r="472" spans="18:19">
      <c r="R472">
        <v>-2E-3</v>
      </c>
      <c r="S472" s="11" t="s">
        <v>112</v>
      </c>
    </row>
    <row r="473" spans="18:19">
      <c r="R473">
        <v>-5.0000000000000001E-3</v>
      </c>
      <c r="S473" s="11" t="s">
        <v>112</v>
      </c>
    </row>
    <row r="474" spans="18:19">
      <c r="R474">
        <v>-3.0000000000000001E-3</v>
      </c>
      <c r="S474" s="11" t="s">
        <v>112</v>
      </c>
    </row>
    <row r="475" spans="18:19">
      <c r="R475">
        <v>-1.4999999999999999E-2</v>
      </c>
      <c r="S475" s="11" t="s">
        <v>112</v>
      </c>
    </row>
    <row r="476" spans="18:19">
      <c r="R476">
        <v>-5.0000000000000001E-3</v>
      </c>
      <c r="S476" s="11" t="s">
        <v>112</v>
      </c>
    </row>
    <row r="477" spans="18:19">
      <c r="R477">
        <v>5.0000000000000001E-3</v>
      </c>
      <c r="S477" s="11" t="s">
        <v>112</v>
      </c>
    </row>
    <row r="478" spans="18:19">
      <c r="R478">
        <v>-4.0000000000000001E-3</v>
      </c>
      <c r="S478" s="11" t="s">
        <v>112</v>
      </c>
    </row>
    <row r="479" spans="18:19">
      <c r="R479">
        <v>19.71</v>
      </c>
      <c r="S479" s="11" t="s">
        <v>112</v>
      </c>
    </row>
    <row r="480" spans="18:19">
      <c r="R480">
        <v>19.989999999999998</v>
      </c>
      <c r="S480" s="11" t="s">
        <v>112</v>
      </c>
    </row>
    <row r="481" spans="18:19">
      <c r="R481">
        <v>19.986999999999998</v>
      </c>
      <c r="S481" s="11" t="s">
        <v>112</v>
      </c>
    </row>
    <row r="482" spans="18:19">
      <c r="R482">
        <v>19.984999999999999</v>
      </c>
      <c r="S482" s="11" t="s">
        <v>112</v>
      </c>
    </row>
    <row r="483" spans="18:19">
      <c r="R483">
        <v>19.992999999999999</v>
      </c>
      <c r="S483" s="11" t="s">
        <v>112</v>
      </c>
    </row>
    <row r="484" spans="18:19">
      <c r="R484">
        <v>19.986999999999998</v>
      </c>
      <c r="S484" s="11" t="s">
        <v>112</v>
      </c>
    </row>
    <row r="485" spans="18:19">
      <c r="R485">
        <v>19.991</v>
      </c>
      <c r="S485" s="11" t="s">
        <v>112</v>
      </c>
    </row>
    <row r="486" spans="18:19">
      <c r="R486">
        <v>19.981999999999999</v>
      </c>
      <c r="S486" s="11" t="s">
        <v>112</v>
      </c>
    </row>
    <row r="487" spans="18:19">
      <c r="R487">
        <v>19.984999999999999</v>
      </c>
      <c r="S487" s="11" t="s">
        <v>112</v>
      </c>
    </row>
    <row r="488" spans="18:19">
      <c r="R488">
        <v>19.978999999999999</v>
      </c>
      <c r="S488" s="11" t="s">
        <v>112</v>
      </c>
    </row>
    <row r="489" spans="18:19">
      <c r="R489">
        <v>19.981000000000002</v>
      </c>
      <c r="S489" s="11" t="s">
        <v>112</v>
      </c>
    </row>
    <row r="490" spans="18:19">
      <c r="R490">
        <v>19.992999999999999</v>
      </c>
      <c r="S490" s="11" t="s">
        <v>112</v>
      </c>
    </row>
    <row r="491" spans="18:19">
      <c r="R491">
        <v>19.991</v>
      </c>
      <c r="S491" s="11" t="s">
        <v>112</v>
      </c>
    </row>
    <row r="492" spans="18:19">
      <c r="R492">
        <v>19.994</v>
      </c>
      <c r="S492" s="11" t="s">
        <v>112</v>
      </c>
    </row>
    <row r="493" spans="18:19">
      <c r="R493">
        <v>19.995000000000001</v>
      </c>
      <c r="S493" s="11" t="s">
        <v>112</v>
      </c>
    </row>
    <row r="494" spans="18:19">
      <c r="R494">
        <v>19.978000000000002</v>
      </c>
      <c r="S494" s="11" t="s">
        <v>112</v>
      </c>
    </row>
    <row r="495" spans="18:19">
      <c r="R495">
        <v>19.994</v>
      </c>
      <c r="S495" s="11" t="s">
        <v>112</v>
      </c>
    </row>
    <row r="496" spans="18:19">
      <c r="R496">
        <v>19.986999999999998</v>
      </c>
      <c r="S496" s="11" t="s">
        <v>112</v>
      </c>
    </row>
    <row r="497" spans="18:19">
      <c r="R497">
        <v>19.998000000000001</v>
      </c>
      <c r="S497" s="11" t="s">
        <v>112</v>
      </c>
    </row>
    <row r="498" spans="18:19">
      <c r="R498">
        <v>19.992000000000001</v>
      </c>
      <c r="S498" s="11" t="s">
        <v>112</v>
      </c>
    </row>
    <row r="499" spans="18:19">
      <c r="R499">
        <v>19.986000000000001</v>
      </c>
      <c r="S499" s="11" t="s">
        <v>112</v>
      </c>
    </row>
    <row r="500" spans="18:19">
      <c r="R500">
        <v>19.992999999999999</v>
      </c>
      <c r="S500" s="11" t="s">
        <v>112</v>
      </c>
    </row>
    <row r="501" spans="18:19">
      <c r="R501">
        <v>19.989000000000001</v>
      </c>
      <c r="S501" s="11" t="s">
        <v>112</v>
      </c>
    </row>
    <row r="502" spans="18:19">
      <c r="R502">
        <v>19.995000000000001</v>
      </c>
      <c r="S502" s="11" t="s">
        <v>112</v>
      </c>
    </row>
    <row r="503" spans="18:19">
      <c r="R503">
        <v>19.997</v>
      </c>
      <c r="S503" s="11" t="s">
        <v>112</v>
      </c>
    </row>
    <row r="504" spans="18:19">
      <c r="R504">
        <v>19.989999999999998</v>
      </c>
      <c r="S504" s="11" t="s">
        <v>112</v>
      </c>
    </row>
    <row r="505" spans="18:19">
      <c r="R505">
        <v>19.989999999999998</v>
      </c>
      <c r="S505" s="11" t="s">
        <v>112</v>
      </c>
    </row>
    <row r="506" spans="18:19">
      <c r="R506">
        <v>16.456</v>
      </c>
      <c r="S506" s="11" t="s">
        <v>112</v>
      </c>
    </row>
    <row r="507" spans="18:19">
      <c r="R507">
        <v>-7.0000000000000001E-3</v>
      </c>
      <c r="S507" s="11" t="s">
        <v>112</v>
      </c>
    </row>
    <row r="508" spans="18:19">
      <c r="R508">
        <v>-7.0000000000000001E-3</v>
      </c>
      <c r="S508" s="11" t="s">
        <v>112</v>
      </c>
    </row>
    <row r="509" spans="18:19">
      <c r="R509">
        <v>-5.0000000000000001E-3</v>
      </c>
      <c r="S509" s="11" t="s">
        <v>112</v>
      </c>
    </row>
    <row r="510" spans="18:19">
      <c r="R510">
        <v>0</v>
      </c>
      <c r="S510" s="11" t="s">
        <v>112</v>
      </c>
    </row>
    <row r="511" spans="18:19">
      <c r="R511">
        <v>-5.0000000000000001E-3</v>
      </c>
      <c r="S511" s="11" t="s">
        <v>112</v>
      </c>
    </row>
    <row r="512" spans="18:19">
      <c r="R512">
        <v>-2E-3</v>
      </c>
      <c r="S512" s="11" t="s">
        <v>112</v>
      </c>
    </row>
    <row r="513" spans="18:19">
      <c r="R513">
        <v>-6.0000000000000001E-3</v>
      </c>
      <c r="S513" s="11" t="s">
        <v>112</v>
      </c>
    </row>
    <row r="514" spans="18:19">
      <c r="R514">
        <v>34.341000000000001</v>
      </c>
      <c r="S514" s="11" t="s">
        <v>112</v>
      </c>
    </row>
    <row r="515" spans="18:19">
      <c r="R515">
        <v>49.984000000000002</v>
      </c>
      <c r="S515" s="11" t="s">
        <v>112</v>
      </c>
    </row>
    <row r="516" spans="18:19">
      <c r="R516">
        <v>49.984000000000002</v>
      </c>
      <c r="S516" s="11" t="s">
        <v>112</v>
      </c>
    </row>
    <row r="517" spans="18:19">
      <c r="R517">
        <v>49.988</v>
      </c>
      <c r="S517" s="11" t="s">
        <v>112</v>
      </c>
    </row>
    <row r="518" spans="18:19">
      <c r="R518">
        <v>49.982999999999997</v>
      </c>
      <c r="S518" s="11" t="s">
        <v>112</v>
      </c>
    </row>
    <row r="519" spans="18:19">
      <c r="R519">
        <v>49.988</v>
      </c>
      <c r="S519" s="11" t="s">
        <v>112</v>
      </c>
    </row>
    <row r="520" spans="18:19">
      <c r="R520">
        <v>49.981999999999999</v>
      </c>
      <c r="S520" s="11" t="s">
        <v>112</v>
      </c>
    </row>
    <row r="521" spans="18:19">
      <c r="R521">
        <v>49.982999999999997</v>
      </c>
      <c r="S521" s="11" t="s">
        <v>112</v>
      </c>
    </row>
    <row r="522" spans="18:19">
      <c r="R522">
        <v>49.99</v>
      </c>
      <c r="S522" s="11" t="s">
        <v>112</v>
      </c>
    </row>
    <row r="523" spans="18:19">
      <c r="R523">
        <v>49.988</v>
      </c>
      <c r="S523" s="11" t="s">
        <v>112</v>
      </c>
    </row>
    <row r="524" spans="18:19">
      <c r="R524">
        <v>49.987000000000002</v>
      </c>
      <c r="S524" s="11" t="s">
        <v>112</v>
      </c>
    </row>
    <row r="525" spans="18:19">
      <c r="R525">
        <v>49.99</v>
      </c>
      <c r="S525" s="11" t="s">
        <v>112</v>
      </c>
    </row>
    <row r="526" spans="18:19">
      <c r="R526">
        <v>49.988999999999997</v>
      </c>
      <c r="S526" s="11" t="s">
        <v>112</v>
      </c>
    </row>
    <row r="527" spans="18:19">
      <c r="R527">
        <v>49.993000000000002</v>
      </c>
      <c r="S527" s="11" t="s">
        <v>112</v>
      </c>
    </row>
    <row r="528" spans="18:19">
      <c r="R528">
        <v>49.984000000000002</v>
      </c>
      <c r="S528" s="11" t="s">
        <v>112</v>
      </c>
    </row>
    <row r="529" spans="18:19">
      <c r="R529">
        <v>49.994</v>
      </c>
      <c r="S529" s="11" t="s">
        <v>112</v>
      </c>
    </row>
    <row r="530" spans="18:19">
      <c r="R530">
        <v>50</v>
      </c>
      <c r="S530" s="11" t="s">
        <v>112</v>
      </c>
    </row>
    <row r="531" spans="18:19">
      <c r="R531">
        <v>49.993000000000002</v>
      </c>
      <c r="S531" s="11" t="s">
        <v>112</v>
      </c>
    </row>
    <row r="532" spans="18:19">
      <c r="R532">
        <v>49.999000000000002</v>
      </c>
      <c r="S532" s="11" t="s">
        <v>112</v>
      </c>
    </row>
    <row r="533" spans="18:19">
      <c r="R533">
        <v>49.999000000000002</v>
      </c>
      <c r="S533" s="11" t="s">
        <v>112</v>
      </c>
    </row>
    <row r="534" spans="18:19">
      <c r="R534">
        <v>50.009</v>
      </c>
      <c r="S534" s="11" t="s">
        <v>112</v>
      </c>
    </row>
    <row r="535" spans="18:19">
      <c r="R535">
        <v>50.003</v>
      </c>
      <c r="S535" s="11" t="s">
        <v>112</v>
      </c>
    </row>
    <row r="536" spans="18:19">
      <c r="R536">
        <v>50.003999999999998</v>
      </c>
      <c r="S536" s="11" t="s">
        <v>112</v>
      </c>
    </row>
    <row r="537" spans="18:19">
      <c r="R537">
        <v>49.997999999999998</v>
      </c>
      <c r="S537" s="11" t="s">
        <v>112</v>
      </c>
    </row>
    <row r="538" spans="18:19">
      <c r="R538">
        <v>49.993000000000002</v>
      </c>
      <c r="S538" s="11" t="s">
        <v>112</v>
      </c>
    </row>
    <row r="539" spans="18:19">
      <c r="R539">
        <v>49.999000000000002</v>
      </c>
      <c r="S539" s="11" t="s">
        <v>112</v>
      </c>
    </row>
    <row r="540" spans="18:19">
      <c r="R540">
        <v>49.991999999999997</v>
      </c>
      <c r="S540" s="11" t="s">
        <v>112</v>
      </c>
    </row>
    <row r="541" spans="18:19">
      <c r="R541">
        <v>53.558</v>
      </c>
      <c r="S541" s="11" t="s">
        <v>112</v>
      </c>
    </row>
    <row r="542" spans="18:19">
      <c r="R542">
        <v>8.6720000000000006</v>
      </c>
      <c r="S542" s="11" t="s">
        <v>112</v>
      </c>
    </row>
    <row r="543" spans="18:19">
      <c r="R543">
        <v>1E-3</v>
      </c>
      <c r="S543" s="11" t="s">
        <v>112</v>
      </c>
    </row>
    <row r="544" spans="18:19">
      <c r="R544">
        <v>2E-3</v>
      </c>
      <c r="S544" s="11" t="s">
        <v>112</v>
      </c>
    </row>
    <row r="545" spans="18:19">
      <c r="R545">
        <v>6.0000000000000001E-3</v>
      </c>
      <c r="S545" s="11" t="s">
        <v>112</v>
      </c>
    </row>
    <row r="546" spans="18:19">
      <c r="R546">
        <v>7.0000000000000001E-3</v>
      </c>
      <c r="S546" s="11" t="s">
        <v>112</v>
      </c>
    </row>
    <row r="547" spans="18:19">
      <c r="R547">
        <v>0</v>
      </c>
      <c r="S547" s="11" t="s">
        <v>112</v>
      </c>
    </row>
    <row r="548" spans="18:19">
      <c r="R548">
        <v>-2E-3</v>
      </c>
      <c r="S548" s="11" t="s">
        <v>112</v>
      </c>
    </row>
    <row r="549" spans="18:19">
      <c r="R549">
        <v>-6.0000000000000001E-3</v>
      </c>
      <c r="S549" s="11" t="s">
        <v>112</v>
      </c>
    </row>
    <row r="550" spans="18:19">
      <c r="R550">
        <v>8.0000000000000002E-3</v>
      </c>
      <c r="S550" s="11" t="s">
        <v>112</v>
      </c>
    </row>
    <row r="551" spans="18:19">
      <c r="R551">
        <v>-8.0000000000000002E-3</v>
      </c>
      <c r="S551" s="11" t="s">
        <v>112</v>
      </c>
    </row>
    <row r="552" spans="18:19">
      <c r="R552">
        <v>5.0000000000000001E-3</v>
      </c>
      <c r="S552" s="11" t="s">
        <v>112</v>
      </c>
    </row>
    <row r="553" spans="18:19">
      <c r="R553">
        <v>-4.0000000000000001E-3</v>
      </c>
      <c r="S553" s="11" t="s">
        <v>112</v>
      </c>
    </row>
    <row r="554" spans="18:19">
      <c r="R554">
        <v>1E-3</v>
      </c>
      <c r="S554" s="11" t="s">
        <v>112</v>
      </c>
    </row>
    <row r="555" spans="18:19">
      <c r="R555">
        <v>71.066000000000003</v>
      </c>
      <c r="S555" s="11" t="s">
        <v>112</v>
      </c>
    </row>
    <row r="556" spans="18:19">
      <c r="R556">
        <v>99.936999999999998</v>
      </c>
      <c r="S556" s="11" t="s">
        <v>112</v>
      </c>
    </row>
    <row r="557" spans="18:19">
      <c r="R557">
        <v>99.948999999999998</v>
      </c>
      <c r="S557" s="11" t="s">
        <v>112</v>
      </c>
    </row>
    <row r="558" spans="18:19">
      <c r="R558">
        <v>99.953999999999994</v>
      </c>
      <c r="S558" s="11" t="s">
        <v>112</v>
      </c>
    </row>
    <row r="559" spans="18:19">
      <c r="R559">
        <v>99.95</v>
      </c>
      <c r="S559" s="11" t="s">
        <v>112</v>
      </c>
    </row>
    <row r="560" spans="18:19">
      <c r="R560">
        <v>99.959000000000003</v>
      </c>
      <c r="S560" s="11" t="s">
        <v>112</v>
      </c>
    </row>
    <row r="561" spans="18:19">
      <c r="R561">
        <v>99.953000000000003</v>
      </c>
      <c r="S561" s="11" t="s">
        <v>112</v>
      </c>
    </row>
    <row r="562" spans="18:19">
      <c r="R562">
        <v>99.954999999999998</v>
      </c>
      <c r="S562" s="11" t="s">
        <v>112</v>
      </c>
    </row>
    <row r="563" spans="18:19">
      <c r="R563">
        <v>99.951999999999998</v>
      </c>
      <c r="S563" s="11" t="s">
        <v>112</v>
      </c>
    </row>
    <row r="564" spans="18:19">
      <c r="R564">
        <v>99.954999999999998</v>
      </c>
      <c r="S564" s="11" t="s">
        <v>112</v>
      </c>
    </row>
    <row r="565" spans="18:19">
      <c r="R565">
        <v>99.963999999999999</v>
      </c>
      <c r="S565" s="11" t="s">
        <v>112</v>
      </c>
    </row>
    <row r="566" spans="18:19">
      <c r="R566">
        <v>99.956999999999994</v>
      </c>
      <c r="S566" s="11" t="s">
        <v>112</v>
      </c>
    </row>
    <row r="567" spans="18:19">
      <c r="R567">
        <v>99.960999999999999</v>
      </c>
      <c r="S567" s="11" t="s">
        <v>112</v>
      </c>
    </row>
    <row r="568" spans="18:19">
      <c r="R568">
        <v>99.963999999999999</v>
      </c>
      <c r="S568" s="11" t="s">
        <v>112</v>
      </c>
    </row>
    <row r="569" spans="18:19">
      <c r="R569">
        <v>99.97</v>
      </c>
      <c r="S569" s="11" t="s">
        <v>112</v>
      </c>
    </row>
    <row r="570" spans="18:19">
      <c r="R570">
        <v>99.966999999999999</v>
      </c>
      <c r="S570" s="11" t="s">
        <v>112</v>
      </c>
    </row>
    <row r="571" spans="18:19">
      <c r="R571">
        <v>99.978999999999999</v>
      </c>
      <c r="S571" s="11" t="s">
        <v>112</v>
      </c>
    </row>
    <row r="572" spans="18:19">
      <c r="R572">
        <v>99.974999999999994</v>
      </c>
      <c r="S572" s="11" t="s">
        <v>112</v>
      </c>
    </row>
    <row r="573" spans="18:19">
      <c r="R573">
        <v>99.981999999999999</v>
      </c>
      <c r="S573" s="11" t="s">
        <v>112</v>
      </c>
    </row>
    <row r="574" spans="18:19">
      <c r="R574">
        <v>99.988</v>
      </c>
      <c r="S574" s="11" t="s">
        <v>112</v>
      </c>
    </row>
    <row r="575" spans="18:19">
      <c r="R575">
        <v>99.981999999999999</v>
      </c>
      <c r="S575" s="11" t="s">
        <v>112</v>
      </c>
    </row>
    <row r="576" spans="18:19">
      <c r="R576">
        <v>99.986000000000004</v>
      </c>
      <c r="S576" s="11" t="s">
        <v>112</v>
      </c>
    </row>
    <row r="577" spans="18:19">
      <c r="R577">
        <v>99.983999999999995</v>
      </c>
      <c r="S577" s="11" t="s">
        <v>112</v>
      </c>
    </row>
    <row r="578" spans="18:19">
      <c r="R578">
        <v>99.994</v>
      </c>
      <c r="S578" s="11" t="s">
        <v>112</v>
      </c>
    </row>
    <row r="579" spans="18:19">
      <c r="R579">
        <v>99.983999999999995</v>
      </c>
      <c r="S579" s="11" t="s">
        <v>112</v>
      </c>
    </row>
    <row r="580" spans="18:19">
      <c r="R580">
        <v>99.986999999999995</v>
      </c>
      <c r="S580" s="11" t="s">
        <v>112</v>
      </c>
    </row>
    <row r="581" spans="18:19">
      <c r="R581">
        <v>99.989000000000004</v>
      </c>
      <c r="S581" s="11" t="s">
        <v>112</v>
      </c>
    </row>
    <row r="582" spans="18:19">
      <c r="R582">
        <v>86.838999999999999</v>
      </c>
      <c r="S582" s="11" t="s">
        <v>112</v>
      </c>
    </row>
    <row r="583" spans="18:19">
      <c r="R583">
        <v>3.9E-2</v>
      </c>
      <c r="S583" s="11" t="s">
        <v>112</v>
      </c>
    </row>
    <row r="584" spans="18:19">
      <c r="R584">
        <v>1.9E-2</v>
      </c>
      <c r="S584" s="11" t="s">
        <v>112</v>
      </c>
    </row>
    <row r="585" spans="18:19">
      <c r="R585">
        <v>2.7E-2</v>
      </c>
      <c r="S585" s="11" t="s">
        <v>112</v>
      </c>
    </row>
    <row r="586" spans="18:19">
      <c r="R586">
        <v>2.3E-2</v>
      </c>
      <c r="S586" s="11" t="s">
        <v>112</v>
      </c>
    </row>
    <row r="587" spans="18:19">
      <c r="R587">
        <v>2.1999999999999999E-2</v>
      </c>
      <c r="S587" s="11" t="s">
        <v>112</v>
      </c>
    </row>
    <row r="588" spans="18:19">
      <c r="R588">
        <v>0.02</v>
      </c>
      <c r="S588" s="11" t="s">
        <v>112</v>
      </c>
    </row>
    <row r="589" spans="18:19">
      <c r="R589">
        <v>1.4E-2</v>
      </c>
      <c r="S589" s="11" t="s">
        <v>112</v>
      </c>
    </row>
    <row r="590" spans="18:19">
      <c r="R590">
        <v>1.4E-2</v>
      </c>
      <c r="S590" s="11" t="s">
        <v>112</v>
      </c>
    </row>
    <row r="591" spans="18:19">
      <c r="R591">
        <v>2.4E-2</v>
      </c>
      <c r="S591" s="11" t="s">
        <v>112</v>
      </c>
    </row>
    <row r="592" spans="18:19">
      <c r="R592">
        <v>1.2999999999999999E-2</v>
      </c>
      <c r="S592" s="11" t="s">
        <v>112</v>
      </c>
    </row>
    <row r="593" spans="18:19">
      <c r="R593">
        <v>0.01</v>
      </c>
      <c r="S593" s="11" t="s">
        <v>112</v>
      </c>
    </row>
    <row r="594" spans="18:19">
      <c r="R594">
        <v>1E-3</v>
      </c>
      <c r="S594" s="11" t="s">
        <v>112</v>
      </c>
    </row>
    <row r="595" spans="18:19">
      <c r="R595">
        <v>8.0000000000000002E-3</v>
      </c>
      <c r="S595" s="11" t="s">
        <v>112</v>
      </c>
    </row>
    <row r="596" spans="18:19">
      <c r="R596">
        <v>6.0000000000000001E-3</v>
      </c>
      <c r="S596" s="11" t="s">
        <v>112</v>
      </c>
    </row>
    <row r="597" spans="18:19">
      <c r="R597">
        <v>4.0000000000000001E-3</v>
      </c>
      <c r="S597" s="11" t="s">
        <v>112</v>
      </c>
    </row>
    <row r="598" spans="18:19">
      <c r="R598">
        <v>1.2E-2</v>
      </c>
      <c r="S598" s="11" t="s">
        <v>112</v>
      </c>
    </row>
    <row r="599" spans="18:19">
      <c r="R599">
        <v>0.01</v>
      </c>
      <c r="S599" s="11" t="s">
        <v>112</v>
      </c>
    </row>
    <row r="600" spans="18:19">
      <c r="R600">
        <v>0</v>
      </c>
      <c r="S600" s="11" t="s">
        <v>112</v>
      </c>
    </row>
    <row r="601" spans="18:19">
      <c r="R601">
        <v>1.6E-2</v>
      </c>
      <c r="S601" s="11" t="s">
        <v>112</v>
      </c>
    </row>
    <row r="602" spans="18:19">
      <c r="R602">
        <v>1.2999999999999999E-2</v>
      </c>
      <c r="S602" s="11" t="s">
        <v>112</v>
      </c>
    </row>
    <row r="603" spans="18:19">
      <c r="R603">
        <v>1.2E-2</v>
      </c>
      <c r="S603" s="11" t="s">
        <v>112</v>
      </c>
    </row>
    <row r="604" spans="18:19">
      <c r="R604">
        <v>3.0000000000000001E-3</v>
      </c>
      <c r="S604" s="11" t="s">
        <v>112</v>
      </c>
    </row>
    <row r="605" spans="18:19">
      <c r="R605">
        <v>-6.0000000000000001E-3</v>
      </c>
      <c r="S605" s="11" t="s">
        <v>112</v>
      </c>
    </row>
    <row r="606" spans="18:19">
      <c r="R606">
        <v>5.0000000000000001E-3</v>
      </c>
      <c r="S606" s="11" t="s">
        <v>112</v>
      </c>
    </row>
  </sheetData>
  <mergeCells count="1">
    <mergeCell ref="A9:B9"/>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6E33C-0F96-4163-B530-6F615ECF39B6}">
  <dimension ref="A3:S658"/>
  <sheetViews>
    <sheetView zoomScale="70" zoomScaleNormal="70" workbookViewId="0">
      <selection activeCell="J30" sqref="J30"/>
    </sheetView>
  </sheetViews>
  <sheetFormatPr defaultRowHeight="15"/>
  <cols>
    <col min="2" max="2" width="13.42578125" customWidth="1"/>
    <col min="4" max="4" width="11.7109375" customWidth="1"/>
    <col min="6" max="6" width="13.85546875" customWidth="1"/>
    <col min="7" max="7" width="17.85546875" customWidth="1"/>
    <col min="8" max="8" width="16.85546875" customWidth="1"/>
    <col min="9" max="9" width="14.28515625" customWidth="1"/>
    <col min="10" max="10" width="13.42578125" customWidth="1"/>
    <col min="11" max="11" width="14.42578125" customWidth="1"/>
    <col min="18" max="18" width="16.42578125" customWidth="1"/>
  </cols>
  <sheetData>
    <row r="3" spans="1:19">
      <c r="B3" t="s">
        <v>108</v>
      </c>
    </row>
    <row r="4" spans="1:19">
      <c r="B4" t="s">
        <v>3</v>
      </c>
      <c r="D4" t="s">
        <v>146</v>
      </c>
    </row>
    <row r="5" spans="1:19">
      <c r="B5" t="s">
        <v>5</v>
      </c>
      <c r="D5" t="s">
        <v>109</v>
      </c>
    </row>
    <row r="7" spans="1:19">
      <c r="B7" t="s">
        <v>4</v>
      </c>
      <c r="D7" t="s">
        <v>110</v>
      </c>
    </row>
    <row r="8" spans="1:19">
      <c r="D8">
        <v>424.09399000000002</v>
      </c>
      <c r="E8" t="s">
        <v>45</v>
      </c>
    </row>
    <row r="9" spans="1:19" s="1" customFormat="1">
      <c r="A9" s="13"/>
      <c r="B9" s="13"/>
      <c r="R9" s="1" t="s">
        <v>111</v>
      </c>
    </row>
    <row r="11" spans="1:19">
      <c r="A11" s="2"/>
      <c r="B11" s="3"/>
      <c r="C11" s="4"/>
      <c r="E11" s="2"/>
      <c r="F11" s="4"/>
      <c r="H11" s="2"/>
      <c r="I11" s="4"/>
      <c r="K11" s="2"/>
      <c r="L11" s="4"/>
      <c r="N11" s="2"/>
      <c r="O11" s="4"/>
      <c r="R11">
        <v>-1.038E-2</v>
      </c>
      <c r="S11" s="11" t="s">
        <v>112</v>
      </c>
    </row>
    <row r="12" spans="1:19">
      <c r="A12" s="2"/>
      <c r="B12" s="3"/>
      <c r="E12" s="2"/>
      <c r="F12" s="4"/>
      <c r="G12" t="s">
        <v>200</v>
      </c>
      <c r="H12" s="2"/>
      <c r="I12" s="4"/>
      <c r="K12" s="2"/>
      <c r="L12" s="4"/>
      <c r="N12" s="2"/>
      <c r="O12" s="4"/>
      <c r="R12">
        <v>-6.8399999999999997E-3</v>
      </c>
      <c r="S12" s="11" t="s">
        <v>112</v>
      </c>
    </row>
    <row r="13" spans="1:19">
      <c r="A13" s="2"/>
      <c r="B13" s="3"/>
      <c r="E13" s="2"/>
      <c r="F13" s="4" t="s">
        <v>113</v>
      </c>
      <c r="G13" t="s">
        <v>19</v>
      </c>
      <c r="H13" s="2" t="s">
        <v>114</v>
      </c>
      <c r="I13" s="4" t="s">
        <v>115</v>
      </c>
      <c r="J13" t="s">
        <v>161</v>
      </c>
      <c r="K13" s="2" t="s">
        <v>201</v>
      </c>
      <c r="L13" s="4"/>
      <c r="N13" s="2"/>
      <c r="O13" s="4"/>
      <c r="R13">
        <v>-1.486E-2</v>
      </c>
      <c r="S13" s="11" t="s">
        <v>112</v>
      </c>
    </row>
    <row r="14" spans="1:19">
      <c r="A14" s="2"/>
      <c r="B14" s="9"/>
      <c r="E14" s="2"/>
      <c r="F14" s="4">
        <v>1</v>
      </c>
      <c r="G14" s="20">
        <f ca="1">AVERAGE(INDIRECT(J14))-K14</f>
        <v>1.0082776280041799</v>
      </c>
      <c r="H14" s="12">
        <f ca="1">_xlfn.STDEV.P(INDIRECT(J14))</f>
        <v>2.9810588873738837E-2</v>
      </c>
      <c r="I14" s="10">
        <f ca="1">COUNT(INDIRECT(J14))</f>
        <v>33</v>
      </c>
      <c r="J14" t="s">
        <v>147</v>
      </c>
      <c r="K14" s="20">
        <f>AVERAGE(R11:R39)</f>
        <v>8.3420689655172402E-3</v>
      </c>
      <c r="L14" s="4"/>
      <c r="N14" s="2"/>
      <c r="O14" s="4"/>
      <c r="R14">
        <v>-4.0559999999999999E-2</v>
      </c>
      <c r="S14" s="11" t="s">
        <v>112</v>
      </c>
    </row>
    <row r="15" spans="1:19">
      <c r="A15" s="2"/>
      <c r="B15" s="9"/>
      <c r="E15" s="2"/>
      <c r="F15" s="4">
        <v>2</v>
      </c>
      <c r="G15" s="20">
        <f t="shared" ref="G15:G27" ca="1" si="0">AVERAGE(INDIRECT(J15))-K15</f>
        <v>2.0533721428571425</v>
      </c>
      <c r="H15" s="12">
        <f t="shared" ref="H15:H27" ca="1" si="1">_xlfn.STDEV.P(INDIRECT(J15))</f>
        <v>4.7071447696722786E-2</v>
      </c>
      <c r="I15" s="10">
        <f t="shared" ref="I15:I27" ca="1" si="2">COUNT(INDIRECT(J15))</f>
        <v>28</v>
      </c>
      <c r="J15" t="s">
        <v>148</v>
      </c>
      <c r="K15" s="20">
        <f>AVERAGE(R75:R83)</f>
        <v>2.9159999999999995E-2</v>
      </c>
      <c r="L15" s="4"/>
      <c r="N15" s="2"/>
      <c r="O15" s="4"/>
      <c r="R15">
        <v>-4.4089999999999997E-2</v>
      </c>
      <c r="S15" s="11" t="s">
        <v>112</v>
      </c>
    </row>
    <row r="16" spans="1:19">
      <c r="B16" s="9"/>
      <c r="E16" s="2"/>
      <c r="F16" s="2">
        <v>5</v>
      </c>
      <c r="G16" s="20">
        <f t="shared" ca="1" si="0"/>
        <v>4.919596785714285</v>
      </c>
      <c r="H16" s="12">
        <f t="shared" ca="1" si="1"/>
        <v>4.3586340590796829E-2</v>
      </c>
      <c r="I16" s="10">
        <f t="shared" ca="1" si="2"/>
        <v>28</v>
      </c>
      <c r="J16" t="s">
        <v>149</v>
      </c>
      <c r="K16" s="20">
        <f>AVERAGE(R116:R119)</f>
        <v>0.15002500000000002</v>
      </c>
      <c r="R16">
        <v>1.038E-2</v>
      </c>
      <c r="S16" s="11" t="s">
        <v>112</v>
      </c>
    </row>
    <row r="17" spans="2:19">
      <c r="B17" s="9"/>
      <c r="E17" s="2"/>
      <c r="F17" s="2">
        <v>10</v>
      </c>
      <c r="G17" s="20">
        <f t="shared" ca="1" si="0"/>
        <v>10.064506874999998</v>
      </c>
      <c r="H17" s="12">
        <f t="shared" ca="1" si="1"/>
        <v>3.4261398052099122E-2</v>
      </c>
      <c r="I17" s="10">
        <f t="shared" ca="1" si="2"/>
        <v>32</v>
      </c>
      <c r="J17" t="s">
        <v>150</v>
      </c>
      <c r="K17" s="20">
        <f>AVERAGE(R152:R156)</f>
        <v>5.6259999999999998E-2</v>
      </c>
      <c r="R17">
        <v>-1.627E-2</v>
      </c>
      <c r="S17" s="11" t="s">
        <v>112</v>
      </c>
    </row>
    <row r="18" spans="2:19">
      <c r="B18" s="9"/>
      <c r="E18" s="2"/>
      <c r="F18" s="2">
        <v>20</v>
      </c>
      <c r="G18" s="20">
        <f t="shared" ca="1" si="0"/>
        <v>19.994015707317075</v>
      </c>
      <c r="H18" s="12">
        <f t="shared" ca="1" si="1"/>
        <v>3.1440351492359776E-2</v>
      </c>
      <c r="I18" s="10">
        <f t="shared" ca="1" si="2"/>
        <v>41</v>
      </c>
      <c r="J18" t="s">
        <v>151</v>
      </c>
      <c r="K18" s="20">
        <f>AVERAGE(R193:R197)</f>
        <v>0.123556</v>
      </c>
      <c r="R18">
        <v>-1.32E-2</v>
      </c>
      <c r="S18" s="11" t="s">
        <v>112</v>
      </c>
    </row>
    <row r="19" spans="2:19">
      <c r="B19" s="9"/>
      <c r="F19" s="2">
        <v>50</v>
      </c>
      <c r="G19" s="20">
        <f t="shared" ca="1" si="0"/>
        <v>50.020072647058811</v>
      </c>
      <c r="H19" s="12">
        <f t="shared" ca="1" si="1"/>
        <v>3.1771512981139838E-2</v>
      </c>
      <c r="I19" s="10">
        <f t="shared" ca="1" si="2"/>
        <v>34</v>
      </c>
      <c r="J19" t="s">
        <v>152</v>
      </c>
      <c r="K19" s="20">
        <f>AVERAGE(R241:R248)</f>
        <v>0.13355</v>
      </c>
      <c r="R19">
        <v>-2.334E-2</v>
      </c>
      <c r="S19" s="11" t="s">
        <v>112</v>
      </c>
    </row>
    <row r="20" spans="2:19">
      <c r="B20" s="9"/>
      <c r="F20" s="2">
        <v>100</v>
      </c>
      <c r="G20" s="20">
        <f t="shared" ca="1" si="0"/>
        <v>99.960294131944408</v>
      </c>
      <c r="H20" s="12">
        <f t="shared" ca="1" si="1"/>
        <v>3.8971620322066088E-2</v>
      </c>
      <c r="I20" s="10">
        <f t="shared" ca="1" si="2"/>
        <v>32</v>
      </c>
      <c r="J20" t="s">
        <v>153</v>
      </c>
      <c r="K20" s="20">
        <f>AVERAGE(R286:R294)</f>
        <v>0.14066555555555557</v>
      </c>
      <c r="R20">
        <v>4.9050000000000003E-2</v>
      </c>
      <c r="S20" s="11" t="s">
        <v>112</v>
      </c>
    </row>
    <row r="21" spans="2:19">
      <c r="B21" s="9"/>
      <c r="F21" s="2">
        <v>1</v>
      </c>
      <c r="G21" s="20">
        <f t="shared" ca="1" si="0"/>
        <v>0.98272208108108128</v>
      </c>
      <c r="H21" s="12">
        <f t="shared" ca="1" si="1"/>
        <v>4.0241659923838366E-2</v>
      </c>
      <c r="I21" s="10">
        <f t="shared" ca="1" si="2"/>
        <v>37</v>
      </c>
      <c r="J21" t="s">
        <v>154</v>
      </c>
      <c r="K21" s="20">
        <f>AVERAGE(R331:R340)</f>
        <v>0.23456900000000003</v>
      </c>
      <c r="R21">
        <v>-5.7299999999999997E-2</v>
      </c>
      <c r="S21" s="11" t="s">
        <v>112</v>
      </c>
    </row>
    <row r="22" spans="2:19">
      <c r="B22" s="9"/>
      <c r="F22" s="2">
        <v>2</v>
      </c>
      <c r="G22" s="20">
        <f t="shared" ca="1" si="0"/>
        <v>2.0254932360742708</v>
      </c>
      <c r="H22" s="12">
        <f t="shared" ca="1" si="1"/>
        <v>3.3060425839940316E-2</v>
      </c>
      <c r="I22" s="10">
        <f t="shared" ca="1" si="2"/>
        <v>29</v>
      </c>
      <c r="J22" t="s">
        <v>155</v>
      </c>
      <c r="K22" s="20">
        <f>AVERAGE(R380:R392)</f>
        <v>0.18504538461538458</v>
      </c>
      <c r="R22">
        <v>-1.7919999999999998E-2</v>
      </c>
      <c r="S22" s="11" t="s">
        <v>112</v>
      </c>
    </row>
    <row r="23" spans="2:19">
      <c r="B23" s="9"/>
      <c r="F23" s="2">
        <v>5</v>
      </c>
      <c r="G23" s="20">
        <f t="shared" ca="1" si="0"/>
        <v>4.9899832046332033</v>
      </c>
      <c r="H23" s="12">
        <f t="shared" ca="1" si="1"/>
        <v>3.4045555235062551E-2</v>
      </c>
      <c r="I23" s="10">
        <f t="shared" ca="1" si="2"/>
        <v>37</v>
      </c>
      <c r="J23" t="s">
        <v>156</v>
      </c>
      <c r="K23" s="20">
        <f>AVERAGE(R425:R431)</f>
        <v>0.23788571428571428</v>
      </c>
      <c r="R23">
        <v>1.038E-2</v>
      </c>
      <c r="S23" s="11" t="s">
        <v>112</v>
      </c>
    </row>
    <row r="24" spans="2:19">
      <c r="B24" s="9"/>
      <c r="F24" s="2">
        <v>10</v>
      </c>
      <c r="G24" s="20">
        <f t="shared" ca="1" si="0"/>
        <v>10.010597071428572</v>
      </c>
      <c r="H24" s="12">
        <f t="shared" ca="1" si="1"/>
        <v>3.4037063972264615E-2</v>
      </c>
      <c r="I24" s="10">
        <f t="shared" ca="1" si="2"/>
        <v>28</v>
      </c>
      <c r="J24" t="s">
        <v>157</v>
      </c>
      <c r="K24" s="20">
        <f>AVERAGE(R471:R475)</f>
        <v>0.19684399999999999</v>
      </c>
      <c r="R24">
        <v>-1.3679999999999999E-2</v>
      </c>
      <c r="S24" s="11" t="s">
        <v>112</v>
      </c>
    </row>
    <row r="25" spans="2:19">
      <c r="B25" s="9"/>
      <c r="F25" s="2">
        <v>20</v>
      </c>
      <c r="G25" s="20">
        <f t="shared" ca="1" si="0"/>
        <v>19.961385384615387</v>
      </c>
      <c r="H25" s="12">
        <f t="shared" ca="1" si="1"/>
        <v>4.5823159766715096E-2</v>
      </c>
      <c r="I25" s="10">
        <f t="shared" ca="1" si="2"/>
        <v>26</v>
      </c>
      <c r="J25" t="s">
        <v>158</v>
      </c>
      <c r="K25" s="20">
        <f>AVERAGE(R508:R513)</f>
        <v>0.28838000000000003</v>
      </c>
      <c r="R25">
        <v>6.3699999999999998E-3</v>
      </c>
      <c r="S25" s="11" t="s">
        <v>112</v>
      </c>
    </row>
    <row r="26" spans="2:19">
      <c r="B26" s="9"/>
      <c r="F26" s="2">
        <v>50</v>
      </c>
      <c r="G26" s="20">
        <f t="shared" ca="1" si="0"/>
        <v>50.007662525252528</v>
      </c>
      <c r="H26" s="12">
        <f t="shared" ca="1" si="1"/>
        <v>4.0100861736743196E-2</v>
      </c>
      <c r="I26" s="10">
        <f t="shared" ca="1" si="2"/>
        <v>33</v>
      </c>
      <c r="J26" t="s">
        <v>159</v>
      </c>
      <c r="K26" s="20">
        <f>AVERAGE(R544:R552)</f>
        <v>0.22489777777777778</v>
      </c>
      <c r="R26">
        <v>2.452E-2</v>
      </c>
      <c r="S26" s="11" t="s">
        <v>112</v>
      </c>
    </row>
    <row r="27" spans="2:19">
      <c r="B27" s="9"/>
      <c r="F27" s="2">
        <v>100</v>
      </c>
      <c r="G27" s="20">
        <f t="shared" ca="1" si="0"/>
        <v>99.986920833333301</v>
      </c>
      <c r="H27" s="12">
        <f t="shared" ca="1" si="1"/>
        <v>2.7838622611202089E-2</v>
      </c>
      <c r="I27" s="10">
        <f t="shared" ca="1" si="2"/>
        <v>30</v>
      </c>
      <c r="J27" t="s">
        <v>160</v>
      </c>
      <c r="K27" s="20">
        <f>AVERAGE(R589:R600)</f>
        <v>0.25169249999999999</v>
      </c>
      <c r="R27">
        <v>-1.014E-2</v>
      </c>
      <c r="S27" s="11" t="s">
        <v>112</v>
      </c>
    </row>
    <row r="28" spans="2:19">
      <c r="B28" s="9"/>
      <c r="R28">
        <v>4.6219999999999997E-2</v>
      </c>
      <c r="S28" s="11" t="s">
        <v>112</v>
      </c>
    </row>
    <row r="29" spans="2:19">
      <c r="B29" s="9"/>
      <c r="G29" t="s">
        <v>144</v>
      </c>
      <c r="H29" s="12">
        <f ca="1">AVERAGE(H14:H27)</f>
        <v>3.6575757792477827E-2</v>
      </c>
      <c r="J29" s="22">
        <f ca="1">H29/5000</f>
        <v>7.3151515584955656E-6</v>
      </c>
      <c r="R29">
        <v>3.2539999999999999E-2</v>
      </c>
      <c r="S29" s="11" t="s">
        <v>112</v>
      </c>
    </row>
    <row r="30" spans="2:19">
      <c r="B30" s="9"/>
      <c r="G30" t="s">
        <v>145</v>
      </c>
      <c r="H30" s="12">
        <f ca="1">MAX(H14:H27)</f>
        <v>4.7071447696722786E-2</v>
      </c>
      <c r="R30">
        <v>4.2209999999999998E-2</v>
      </c>
      <c r="S30" s="11" t="s">
        <v>112</v>
      </c>
    </row>
    <row r="31" spans="2:19">
      <c r="B31" s="9"/>
      <c r="R31">
        <v>-4.8099999999999997E-2</v>
      </c>
      <c r="S31" s="11" t="s">
        <v>112</v>
      </c>
    </row>
    <row r="32" spans="2:19">
      <c r="B32" s="9"/>
      <c r="R32">
        <v>7.9460000000000003E-2</v>
      </c>
      <c r="S32" s="11" t="s">
        <v>112</v>
      </c>
    </row>
    <row r="33" spans="2:19">
      <c r="B33" s="9"/>
      <c r="R33">
        <v>-2.4760000000000001E-2</v>
      </c>
      <c r="S33" s="11" t="s">
        <v>112</v>
      </c>
    </row>
    <row r="34" spans="2:19">
      <c r="B34" s="9"/>
      <c r="R34">
        <v>6.9559999999999997E-2</v>
      </c>
      <c r="S34" s="11" t="s">
        <v>112</v>
      </c>
    </row>
    <row r="35" spans="2:19">
      <c r="B35" s="9"/>
      <c r="R35">
        <v>5.9180000000000003E-2</v>
      </c>
      <c r="S35" s="11" t="s">
        <v>112</v>
      </c>
    </row>
    <row r="36" spans="2:19">
      <c r="B36" s="9"/>
      <c r="R36">
        <v>6.8849999999999995E-2</v>
      </c>
      <c r="S36" s="11" t="s">
        <v>112</v>
      </c>
    </row>
    <row r="37" spans="2:19">
      <c r="B37" s="9"/>
      <c r="R37">
        <v>1.8859999999999998E-2</v>
      </c>
      <c r="S37" s="11" t="s">
        <v>112</v>
      </c>
    </row>
    <row r="38" spans="2:19">
      <c r="B38" s="9"/>
      <c r="R38">
        <v>5.423E-2</v>
      </c>
      <c r="S38" s="11" t="s">
        <v>112</v>
      </c>
    </row>
    <row r="39" spans="2:19">
      <c r="B39" s="9"/>
      <c r="R39">
        <v>1.155E-2</v>
      </c>
      <c r="S39" s="11" t="s">
        <v>112</v>
      </c>
    </row>
    <row r="40" spans="2:19">
      <c r="B40" s="9"/>
      <c r="R40">
        <v>0.15962999999999999</v>
      </c>
      <c r="S40" s="11" t="s">
        <v>112</v>
      </c>
    </row>
    <row r="41" spans="2:19">
      <c r="B41" s="9"/>
      <c r="R41">
        <v>1.3610199999999999</v>
      </c>
      <c r="S41" s="11" t="s">
        <v>112</v>
      </c>
    </row>
    <row r="42" spans="2:19">
      <c r="B42" s="9"/>
      <c r="R42">
        <v>1.02383</v>
      </c>
      <c r="S42" s="11" t="s">
        <v>112</v>
      </c>
    </row>
    <row r="43" spans="2:19">
      <c r="B43" s="9"/>
      <c r="R43">
        <v>0.98068</v>
      </c>
      <c r="S43" s="11" t="s">
        <v>112</v>
      </c>
    </row>
    <row r="44" spans="2:19">
      <c r="B44" s="9"/>
      <c r="R44">
        <v>1.03868</v>
      </c>
      <c r="S44" s="11" t="s">
        <v>112</v>
      </c>
    </row>
    <row r="45" spans="2:19">
      <c r="B45" s="9"/>
      <c r="R45">
        <v>1.0101500000000001</v>
      </c>
      <c r="S45" s="11" t="s">
        <v>112</v>
      </c>
    </row>
    <row r="46" spans="2:19">
      <c r="B46" s="9"/>
      <c r="R46">
        <v>1.0379799999999999</v>
      </c>
      <c r="S46" s="11" t="s">
        <v>112</v>
      </c>
    </row>
    <row r="47" spans="2:19">
      <c r="B47" s="9"/>
      <c r="R47">
        <v>1.0591999999999999</v>
      </c>
      <c r="S47" s="11" t="s">
        <v>112</v>
      </c>
    </row>
    <row r="48" spans="2:19">
      <c r="B48" s="9"/>
      <c r="R48">
        <v>1.0040199999999999</v>
      </c>
      <c r="S48" s="11" t="s">
        <v>112</v>
      </c>
    </row>
    <row r="49" spans="18:19">
      <c r="R49">
        <v>0.98704999999999998</v>
      </c>
      <c r="S49" s="11" t="s">
        <v>112</v>
      </c>
    </row>
    <row r="50" spans="18:19">
      <c r="R50">
        <v>1.01959</v>
      </c>
      <c r="S50" s="11" t="s">
        <v>112</v>
      </c>
    </row>
    <row r="51" spans="18:19">
      <c r="R51">
        <v>1.0160499999999999</v>
      </c>
      <c r="S51" s="11" t="s">
        <v>112</v>
      </c>
    </row>
    <row r="52" spans="18:19">
      <c r="R52">
        <v>1.0002500000000001</v>
      </c>
      <c r="S52" s="11" t="s">
        <v>112</v>
      </c>
    </row>
    <row r="53" spans="18:19">
      <c r="R53">
        <v>0.96440999999999999</v>
      </c>
      <c r="S53" s="11" t="s">
        <v>112</v>
      </c>
    </row>
    <row r="54" spans="18:19">
      <c r="R54">
        <v>1.0311399999999999</v>
      </c>
      <c r="S54" s="11" t="s">
        <v>112</v>
      </c>
    </row>
    <row r="55" spans="18:19">
      <c r="R55">
        <v>1.00166</v>
      </c>
      <c r="S55" s="11" t="s">
        <v>112</v>
      </c>
    </row>
    <row r="56" spans="18:19">
      <c r="R56">
        <v>1.0214700000000001</v>
      </c>
      <c r="S56" s="11" t="s">
        <v>112</v>
      </c>
    </row>
    <row r="57" spans="18:19">
      <c r="R57">
        <v>1.0283100000000001</v>
      </c>
      <c r="S57" s="11" t="s">
        <v>112</v>
      </c>
    </row>
    <row r="58" spans="18:19">
      <c r="R58">
        <v>1.08396</v>
      </c>
      <c r="S58" s="11" t="s">
        <v>112</v>
      </c>
    </row>
    <row r="59" spans="18:19">
      <c r="R59">
        <v>1.0690999999999999</v>
      </c>
      <c r="S59" s="11" t="s">
        <v>112</v>
      </c>
    </row>
    <row r="60" spans="18:19">
      <c r="R60">
        <v>1.0113300000000001</v>
      </c>
      <c r="S60" s="11" t="s">
        <v>112</v>
      </c>
    </row>
    <row r="61" spans="18:19">
      <c r="R61">
        <v>0.97407999999999995</v>
      </c>
      <c r="S61" s="11" t="s">
        <v>112</v>
      </c>
    </row>
    <row r="62" spans="18:19">
      <c r="R62">
        <v>1.0488200000000001</v>
      </c>
      <c r="S62" s="11" t="s">
        <v>112</v>
      </c>
    </row>
    <row r="63" spans="18:19">
      <c r="R63">
        <v>0.99577000000000004</v>
      </c>
      <c r="S63" s="11" t="s">
        <v>112</v>
      </c>
    </row>
    <row r="64" spans="18:19">
      <c r="R64">
        <v>0.99058000000000002</v>
      </c>
      <c r="S64" s="11" t="s">
        <v>112</v>
      </c>
    </row>
    <row r="65" spans="18:19">
      <c r="R65">
        <v>0.97455000000000003</v>
      </c>
      <c r="S65" s="11" t="s">
        <v>112</v>
      </c>
    </row>
    <row r="66" spans="18:19">
      <c r="R66">
        <v>1.0122800000000001</v>
      </c>
      <c r="S66" s="11" t="s">
        <v>112</v>
      </c>
    </row>
    <row r="67" spans="18:19">
      <c r="R67">
        <v>1.01959</v>
      </c>
      <c r="S67" s="11" t="s">
        <v>112</v>
      </c>
    </row>
    <row r="68" spans="18:19">
      <c r="R68">
        <v>0.97360000000000002</v>
      </c>
      <c r="S68" s="11" t="s">
        <v>112</v>
      </c>
    </row>
    <row r="69" spans="18:19">
      <c r="R69">
        <v>1.0332600000000001</v>
      </c>
      <c r="S69" s="11" t="s">
        <v>112</v>
      </c>
    </row>
    <row r="70" spans="18:19">
      <c r="R70">
        <v>0.97950000000000004</v>
      </c>
      <c r="S70" s="11" t="s">
        <v>112</v>
      </c>
    </row>
    <row r="71" spans="18:19">
      <c r="R71">
        <v>1.0625</v>
      </c>
      <c r="S71" s="11" t="s">
        <v>112</v>
      </c>
    </row>
    <row r="72" spans="18:19">
      <c r="R72">
        <v>1.0594300000000001</v>
      </c>
      <c r="S72" s="11" t="s">
        <v>112</v>
      </c>
    </row>
    <row r="73" spans="18:19">
      <c r="R73">
        <v>1.0219400000000001</v>
      </c>
      <c r="S73" s="11" t="s">
        <v>112</v>
      </c>
    </row>
    <row r="74" spans="18:19">
      <c r="R74">
        <v>1.01369</v>
      </c>
      <c r="S74" s="11" t="s">
        <v>112</v>
      </c>
    </row>
    <row r="75" spans="18:19">
      <c r="R75">
        <v>0.249</v>
      </c>
      <c r="S75" s="11" t="s">
        <v>112</v>
      </c>
    </row>
    <row r="76" spans="18:19">
      <c r="R76">
        <v>2.665E-2</v>
      </c>
      <c r="S76" s="11" t="s">
        <v>112</v>
      </c>
    </row>
    <row r="77" spans="18:19">
      <c r="R77">
        <v>7.9699999999999993E-2</v>
      </c>
      <c r="S77" s="11" t="s">
        <v>112</v>
      </c>
    </row>
    <row r="78" spans="18:19">
      <c r="R78">
        <v>-3.7260000000000001E-2</v>
      </c>
      <c r="S78" s="11" t="s">
        <v>112</v>
      </c>
    </row>
    <row r="79" spans="18:19">
      <c r="R79">
        <v>-5.0220000000000001E-2</v>
      </c>
      <c r="S79" s="11" t="s">
        <v>112</v>
      </c>
    </row>
    <row r="80" spans="18:19">
      <c r="R80">
        <v>4.9500000000000004E-3</v>
      </c>
      <c r="S80" s="11" t="s">
        <v>112</v>
      </c>
    </row>
    <row r="81" spans="18:19">
      <c r="R81">
        <v>-1.3679999999999999E-2</v>
      </c>
      <c r="S81" s="11" t="s">
        <v>112</v>
      </c>
    </row>
    <row r="82" spans="18:19">
      <c r="R82">
        <v>3.2300000000000002E-2</v>
      </c>
      <c r="S82" s="11" t="s">
        <v>112</v>
      </c>
    </row>
    <row r="83" spans="18:19">
      <c r="R83">
        <v>-2.9000000000000001E-2</v>
      </c>
      <c r="S83" s="11" t="s">
        <v>112</v>
      </c>
    </row>
    <row r="84" spans="18:19">
      <c r="R84">
        <v>2.6880000000000001E-2</v>
      </c>
      <c r="S84" s="11" t="s">
        <v>112</v>
      </c>
    </row>
    <row r="85" spans="18:19">
      <c r="R85">
        <v>0.52936000000000005</v>
      </c>
      <c r="S85" s="11" t="s">
        <v>112</v>
      </c>
    </row>
    <row r="86" spans="18:19">
      <c r="R86">
        <v>2.0509599999999999</v>
      </c>
      <c r="S86" s="11" t="s">
        <v>112</v>
      </c>
    </row>
    <row r="87" spans="18:19">
      <c r="R87">
        <v>2.00427</v>
      </c>
      <c r="S87" s="11" t="s">
        <v>112</v>
      </c>
    </row>
    <row r="88" spans="18:19">
      <c r="R88">
        <v>2.02101</v>
      </c>
      <c r="S88" s="11" t="s">
        <v>112</v>
      </c>
    </row>
    <row r="89" spans="18:19">
      <c r="R89">
        <v>2.0337499999999999</v>
      </c>
      <c r="S89" s="11" t="s">
        <v>112</v>
      </c>
    </row>
    <row r="90" spans="18:19">
      <c r="R90">
        <v>2.0724200000000002</v>
      </c>
      <c r="S90" s="11" t="s">
        <v>112</v>
      </c>
    </row>
    <row r="91" spans="18:19">
      <c r="R91">
        <v>2.0502500000000001</v>
      </c>
      <c r="S91" s="11" t="s">
        <v>112</v>
      </c>
    </row>
    <row r="92" spans="18:19">
      <c r="R92">
        <v>2.0207799999999998</v>
      </c>
      <c r="S92" s="11" t="s">
        <v>112</v>
      </c>
    </row>
    <row r="93" spans="18:19">
      <c r="R93">
        <v>2.1183999999999998</v>
      </c>
      <c r="S93" s="11" t="s">
        <v>112</v>
      </c>
    </row>
    <row r="94" spans="18:19">
      <c r="R94">
        <v>1.98329</v>
      </c>
      <c r="S94" s="11" t="s">
        <v>112</v>
      </c>
    </row>
    <row r="95" spans="18:19">
      <c r="R95">
        <v>2.0356299999999998</v>
      </c>
      <c r="S95" s="11" t="s">
        <v>112</v>
      </c>
    </row>
    <row r="96" spans="18:19">
      <c r="R96">
        <v>2.0849199999999999</v>
      </c>
      <c r="S96" s="11" t="s">
        <v>112</v>
      </c>
    </row>
    <row r="97" spans="18:19">
      <c r="R97">
        <v>2.0747800000000001</v>
      </c>
      <c r="S97" s="11" t="s">
        <v>112</v>
      </c>
    </row>
    <row r="98" spans="18:19">
      <c r="R98">
        <v>2.1398600000000001</v>
      </c>
      <c r="S98" s="11" t="s">
        <v>112</v>
      </c>
    </row>
    <row r="99" spans="18:19">
      <c r="R99">
        <v>2.1419800000000002</v>
      </c>
      <c r="S99" s="11" t="s">
        <v>112</v>
      </c>
    </row>
    <row r="100" spans="18:19">
      <c r="R100">
        <v>2.1242899999999998</v>
      </c>
      <c r="S100" s="11" t="s">
        <v>112</v>
      </c>
    </row>
    <row r="101" spans="18:19">
      <c r="R101">
        <v>2.0493100000000002</v>
      </c>
      <c r="S101" s="11" t="s">
        <v>112</v>
      </c>
    </row>
    <row r="102" spans="18:19">
      <c r="R102">
        <v>2.0780799999999999</v>
      </c>
      <c r="S102" s="11" t="s">
        <v>112</v>
      </c>
    </row>
    <row r="103" spans="18:19">
      <c r="R103">
        <v>2.1537700000000002</v>
      </c>
      <c r="S103" s="11" t="s">
        <v>112</v>
      </c>
    </row>
    <row r="104" spans="18:19">
      <c r="R104">
        <v>2.1311300000000002</v>
      </c>
      <c r="S104" s="11" t="s">
        <v>112</v>
      </c>
    </row>
    <row r="105" spans="18:19">
      <c r="R105">
        <v>2.1353800000000001</v>
      </c>
      <c r="S105" s="11" t="s">
        <v>112</v>
      </c>
    </row>
    <row r="106" spans="18:19">
      <c r="R106">
        <v>2.1160399999999999</v>
      </c>
      <c r="S106" s="11" t="s">
        <v>112</v>
      </c>
    </row>
    <row r="107" spans="18:19">
      <c r="R107">
        <v>2.0672299999999999</v>
      </c>
      <c r="S107" s="11" t="s">
        <v>112</v>
      </c>
    </row>
    <row r="108" spans="18:19">
      <c r="R108">
        <v>2.0950500000000001</v>
      </c>
      <c r="S108" s="11" t="s">
        <v>112</v>
      </c>
    </row>
    <row r="109" spans="18:19">
      <c r="R109">
        <v>2.0936400000000002</v>
      </c>
      <c r="S109" s="11" t="s">
        <v>112</v>
      </c>
    </row>
    <row r="110" spans="18:19">
      <c r="R110">
        <v>2.09741</v>
      </c>
      <c r="S110" s="11" t="s">
        <v>112</v>
      </c>
    </row>
    <row r="111" spans="18:19">
      <c r="R111">
        <v>2.08114</v>
      </c>
      <c r="S111" s="11" t="s">
        <v>112</v>
      </c>
    </row>
    <row r="112" spans="18:19">
      <c r="R112">
        <v>2.0339800000000001</v>
      </c>
      <c r="S112" s="11" t="s">
        <v>112</v>
      </c>
    </row>
    <row r="113" spans="18:19">
      <c r="R113">
        <v>2.1631999999999998</v>
      </c>
      <c r="S113" s="11" t="s">
        <v>112</v>
      </c>
    </row>
    <row r="114" spans="18:19">
      <c r="R114">
        <v>2.1099100000000002</v>
      </c>
      <c r="S114" s="11" t="s">
        <v>112</v>
      </c>
    </row>
    <row r="115" spans="18:19">
      <c r="R115">
        <v>1.02336</v>
      </c>
      <c r="S115" s="11" t="s">
        <v>112</v>
      </c>
    </row>
    <row r="116" spans="18:19">
      <c r="R116">
        <v>0.19783000000000001</v>
      </c>
      <c r="S116" s="11" t="s">
        <v>112</v>
      </c>
    </row>
    <row r="117" spans="18:19">
      <c r="R117">
        <v>9.9269999999999997E-2</v>
      </c>
      <c r="S117" s="11" t="s">
        <v>112</v>
      </c>
    </row>
    <row r="118" spans="18:19">
      <c r="R118">
        <v>0.18911</v>
      </c>
      <c r="S118" s="11" t="s">
        <v>112</v>
      </c>
    </row>
    <row r="119" spans="18:19">
      <c r="R119">
        <v>0.11389000000000001</v>
      </c>
      <c r="S119" s="11" t="s">
        <v>112</v>
      </c>
    </row>
    <row r="120" spans="18:19">
      <c r="R120">
        <v>0.42537999999999998</v>
      </c>
      <c r="S120" s="11" t="s">
        <v>112</v>
      </c>
    </row>
    <row r="121" spans="18:19">
      <c r="R121">
        <v>5.0500600000000002</v>
      </c>
      <c r="S121" s="11" t="s">
        <v>112</v>
      </c>
    </row>
    <row r="122" spans="18:19">
      <c r="R122">
        <v>5.07883</v>
      </c>
      <c r="S122" s="11" t="s">
        <v>112</v>
      </c>
    </row>
    <row r="123" spans="18:19">
      <c r="R123">
        <v>5.1075900000000001</v>
      </c>
      <c r="S123" s="11" t="s">
        <v>112</v>
      </c>
    </row>
    <row r="124" spans="18:19">
      <c r="R124">
        <v>5.0399200000000004</v>
      </c>
      <c r="S124" s="11" t="s">
        <v>112</v>
      </c>
    </row>
    <row r="125" spans="18:19">
      <c r="R125">
        <v>5.0929700000000002</v>
      </c>
      <c r="S125" s="11" t="s">
        <v>112</v>
      </c>
    </row>
    <row r="126" spans="18:19">
      <c r="R126">
        <v>5.0840100000000001</v>
      </c>
      <c r="S126" s="11" t="s">
        <v>112</v>
      </c>
    </row>
    <row r="127" spans="18:19">
      <c r="R127">
        <v>5.05572</v>
      </c>
      <c r="S127" s="11" t="s">
        <v>112</v>
      </c>
    </row>
    <row r="128" spans="18:19">
      <c r="R128">
        <v>5.12622</v>
      </c>
      <c r="S128" s="11" t="s">
        <v>112</v>
      </c>
    </row>
    <row r="129" spans="18:19">
      <c r="R129">
        <v>5.1368299999999998</v>
      </c>
      <c r="S129" s="11" t="s">
        <v>112</v>
      </c>
    </row>
    <row r="130" spans="18:19">
      <c r="R130">
        <v>5.1196200000000003</v>
      </c>
      <c r="S130" s="11" t="s">
        <v>112</v>
      </c>
    </row>
    <row r="131" spans="18:19">
      <c r="R131">
        <v>5.0983999999999998</v>
      </c>
      <c r="S131" s="11" t="s">
        <v>112</v>
      </c>
    </row>
    <row r="132" spans="18:19">
      <c r="R132">
        <v>5.0623199999999997</v>
      </c>
      <c r="S132" s="11" t="s">
        <v>112</v>
      </c>
    </row>
    <row r="133" spans="18:19">
      <c r="R133">
        <v>5.0415700000000001</v>
      </c>
      <c r="S133" s="11" t="s">
        <v>112</v>
      </c>
    </row>
    <row r="134" spans="18:19">
      <c r="R134">
        <v>5.0630300000000004</v>
      </c>
      <c r="S134" s="11" t="s">
        <v>112</v>
      </c>
    </row>
    <row r="135" spans="18:19">
      <c r="R135">
        <v>5.0361500000000001</v>
      </c>
      <c r="S135" s="11" t="s">
        <v>112</v>
      </c>
    </row>
    <row r="136" spans="18:19">
      <c r="R136">
        <v>5.06067</v>
      </c>
      <c r="S136" s="11" t="s">
        <v>112</v>
      </c>
    </row>
    <row r="137" spans="18:19">
      <c r="R137">
        <v>5.0488799999999996</v>
      </c>
      <c r="S137" s="11" t="s">
        <v>112</v>
      </c>
    </row>
    <row r="138" spans="18:19">
      <c r="R138">
        <v>5.0542999999999996</v>
      </c>
      <c r="S138" s="11" t="s">
        <v>112</v>
      </c>
    </row>
    <row r="139" spans="18:19">
      <c r="R139">
        <v>5.0196399999999999</v>
      </c>
      <c r="S139" s="11" t="s">
        <v>112</v>
      </c>
    </row>
    <row r="140" spans="18:19">
      <c r="R140">
        <v>4.9321599999999997</v>
      </c>
      <c r="S140" s="11" t="s">
        <v>112</v>
      </c>
    </row>
    <row r="141" spans="18:19">
      <c r="R141">
        <v>5.0609099999999998</v>
      </c>
      <c r="S141" s="11" t="s">
        <v>112</v>
      </c>
    </row>
    <row r="142" spans="18:19">
      <c r="R142">
        <v>5.0983999999999998</v>
      </c>
      <c r="S142" s="11" t="s">
        <v>112</v>
      </c>
    </row>
    <row r="143" spans="18:19">
      <c r="R143">
        <v>5.1474399999999996</v>
      </c>
      <c r="S143" s="11" t="s">
        <v>112</v>
      </c>
    </row>
    <row r="144" spans="18:19">
      <c r="R144">
        <v>5.0781200000000002</v>
      </c>
      <c r="S144" s="11" t="s">
        <v>112</v>
      </c>
    </row>
    <row r="145" spans="18:19">
      <c r="R145">
        <v>5.1066500000000001</v>
      </c>
      <c r="S145" s="11" t="s">
        <v>112</v>
      </c>
    </row>
    <row r="146" spans="18:19">
      <c r="R146">
        <v>5.1050000000000004</v>
      </c>
      <c r="S146" s="11" t="s">
        <v>112</v>
      </c>
    </row>
    <row r="147" spans="18:19">
      <c r="R147">
        <v>5.02813</v>
      </c>
      <c r="S147" s="11" t="s">
        <v>112</v>
      </c>
    </row>
    <row r="148" spans="18:19">
      <c r="R148">
        <v>5.0158699999999996</v>
      </c>
      <c r="S148" s="11" t="s">
        <v>112</v>
      </c>
    </row>
    <row r="149" spans="18:19">
      <c r="R149">
        <v>5.1271599999999999</v>
      </c>
      <c r="S149" s="11" t="s">
        <v>112</v>
      </c>
    </row>
    <row r="150" spans="18:19">
      <c r="R150">
        <v>5.1561700000000004</v>
      </c>
      <c r="S150" s="11" t="s">
        <v>112</v>
      </c>
    </row>
    <row r="151" spans="18:19">
      <c r="R151">
        <v>3.8797999999999999</v>
      </c>
      <c r="S151" s="11" t="s">
        <v>112</v>
      </c>
    </row>
    <row r="152" spans="18:19">
      <c r="R152">
        <v>7.5450000000000003E-2</v>
      </c>
      <c r="S152" s="11" t="s">
        <v>112</v>
      </c>
    </row>
    <row r="153" spans="18:19">
      <c r="R153">
        <v>7.6630000000000004E-2</v>
      </c>
      <c r="S153" s="11" t="s">
        <v>112</v>
      </c>
    </row>
    <row r="154" spans="18:19">
      <c r="R154">
        <v>5.0220000000000001E-2</v>
      </c>
      <c r="S154" s="11" t="s">
        <v>112</v>
      </c>
    </row>
    <row r="155" spans="18:19">
      <c r="R155">
        <v>3.1600000000000003E-2</v>
      </c>
      <c r="S155" s="11" t="s">
        <v>112</v>
      </c>
    </row>
    <row r="156" spans="18:19">
      <c r="R156">
        <v>4.7399999999999998E-2</v>
      </c>
      <c r="S156" s="11" t="s">
        <v>112</v>
      </c>
    </row>
    <row r="157" spans="18:19">
      <c r="R157">
        <v>9.8487600000000004</v>
      </c>
      <c r="S157" s="11" t="s">
        <v>112</v>
      </c>
    </row>
    <row r="158" spans="18:19">
      <c r="R158">
        <v>10.124409999999999</v>
      </c>
      <c r="S158" s="11" t="s">
        <v>112</v>
      </c>
    </row>
    <row r="159" spans="18:19">
      <c r="R159">
        <v>10.12818</v>
      </c>
      <c r="S159" s="11" t="s">
        <v>112</v>
      </c>
    </row>
    <row r="160" spans="18:19">
      <c r="R160">
        <v>10.125349999999999</v>
      </c>
      <c r="S160" s="11" t="s">
        <v>112</v>
      </c>
    </row>
    <row r="161" spans="18:19">
      <c r="R161">
        <v>10.09446</v>
      </c>
      <c r="S161" s="11" t="s">
        <v>112</v>
      </c>
    </row>
    <row r="162" spans="18:19">
      <c r="R162">
        <v>10.08597</v>
      </c>
      <c r="S162" s="11" t="s">
        <v>112</v>
      </c>
    </row>
    <row r="163" spans="18:19">
      <c r="R163">
        <v>10.048719999999999</v>
      </c>
      <c r="S163" s="11" t="s">
        <v>112</v>
      </c>
    </row>
    <row r="164" spans="18:19">
      <c r="R164">
        <v>10.118980000000001</v>
      </c>
      <c r="S164" s="11" t="s">
        <v>112</v>
      </c>
    </row>
    <row r="165" spans="18:19">
      <c r="R165">
        <v>10.154820000000001</v>
      </c>
      <c r="S165" s="11" t="s">
        <v>112</v>
      </c>
    </row>
    <row r="166" spans="18:19">
      <c r="R166">
        <v>10.133839999999999</v>
      </c>
      <c r="S166" s="11" t="s">
        <v>112</v>
      </c>
    </row>
    <row r="167" spans="18:19">
      <c r="R167">
        <v>10.11285</v>
      </c>
      <c r="S167" s="11" t="s">
        <v>112</v>
      </c>
    </row>
    <row r="168" spans="18:19">
      <c r="R168">
        <v>10.070410000000001</v>
      </c>
      <c r="S168" s="11" t="s">
        <v>112</v>
      </c>
    </row>
    <row r="169" spans="18:19">
      <c r="R169">
        <v>10.1395</v>
      </c>
      <c r="S169" s="11" t="s">
        <v>112</v>
      </c>
    </row>
    <row r="170" spans="18:19">
      <c r="R170">
        <v>10.11946</v>
      </c>
      <c r="S170" s="11" t="s">
        <v>112</v>
      </c>
    </row>
    <row r="171" spans="18:19">
      <c r="R171">
        <v>10.164020000000001</v>
      </c>
      <c r="S171" s="11" t="s">
        <v>112</v>
      </c>
    </row>
    <row r="172" spans="18:19">
      <c r="R172">
        <v>10.161899999999999</v>
      </c>
      <c r="S172" s="11" t="s">
        <v>112</v>
      </c>
    </row>
    <row r="173" spans="18:19">
      <c r="R173">
        <v>10.09918</v>
      </c>
      <c r="S173" s="11" t="s">
        <v>112</v>
      </c>
    </row>
    <row r="174" spans="18:19">
      <c r="R174">
        <v>10.12016</v>
      </c>
      <c r="S174" s="11" t="s">
        <v>112</v>
      </c>
    </row>
    <row r="175" spans="18:19">
      <c r="R175">
        <v>10.12724</v>
      </c>
      <c r="S175" s="11" t="s">
        <v>112</v>
      </c>
    </row>
    <row r="176" spans="18:19">
      <c r="R176">
        <v>10.08456</v>
      </c>
      <c r="S176" s="11" t="s">
        <v>112</v>
      </c>
    </row>
    <row r="177" spans="18:19">
      <c r="R177">
        <v>10.0921</v>
      </c>
      <c r="S177" s="11" t="s">
        <v>112</v>
      </c>
    </row>
    <row r="178" spans="18:19">
      <c r="R178">
        <v>10.09493</v>
      </c>
      <c r="S178" s="11" t="s">
        <v>112</v>
      </c>
    </row>
    <row r="179" spans="18:19">
      <c r="R179">
        <v>10.050129999999999</v>
      </c>
      <c r="S179" s="11" t="s">
        <v>112</v>
      </c>
    </row>
    <row r="180" spans="18:19">
      <c r="R180">
        <v>10.125349999999999</v>
      </c>
      <c r="S180" s="11" t="s">
        <v>112</v>
      </c>
    </row>
    <row r="181" spans="18:19">
      <c r="R181">
        <v>10.16544</v>
      </c>
      <c r="S181" s="11" t="s">
        <v>112</v>
      </c>
    </row>
    <row r="182" spans="18:19">
      <c r="R182">
        <v>10.144679999999999</v>
      </c>
      <c r="S182" s="11" t="s">
        <v>112</v>
      </c>
    </row>
    <row r="183" spans="18:19">
      <c r="R183">
        <v>10.164960000000001</v>
      </c>
      <c r="S183" s="11" t="s">
        <v>112</v>
      </c>
    </row>
    <row r="184" spans="18:19">
      <c r="R184">
        <v>10.095879999999999</v>
      </c>
      <c r="S184" s="11" t="s">
        <v>112</v>
      </c>
    </row>
    <row r="185" spans="18:19">
      <c r="R185">
        <v>10.118980000000001</v>
      </c>
      <c r="S185" s="11" t="s">
        <v>112</v>
      </c>
    </row>
    <row r="186" spans="18:19">
      <c r="R186">
        <v>10.183120000000001</v>
      </c>
      <c r="S186" s="11" t="s">
        <v>112</v>
      </c>
    </row>
    <row r="187" spans="18:19">
      <c r="R187">
        <v>10.099880000000001</v>
      </c>
      <c r="S187" s="11" t="s">
        <v>112</v>
      </c>
    </row>
    <row r="188" spans="18:19">
      <c r="R188">
        <v>10.125590000000001</v>
      </c>
      <c r="S188" s="11" t="s">
        <v>112</v>
      </c>
    </row>
    <row r="189" spans="18:19">
      <c r="R189">
        <v>10.189489999999999</v>
      </c>
      <c r="S189" s="11" t="s">
        <v>112</v>
      </c>
    </row>
    <row r="190" spans="18:19">
      <c r="R190">
        <v>10.080080000000001</v>
      </c>
      <c r="S190" s="11" t="s">
        <v>112</v>
      </c>
    </row>
    <row r="191" spans="18:19">
      <c r="R191">
        <v>10.1204</v>
      </c>
      <c r="S191" s="11" t="s">
        <v>112</v>
      </c>
    </row>
    <row r="192" spans="18:19">
      <c r="R192">
        <v>1.42445</v>
      </c>
      <c r="S192" s="11" t="s">
        <v>112</v>
      </c>
    </row>
    <row r="193" spans="18:19">
      <c r="R193">
        <v>0.20679</v>
      </c>
      <c r="S193" s="11" t="s">
        <v>112</v>
      </c>
    </row>
    <row r="194" spans="18:19">
      <c r="R194">
        <v>0.20230999999999999</v>
      </c>
      <c r="S194" s="11" t="s">
        <v>112</v>
      </c>
    </row>
    <row r="195" spans="18:19">
      <c r="R195">
        <v>3.4189999999999998E-2</v>
      </c>
      <c r="S195" s="11" t="s">
        <v>112</v>
      </c>
    </row>
    <row r="196" spans="18:19">
      <c r="R196">
        <v>8.3239999999999995E-2</v>
      </c>
      <c r="S196" s="11" t="s">
        <v>112</v>
      </c>
    </row>
    <row r="197" spans="18:19">
      <c r="R197">
        <v>9.1249999999999998E-2</v>
      </c>
      <c r="S197" s="11" t="s">
        <v>112</v>
      </c>
    </row>
    <row r="198" spans="18:19">
      <c r="R198">
        <v>18.57348</v>
      </c>
      <c r="S198" s="11" t="s">
        <v>112</v>
      </c>
    </row>
    <row r="199" spans="18:19">
      <c r="R199">
        <v>20.079039999999999</v>
      </c>
      <c r="S199" s="11" t="s">
        <v>112</v>
      </c>
    </row>
    <row r="200" spans="18:19">
      <c r="R200">
        <v>20.07621</v>
      </c>
      <c r="S200" s="11" t="s">
        <v>112</v>
      </c>
    </row>
    <row r="201" spans="18:19">
      <c r="R201">
        <v>20.083760000000002</v>
      </c>
      <c r="S201" s="11" t="s">
        <v>112</v>
      </c>
    </row>
    <row r="202" spans="18:19">
      <c r="R202">
        <v>20.088470000000001</v>
      </c>
      <c r="S202" s="11" t="s">
        <v>112</v>
      </c>
    </row>
    <row r="203" spans="18:19">
      <c r="R203">
        <v>20.043669999999999</v>
      </c>
      <c r="S203" s="11" t="s">
        <v>112</v>
      </c>
    </row>
    <row r="204" spans="18:19">
      <c r="R204">
        <v>20.090589999999999</v>
      </c>
      <c r="S204" s="11" t="s">
        <v>112</v>
      </c>
    </row>
    <row r="205" spans="18:19">
      <c r="R205">
        <v>20.145299999999999</v>
      </c>
      <c r="S205" s="11" t="s">
        <v>112</v>
      </c>
    </row>
    <row r="206" spans="18:19">
      <c r="R206">
        <v>20.1295</v>
      </c>
      <c r="S206" s="11" t="s">
        <v>112</v>
      </c>
    </row>
    <row r="207" spans="18:19">
      <c r="R207">
        <v>20.126429999999999</v>
      </c>
      <c r="S207" s="11" t="s">
        <v>112</v>
      </c>
    </row>
    <row r="208" spans="18:19">
      <c r="R208">
        <v>20.152609999999999</v>
      </c>
      <c r="S208" s="11" t="s">
        <v>112</v>
      </c>
    </row>
    <row r="209" spans="18:19">
      <c r="R209">
        <v>20.14695</v>
      </c>
      <c r="S209" s="11" t="s">
        <v>112</v>
      </c>
    </row>
    <row r="210" spans="18:19">
      <c r="R210">
        <v>20.118179999999999</v>
      </c>
      <c r="S210" s="11" t="s">
        <v>112</v>
      </c>
    </row>
    <row r="211" spans="18:19">
      <c r="R211">
        <v>20.117239999999999</v>
      </c>
      <c r="S211" s="11" t="s">
        <v>112</v>
      </c>
    </row>
    <row r="212" spans="18:19">
      <c r="R212">
        <v>20.120539999999998</v>
      </c>
      <c r="S212" s="11" t="s">
        <v>112</v>
      </c>
    </row>
    <row r="213" spans="18:19">
      <c r="R213">
        <v>20.0913</v>
      </c>
      <c r="S213" s="11" t="s">
        <v>112</v>
      </c>
    </row>
    <row r="214" spans="18:19">
      <c r="R214">
        <v>20.08399</v>
      </c>
      <c r="S214" s="11" t="s">
        <v>112</v>
      </c>
    </row>
    <row r="215" spans="18:19">
      <c r="R215">
        <v>20.170760000000001</v>
      </c>
      <c r="S215" s="11" t="s">
        <v>112</v>
      </c>
    </row>
    <row r="216" spans="18:19">
      <c r="R216">
        <v>20.104030000000002</v>
      </c>
      <c r="S216" s="11" t="s">
        <v>112</v>
      </c>
    </row>
    <row r="217" spans="18:19">
      <c r="R217">
        <v>20.12078</v>
      </c>
      <c r="S217" s="11" t="s">
        <v>112</v>
      </c>
    </row>
    <row r="218" spans="18:19">
      <c r="R218">
        <v>20.121479999999998</v>
      </c>
      <c r="S218" s="11" t="s">
        <v>112</v>
      </c>
    </row>
    <row r="219" spans="18:19">
      <c r="R219">
        <v>20.126429999999999</v>
      </c>
      <c r="S219" s="11" t="s">
        <v>112</v>
      </c>
    </row>
    <row r="220" spans="18:19">
      <c r="R220">
        <v>20.108750000000001</v>
      </c>
      <c r="S220" s="11" t="s">
        <v>112</v>
      </c>
    </row>
    <row r="221" spans="18:19">
      <c r="R221">
        <v>20.113230000000001</v>
      </c>
      <c r="S221" s="11" t="s">
        <v>112</v>
      </c>
    </row>
    <row r="222" spans="18:19">
      <c r="R222">
        <v>20.141999999999999</v>
      </c>
      <c r="S222" s="11" t="s">
        <v>112</v>
      </c>
    </row>
    <row r="223" spans="18:19">
      <c r="R223">
        <v>20.099080000000001</v>
      </c>
      <c r="S223" s="11" t="s">
        <v>112</v>
      </c>
    </row>
    <row r="224" spans="18:19">
      <c r="R224">
        <v>20.11936</v>
      </c>
      <c r="S224" s="11" t="s">
        <v>112</v>
      </c>
    </row>
    <row r="225" spans="18:19">
      <c r="R225">
        <v>20.060410000000001</v>
      </c>
      <c r="S225" s="11" t="s">
        <v>112</v>
      </c>
    </row>
    <row r="226" spans="18:19">
      <c r="R226">
        <v>20.15756</v>
      </c>
      <c r="S226" s="11" t="s">
        <v>112</v>
      </c>
    </row>
    <row r="227" spans="18:19">
      <c r="R227">
        <v>20.170760000000001</v>
      </c>
      <c r="S227" s="11" t="s">
        <v>112</v>
      </c>
    </row>
    <row r="228" spans="18:19">
      <c r="R228">
        <v>20.090589999999999</v>
      </c>
      <c r="S228" s="11" t="s">
        <v>112</v>
      </c>
    </row>
    <row r="229" spans="18:19">
      <c r="R229">
        <v>20.097899999999999</v>
      </c>
      <c r="S229" s="11" t="s">
        <v>112</v>
      </c>
    </row>
    <row r="230" spans="18:19">
      <c r="R230">
        <v>20.184200000000001</v>
      </c>
      <c r="S230" s="11" t="s">
        <v>112</v>
      </c>
    </row>
    <row r="231" spans="18:19">
      <c r="R231">
        <v>20.152840000000001</v>
      </c>
      <c r="S231" s="11" t="s">
        <v>112</v>
      </c>
    </row>
    <row r="232" spans="18:19">
      <c r="R232">
        <v>20.11347</v>
      </c>
      <c r="S232" s="11" t="s">
        <v>112</v>
      </c>
    </row>
    <row r="233" spans="18:19">
      <c r="R233">
        <v>20.10427</v>
      </c>
      <c r="S233" s="11" t="s">
        <v>112</v>
      </c>
    </row>
    <row r="234" spans="18:19">
      <c r="R234">
        <v>20.139880000000002</v>
      </c>
      <c r="S234" s="11" t="s">
        <v>112</v>
      </c>
    </row>
    <row r="235" spans="18:19">
      <c r="R235">
        <v>20.12078</v>
      </c>
      <c r="S235" s="11" t="s">
        <v>112</v>
      </c>
    </row>
    <row r="236" spans="18:19">
      <c r="R236">
        <v>20.07527</v>
      </c>
      <c r="S236" s="11" t="s">
        <v>112</v>
      </c>
    </row>
    <row r="237" spans="18:19">
      <c r="R237">
        <v>20.120539999999998</v>
      </c>
      <c r="S237" s="11" t="s">
        <v>112</v>
      </c>
    </row>
    <row r="238" spans="18:19">
      <c r="R238">
        <v>20.163930000000001</v>
      </c>
      <c r="S238" s="11" t="s">
        <v>112</v>
      </c>
    </row>
    <row r="239" spans="18:19">
      <c r="R239">
        <v>20.14836</v>
      </c>
      <c r="S239" s="11" t="s">
        <v>112</v>
      </c>
    </row>
    <row r="240" spans="18:19">
      <c r="R240">
        <v>15.719390000000001</v>
      </c>
      <c r="S240" s="11" t="s">
        <v>112</v>
      </c>
    </row>
    <row r="241" spans="18:19">
      <c r="R241">
        <v>0.12474</v>
      </c>
      <c r="S241" s="11" t="s">
        <v>112</v>
      </c>
    </row>
    <row r="242" spans="18:19">
      <c r="R242">
        <v>0.11601</v>
      </c>
      <c r="S242" s="11" t="s">
        <v>112</v>
      </c>
    </row>
    <row r="243" spans="18:19">
      <c r="R243">
        <v>0.15562999999999999</v>
      </c>
      <c r="S243" s="11" t="s">
        <v>112</v>
      </c>
    </row>
    <row r="244" spans="18:19">
      <c r="R244">
        <v>0.11342000000000001</v>
      </c>
      <c r="S244" s="11" t="s">
        <v>112</v>
      </c>
    </row>
    <row r="245" spans="18:19">
      <c r="R245">
        <v>0.13582</v>
      </c>
      <c r="S245" s="11" t="s">
        <v>112</v>
      </c>
    </row>
    <row r="246" spans="18:19">
      <c r="R246">
        <v>0.13252</v>
      </c>
      <c r="S246" s="11" t="s">
        <v>112</v>
      </c>
    </row>
    <row r="247" spans="18:19">
      <c r="R247">
        <v>0.12615000000000001</v>
      </c>
      <c r="S247" s="11" t="s">
        <v>112</v>
      </c>
    </row>
    <row r="248" spans="18:19">
      <c r="R248">
        <v>0.16411000000000001</v>
      </c>
      <c r="S248" s="11" t="s">
        <v>112</v>
      </c>
    </row>
    <row r="249" spans="18:19">
      <c r="R249">
        <v>6.0267299999999997</v>
      </c>
      <c r="S249" s="11" t="s">
        <v>112</v>
      </c>
    </row>
    <row r="250" spans="18:19">
      <c r="R250">
        <v>50.415709999999997</v>
      </c>
      <c r="S250" s="11" t="s">
        <v>112</v>
      </c>
    </row>
    <row r="251" spans="18:19">
      <c r="R251">
        <v>50.204909999999998</v>
      </c>
      <c r="S251" s="11" t="s">
        <v>112</v>
      </c>
    </row>
    <row r="252" spans="18:19">
      <c r="R252">
        <v>50.170250000000003</v>
      </c>
      <c r="S252" s="11" t="s">
        <v>112</v>
      </c>
    </row>
    <row r="253" spans="18:19">
      <c r="R253">
        <v>50.187460000000002</v>
      </c>
      <c r="S253" s="11" t="s">
        <v>112</v>
      </c>
    </row>
    <row r="254" spans="18:19">
      <c r="R254">
        <v>50.129449999999999</v>
      </c>
      <c r="S254" s="11" t="s">
        <v>112</v>
      </c>
    </row>
    <row r="255" spans="18:19">
      <c r="R255">
        <v>50.128979999999999</v>
      </c>
      <c r="S255" s="11" t="s">
        <v>112</v>
      </c>
    </row>
    <row r="256" spans="18:19">
      <c r="R256">
        <v>50.17897</v>
      </c>
      <c r="S256" s="11" t="s">
        <v>112</v>
      </c>
    </row>
    <row r="257" spans="18:19">
      <c r="R257">
        <v>50.180860000000003</v>
      </c>
      <c r="S257" s="11" t="s">
        <v>112</v>
      </c>
    </row>
    <row r="258" spans="18:19">
      <c r="R258">
        <v>50.134880000000003</v>
      </c>
      <c r="S258" s="11" t="s">
        <v>112</v>
      </c>
    </row>
    <row r="259" spans="18:19">
      <c r="R259">
        <v>50.137230000000002</v>
      </c>
      <c r="S259" s="11" t="s">
        <v>112</v>
      </c>
    </row>
    <row r="260" spans="18:19">
      <c r="R260">
        <v>50.137709999999998</v>
      </c>
      <c r="S260" s="11" t="s">
        <v>112</v>
      </c>
    </row>
    <row r="261" spans="18:19">
      <c r="R261">
        <v>50.120019999999997</v>
      </c>
      <c r="S261" s="11" t="s">
        <v>112</v>
      </c>
    </row>
    <row r="262" spans="18:19">
      <c r="R262">
        <v>50.118369999999999</v>
      </c>
      <c r="S262" s="11" t="s">
        <v>112</v>
      </c>
    </row>
    <row r="263" spans="18:19">
      <c r="R263">
        <v>50.14855</v>
      </c>
      <c r="S263" s="11" t="s">
        <v>112</v>
      </c>
    </row>
    <row r="264" spans="18:19">
      <c r="R264">
        <v>50.175910000000002</v>
      </c>
      <c r="S264" s="11" t="s">
        <v>112</v>
      </c>
    </row>
    <row r="265" spans="18:19">
      <c r="R265">
        <v>50.094079999999998</v>
      </c>
      <c r="S265" s="11" t="s">
        <v>112</v>
      </c>
    </row>
    <row r="266" spans="18:19">
      <c r="R266">
        <v>50.153979999999997</v>
      </c>
      <c r="S266" s="11" t="s">
        <v>112</v>
      </c>
    </row>
    <row r="267" spans="18:19">
      <c r="R267">
        <v>50.159399999999998</v>
      </c>
      <c r="S267" s="11" t="s">
        <v>112</v>
      </c>
    </row>
    <row r="268" spans="18:19">
      <c r="R268">
        <v>50.109879999999997</v>
      </c>
      <c r="S268" s="11" t="s">
        <v>112</v>
      </c>
    </row>
    <row r="269" spans="18:19">
      <c r="R269">
        <v>50.100920000000002</v>
      </c>
      <c r="S269" s="11" t="s">
        <v>112</v>
      </c>
    </row>
    <row r="270" spans="18:19">
      <c r="R270">
        <v>50.17709</v>
      </c>
      <c r="S270" s="11" t="s">
        <v>112</v>
      </c>
    </row>
    <row r="271" spans="18:19">
      <c r="R271">
        <v>50.159399999999998</v>
      </c>
      <c r="S271" s="11" t="s">
        <v>112</v>
      </c>
    </row>
    <row r="272" spans="18:19">
      <c r="R272">
        <v>50.17897</v>
      </c>
      <c r="S272" s="11" t="s">
        <v>112</v>
      </c>
    </row>
    <row r="273" spans="18:19">
      <c r="R273">
        <v>50.162700000000001</v>
      </c>
      <c r="S273" s="11" t="s">
        <v>112</v>
      </c>
    </row>
    <row r="274" spans="18:19">
      <c r="R274">
        <v>50.165999999999997</v>
      </c>
      <c r="S274" s="11" t="s">
        <v>112</v>
      </c>
    </row>
    <row r="275" spans="18:19">
      <c r="R275">
        <v>50.119549999999997</v>
      </c>
      <c r="S275" s="11" t="s">
        <v>112</v>
      </c>
    </row>
    <row r="276" spans="18:19">
      <c r="R276">
        <v>50.11177</v>
      </c>
      <c r="S276" s="11" t="s">
        <v>112</v>
      </c>
    </row>
    <row r="277" spans="18:19">
      <c r="R277">
        <v>50.176850000000002</v>
      </c>
      <c r="S277" s="11" t="s">
        <v>112</v>
      </c>
    </row>
    <row r="278" spans="18:19">
      <c r="R278">
        <v>50.174019999999999</v>
      </c>
      <c r="S278" s="11" t="s">
        <v>112</v>
      </c>
    </row>
    <row r="279" spans="18:19">
      <c r="R279">
        <v>50.198779999999999</v>
      </c>
      <c r="S279" s="11" t="s">
        <v>112</v>
      </c>
    </row>
    <row r="280" spans="18:19">
      <c r="R280">
        <v>50.123559999999998</v>
      </c>
      <c r="S280" s="11" t="s">
        <v>112</v>
      </c>
    </row>
    <row r="281" spans="18:19">
      <c r="R281">
        <v>50.144779999999997</v>
      </c>
      <c r="S281" s="11" t="s">
        <v>112</v>
      </c>
    </row>
    <row r="282" spans="18:19">
      <c r="R282">
        <v>50.221179999999997</v>
      </c>
      <c r="S282" s="11" t="s">
        <v>112</v>
      </c>
    </row>
    <row r="283" spans="18:19">
      <c r="R283">
        <v>50.202309999999997</v>
      </c>
      <c r="S283" s="11" t="s">
        <v>112</v>
      </c>
    </row>
    <row r="284" spans="18:19">
      <c r="R284">
        <v>50.134399999999999</v>
      </c>
      <c r="S284" s="11" t="s">
        <v>112</v>
      </c>
    </row>
    <row r="285" spans="18:19">
      <c r="R285">
        <v>22.08803</v>
      </c>
      <c r="S285" s="11" t="s">
        <v>112</v>
      </c>
    </row>
    <row r="286" spans="18:19">
      <c r="R286">
        <v>0.12379</v>
      </c>
      <c r="S286" s="11" t="s">
        <v>112</v>
      </c>
    </row>
    <row r="287" spans="18:19">
      <c r="R287">
        <v>0.18769</v>
      </c>
      <c r="S287" s="11" t="s">
        <v>112</v>
      </c>
    </row>
    <row r="288" spans="18:19">
      <c r="R288">
        <v>0.13628999999999999</v>
      </c>
      <c r="S288" s="11" t="s">
        <v>112</v>
      </c>
    </row>
    <row r="289" spans="18:19">
      <c r="R289">
        <v>0.19900999999999999</v>
      </c>
      <c r="S289" s="11" t="s">
        <v>112</v>
      </c>
    </row>
    <row r="290" spans="18:19">
      <c r="R290">
        <v>0.13228000000000001</v>
      </c>
      <c r="S290" s="11" t="s">
        <v>112</v>
      </c>
    </row>
    <row r="291" spans="18:19">
      <c r="R291">
        <v>0.17025000000000001</v>
      </c>
      <c r="S291" s="11" t="s">
        <v>112</v>
      </c>
    </row>
    <row r="292" spans="18:19">
      <c r="R292">
        <v>0.10328</v>
      </c>
      <c r="S292" s="11" t="s">
        <v>112</v>
      </c>
    </row>
    <row r="293" spans="18:19">
      <c r="R293">
        <v>9.6680000000000002E-2</v>
      </c>
      <c r="S293" s="11" t="s">
        <v>112</v>
      </c>
    </row>
    <row r="294" spans="18:19">
      <c r="R294">
        <v>0.11672</v>
      </c>
      <c r="S294" s="11" t="s">
        <v>112</v>
      </c>
    </row>
    <row r="295" spans="18:19">
      <c r="R295">
        <v>19.769670000000001</v>
      </c>
      <c r="S295" s="11" t="s">
        <v>112</v>
      </c>
    </row>
    <row r="296" spans="18:19">
      <c r="R296">
        <v>100.26433</v>
      </c>
      <c r="S296" s="11" t="s">
        <v>112</v>
      </c>
    </row>
    <row r="297" spans="18:19">
      <c r="R297">
        <v>100.04362</v>
      </c>
      <c r="S297" s="11" t="s">
        <v>112</v>
      </c>
    </row>
    <row r="298" spans="18:19">
      <c r="R298">
        <v>100.16837</v>
      </c>
      <c r="S298" s="11" t="s">
        <v>112</v>
      </c>
    </row>
    <row r="299" spans="18:19">
      <c r="R299">
        <v>100.12379</v>
      </c>
      <c r="S299" s="11" t="s">
        <v>112</v>
      </c>
    </row>
    <row r="300" spans="18:19">
      <c r="R300">
        <v>100.08205</v>
      </c>
      <c r="S300" s="11" t="s">
        <v>112</v>
      </c>
    </row>
    <row r="301" spans="18:19">
      <c r="R301">
        <v>100.06579000000001</v>
      </c>
      <c r="S301" s="11" t="s">
        <v>112</v>
      </c>
    </row>
    <row r="302" spans="18:19">
      <c r="R302">
        <v>100.09951</v>
      </c>
      <c r="S302" s="11" t="s">
        <v>112</v>
      </c>
    </row>
    <row r="303" spans="18:19">
      <c r="R303">
        <v>100.10328</v>
      </c>
      <c r="S303" s="11" t="s">
        <v>112</v>
      </c>
    </row>
    <row r="304" spans="18:19">
      <c r="R304">
        <v>100.10541000000001</v>
      </c>
      <c r="S304" s="11" t="s">
        <v>112</v>
      </c>
    </row>
    <row r="305" spans="18:19">
      <c r="R305">
        <v>100.04079</v>
      </c>
      <c r="S305" s="11" t="s">
        <v>112</v>
      </c>
    </row>
    <row r="306" spans="18:19">
      <c r="R306">
        <v>100.09738</v>
      </c>
      <c r="S306" s="11" t="s">
        <v>112</v>
      </c>
    </row>
    <row r="307" spans="18:19">
      <c r="R307">
        <v>100.09148999999999</v>
      </c>
      <c r="S307" s="11" t="s">
        <v>112</v>
      </c>
    </row>
    <row r="308" spans="18:19">
      <c r="R308">
        <v>100.08369999999999</v>
      </c>
      <c r="S308" s="11" t="s">
        <v>112</v>
      </c>
    </row>
    <row r="309" spans="18:19">
      <c r="R309">
        <v>100.09998</v>
      </c>
      <c r="S309" s="11" t="s">
        <v>112</v>
      </c>
    </row>
    <row r="310" spans="18:19">
      <c r="R310">
        <v>100.10069</v>
      </c>
      <c r="S310" s="11" t="s">
        <v>112</v>
      </c>
    </row>
    <row r="311" spans="18:19">
      <c r="R311">
        <v>100.06155</v>
      </c>
      <c r="S311" s="11" t="s">
        <v>112</v>
      </c>
    </row>
    <row r="312" spans="18:19">
      <c r="R312">
        <v>100.13724000000001</v>
      </c>
      <c r="S312" s="11" t="s">
        <v>112</v>
      </c>
    </row>
    <row r="313" spans="18:19">
      <c r="R313">
        <v>100.06956</v>
      </c>
      <c r="S313" s="11" t="s">
        <v>112</v>
      </c>
    </row>
    <row r="314" spans="18:19">
      <c r="R314">
        <v>100.08512</v>
      </c>
      <c r="S314" s="11" t="s">
        <v>112</v>
      </c>
    </row>
    <row r="315" spans="18:19">
      <c r="R315">
        <v>100.1172</v>
      </c>
      <c r="S315" s="11" t="s">
        <v>112</v>
      </c>
    </row>
    <row r="316" spans="18:19">
      <c r="R316">
        <v>100.14407</v>
      </c>
      <c r="S316" s="11" t="s">
        <v>112</v>
      </c>
    </row>
    <row r="317" spans="18:19">
      <c r="R317">
        <v>100.05707</v>
      </c>
      <c r="S317" s="11" t="s">
        <v>112</v>
      </c>
    </row>
    <row r="318" spans="18:19">
      <c r="R318">
        <v>100.08537</v>
      </c>
      <c r="S318" s="11" t="s">
        <v>112</v>
      </c>
    </row>
    <row r="319" spans="18:19">
      <c r="R319">
        <v>100.09385</v>
      </c>
      <c r="S319" s="11" t="s">
        <v>112</v>
      </c>
    </row>
    <row r="320" spans="18:19">
      <c r="R320">
        <v>100.07662999999999</v>
      </c>
      <c r="S320" s="11" t="s">
        <v>112</v>
      </c>
    </row>
    <row r="321" spans="18:19">
      <c r="R321">
        <v>100.16858999999999</v>
      </c>
      <c r="S321" s="11" t="s">
        <v>112</v>
      </c>
    </row>
    <row r="322" spans="18:19">
      <c r="R322">
        <v>100.11696000000001</v>
      </c>
      <c r="S322" s="11" t="s">
        <v>112</v>
      </c>
    </row>
    <row r="323" spans="18:19">
      <c r="R323">
        <v>100.07404</v>
      </c>
      <c r="S323" s="11" t="s">
        <v>112</v>
      </c>
    </row>
    <row r="324" spans="18:19">
      <c r="R324">
        <v>100.14006999999999</v>
      </c>
      <c r="S324" s="11" t="s">
        <v>112</v>
      </c>
    </row>
    <row r="325" spans="18:19">
      <c r="R325">
        <v>100.06791</v>
      </c>
      <c r="S325" s="11" t="s">
        <v>112</v>
      </c>
    </row>
    <row r="326" spans="18:19">
      <c r="R326">
        <v>100.22848999999999</v>
      </c>
      <c r="S326" s="11" t="s">
        <v>112</v>
      </c>
    </row>
    <row r="327" spans="18:19">
      <c r="R327">
        <v>100.12427</v>
      </c>
      <c r="S327" s="11" t="s">
        <v>112</v>
      </c>
    </row>
    <row r="328" spans="18:19">
      <c r="R328">
        <v>100.07687</v>
      </c>
      <c r="S328" s="11" t="s">
        <v>112</v>
      </c>
    </row>
    <row r="329" spans="18:19">
      <c r="R329">
        <v>97.399640000000005</v>
      </c>
      <c r="S329" s="11" t="s">
        <v>112</v>
      </c>
    </row>
    <row r="330" spans="18:19">
      <c r="R330">
        <v>0.40650999999999998</v>
      </c>
      <c r="S330" s="11" t="s">
        <v>112</v>
      </c>
    </row>
    <row r="331" spans="18:19">
      <c r="R331">
        <v>0.18934000000000001</v>
      </c>
      <c r="S331" s="11" t="s">
        <v>112</v>
      </c>
    </row>
    <row r="332" spans="18:19">
      <c r="R332">
        <v>0.27068999999999999</v>
      </c>
      <c r="S332" s="11" t="s">
        <v>112</v>
      </c>
    </row>
    <row r="333" spans="18:19">
      <c r="R333">
        <v>0.20962</v>
      </c>
      <c r="S333" s="11" t="s">
        <v>112</v>
      </c>
    </row>
    <row r="334" spans="18:19">
      <c r="R334">
        <v>0.27989000000000003</v>
      </c>
      <c r="S334" s="11" t="s">
        <v>112</v>
      </c>
    </row>
    <row r="335" spans="18:19">
      <c r="R335">
        <v>0.26268000000000002</v>
      </c>
      <c r="S335" s="11" t="s">
        <v>112</v>
      </c>
    </row>
    <row r="336" spans="18:19">
      <c r="R336">
        <v>0.19312000000000001</v>
      </c>
      <c r="S336" s="11" t="s">
        <v>112</v>
      </c>
    </row>
    <row r="337" spans="18:19">
      <c r="R337">
        <v>0.22989999999999999</v>
      </c>
      <c r="S337" s="11" t="s">
        <v>112</v>
      </c>
    </row>
    <row r="338" spans="18:19">
      <c r="R338">
        <v>0.23932999999999999</v>
      </c>
      <c r="S338" s="11" t="s">
        <v>112</v>
      </c>
    </row>
    <row r="339" spans="18:19">
      <c r="R339">
        <v>0.23932999999999999</v>
      </c>
      <c r="S339" s="11" t="s">
        <v>112</v>
      </c>
    </row>
    <row r="340" spans="18:19">
      <c r="R340">
        <v>0.23179</v>
      </c>
      <c r="S340" s="11" t="s">
        <v>112</v>
      </c>
    </row>
    <row r="341" spans="18:19">
      <c r="R341">
        <v>0.87363000000000002</v>
      </c>
      <c r="S341" s="11" t="s">
        <v>112</v>
      </c>
    </row>
    <row r="342" spans="18:19">
      <c r="R342">
        <v>1.2443</v>
      </c>
      <c r="S342" s="11" t="s">
        <v>112</v>
      </c>
    </row>
    <row r="343" spans="18:19">
      <c r="R343">
        <v>1.1355999999999999</v>
      </c>
      <c r="S343" s="11" t="s">
        <v>112</v>
      </c>
    </row>
    <row r="344" spans="18:19">
      <c r="R344">
        <v>1.2542</v>
      </c>
      <c r="S344" s="11" t="s">
        <v>112</v>
      </c>
    </row>
    <row r="345" spans="18:19">
      <c r="R345">
        <v>1.22732</v>
      </c>
      <c r="S345" s="11" t="s">
        <v>112</v>
      </c>
    </row>
    <row r="346" spans="18:19">
      <c r="R346">
        <v>1.2405299999999999</v>
      </c>
      <c r="S346" s="11" t="s">
        <v>112</v>
      </c>
    </row>
    <row r="347" spans="18:19">
      <c r="R347">
        <v>1.2233099999999999</v>
      </c>
      <c r="S347" s="11" t="s">
        <v>112</v>
      </c>
    </row>
    <row r="348" spans="18:19">
      <c r="R348">
        <v>1.1995</v>
      </c>
      <c r="S348" s="11" t="s">
        <v>112</v>
      </c>
    </row>
    <row r="349" spans="18:19">
      <c r="R349">
        <v>1.2558499999999999</v>
      </c>
      <c r="S349" s="11" t="s">
        <v>112</v>
      </c>
    </row>
    <row r="350" spans="18:19">
      <c r="R350">
        <v>1.1735599999999999</v>
      </c>
      <c r="S350" s="11" t="s">
        <v>112</v>
      </c>
    </row>
    <row r="351" spans="18:19">
      <c r="R351">
        <v>1.26576</v>
      </c>
      <c r="S351" s="11" t="s">
        <v>112</v>
      </c>
    </row>
    <row r="352" spans="18:19">
      <c r="R352">
        <v>1.2287399999999999</v>
      </c>
      <c r="S352" s="11" t="s">
        <v>112</v>
      </c>
    </row>
    <row r="353" spans="18:19">
      <c r="R353">
        <v>1.22803</v>
      </c>
      <c r="S353" s="11" t="s">
        <v>112</v>
      </c>
    </row>
    <row r="354" spans="18:19">
      <c r="R354">
        <v>1.1969000000000001</v>
      </c>
      <c r="S354" s="11" t="s">
        <v>112</v>
      </c>
    </row>
    <row r="355" spans="18:19">
      <c r="R355">
        <v>1.2676400000000001</v>
      </c>
      <c r="S355" s="11" t="s">
        <v>112</v>
      </c>
    </row>
    <row r="356" spans="18:19">
      <c r="R356">
        <v>1.1745000000000001</v>
      </c>
      <c r="S356" s="11" t="s">
        <v>112</v>
      </c>
    </row>
    <row r="357" spans="18:19">
      <c r="R357">
        <v>1.2518499999999999</v>
      </c>
      <c r="S357" s="11" t="s">
        <v>112</v>
      </c>
    </row>
    <row r="358" spans="18:19">
      <c r="R358">
        <v>1.20516</v>
      </c>
      <c r="S358" s="11" t="s">
        <v>112</v>
      </c>
    </row>
    <row r="359" spans="18:19">
      <c r="R359">
        <v>1.2377</v>
      </c>
      <c r="S359" s="11" t="s">
        <v>112</v>
      </c>
    </row>
    <row r="360" spans="18:19">
      <c r="R360">
        <v>1.2803800000000001</v>
      </c>
      <c r="S360" s="11" t="s">
        <v>112</v>
      </c>
    </row>
    <row r="361" spans="18:19">
      <c r="R361">
        <v>1.1936</v>
      </c>
      <c r="S361" s="11" t="s">
        <v>112</v>
      </c>
    </row>
    <row r="362" spans="18:19">
      <c r="R362">
        <v>1.24312</v>
      </c>
      <c r="S362" s="11" t="s">
        <v>112</v>
      </c>
    </row>
    <row r="363" spans="18:19">
      <c r="R363">
        <v>1.18299</v>
      </c>
      <c r="S363" s="11" t="s">
        <v>112</v>
      </c>
    </row>
    <row r="364" spans="18:19">
      <c r="R364">
        <v>1.2740100000000001</v>
      </c>
      <c r="S364" s="11" t="s">
        <v>112</v>
      </c>
    </row>
    <row r="365" spans="18:19">
      <c r="R365">
        <v>1.22567</v>
      </c>
      <c r="S365" s="11" t="s">
        <v>112</v>
      </c>
    </row>
    <row r="366" spans="18:19">
      <c r="R366">
        <v>1.2259100000000001</v>
      </c>
      <c r="S366" s="11" t="s">
        <v>112</v>
      </c>
    </row>
    <row r="367" spans="18:19">
      <c r="R367">
        <v>1.1867700000000001</v>
      </c>
      <c r="S367" s="11" t="s">
        <v>112</v>
      </c>
    </row>
    <row r="368" spans="18:19">
      <c r="R368">
        <v>1.2782500000000001</v>
      </c>
      <c r="S368" s="11" t="s">
        <v>112</v>
      </c>
    </row>
    <row r="369" spans="18:19">
      <c r="R369">
        <v>1.24383</v>
      </c>
      <c r="S369" s="11" t="s">
        <v>112</v>
      </c>
    </row>
    <row r="370" spans="18:19">
      <c r="R370">
        <v>1.2070399999999999</v>
      </c>
      <c r="S370" s="11" t="s">
        <v>112</v>
      </c>
    </row>
    <row r="371" spans="18:19">
      <c r="R371">
        <v>1.2028000000000001</v>
      </c>
      <c r="S371" s="11" t="s">
        <v>112</v>
      </c>
    </row>
    <row r="372" spans="18:19">
      <c r="R372">
        <v>1.2058599999999999</v>
      </c>
      <c r="S372" s="11" t="s">
        <v>112</v>
      </c>
    </row>
    <row r="373" spans="18:19">
      <c r="R373">
        <v>1.2082200000000001</v>
      </c>
      <c r="S373" s="11" t="s">
        <v>112</v>
      </c>
    </row>
    <row r="374" spans="18:19">
      <c r="R374">
        <v>1.1051800000000001</v>
      </c>
      <c r="S374" s="11" t="s">
        <v>112</v>
      </c>
    </row>
    <row r="375" spans="18:19">
      <c r="R375">
        <v>1.13913</v>
      </c>
      <c r="S375" s="11" t="s">
        <v>112</v>
      </c>
    </row>
    <row r="376" spans="18:19">
      <c r="R376">
        <v>1.1636599999999999</v>
      </c>
      <c r="S376" s="11" t="s">
        <v>112</v>
      </c>
    </row>
    <row r="377" spans="18:19">
      <c r="R377">
        <v>1.2360500000000001</v>
      </c>
      <c r="S377" s="11" t="s">
        <v>112</v>
      </c>
    </row>
    <row r="378" spans="18:19">
      <c r="R378">
        <v>1.22685</v>
      </c>
      <c r="S378" s="11" t="s">
        <v>112</v>
      </c>
    </row>
    <row r="379" spans="18:19">
      <c r="R379">
        <v>1.5447</v>
      </c>
      <c r="S379" s="11" t="s">
        <v>112</v>
      </c>
    </row>
    <row r="380" spans="18:19">
      <c r="R380">
        <v>0.19642000000000001</v>
      </c>
      <c r="S380" s="11" t="s">
        <v>112</v>
      </c>
    </row>
    <row r="381" spans="18:19">
      <c r="R381">
        <v>0.16624</v>
      </c>
      <c r="S381" s="11" t="s">
        <v>112</v>
      </c>
    </row>
    <row r="382" spans="18:19">
      <c r="R382">
        <v>0.20915</v>
      </c>
      <c r="S382" s="11" t="s">
        <v>112</v>
      </c>
    </row>
    <row r="383" spans="18:19">
      <c r="R383">
        <v>0.17802999999999999</v>
      </c>
      <c r="S383" s="11" t="s">
        <v>112</v>
      </c>
    </row>
    <row r="384" spans="18:19">
      <c r="R384">
        <v>0.19147</v>
      </c>
      <c r="S384" s="11" t="s">
        <v>112</v>
      </c>
    </row>
    <row r="385" spans="18:19">
      <c r="R385">
        <v>0.14360000000000001</v>
      </c>
      <c r="S385" s="11" t="s">
        <v>112</v>
      </c>
    </row>
    <row r="386" spans="18:19">
      <c r="R386">
        <v>0.22141</v>
      </c>
      <c r="S386" s="11" t="s">
        <v>112</v>
      </c>
    </row>
    <row r="387" spans="18:19">
      <c r="R387">
        <v>0.21976000000000001</v>
      </c>
      <c r="S387" s="11" t="s">
        <v>112</v>
      </c>
    </row>
    <row r="388" spans="18:19">
      <c r="R388">
        <v>0.18486</v>
      </c>
      <c r="S388" s="11" t="s">
        <v>112</v>
      </c>
    </row>
    <row r="389" spans="18:19">
      <c r="R389">
        <v>0.13275000000000001</v>
      </c>
      <c r="S389" s="11" t="s">
        <v>112</v>
      </c>
    </row>
    <row r="390" spans="18:19">
      <c r="R390">
        <v>0.22566</v>
      </c>
      <c r="S390" s="11" t="s">
        <v>112</v>
      </c>
    </row>
    <row r="391" spans="18:19">
      <c r="R391">
        <v>0.16245999999999999</v>
      </c>
      <c r="S391" s="11" t="s">
        <v>112</v>
      </c>
    </row>
    <row r="392" spans="18:19">
      <c r="R392">
        <v>0.17377999999999999</v>
      </c>
      <c r="S392" s="11" t="s">
        <v>112</v>
      </c>
    </row>
    <row r="393" spans="18:19">
      <c r="R393">
        <v>2.4553500000000001</v>
      </c>
      <c r="S393" s="11" t="s">
        <v>112</v>
      </c>
    </row>
    <row r="394" spans="18:19">
      <c r="R394">
        <v>2.2561</v>
      </c>
      <c r="S394" s="11" t="s">
        <v>112</v>
      </c>
    </row>
    <row r="395" spans="18:19">
      <c r="R395">
        <v>2.1830099999999999</v>
      </c>
      <c r="S395" s="11" t="s">
        <v>112</v>
      </c>
    </row>
    <row r="396" spans="18:19">
      <c r="R396">
        <v>2.1874899999999999</v>
      </c>
      <c r="S396" s="11" t="s">
        <v>112</v>
      </c>
    </row>
    <row r="397" spans="18:19">
      <c r="R397">
        <v>2.16438</v>
      </c>
      <c r="S397" s="11" t="s">
        <v>112</v>
      </c>
    </row>
    <row r="398" spans="18:19">
      <c r="R398">
        <v>2.1516500000000001</v>
      </c>
      <c r="S398" s="11" t="s">
        <v>112</v>
      </c>
    </row>
    <row r="399" spans="18:19">
      <c r="R399">
        <v>2.1721599999999999</v>
      </c>
      <c r="S399" s="11" t="s">
        <v>112</v>
      </c>
    </row>
    <row r="400" spans="18:19">
      <c r="R400">
        <v>2.24031</v>
      </c>
      <c r="S400" s="11" t="s">
        <v>112</v>
      </c>
    </row>
    <row r="401" spans="18:19">
      <c r="R401">
        <v>2.1705100000000002</v>
      </c>
      <c r="S401" s="11" t="s">
        <v>112</v>
      </c>
    </row>
    <row r="402" spans="18:19">
      <c r="R402">
        <v>2.2247400000000002</v>
      </c>
      <c r="S402" s="11" t="s">
        <v>112</v>
      </c>
    </row>
    <row r="403" spans="18:19">
      <c r="R403">
        <v>2.1929099999999999</v>
      </c>
      <c r="S403" s="11" t="s">
        <v>112</v>
      </c>
    </row>
    <row r="404" spans="18:19">
      <c r="R404">
        <v>2.2044600000000001</v>
      </c>
      <c r="S404" s="11" t="s">
        <v>112</v>
      </c>
    </row>
    <row r="405" spans="18:19">
      <c r="R405">
        <v>2.1891400000000001</v>
      </c>
      <c r="S405" s="11" t="s">
        <v>112</v>
      </c>
    </row>
    <row r="406" spans="18:19">
      <c r="R406">
        <v>2.2021099999999998</v>
      </c>
      <c r="S406" s="11" t="s">
        <v>112</v>
      </c>
    </row>
    <row r="407" spans="18:19">
      <c r="R407">
        <v>2.2054100000000001</v>
      </c>
      <c r="S407" s="11" t="s">
        <v>112</v>
      </c>
    </row>
    <row r="408" spans="18:19">
      <c r="R408">
        <v>2.1745199999999998</v>
      </c>
      <c r="S408" s="11" t="s">
        <v>112</v>
      </c>
    </row>
    <row r="409" spans="18:19">
      <c r="R409">
        <v>2.2726099999999998</v>
      </c>
      <c r="S409" s="11" t="s">
        <v>112</v>
      </c>
    </row>
    <row r="410" spans="18:19">
      <c r="R410">
        <v>2.1598999999999999</v>
      </c>
      <c r="S410" s="11" t="s">
        <v>112</v>
      </c>
    </row>
    <row r="411" spans="18:19">
      <c r="R411">
        <v>2.26695</v>
      </c>
      <c r="S411" s="11" t="s">
        <v>112</v>
      </c>
    </row>
    <row r="412" spans="18:19">
      <c r="R412">
        <v>2.1985700000000001</v>
      </c>
      <c r="S412" s="11" t="s">
        <v>112</v>
      </c>
    </row>
    <row r="413" spans="18:19">
      <c r="R413">
        <v>2.2266300000000001</v>
      </c>
      <c r="S413" s="11" t="s">
        <v>112</v>
      </c>
    </row>
    <row r="414" spans="18:19">
      <c r="R414">
        <v>2.22498</v>
      </c>
      <c r="S414" s="11" t="s">
        <v>112</v>
      </c>
    </row>
    <row r="415" spans="18:19">
      <c r="R415">
        <v>2.2296900000000002</v>
      </c>
      <c r="S415" s="11" t="s">
        <v>112</v>
      </c>
    </row>
    <row r="416" spans="18:19">
      <c r="R416">
        <v>2.2492700000000001</v>
      </c>
      <c r="S416" s="11" t="s">
        <v>112</v>
      </c>
    </row>
    <row r="417" spans="18:19">
      <c r="R417">
        <v>2.2075300000000002</v>
      </c>
      <c r="S417" s="11" t="s">
        <v>112</v>
      </c>
    </row>
    <row r="418" spans="18:19">
      <c r="R418">
        <v>2.2433700000000001</v>
      </c>
      <c r="S418" s="11" t="s">
        <v>112</v>
      </c>
    </row>
    <row r="419" spans="18:19">
      <c r="R419">
        <v>2.2530399999999999</v>
      </c>
      <c r="S419" s="11" t="s">
        <v>112</v>
      </c>
    </row>
    <row r="420" spans="18:19">
      <c r="R420">
        <v>2.19503</v>
      </c>
      <c r="S420" s="11" t="s">
        <v>112</v>
      </c>
    </row>
    <row r="421" spans="18:19">
      <c r="R421">
        <v>2.24431</v>
      </c>
      <c r="S421" s="11" t="s">
        <v>112</v>
      </c>
    </row>
    <row r="422" spans="18:19">
      <c r="R422">
        <v>2.2148400000000001</v>
      </c>
      <c r="S422" s="11" t="s">
        <v>112</v>
      </c>
    </row>
    <row r="423" spans="18:19">
      <c r="R423">
        <v>2.2869899999999999</v>
      </c>
      <c r="S423" s="11" t="s">
        <v>112</v>
      </c>
    </row>
    <row r="424" spans="18:19">
      <c r="R424">
        <v>2.21366</v>
      </c>
      <c r="S424" s="11" t="s">
        <v>112</v>
      </c>
    </row>
    <row r="425" spans="18:19">
      <c r="R425">
        <v>0.22353999999999999</v>
      </c>
      <c r="S425" s="11" t="s">
        <v>112</v>
      </c>
    </row>
    <row r="426" spans="18:19">
      <c r="R426">
        <v>0.28460999999999997</v>
      </c>
      <c r="S426" s="11" t="s">
        <v>112</v>
      </c>
    </row>
    <row r="427" spans="18:19">
      <c r="R427">
        <v>0.22212000000000001</v>
      </c>
      <c r="S427" s="11" t="s">
        <v>112</v>
      </c>
    </row>
    <row r="428" spans="18:19">
      <c r="R428">
        <v>0.23462</v>
      </c>
      <c r="S428" s="11" t="s">
        <v>112</v>
      </c>
    </row>
    <row r="429" spans="18:19">
      <c r="R429">
        <v>0.24923999999999999</v>
      </c>
      <c r="S429" s="11" t="s">
        <v>112</v>
      </c>
    </row>
    <row r="430" spans="18:19">
      <c r="R430">
        <v>0.24098</v>
      </c>
      <c r="S430" s="11" t="s">
        <v>112</v>
      </c>
    </row>
    <row r="431" spans="18:19">
      <c r="R431">
        <v>0.21009</v>
      </c>
      <c r="S431" s="11" t="s">
        <v>112</v>
      </c>
    </row>
    <row r="432" spans="18:19">
      <c r="R432">
        <v>5.2141700000000002</v>
      </c>
      <c r="S432" s="11" t="s">
        <v>112</v>
      </c>
    </row>
    <row r="433" spans="18:19">
      <c r="R433">
        <v>5.2184200000000001</v>
      </c>
      <c r="S433" s="11" t="s">
        <v>112</v>
      </c>
    </row>
    <row r="434" spans="18:19">
      <c r="R434">
        <v>5.1663100000000002</v>
      </c>
      <c r="S434" s="11" t="s">
        <v>112</v>
      </c>
    </row>
    <row r="435" spans="18:19">
      <c r="R435">
        <v>5.2092200000000002</v>
      </c>
      <c r="S435" s="11" t="s">
        <v>112</v>
      </c>
    </row>
    <row r="436" spans="18:19">
      <c r="R436">
        <v>5.2290299999999998</v>
      </c>
      <c r="S436" s="11" t="s">
        <v>112</v>
      </c>
    </row>
    <row r="437" spans="18:19">
      <c r="R437">
        <v>5.2240799999999998</v>
      </c>
      <c r="S437" s="11" t="s">
        <v>112</v>
      </c>
    </row>
    <row r="438" spans="18:19">
      <c r="R438">
        <v>5.1950700000000003</v>
      </c>
      <c r="S438" s="11" t="s">
        <v>112</v>
      </c>
    </row>
    <row r="439" spans="18:19">
      <c r="R439">
        <v>5.1705500000000004</v>
      </c>
      <c r="S439" s="11" t="s">
        <v>112</v>
      </c>
    </row>
    <row r="440" spans="18:19">
      <c r="R440">
        <v>5.2111099999999997</v>
      </c>
      <c r="S440" s="11" t="s">
        <v>112</v>
      </c>
    </row>
    <row r="441" spans="18:19">
      <c r="R441">
        <v>5.2384599999999999</v>
      </c>
      <c r="S441" s="11" t="s">
        <v>112</v>
      </c>
    </row>
    <row r="442" spans="18:19">
      <c r="R442">
        <v>5.1606500000000004</v>
      </c>
      <c r="S442" s="11" t="s">
        <v>112</v>
      </c>
    </row>
    <row r="443" spans="18:19">
      <c r="R443">
        <v>5.2599200000000002</v>
      </c>
      <c r="S443" s="11" t="s">
        <v>112</v>
      </c>
    </row>
    <row r="444" spans="18:19">
      <c r="R444">
        <v>5.2509600000000001</v>
      </c>
      <c r="S444" s="11" t="s">
        <v>112</v>
      </c>
    </row>
    <row r="445" spans="18:19">
      <c r="R445">
        <v>5.2169999999999996</v>
      </c>
      <c r="S445" s="11" t="s">
        <v>112</v>
      </c>
    </row>
    <row r="446" spans="18:19">
      <c r="R446">
        <v>5.2054499999999999</v>
      </c>
      <c r="S446" s="11" t="s">
        <v>112</v>
      </c>
    </row>
    <row r="447" spans="18:19">
      <c r="R447">
        <v>5.1896500000000003</v>
      </c>
      <c r="S447" s="11" t="s">
        <v>112</v>
      </c>
    </row>
    <row r="448" spans="18:19">
      <c r="R448">
        <v>5.2443600000000004</v>
      </c>
      <c r="S448" s="11" t="s">
        <v>112</v>
      </c>
    </row>
    <row r="449" spans="18:19">
      <c r="R449">
        <v>5.2632199999999996</v>
      </c>
      <c r="S449" s="11" t="s">
        <v>112</v>
      </c>
    </row>
    <row r="450" spans="18:19">
      <c r="R450">
        <v>5.2382299999999997</v>
      </c>
      <c r="S450" s="11" t="s">
        <v>112</v>
      </c>
    </row>
    <row r="451" spans="18:19">
      <c r="R451">
        <v>5.3200500000000002</v>
      </c>
      <c r="S451" s="11" t="s">
        <v>112</v>
      </c>
    </row>
    <row r="452" spans="18:19">
      <c r="R452">
        <v>5.2483599999999999</v>
      </c>
      <c r="S452" s="11" t="s">
        <v>112</v>
      </c>
    </row>
    <row r="453" spans="18:19">
      <c r="R453">
        <v>5.24695</v>
      </c>
      <c r="S453" s="11" t="s">
        <v>112</v>
      </c>
    </row>
    <row r="454" spans="18:19">
      <c r="R454">
        <v>5.2747700000000002</v>
      </c>
      <c r="S454" s="11" t="s">
        <v>112</v>
      </c>
    </row>
    <row r="455" spans="18:19">
      <c r="R455">
        <v>5.21936</v>
      </c>
      <c r="S455" s="11" t="s">
        <v>112</v>
      </c>
    </row>
    <row r="456" spans="18:19">
      <c r="R456">
        <v>5.2158300000000004</v>
      </c>
      <c r="S456" s="11" t="s">
        <v>112</v>
      </c>
    </row>
    <row r="457" spans="18:19">
      <c r="R457">
        <v>5.28043</v>
      </c>
      <c r="S457" s="11" t="s">
        <v>112</v>
      </c>
    </row>
    <row r="458" spans="18:19">
      <c r="R458">
        <v>5.22431</v>
      </c>
      <c r="S458" s="11" t="s">
        <v>112</v>
      </c>
    </row>
    <row r="459" spans="18:19">
      <c r="R459">
        <v>5.2075699999999996</v>
      </c>
      <c r="S459" s="11" t="s">
        <v>112</v>
      </c>
    </row>
    <row r="460" spans="18:19">
      <c r="R460">
        <v>5.2252599999999996</v>
      </c>
      <c r="S460" s="11" t="s">
        <v>112</v>
      </c>
    </row>
    <row r="461" spans="18:19">
      <c r="R461">
        <v>5.2259599999999997</v>
      </c>
      <c r="S461" s="11" t="s">
        <v>112</v>
      </c>
    </row>
    <row r="462" spans="18:19">
      <c r="R462">
        <v>5.1884699999999997</v>
      </c>
      <c r="S462" s="11" t="s">
        <v>112</v>
      </c>
    </row>
    <row r="463" spans="18:19">
      <c r="R463">
        <v>5.28444</v>
      </c>
      <c r="S463" s="11" t="s">
        <v>112</v>
      </c>
    </row>
    <row r="464" spans="18:19">
      <c r="R464">
        <v>5.22384</v>
      </c>
      <c r="S464" s="11" t="s">
        <v>112</v>
      </c>
    </row>
    <row r="465" spans="18:19">
      <c r="R465">
        <v>5.2688800000000002</v>
      </c>
      <c r="S465" s="11" t="s">
        <v>112</v>
      </c>
    </row>
    <row r="466" spans="18:19">
      <c r="R466">
        <v>5.1986100000000004</v>
      </c>
      <c r="S466" s="11" t="s">
        <v>112</v>
      </c>
    </row>
    <row r="467" spans="18:19">
      <c r="R467">
        <v>5.2641600000000004</v>
      </c>
      <c r="S467" s="11" t="s">
        <v>112</v>
      </c>
    </row>
    <row r="468" spans="18:19">
      <c r="R468">
        <v>5.2080399999999996</v>
      </c>
      <c r="S468" s="11" t="s">
        <v>112</v>
      </c>
    </row>
    <row r="469" spans="18:19">
      <c r="R469">
        <v>5.1514499999999996</v>
      </c>
      <c r="S469" s="11" t="s">
        <v>112</v>
      </c>
    </row>
    <row r="470" spans="18:19">
      <c r="R470">
        <v>0.26668999999999998</v>
      </c>
      <c r="S470" s="11" t="s">
        <v>112</v>
      </c>
    </row>
    <row r="471" spans="18:19">
      <c r="R471">
        <v>0.17968000000000001</v>
      </c>
      <c r="S471" s="11" t="s">
        <v>112</v>
      </c>
    </row>
    <row r="472" spans="18:19">
      <c r="R472">
        <v>0.23744999999999999</v>
      </c>
      <c r="S472" s="11" t="s">
        <v>112</v>
      </c>
    </row>
    <row r="473" spans="18:19">
      <c r="R473">
        <v>0.16175999999999999</v>
      </c>
      <c r="S473" s="11" t="s">
        <v>112</v>
      </c>
    </row>
    <row r="474" spans="18:19">
      <c r="R474">
        <v>0.19689000000000001</v>
      </c>
      <c r="S474" s="11" t="s">
        <v>112</v>
      </c>
    </row>
    <row r="475" spans="18:19">
      <c r="R475">
        <v>0.20843999999999999</v>
      </c>
      <c r="S475" s="11" t="s">
        <v>112</v>
      </c>
    </row>
    <row r="476" spans="18:19">
      <c r="R476">
        <v>1.1806300000000001</v>
      </c>
      <c r="S476" s="11" t="s">
        <v>112</v>
      </c>
    </row>
    <row r="477" spans="18:19">
      <c r="R477">
        <v>10.19444</v>
      </c>
      <c r="S477" s="11" t="s">
        <v>112</v>
      </c>
    </row>
    <row r="478" spans="18:19">
      <c r="R478">
        <v>10.182410000000001</v>
      </c>
      <c r="S478" s="11" t="s">
        <v>112</v>
      </c>
    </row>
    <row r="479" spans="18:19">
      <c r="R479">
        <v>10.162369999999999</v>
      </c>
      <c r="S479" s="11" t="s">
        <v>112</v>
      </c>
    </row>
    <row r="480" spans="18:19">
      <c r="R480">
        <v>10.25056</v>
      </c>
      <c r="S480" s="11" t="s">
        <v>112</v>
      </c>
    </row>
    <row r="481" spans="18:19">
      <c r="R481">
        <v>10.20411</v>
      </c>
      <c r="S481" s="11" t="s">
        <v>112</v>
      </c>
    </row>
    <row r="482" spans="18:19">
      <c r="R482">
        <v>10.19538</v>
      </c>
      <c r="S482" s="11" t="s">
        <v>112</v>
      </c>
    </row>
    <row r="483" spans="18:19">
      <c r="R483">
        <v>10.156000000000001</v>
      </c>
      <c r="S483" s="11" t="s">
        <v>112</v>
      </c>
    </row>
    <row r="484" spans="18:19">
      <c r="R484">
        <v>10.228389999999999</v>
      </c>
      <c r="S484" s="11" t="s">
        <v>112</v>
      </c>
    </row>
    <row r="485" spans="18:19">
      <c r="R485">
        <v>10.24325</v>
      </c>
      <c r="S485" s="11" t="s">
        <v>112</v>
      </c>
    </row>
    <row r="486" spans="18:19">
      <c r="R486">
        <v>10.19656</v>
      </c>
      <c r="S486" s="11" t="s">
        <v>112</v>
      </c>
    </row>
    <row r="487" spans="18:19">
      <c r="R487">
        <v>10.210710000000001</v>
      </c>
      <c r="S487" s="11" t="s">
        <v>112</v>
      </c>
    </row>
    <row r="488" spans="18:19">
      <c r="R488">
        <v>10.19232</v>
      </c>
      <c r="S488" s="11" t="s">
        <v>112</v>
      </c>
    </row>
    <row r="489" spans="18:19">
      <c r="R489">
        <v>10.246790000000001</v>
      </c>
      <c r="S489" s="11" t="s">
        <v>112</v>
      </c>
    </row>
    <row r="490" spans="18:19">
      <c r="R490">
        <v>10.190670000000001</v>
      </c>
      <c r="S490" s="11" t="s">
        <v>112</v>
      </c>
    </row>
    <row r="491" spans="18:19">
      <c r="R491">
        <v>10.20505</v>
      </c>
      <c r="S491" s="11" t="s">
        <v>112</v>
      </c>
    </row>
    <row r="492" spans="18:19">
      <c r="R492">
        <v>10.146100000000001</v>
      </c>
      <c r="S492" s="11" t="s">
        <v>112</v>
      </c>
    </row>
    <row r="493" spans="18:19">
      <c r="R493">
        <v>10.21189</v>
      </c>
      <c r="S493" s="11" t="s">
        <v>112</v>
      </c>
    </row>
    <row r="494" spans="18:19">
      <c r="R494">
        <v>10.238770000000001</v>
      </c>
      <c r="S494" s="11" t="s">
        <v>112</v>
      </c>
    </row>
    <row r="495" spans="18:19">
      <c r="R495">
        <v>10.21448</v>
      </c>
      <c r="S495" s="11" t="s">
        <v>112</v>
      </c>
    </row>
    <row r="496" spans="18:19">
      <c r="R496">
        <v>10.17887</v>
      </c>
      <c r="S496" s="11" t="s">
        <v>112</v>
      </c>
    </row>
    <row r="497" spans="18:19">
      <c r="R497">
        <v>10.201280000000001</v>
      </c>
      <c r="S497" s="11" t="s">
        <v>112</v>
      </c>
    </row>
    <row r="498" spans="18:19">
      <c r="R498">
        <v>10.22226</v>
      </c>
      <c r="S498" s="11" t="s">
        <v>112</v>
      </c>
    </row>
    <row r="499" spans="18:19">
      <c r="R499">
        <v>10.169919999999999</v>
      </c>
      <c r="S499" s="11" t="s">
        <v>112</v>
      </c>
    </row>
    <row r="500" spans="18:19">
      <c r="R500">
        <v>10.18831</v>
      </c>
      <c r="S500" s="11" t="s">
        <v>112</v>
      </c>
    </row>
    <row r="501" spans="18:19">
      <c r="R501">
        <v>10.237590000000001</v>
      </c>
      <c r="S501" s="11" t="s">
        <v>112</v>
      </c>
    </row>
    <row r="502" spans="18:19">
      <c r="R502">
        <v>10.27319</v>
      </c>
      <c r="S502" s="11" t="s">
        <v>112</v>
      </c>
    </row>
    <row r="503" spans="18:19">
      <c r="R503">
        <v>10.256919999999999</v>
      </c>
      <c r="S503" s="11" t="s">
        <v>112</v>
      </c>
    </row>
    <row r="504" spans="18:19">
      <c r="R504">
        <v>10.255979999999999</v>
      </c>
      <c r="S504" s="11" t="s">
        <v>112</v>
      </c>
    </row>
    <row r="505" spans="18:19">
      <c r="R505">
        <v>10.14822</v>
      </c>
      <c r="S505" s="11" t="s">
        <v>112</v>
      </c>
    </row>
    <row r="506" spans="18:19">
      <c r="R506">
        <v>10.20481</v>
      </c>
      <c r="S506" s="11" t="s">
        <v>112</v>
      </c>
    </row>
    <row r="507" spans="18:19">
      <c r="R507">
        <v>3.9121000000000001</v>
      </c>
      <c r="S507" s="11" t="s">
        <v>112</v>
      </c>
    </row>
    <row r="508" spans="18:19">
      <c r="R508">
        <v>0.32422000000000001</v>
      </c>
      <c r="S508" s="11" t="s">
        <v>112</v>
      </c>
    </row>
    <row r="509" spans="18:19">
      <c r="R509">
        <v>0.22542000000000001</v>
      </c>
      <c r="S509" s="11" t="s">
        <v>112</v>
      </c>
    </row>
    <row r="510" spans="18:19">
      <c r="R510">
        <v>0.31385000000000002</v>
      </c>
      <c r="S510" s="11" t="s">
        <v>112</v>
      </c>
    </row>
    <row r="511" spans="18:19">
      <c r="R511">
        <v>0.32680999999999999</v>
      </c>
      <c r="S511" s="11" t="s">
        <v>112</v>
      </c>
    </row>
    <row r="512" spans="18:19">
      <c r="R512">
        <v>0.27611999999999998</v>
      </c>
      <c r="S512" s="11" t="s">
        <v>112</v>
      </c>
    </row>
    <row r="513" spans="18:19">
      <c r="R513">
        <v>0.26385999999999998</v>
      </c>
      <c r="S513" s="11" t="s">
        <v>112</v>
      </c>
    </row>
    <row r="514" spans="18:19">
      <c r="R514">
        <v>6.2967199999999997</v>
      </c>
      <c r="S514" s="11" t="s">
        <v>112</v>
      </c>
    </row>
    <row r="515" spans="18:19">
      <c r="R515">
        <v>20.229949999999999</v>
      </c>
      <c r="S515" s="11" t="s">
        <v>112</v>
      </c>
    </row>
    <row r="516" spans="18:19">
      <c r="R516">
        <v>20.294789999999999</v>
      </c>
      <c r="S516" s="11" t="s">
        <v>112</v>
      </c>
    </row>
    <row r="517" spans="18:19">
      <c r="R517">
        <v>20.21462</v>
      </c>
      <c r="S517" s="11" t="s">
        <v>112</v>
      </c>
    </row>
    <row r="518" spans="18:19">
      <c r="R518">
        <v>20.256830000000001</v>
      </c>
      <c r="S518" s="11" t="s">
        <v>112</v>
      </c>
    </row>
    <row r="519" spans="18:19">
      <c r="R519">
        <v>20.301400000000001</v>
      </c>
      <c r="S519" s="11" t="s">
        <v>112</v>
      </c>
    </row>
    <row r="520" spans="18:19">
      <c r="R520">
        <v>20.228770000000001</v>
      </c>
      <c r="S520" s="11" t="s">
        <v>112</v>
      </c>
    </row>
    <row r="521" spans="18:19">
      <c r="R521">
        <v>20.290780000000002</v>
      </c>
      <c r="S521" s="11" t="s">
        <v>112</v>
      </c>
    </row>
    <row r="522" spans="18:19">
      <c r="R522">
        <v>20.305399999999999</v>
      </c>
      <c r="S522" s="11" t="s">
        <v>112</v>
      </c>
    </row>
    <row r="523" spans="18:19">
      <c r="R523">
        <v>20.278759999999998</v>
      </c>
      <c r="S523" s="11" t="s">
        <v>112</v>
      </c>
    </row>
    <row r="524" spans="18:19">
      <c r="R524">
        <v>20.279699999999998</v>
      </c>
      <c r="S524" s="11" t="s">
        <v>112</v>
      </c>
    </row>
    <row r="525" spans="18:19">
      <c r="R525">
        <v>20.253060000000001</v>
      </c>
      <c r="S525" s="11" t="s">
        <v>112</v>
      </c>
    </row>
    <row r="526" spans="18:19">
      <c r="R526">
        <v>20.269559999999998</v>
      </c>
      <c r="S526" s="11" t="s">
        <v>112</v>
      </c>
    </row>
    <row r="527" spans="18:19">
      <c r="R527">
        <v>20.220279999999999</v>
      </c>
      <c r="S527" s="11" t="s">
        <v>112</v>
      </c>
    </row>
    <row r="528" spans="18:19">
      <c r="R528">
        <v>20.192460000000001</v>
      </c>
      <c r="S528" s="11" t="s">
        <v>112</v>
      </c>
    </row>
    <row r="529" spans="18:19">
      <c r="R529">
        <v>20.320969999999999</v>
      </c>
      <c r="S529" s="11" t="s">
        <v>112</v>
      </c>
    </row>
    <row r="530" spans="18:19">
      <c r="R530">
        <v>20.19717</v>
      </c>
      <c r="S530" s="11" t="s">
        <v>112</v>
      </c>
    </row>
    <row r="531" spans="18:19">
      <c r="R531">
        <v>20.319790000000001</v>
      </c>
      <c r="S531" s="11" t="s">
        <v>112</v>
      </c>
    </row>
    <row r="532" spans="18:19">
      <c r="R532">
        <v>20.31955</v>
      </c>
      <c r="S532" s="11" t="s">
        <v>112</v>
      </c>
    </row>
    <row r="533" spans="18:19">
      <c r="R533">
        <v>20.208259999999999</v>
      </c>
      <c r="S533" s="11" t="s">
        <v>112</v>
      </c>
    </row>
    <row r="534" spans="18:19">
      <c r="R534">
        <v>20.214860000000002</v>
      </c>
      <c r="S534" s="11" t="s">
        <v>112</v>
      </c>
    </row>
    <row r="535" spans="18:19">
      <c r="R535">
        <v>20.212029999999999</v>
      </c>
      <c r="S535" s="11" t="s">
        <v>112</v>
      </c>
    </row>
    <row r="536" spans="18:19">
      <c r="R536">
        <v>20.267209999999999</v>
      </c>
      <c r="S536" s="11" t="s">
        <v>112</v>
      </c>
    </row>
    <row r="537" spans="18:19">
      <c r="R537">
        <v>20.241980000000002</v>
      </c>
      <c r="S537" s="11" t="s">
        <v>112</v>
      </c>
    </row>
    <row r="538" spans="18:19">
      <c r="R538">
        <v>20.15803</v>
      </c>
      <c r="S538" s="11" t="s">
        <v>112</v>
      </c>
    </row>
    <row r="539" spans="18:19">
      <c r="R539">
        <v>20.24221</v>
      </c>
      <c r="S539" s="11" t="s">
        <v>112</v>
      </c>
    </row>
    <row r="540" spans="18:19">
      <c r="R540">
        <v>20.172180000000001</v>
      </c>
      <c r="S540" s="11" t="s">
        <v>112</v>
      </c>
    </row>
    <row r="541" spans="18:19">
      <c r="R541">
        <v>20.233250000000002</v>
      </c>
      <c r="S541" s="11" t="s">
        <v>112</v>
      </c>
    </row>
    <row r="542" spans="18:19">
      <c r="R542">
        <v>20.25188</v>
      </c>
      <c r="S542" s="11" t="s">
        <v>112</v>
      </c>
    </row>
    <row r="543" spans="18:19">
      <c r="R543">
        <v>12.18221</v>
      </c>
      <c r="S543" s="11" t="s">
        <v>112</v>
      </c>
    </row>
    <row r="544" spans="18:19">
      <c r="R544">
        <v>0.17990999999999999</v>
      </c>
      <c r="S544" s="11" t="s">
        <v>112</v>
      </c>
    </row>
    <row r="545" spans="18:19">
      <c r="R545">
        <v>0.23981</v>
      </c>
      <c r="S545" s="11" t="s">
        <v>112</v>
      </c>
    </row>
    <row r="546" spans="18:19">
      <c r="R546">
        <v>0.26787</v>
      </c>
      <c r="S546" s="11" t="s">
        <v>112</v>
      </c>
    </row>
    <row r="547" spans="18:19">
      <c r="R547">
        <v>0.23225999999999999</v>
      </c>
      <c r="S547" s="11" t="s">
        <v>112</v>
      </c>
    </row>
    <row r="548" spans="18:19">
      <c r="R548">
        <v>0.26504</v>
      </c>
      <c r="S548" s="11" t="s">
        <v>112</v>
      </c>
    </row>
    <row r="549" spans="18:19">
      <c r="R549">
        <v>0.21079999999999999</v>
      </c>
      <c r="S549" s="11" t="s">
        <v>112</v>
      </c>
    </row>
    <row r="550" spans="18:19">
      <c r="R550">
        <v>0.17377999999999999</v>
      </c>
      <c r="S550" s="11" t="s">
        <v>112</v>
      </c>
    </row>
    <row r="551" spans="18:19">
      <c r="R551">
        <v>0.22470999999999999</v>
      </c>
      <c r="S551" s="11" t="s">
        <v>112</v>
      </c>
    </row>
    <row r="552" spans="18:19">
      <c r="R552">
        <v>0.22989999999999999</v>
      </c>
      <c r="S552" s="11" t="s">
        <v>112</v>
      </c>
    </row>
    <row r="553" spans="18:19">
      <c r="R553">
        <v>16.581469999999999</v>
      </c>
      <c r="S553" s="11" t="s">
        <v>112</v>
      </c>
    </row>
    <row r="554" spans="18:19">
      <c r="R554">
        <v>50.189349999999997</v>
      </c>
      <c r="S554" s="11" t="s">
        <v>112</v>
      </c>
    </row>
    <row r="555" spans="18:19">
      <c r="R555">
        <v>50.105170000000001</v>
      </c>
      <c r="S555" s="11" t="s">
        <v>112</v>
      </c>
    </row>
    <row r="556" spans="18:19">
      <c r="R556">
        <v>50.165289999999999</v>
      </c>
      <c r="S556" s="11" t="s">
        <v>112</v>
      </c>
    </row>
    <row r="557" spans="18:19">
      <c r="R557">
        <v>50.197830000000003</v>
      </c>
      <c r="S557" s="11" t="s">
        <v>112</v>
      </c>
    </row>
    <row r="558" spans="18:19">
      <c r="R558">
        <v>50.230849999999997</v>
      </c>
      <c r="S558" s="11" t="s">
        <v>112</v>
      </c>
    </row>
    <row r="559" spans="18:19">
      <c r="R559">
        <v>50.184159999999999</v>
      </c>
      <c r="S559" s="11" t="s">
        <v>112</v>
      </c>
    </row>
    <row r="560" spans="18:19">
      <c r="R560">
        <v>50.197360000000003</v>
      </c>
      <c r="S560" s="11" t="s">
        <v>112</v>
      </c>
    </row>
    <row r="561" spans="18:19">
      <c r="R561">
        <v>50.215519999999998</v>
      </c>
      <c r="S561" s="11" t="s">
        <v>112</v>
      </c>
    </row>
    <row r="562" spans="18:19">
      <c r="R562">
        <v>50.248530000000002</v>
      </c>
      <c r="S562" s="11" t="s">
        <v>112</v>
      </c>
    </row>
    <row r="563" spans="18:19">
      <c r="R563">
        <v>50.182270000000003</v>
      </c>
      <c r="S563" s="11" t="s">
        <v>112</v>
      </c>
    </row>
    <row r="564" spans="18:19">
      <c r="R564">
        <v>50.249470000000002</v>
      </c>
      <c r="S564" s="11" t="s">
        <v>112</v>
      </c>
    </row>
    <row r="565" spans="18:19">
      <c r="R565">
        <v>50.22636</v>
      </c>
      <c r="S565" s="11" t="s">
        <v>112</v>
      </c>
    </row>
    <row r="566" spans="18:19">
      <c r="R566">
        <v>50.288379999999997</v>
      </c>
      <c r="S566" s="11" t="s">
        <v>112</v>
      </c>
    </row>
    <row r="567" spans="18:19">
      <c r="R567">
        <v>50.201129999999999</v>
      </c>
      <c r="S567" s="11" t="s">
        <v>112</v>
      </c>
    </row>
    <row r="568" spans="18:19">
      <c r="R568">
        <v>50.24971</v>
      </c>
      <c r="S568" s="11" t="s">
        <v>112</v>
      </c>
    </row>
    <row r="569" spans="18:19">
      <c r="R569">
        <v>50.234380000000002</v>
      </c>
      <c r="S569" s="11" t="s">
        <v>112</v>
      </c>
    </row>
    <row r="570" spans="18:19">
      <c r="R570">
        <v>50.232030000000002</v>
      </c>
      <c r="S570" s="11" t="s">
        <v>112</v>
      </c>
    </row>
    <row r="571" spans="18:19">
      <c r="R571">
        <v>50.273760000000003</v>
      </c>
      <c r="S571" s="11" t="s">
        <v>112</v>
      </c>
    </row>
    <row r="572" spans="18:19">
      <c r="R572">
        <v>50.288620000000002</v>
      </c>
      <c r="S572" s="11" t="s">
        <v>112</v>
      </c>
    </row>
    <row r="573" spans="18:19">
      <c r="R573">
        <v>50.220939999999999</v>
      </c>
      <c r="S573" s="11" t="s">
        <v>112</v>
      </c>
    </row>
    <row r="574" spans="18:19">
      <c r="R574">
        <v>50.195709999999998</v>
      </c>
      <c r="S574" s="11" t="s">
        <v>112</v>
      </c>
    </row>
    <row r="575" spans="18:19">
      <c r="R575">
        <v>50.275179999999999</v>
      </c>
      <c r="S575" s="11" t="s">
        <v>112</v>
      </c>
    </row>
    <row r="576" spans="18:19">
      <c r="R576">
        <v>50.274230000000003</v>
      </c>
      <c r="S576" s="11" t="s">
        <v>112</v>
      </c>
    </row>
    <row r="577" spans="18:19">
      <c r="R577">
        <v>50.274940000000001</v>
      </c>
      <c r="S577" s="11" t="s">
        <v>112</v>
      </c>
    </row>
    <row r="578" spans="18:19">
      <c r="R578">
        <v>50.233440000000002</v>
      </c>
      <c r="S578" s="11" t="s">
        <v>112</v>
      </c>
    </row>
    <row r="579" spans="18:19">
      <c r="R579">
        <v>50.243580000000001</v>
      </c>
      <c r="S579" s="11" t="s">
        <v>112</v>
      </c>
    </row>
    <row r="580" spans="18:19">
      <c r="R580">
        <v>50.199489999999997</v>
      </c>
      <c r="S580" s="11" t="s">
        <v>112</v>
      </c>
    </row>
    <row r="581" spans="18:19">
      <c r="R581">
        <v>50.255130000000001</v>
      </c>
      <c r="S581" s="11" t="s">
        <v>112</v>
      </c>
    </row>
    <row r="582" spans="18:19">
      <c r="R582">
        <v>50.246409999999997</v>
      </c>
      <c r="S582" s="11" t="s">
        <v>112</v>
      </c>
    </row>
    <row r="583" spans="18:19">
      <c r="R583">
        <v>50.213630000000002</v>
      </c>
      <c r="S583" s="11" t="s">
        <v>112</v>
      </c>
    </row>
    <row r="584" spans="18:19">
      <c r="R584">
        <v>50.285550000000001</v>
      </c>
      <c r="S584" s="11" t="s">
        <v>112</v>
      </c>
    </row>
    <row r="585" spans="18:19">
      <c r="R585">
        <v>50.26999</v>
      </c>
      <c r="S585" s="11" t="s">
        <v>112</v>
      </c>
    </row>
    <row r="586" spans="18:19">
      <c r="R586">
        <v>50.245699999999999</v>
      </c>
      <c r="S586" s="11" t="s">
        <v>112</v>
      </c>
    </row>
    <row r="587" spans="18:19">
      <c r="R587">
        <v>50.269750000000002</v>
      </c>
      <c r="S587" s="11" t="s">
        <v>112</v>
      </c>
    </row>
    <row r="588" spans="18:19">
      <c r="R588">
        <v>14.318759999999999</v>
      </c>
      <c r="S588" s="11" t="s">
        <v>112</v>
      </c>
    </row>
    <row r="589" spans="18:19">
      <c r="R589">
        <v>0.25867000000000001</v>
      </c>
      <c r="S589" s="11" t="s">
        <v>112</v>
      </c>
    </row>
    <row r="590" spans="18:19">
      <c r="R590">
        <v>0.24193000000000001</v>
      </c>
      <c r="S590" s="11" t="s">
        <v>112</v>
      </c>
    </row>
    <row r="591" spans="18:19">
      <c r="R591">
        <v>0.25678000000000001</v>
      </c>
      <c r="S591" s="11" t="s">
        <v>112</v>
      </c>
    </row>
    <row r="592" spans="18:19">
      <c r="R592">
        <v>0.29003000000000001</v>
      </c>
      <c r="S592" s="11" t="s">
        <v>112</v>
      </c>
    </row>
    <row r="593" spans="18:19">
      <c r="R593">
        <v>0.26880999999999999</v>
      </c>
      <c r="S593" s="11" t="s">
        <v>112</v>
      </c>
    </row>
    <row r="594" spans="18:19">
      <c r="R594">
        <v>0.20749999999999999</v>
      </c>
      <c r="S594" s="11" t="s">
        <v>112</v>
      </c>
    </row>
    <row r="595" spans="18:19">
      <c r="R595">
        <v>0.25867000000000001</v>
      </c>
      <c r="S595" s="11" t="s">
        <v>112</v>
      </c>
    </row>
    <row r="596" spans="18:19">
      <c r="R596">
        <v>0.29827999999999999</v>
      </c>
      <c r="S596" s="11" t="s">
        <v>112</v>
      </c>
    </row>
    <row r="597" spans="18:19">
      <c r="R597">
        <v>0.20066000000000001</v>
      </c>
      <c r="S597" s="11" t="s">
        <v>112</v>
      </c>
    </row>
    <row r="598" spans="18:19">
      <c r="R598">
        <v>0.24098</v>
      </c>
      <c r="S598" s="11" t="s">
        <v>112</v>
      </c>
    </row>
    <row r="599" spans="18:19">
      <c r="R599">
        <v>0.25724999999999998</v>
      </c>
      <c r="S599" s="11" t="s">
        <v>112</v>
      </c>
    </row>
    <row r="600" spans="18:19">
      <c r="R600">
        <v>0.24074999999999999</v>
      </c>
      <c r="S600" s="11" t="s">
        <v>112</v>
      </c>
    </row>
    <row r="601" spans="18:19">
      <c r="R601">
        <v>1.6593</v>
      </c>
      <c r="S601" s="11" t="s">
        <v>112</v>
      </c>
    </row>
    <row r="602" spans="18:19">
      <c r="R602">
        <v>97.003259999999997</v>
      </c>
      <c r="S602" s="11" t="s">
        <v>112</v>
      </c>
    </row>
    <row r="603" spans="18:19">
      <c r="R603">
        <v>100.15869000000001</v>
      </c>
      <c r="S603" s="11" t="s">
        <v>112</v>
      </c>
    </row>
    <row r="604" spans="18:19">
      <c r="R604">
        <v>100.24476</v>
      </c>
      <c r="S604" s="11" t="s">
        <v>112</v>
      </c>
    </row>
    <row r="605" spans="18:19">
      <c r="R605">
        <v>100.2002</v>
      </c>
      <c r="S605" s="11" t="s">
        <v>112</v>
      </c>
    </row>
    <row r="606" spans="18:19">
      <c r="R606">
        <v>100.25396000000001</v>
      </c>
      <c r="S606" s="11" t="s">
        <v>112</v>
      </c>
    </row>
    <row r="607" spans="18:19">
      <c r="R607">
        <v>100.26952</v>
      </c>
      <c r="S607" s="11" t="s">
        <v>112</v>
      </c>
    </row>
    <row r="608" spans="18:19">
      <c r="R608">
        <v>100.17543999999999</v>
      </c>
      <c r="S608" s="11" t="s">
        <v>112</v>
      </c>
    </row>
    <row r="609" spans="18:19">
      <c r="R609">
        <v>100.24453</v>
      </c>
      <c r="S609" s="11" t="s">
        <v>112</v>
      </c>
    </row>
    <row r="610" spans="18:19">
      <c r="R610">
        <v>100.20985</v>
      </c>
      <c r="S610" s="11" t="s">
        <v>112</v>
      </c>
    </row>
    <row r="611" spans="18:19">
      <c r="R611">
        <v>100.19713</v>
      </c>
      <c r="S611" s="11" t="s">
        <v>112</v>
      </c>
    </row>
    <row r="612" spans="18:19">
      <c r="R612">
        <v>100.24476</v>
      </c>
      <c r="S612" s="11" t="s">
        <v>112</v>
      </c>
    </row>
    <row r="613" spans="18:19">
      <c r="R613">
        <v>100.17473</v>
      </c>
      <c r="S613" s="11" t="s">
        <v>112</v>
      </c>
    </row>
    <row r="614" spans="18:19">
      <c r="R614">
        <v>100.26669</v>
      </c>
      <c r="S614" s="11" t="s">
        <v>112</v>
      </c>
    </row>
    <row r="615" spans="18:19">
      <c r="R615">
        <v>100.24405</v>
      </c>
      <c r="S615" s="11" t="s">
        <v>112</v>
      </c>
    </row>
    <row r="616" spans="18:19">
      <c r="R616">
        <v>100.22731</v>
      </c>
      <c r="S616" s="11" t="s">
        <v>112</v>
      </c>
    </row>
    <row r="617" spans="18:19">
      <c r="R617">
        <v>100.24688999999999</v>
      </c>
      <c r="S617" s="11" t="s">
        <v>112</v>
      </c>
    </row>
    <row r="618" spans="18:19">
      <c r="R618">
        <v>100.26598</v>
      </c>
      <c r="S618" s="11" t="s">
        <v>112</v>
      </c>
    </row>
    <row r="619" spans="18:19">
      <c r="R619">
        <v>100.22778</v>
      </c>
      <c r="S619" s="11" t="s">
        <v>112</v>
      </c>
    </row>
    <row r="620" spans="18:19">
      <c r="R620">
        <v>100.21787999999999</v>
      </c>
      <c r="S620" s="11" t="s">
        <v>112</v>
      </c>
    </row>
    <row r="621" spans="18:19">
      <c r="R621">
        <v>100.25301</v>
      </c>
      <c r="S621" s="11" t="s">
        <v>112</v>
      </c>
    </row>
    <row r="622" spans="18:19">
      <c r="R622">
        <v>100.21552</v>
      </c>
      <c r="S622" s="11" t="s">
        <v>112</v>
      </c>
    </row>
    <row r="623" spans="18:19">
      <c r="R623">
        <v>100.29498</v>
      </c>
      <c r="S623" s="11" t="s">
        <v>112</v>
      </c>
    </row>
    <row r="624" spans="18:19">
      <c r="R624">
        <v>100.21929</v>
      </c>
      <c r="S624" s="11" t="s">
        <v>112</v>
      </c>
    </row>
    <row r="625" spans="18:19">
      <c r="R625">
        <v>100.24335000000001</v>
      </c>
      <c r="S625" s="11" t="s">
        <v>112</v>
      </c>
    </row>
    <row r="626" spans="18:19">
      <c r="R626">
        <v>100.27565</v>
      </c>
      <c r="S626" s="11" t="s">
        <v>112</v>
      </c>
    </row>
    <row r="627" spans="18:19">
      <c r="R627">
        <v>100.25230000000001</v>
      </c>
      <c r="S627" s="11" t="s">
        <v>112</v>
      </c>
    </row>
    <row r="628" spans="18:19">
      <c r="R628">
        <v>100.22566</v>
      </c>
      <c r="S628" s="11" t="s">
        <v>112</v>
      </c>
    </row>
    <row r="629" spans="18:19">
      <c r="R629">
        <v>100.25230000000001</v>
      </c>
      <c r="S629" s="11" t="s">
        <v>112</v>
      </c>
    </row>
    <row r="630" spans="18:19">
      <c r="R630">
        <v>100.25797</v>
      </c>
      <c r="S630" s="11" t="s">
        <v>112</v>
      </c>
    </row>
    <row r="631" spans="18:19">
      <c r="R631">
        <v>100.2681</v>
      </c>
      <c r="S631" s="11" t="s">
        <v>112</v>
      </c>
    </row>
    <row r="632" spans="18:19">
      <c r="R632">
        <v>100.2457</v>
      </c>
      <c r="S632" s="11" t="s">
        <v>112</v>
      </c>
    </row>
    <row r="633" spans="18:19">
      <c r="R633">
        <v>100.24311</v>
      </c>
      <c r="S633" s="11" t="s">
        <v>112</v>
      </c>
    </row>
    <row r="634" spans="18:19">
      <c r="R634">
        <v>100.29263</v>
      </c>
      <c r="S634" s="11" t="s">
        <v>112</v>
      </c>
    </row>
    <row r="635" spans="18:19">
      <c r="R635">
        <v>67.360309999999998</v>
      </c>
      <c r="S635" s="11" t="s">
        <v>112</v>
      </c>
    </row>
    <row r="636" spans="18:19">
      <c r="R636">
        <v>0.26268000000000002</v>
      </c>
      <c r="S636" s="11" t="s">
        <v>112</v>
      </c>
    </row>
    <row r="637" spans="18:19">
      <c r="R637">
        <v>0.31691000000000003</v>
      </c>
      <c r="S637" s="11" t="s">
        <v>112</v>
      </c>
    </row>
    <row r="638" spans="18:19">
      <c r="R638">
        <v>0.25347999999999998</v>
      </c>
      <c r="S638" s="11" t="s">
        <v>112</v>
      </c>
    </row>
    <row r="639" spans="18:19">
      <c r="R639">
        <v>0.28483999999999998</v>
      </c>
      <c r="S639" s="11" t="s">
        <v>112</v>
      </c>
    </row>
    <row r="640" spans="18:19">
      <c r="R640">
        <v>0.27753</v>
      </c>
      <c r="S640" s="11" t="s">
        <v>112</v>
      </c>
    </row>
    <row r="641" spans="18:19">
      <c r="R641">
        <v>0.25678000000000001</v>
      </c>
      <c r="S641" s="11" t="s">
        <v>112</v>
      </c>
    </row>
    <row r="642" spans="18:19">
      <c r="R642">
        <v>0.29804999999999998</v>
      </c>
      <c r="S642" s="11" t="s">
        <v>112</v>
      </c>
    </row>
    <row r="643" spans="18:19">
      <c r="R643">
        <v>0.22872000000000001</v>
      </c>
      <c r="S643" s="11" t="s">
        <v>112</v>
      </c>
    </row>
    <row r="644" spans="18:19">
      <c r="R644">
        <v>0.29003000000000001</v>
      </c>
      <c r="S644" s="11" t="s">
        <v>112</v>
      </c>
    </row>
    <row r="645" spans="18:19">
      <c r="R645">
        <v>0.21528</v>
      </c>
      <c r="S645" s="11" t="s">
        <v>112</v>
      </c>
    </row>
    <row r="646" spans="18:19">
      <c r="R646">
        <v>0.18958</v>
      </c>
      <c r="S646" s="11" t="s">
        <v>112</v>
      </c>
    </row>
    <row r="647" spans="18:19">
      <c r="R647">
        <v>0.32799</v>
      </c>
      <c r="S647" s="11" t="s">
        <v>112</v>
      </c>
    </row>
    <row r="648" spans="18:19">
      <c r="R648">
        <v>0.31808999999999998</v>
      </c>
      <c r="S648" s="11" t="s">
        <v>112</v>
      </c>
    </row>
    <row r="649" spans="18:19">
      <c r="R649">
        <v>0.25253999999999999</v>
      </c>
      <c r="S649" s="11" t="s">
        <v>112</v>
      </c>
    </row>
    <row r="650" spans="18:19">
      <c r="R650">
        <v>0.32257000000000002</v>
      </c>
      <c r="S650" s="11" t="s">
        <v>112</v>
      </c>
    </row>
    <row r="651" spans="18:19">
      <c r="R651">
        <v>0.23179</v>
      </c>
      <c r="S651" s="11" t="s">
        <v>112</v>
      </c>
    </row>
    <row r="652" spans="18:19">
      <c r="R652">
        <v>0.26338</v>
      </c>
      <c r="S652" s="11" t="s">
        <v>112</v>
      </c>
    </row>
    <row r="653" spans="18:19">
      <c r="R653">
        <v>0.25490000000000002</v>
      </c>
      <c r="S653" s="11" t="s">
        <v>112</v>
      </c>
    </row>
    <row r="654" spans="18:19">
      <c r="R654">
        <v>0.26716000000000001</v>
      </c>
      <c r="S654" s="11" t="s">
        <v>112</v>
      </c>
    </row>
    <row r="655" spans="18:19">
      <c r="R655">
        <v>0.28508</v>
      </c>
      <c r="S655" s="11" t="s">
        <v>112</v>
      </c>
    </row>
    <row r="656" spans="18:19">
      <c r="R656">
        <v>0.28720000000000001</v>
      </c>
      <c r="S656" s="11" t="s">
        <v>112</v>
      </c>
    </row>
    <row r="657" spans="18:19">
      <c r="R657">
        <v>0.24193000000000001</v>
      </c>
      <c r="S657" s="11" t="s">
        <v>112</v>
      </c>
    </row>
    <row r="658" spans="18:19">
      <c r="R658">
        <v>0.31313999999999997</v>
      </c>
      <c r="S658" s="11" t="s">
        <v>112</v>
      </c>
    </row>
  </sheetData>
  <mergeCells count="1">
    <mergeCell ref="A9:B9"/>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323E3-587B-440E-91E1-A11DFE2E07CB}">
  <dimension ref="A3:S779"/>
  <sheetViews>
    <sheetView tabSelected="1" topLeftCell="A7" zoomScale="70" zoomScaleNormal="70" workbookViewId="0">
      <selection activeCell="G14" sqref="G14:G27"/>
    </sheetView>
  </sheetViews>
  <sheetFormatPr defaultRowHeight="15"/>
  <cols>
    <col min="2" max="2" width="13.42578125" customWidth="1"/>
    <col min="4" max="4" width="11.7109375" customWidth="1"/>
    <col min="6" max="6" width="13.85546875" customWidth="1"/>
    <col min="7" max="7" width="17.85546875" customWidth="1"/>
    <col min="8" max="8" width="16.85546875" customWidth="1"/>
    <col min="9" max="9" width="14.28515625" customWidth="1"/>
    <col min="10" max="10" width="13.42578125" customWidth="1"/>
    <col min="18" max="18" width="16.42578125" customWidth="1"/>
  </cols>
  <sheetData>
    <row r="3" spans="1:19">
      <c r="B3" t="s">
        <v>108</v>
      </c>
    </row>
    <row r="4" spans="1:19">
      <c r="B4" t="s">
        <v>3</v>
      </c>
      <c r="D4" t="s">
        <v>162</v>
      </c>
    </row>
    <row r="5" spans="1:19">
      <c r="B5" t="s">
        <v>5</v>
      </c>
      <c r="D5" t="s">
        <v>109</v>
      </c>
    </row>
    <row r="7" spans="1:19">
      <c r="B7" t="s">
        <v>4</v>
      </c>
      <c r="D7" t="s">
        <v>110</v>
      </c>
    </row>
    <row r="8" spans="1:19">
      <c r="D8">
        <v>424.09399000000002</v>
      </c>
      <c r="E8" t="s">
        <v>45</v>
      </c>
    </row>
    <row r="9" spans="1:19" s="1" customFormat="1">
      <c r="A9" s="13"/>
      <c r="B9" s="13"/>
      <c r="R9" s="1" t="s">
        <v>111</v>
      </c>
    </row>
    <row r="11" spans="1:19">
      <c r="A11" s="2"/>
      <c r="B11" s="3"/>
      <c r="C11" s="4"/>
      <c r="E11" s="2"/>
      <c r="F11" s="4"/>
      <c r="H11" s="2"/>
      <c r="I11" s="4"/>
      <c r="K11" s="2"/>
      <c r="L11" s="4"/>
      <c r="N11" s="2"/>
      <c r="O11" s="4"/>
      <c r="R11">
        <v>-1.6740000000000001E-2</v>
      </c>
      <c r="S11" s="11" t="s">
        <v>112</v>
      </c>
    </row>
    <row r="12" spans="1:19">
      <c r="A12" s="2"/>
      <c r="B12" s="3"/>
      <c r="E12" s="2"/>
      <c r="F12" s="4"/>
      <c r="H12" s="2"/>
      <c r="I12" s="4"/>
      <c r="K12" s="2"/>
      <c r="L12" s="4"/>
      <c r="N12" s="2"/>
      <c r="O12" s="4"/>
      <c r="R12">
        <v>2.3600000000000001E-3</v>
      </c>
      <c r="S12" s="11" t="s">
        <v>112</v>
      </c>
    </row>
    <row r="13" spans="1:19">
      <c r="A13" s="2"/>
      <c r="B13" s="3"/>
      <c r="E13" s="2"/>
      <c r="F13" s="4" t="s">
        <v>113</v>
      </c>
      <c r="G13" t="s">
        <v>19</v>
      </c>
      <c r="H13" s="2" t="s">
        <v>114</v>
      </c>
      <c r="I13" s="4" t="s">
        <v>115</v>
      </c>
      <c r="J13" t="s">
        <v>161</v>
      </c>
      <c r="K13" s="2"/>
      <c r="L13" s="4"/>
      <c r="N13" s="2"/>
      <c r="O13" s="4"/>
      <c r="R13">
        <v>-7.6160000000000005E-2</v>
      </c>
      <c r="S13" s="11" t="s">
        <v>112</v>
      </c>
    </row>
    <row r="14" spans="1:19">
      <c r="A14" s="2"/>
      <c r="B14" s="9"/>
      <c r="E14" s="2"/>
      <c r="F14" s="4">
        <v>1</v>
      </c>
      <c r="G14" s="21">
        <f ca="1">AVERAGE(INDIRECT(J14))-K14</f>
        <v>0.99918655913978482</v>
      </c>
      <c r="H14" s="12">
        <f ca="1">_xlfn.STDEV.P(INDIRECT(J14))</f>
        <v>3.6326091075423721E-2</v>
      </c>
      <c r="I14" s="10">
        <f ca="1">COUNT(INDIRECT(J14))</f>
        <v>31</v>
      </c>
      <c r="J14" t="s">
        <v>163</v>
      </c>
      <c r="K14" s="2">
        <f>AVERAGE(R43:R63)</f>
        <v>-4.7563333333333326E-2</v>
      </c>
      <c r="L14" s="4"/>
      <c r="N14" s="2"/>
      <c r="O14" s="4"/>
      <c r="R14">
        <v>-2.4760000000000001E-2</v>
      </c>
      <c r="S14" s="11" t="s">
        <v>112</v>
      </c>
    </row>
    <row r="15" spans="1:19">
      <c r="A15" s="2"/>
      <c r="B15" s="9"/>
      <c r="E15" s="2"/>
      <c r="F15" s="4">
        <v>2</v>
      </c>
      <c r="G15" s="21">
        <f t="shared" ref="G15:G27" ca="1" si="0">AVERAGE(INDIRECT(J15))-K15</f>
        <v>2.0167255803571429</v>
      </c>
      <c r="H15" s="12">
        <f t="shared" ref="H15:H27" ca="1" si="1">_xlfn.STDEV.P(INDIRECT(J15))</f>
        <v>3.8287355624064628E-2</v>
      </c>
      <c r="I15" s="10">
        <f t="shared" ref="I15:I27" ca="1" si="2">COUNT(INDIRECT(J15))</f>
        <v>32</v>
      </c>
      <c r="J15" t="s">
        <v>164</v>
      </c>
      <c r="K15" s="2">
        <f>AVERAGE(R98:R104)</f>
        <v>-4.850714285714286E-2</v>
      </c>
      <c r="L15" s="4"/>
      <c r="N15" s="2"/>
      <c r="O15" s="4"/>
      <c r="R15">
        <v>-8.0409999999999995E-2</v>
      </c>
      <c r="S15" s="11" t="s">
        <v>112</v>
      </c>
    </row>
    <row r="16" spans="1:19">
      <c r="B16" s="9"/>
      <c r="E16" s="2"/>
      <c r="F16" s="2">
        <v>5</v>
      </c>
      <c r="G16" s="21">
        <f t="shared" ca="1" si="0"/>
        <v>4.9825775793650795</v>
      </c>
      <c r="H16" s="12">
        <f t="shared" ca="1" si="1"/>
        <v>2.8529332937974591E-2</v>
      </c>
      <c r="I16" s="10">
        <f t="shared" ca="1" si="2"/>
        <v>36</v>
      </c>
      <c r="J16" t="s">
        <v>165</v>
      </c>
      <c r="K16">
        <f>AVERAGE(R139:R159)</f>
        <v>-2.9699523809523808E-2</v>
      </c>
      <c r="R16">
        <v>-4.0320000000000002E-2</v>
      </c>
      <c r="S16" s="11" t="s">
        <v>112</v>
      </c>
    </row>
    <row r="17" spans="2:19">
      <c r="B17" s="9"/>
      <c r="E17" s="2"/>
      <c r="F17" s="2">
        <v>10</v>
      </c>
      <c r="G17" s="21">
        <f t="shared" ca="1" si="0"/>
        <v>9.9651937096774201</v>
      </c>
      <c r="H17" s="12">
        <f t="shared" ca="1" si="1"/>
        <v>3.5934098797654308E-2</v>
      </c>
      <c r="I17" s="10">
        <f t="shared" ca="1" si="2"/>
        <v>31</v>
      </c>
      <c r="J17" t="s">
        <v>166</v>
      </c>
      <c r="K17">
        <f>AVERAGE(R199:R204)</f>
        <v>-7.6249999999999998E-3</v>
      </c>
      <c r="R17">
        <v>-1.5800000000000002E-2</v>
      </c>
      <c r="S17" s="11" t="s">
        <v>112</v>
      </c>
    </row>
    <row r="18" spans="2:19">
      <c r="B18" s="9"/>
      <c r="E18" s="2"/>
      <c r="F18" s="2">
        <v>20</v>
      </c>
      <c r="G18" s="21">
        <f t="shared" ca="1" si="0"/>
        <v>20.005873823529413</v>
      </c>
      <c r="H18" s="12">
        <f t="shared" ca="1" si="1"/>
        <v>3.4110472517698075E-2</v>
      </c>
      <c r="I18" s="10">
        <f t="shared" ca="1" si="2"/>
        <v>34</v>
      </c>
      <c r="J18" t="s">
        <v>167</v>
      </c>
      <c r="K18">
        <f>AVERAGE(R238:R246)</f>
        <v>-4.5509999999999995E-2</v>
      </c>
      <c r="R18">
        <v>7.1000000000000002E-4</v>
      </c>
      <c r="S18" s="11" t="s">
        <v>112</v>
      </c>
    </row>
    <row r="19" spans="2:19">
      <c r="B19" s="9"/>
      <c r="F19" s="2">
        <v>50</v>
      </c>
      <c r="G19" s="21">
        <f t="shared" ca="1" si="0"/>
        <v>49.983905250965236</v>
      </c>
      <c r="H19" s="12">
        <f t="shared" ca="1" si="1"/>
        <v>3.6011407189557726E-2</v>
      </c>
      <c r="I19" s="10">
        <f t="shared" ca="1" si="2"/>
        <v>37</v>
      </c>
      <c r="J19" t="s">
        <v>168</v>
      </c>
      <c r="K19">
        <f>AVERAGE(R284:R290)</f>
        <v>-2.7757142857142852E-2</v>
      </c>
      <c r="R19">
        <v>-4.999E-2</v>
      </c>
      <c r="S19" s="11" t="s">
        <v>112</v>
      </c>
    </row>
    <row r="20" spans="2:19">
      <c r="B20" s="9"/>
      <c r="F20" s="2">
        <v>100</v>
      </c>
      <c r="G20" s="21">
        <f t="shared" ca="1" si="0"/>
        <v>99.987188696969696</v>
      </c>
      <c r="H20" s="12">
        <f t="shared" ca="1" si="1"/>
        <v>3.0031366789112765E-2</v>
      </c>
      <c r="I20" s="10">
        <f t="shared" ca="1" si="2"/>
        <v>30</v>
      </c>
      <c r="J20" t="s">
        <v>169</v>
      </c>
      <c r="K20">
        <f>AVERAGE(R332:R342)</f>
        <v>-3.8606363636363633E-2</v>
      </c>
      <c r="R20">
        <v>-0.14643</v>
      </c>
      <c r="S20" s="11" t="s">
        <v>112</v>
      </c>
    </row>
    <row r="21" spans="2:19">
      <c r="B21" s="9"/>
      <c r="F21" s="2">
        <v>1</v>
      </c>
      <c r="G21" s="21">
        <f t="shared" ca="1" si="0"/>
        <v>1.0078670624999999</v>
      </c>
      <c r="H21" s="12">
        <f t="shared" ca="1" si="1"/>
        <v>3.2765447774616076E-2</v>
      </c>
      <c r="I21" s="10">
        <f t="shared" ca="1" si="2"/>
        <v>32</v>
      </c>
      <c r="J21" t="s">
        <v>170</v>
      </c>
      <c r="K21">
        <f>AVERAGE(R377:R386)</f>
        <v>-2.1292999999999999E-2</v>
      </c>
      <c r="R21">
        <v>-3.773E-2</v>
      </c>
      <c r="S21" s="11" t="s">
        <v>112</v>
      </c>
    </row>
    <row r="22" spans="2:19">
      <c r="B22" s="9"/>
      <c r="F22" s="2">
        <v>2</v>
      </c>
      <c r="G22" s="21">
        <f t="shared" ca="1" si="0"/>
        <v>2.0258996774193543</v>
      </c>
      <c r="H22" s="12">
        <f t="shared" ca="1" si="1"/>
        <v>3.4160489201365142E-2</v>
      </c>
      <c r="I22" s="10">
        <f t="shared" ca="1" si="2"/>
        <v>31</v>
      </c>
      <c r="J22" t="s">
        <v>171</v>
      </c>
      <c r="K22">
        <f>AVERAGE(R423:R428)</f>
        <v>-3.2579999999999998E-2</v>
      </c>
      <c r="R22">
        <v>-2.8060000000000002E-2</v>
      </c>
      <c r="S22" s="11" t="s">
        <v>112</v>
      </c>
    </row>
    <row r="23" spans="2:19">
      <c r="B23" s="9"/>
      <c r="F23" s="2">
        <v>5</v>
      </c>
      <c r="G23" s="21">
        <f t="shared" ca="1" si="0"/>
        <v>4.9998606926406932</v>
      </c>
      <c r="H23" s="12">
        <f t="shared" ca="1" si="1"/>
        <v>3.6243591764411359E-2</v>
      </c>
      <c r="I23" s="10">
        <f t="shared" ca="1" si="2"/>
        <v>33</v>
      </c>
      <c r="J23" t="s">
        <v>172</v>
      </c>
      <c r="K23">
        <f>AVERAGE(R464:R470)</f>
        <v>-2.3848571428571431E-2</v>
      </c>
      <c r="R23">
        <v>-7.6869999999999994E-2</v>
      </c>
      <c r="S23" s="11" t="s">
        <v>112</v>
      </c>
    </row>
    <row r="24" spans="2:19">
      <c r="B24" s="9"/>
      <c r="F24" s="2">
        <v>10</v>
      </c>
      <c r="G24" s="21">
        <f t="shared" ca="1" si="0"/>
        <v>10.009863301587298</v>
      </c>
      <c r="H24" s="12">
        <f t="shared" ca="1" si="1"/>
        <v>2.7428128623777279E-2</v>
      </c>
      <c r="I24" s="10">
        <f t="shared" ca="1" si="2"/>
        <v>45</v>
      </c>
      <c r="J24" t="s">
        <v>173</v>
      </c>
      <c r="K24">
        <f>AVERAGE(R507:R513)</f>
        <v>-2.8532857142857141E-2</v>
      </c>
      <c r="R24">
        <v>-0.1021</v>
      </c>
      <c r="S24" s="11" t="s">
        <v>112</v>
      </c>
    </row>
    <row r="25" spans="2:19">
      <c r="B25" s="9"/>
      <c r="F25" s="2">
        <v>20</v>
      </c>
      <c r="G25" s="21">
        <f t="shared" ca="1" si="0"/>
        <v>19.994241421052632</v>
      </c>
      <c r="H25" s="12">
        <f t="shared" ca="1" si="1"/>
        <v>3.6040549624607024E-2</v>
      </c>
      <c r="I25" s="10">
        <f t="shared" ca="1" si="2"/>
        <v>38</v>
      </c>
      <c r="J25" t="s">
        <v>174</v>
      </c>
      <c r="K25">
        <f>AVERAGE(R563:R567)</f>
        <v>-2.1788000000000002E-2</v>
      </c>
      <c r="R25">
        <v>-1.721E-2</v>
      </c>
      <c r="S25" s="11" t="s">
        <v>112</v>
      </c>
    </row>
    <row r="26" spans="2:19">
      <c r="B26" s="9"/>
      <c r="F26" s="2">
        <v>50</v>
      </c>
      <c r="G26" s="21">
        <f t="shared" ca="1" si="0"/>
        <v>49.971522301587306</v>
      </c>
      <c r="H26" s="12">
        <f t="shared" ca="1" si="1"/>
        <v>3.0485826933525331E-2</v>
      </c>
      <c r="I26" s="10">
        <f t="shared" ca="1" si="2"/>
        <v>42</v>
      </c>
      <c r="J26" t="s">
        <v>175</v>
      </c>
      <c r="K26">
        <f>AVERAGE(R610:R618)</f>
        <v>-7.5711111111111118E-3</v>
      </c>
      <c r="R26">
        <v>-1.7680000000000001E-2</v>
      </c>
      <c r="S26" s="11" t="s">
        <v>112</v>
      </c>
    </row>
    <row r="27" spans="2:19">
      <c r="B27" s="9"/>
      <c r="F27" s="2">
        <v>100</v>
      </c>
      <c r="G27" s="21">
        <f t="shared" ca="1" si="0"/>
        <v>99.974865110565119</v>
      </c>
      <c r="H27" s="12">
        <f t="shared" ca="1" si="1"/>
        <v>3.4403901345013775E-2</v>
      </c>
      <c r="I27" s="10">
        <f t="shared" ca="1" si="2"/>
        <v>37</v>
      </c>
      <c r="J27" t="s">
        <v>176</v>
      </c>
      <c r="K27">
        <f>AVERAGE(R666:R676)</f>
        <v>-1.9677272727272724E-2</v>
      </c>
      <c r="R27">
        <v>-9.9979999999999999E-2</v>
      </c>
      <c r="S27" s="11" t="s">
        <v>112</v>
      </c>
    </row>
    <row r="28" spans="2:19">
      <c r="B28" s="9"/>
      <c r="R28">
        <v>-1.6979999999999999E-2</v>
      </c>
      <c r="S28" s="11" t="s">
        <v>112</v>
      </c>
    </row>
    <row r="29" spans="2:19">
      <c r="B29" s="9"/>
      <c r="G29" t="s">
        <v>144</v>
      </c>
      <c r="H29" s="12">
        <f ca="1">AVERAGE(H14:H27)</f>
        <v>3.3625575728485839E-2</v>
      </c>
      <c r="R29">
        <v>-6.1539999999999997E-2</v>
      </c>
      <c r="S29" s="11" t="s">
        <v>112</v>
      </c>
    </row>
    <row r="30" spans="2:19">
      <c r="B30" s="9"/>
      <c r="G30" t="s">
        <v>145</v>
      </c>
      <c r="H30" s="12">
        <f ca="1">MAX(H14:H27)</f>
        <v>3.8287355624064628E-2</v>
      </c>
      <c r="R30">
        <v>-4.0320000000000002E-2</v>
      </c>
      <c r="S30" s="11" t="s">
        <v>112</v>
      </c>
    </row>
    <row r="31" spans="2:19">
      <c r="B31" s="9"/>
      <c r="R31">
        <v>-6.6729999999999998E-2</v>
      </c>
      <c r="S31" s="11" t="s">
        <v>112</v>
      </c>
    </row>
    <row r="32" spans="2:19">
      <c r="B32" s="9"/>
      <c r="R32">
        <v>-5.1639999999999998E-2</v>
      </c>
      <c r="S32" s="11" t="s">
        <v>112</v>
      </c>
    </row>
    <row r="33" spans="2:19">
      <c r="B33" s="9"/>
      <c r="R33">
        <v>-1.9099999999999999E-2</v>
      </c>
      <c r="S33" s="11" t="s">
        <v>112</v>
      </c>
    </row>
    <row r="34" spans="2:19">
      <c r="B34" s="9"/>
      <c r="R34">
        <v>-3.0179999999999998E-2</v>
      </c>
      <c r="S34" s="11" t="s">
        <v>112</v>
      </c>
    </row>
    <row r="35" spans="2:19">
      <c r="B35" s="9"/>
      <c r="R35">
        <v>-2.971E-2</v>
      </c>
      <c r="S35" s="11" t="s">
        <v>112</v>
      </c>
    </row>
    <row r="36" spans="2:19">
      <c r="B36" s="9"/>
      <c r="R36">
        <v>-8.0409999999999995E-2</v>
      </c>
      <c r="S36" s="11" t="s">
        <v>112</v>
      </c>
    </row>
    <row r="37" spans="2:19">
      <c r="B37" s="9"/>
      <c r="R37">
        <v>-3.891E-2</v>
      </c>
      <c r="S37" s="11" t="s">
        <v>112</v>
      </c>
    </row>
    <row r="38" spans="2:19">
      <c r="B38" s="9"/>
      <c r="R38">
        <v>-4.6999999999999999E-4</v>
      </c>
      <c r="S38" s="11" t="s">
        <v>112</v>
      </c>
    </row>
    <row r="39" spans="2:19">
      <c r="B39" s="9"/>
      <c r="R39">
        <v>-4.4330000000000001E-2</v>
      </c>
      <c r="S39" s="11" t="s">
        <v>112</v>
      </c>
    </row>
    <row r="40" spans="2:19">
      <c r="B40" s="9"/>
      <c r="R40">
        <v>-0.10493</v>
      </c>
      <c r="S40" s="11" t="s">
        <v>112</v>
      </c>
    </row>
    <row r="41" spans="2:19">
      <c r="B41" s="9"/>
      <c r="R41">
        <v>-4.9500000000000004E-3</v>
      </c>
      <c r="S41" s="11" t="s">
        <v>112</v>
      </c>
    </row>
    <row r="42" spans="2:19">
      <c r="B42" s="9"/>
      <c r="R42">
        <v>4.4799999999999996E-3</v>
      </c>
      <c r="S42" s="11" t="s">
        <v>112</v>
      </c>
    </row>
    <row r="43" spans="2:19">
      <c r="B43" s="9"/>
      <c r="R43">
        <v>-8.0170000000000005E-2</v>
      </c>
      <c r="S43" s="11" t="s">
        <v>112</v>
      </c>
    </row>
    <row r="44" spans="2:19">
      <c r="B44" s="9"/>
      <c r="R44">
        <v>-0.10446</v>
      </c>
      <c r="S44" s="11" t="s">
        <v>112</v>
      </c>
    </row>
    <row r="45" spans="2:19">
      <c r="B45" s="9"/>
      <c r="R45">
        <v>-3.0890000000000001E-2</v>
      </c>
      <c r="S45" s="11" t="s">
        <v>112</v>
      </c>
    </row>
    <row r="46" spans="2:19">
      <c r="B46" s="9"/>
      <c r="R46">
        <v>6.3699999999999998E-3</v>
      </c>
      <c r="S46" s="11" t="s">
        <v>112</v>
      </c>
    </row>
    <row r="47" spans="2:19">
      <c r="B47" s="9"/>
      <c r="R47">
        <v>-1.65E-3</v>
      </c>
      <c r="S47" s="11" t="s">
        <v>112</v>
      </c>
    </row>
    <row r="48" spans="2:19">
      <c r="B48" s="9"/>
      <c r="R48">
        <v>-0.13439999999999999</v>
      </c>
      <c r="S48" s="11" t="s">
        <v>112</v>
      </c>
    </row>
    <row r="49" spans="18:19">
      <c r="R49">
        <v>-6.4369999999999997E-2</v>
      </c>
      <c r="S49" s="11" t="s">
        <v>112</v>
      </c>
    </row>
    <row r="50" spans="18:19">
      <c r="R50">
        <v>-3.4660000000000003E-2</v>
      </c>
      <c r="S50" s="11" t="s">
        <v>112</v>
      </c>
    </row>
    <row r="51" spans="18:19">
      <c r="R51">
        <v>3.678E-2</v>
      </c>
      <c r="S51" s="11" t="s">
        <v>112</v>
      </c>
    </row>
    <row r="52" spans="18:19">
      <c r="R52">
        <v>-7.5929999999999997E-2</v>
      </c>
      <c r="S52" s="11" t="s">
        <v>112</v>
      </c>
    </row>
    <row r="53" spans="18:19">
      <c r="R53">
        <v>-4.6690000000000002E-2</v>
      </c>
      <c r="S53" s="11" t="s">
        <v>112</v>
      </c>
    </row>
    <row r="54" spans="18:19">
      <c r="R54">
        <v>-7.7340000000000006E-2</v>
      </c>
      <c r="S54" s="11" t="s">
        <v>112</v>
      </c>
    </row>
    <row r="55" spans="18:19">
      <c r="R55">
        <v>1.8630000000000001E-2</v>
      </c>
      <c r="S55" s="11" t="s">
        <v>112</v>
      </c>
    </row>
    <row r="56" spans="18:19">
      <c r="R56">
        <v>-4.3150000000000001E-2</v>
      </c>
      <c r="S56" s="11" t="s">
        <v>112</v>
      </c>
    </row>
    <row r="57" spans="18:19">
      <c r="R57">
        <v>7.3099999999999997E-3</v>
      </c>
      <c r="S57" s="11" t="s">
        <v>112</v>
      </c>
    </row>
    <row r="58" spans="18:19">
      <c r="R58">
        <v>-6.2010000000000003E-2</v>
      </c>
      <c r="S58" s="11" t="s">
        <v>112</v>
      </c>
    </row>
    <row r="59" spans="18:19">
      <c r="R59">
        <v>-0.10847</v>
      </c>
      <c r="S59" s="11" t="s">
        <v>112</v>
      </c>
    </row>
    <row r="60" spans="18:19">
      <c r="R60">
        <v>-7.1209999999999996E-2</v>
      </c>
      <c r="S60" s="11" t="s">
        <v>112</v>
      </c>
    </row>
    <row r="61" spans="18:19">
      <c r="R61">
        <v>-2.358E-2</v>
      </c>
      <c r="S61" s="11" t="s">
        <v>112</v>
      </c>
    </row>
    <row r="62" spans="18:19">
      <c r="R62">
        <v>-6.9089999999999999E-2</v>
      </c>
      <c r="S62" s="11" t="s">
        <v>112</v>
      </c>
    </row>
    <row r="63" spans="18:19">
      <c r="R63">
        <v>-3.9849999999999997E-2</v>
      </c>
      <c r="S63" s="11" t="s">
        <v>112</v>
      </c>
    </row>
    <row r="64" spans="18:19">
      <c r="R64">
        <v>0.65363000000000004</v>
      </c>
      <c r="S64" s="11" t="s">
        <v>112</v>
      </c>
    </row>
    <row r="65" spans="18:19">
      <c r="R65">
        <v>0.95050000000000001</v>
      </c>
      <c r="S65" s="11" t="s">
        <v>112</v>
      </c>
    </row>
    <row r="66" spans="18:19">
      <c r="R66">
        <v>1.0146299999999999</v>
      </c>
      <c r="S66" s="11" t="s">
        <v>112</v>
      </c>
    </row>
    <row r="67" spans="18:19">
      <c r="R67">
        <v>0.89202000000000004</v>
      </c>
      <c r="S67" s="11" t="s">
        <v>112</v>
      </c>
    </row>
    <row r="68" spans="18:19">
      <c r="R68">
        <v>1.0342</v>
      </c>
      <c r="S68" s="11" t="s">
        <v>112</v>
      </c>
    </row>
    <row r="69" spans="18:19">
      <c r="R69">
        <v>0.89602999999999999</v>
      </c>
      <c r="S69" s="11" t="s">
        <v>112</v>
      </c>
    </row>
    <row r="70" spans="18:19">
      <c r="R70">
        <v>0.93540999999999996</v>
      </c>
      <c r="S70" s="11" t="s">
        <v>112</v>
      </c>
    </row>
    <row r="71" spans="18:19">
      <c r="R71">
        <v>0.93257999999999996</v>
      </c>
      <c r="S71" s="11" t="s">
        <v>112</v>
      </c>
    </row>
    <row r="72" spans="18:19">
      <c r="R72">
        <v>0.90522000000000002</v>
      </c>
      <c r="S72" s="11" t="s">
        <v>112</v>
      </c>
    </row>
    <row r="73" spans="18:19">
      <c r="R73">
        <v>0.94437000000000004</v>
      </c>
      <c r="S73" s="11" t="s">
        <v>112</v>
      </c>
    </row>
    <row r="74" spans="18:19">
      <c r="R74">
        <v>0.98090999999999995</v>
      </c>
      <c r="S74" s="11" t="s">
        <v>112</v>
      </c>
    </row>
    <row r="75" spans="18:19">
      <c r="R75">
        <v>1.01864</v>
      </c>
      <c r="S75" s="11" t="s">
        <v>112</v>
      </c>
    </row>
    <row r="76" spans="18:19">
      <c r="R76">
        <v>0.97667000000000004</v>
      </c>
      <c r="S76" s="11" t="s">
        <v>112</v>
      </c>
    </row>
    <row r="77" spans="18:19">
      <c r="R77">
        <v>0.91017999999999999</v>
      </c>
      <c r="S77" s="11" t="s">
        <v>112</v>
      </c>
    </row>
    <row r="78" spans="18:19">
      <c r="R78">
        <v>0.97289999999999999</v>
      </c>
      <c r="S78" s="11" t="s">
        <v>112</v>
      </c>
    </row>
    <row r="79" spans="18:19">
      <c r="R79">
        <v>0.90639999999999998</v>
      </c>
      <c r="S79" s="11" t="s">
        <v>112</v>
      </c>
    </row>
    <row r="80" spans="18:19">
      <c r="R80">
        <v>0.99222999999999995</v>
      </c>
      <c r="S80" s="11" t="s">
        <v>112</v>
      </c>
    </row>
    <row r="81" spans="18:19">
      <c r="R81">
        <v>0.92903999999999998</v>
      </c>
      <c r="S81" s="11" t="s">
        <v>112</v>
      </c>
    </row>
    <row r="82" spans="18:19">
      <c r="R82">
        <v>0.93162999999999996</v>
      </c>
      <c r="S82" s="11" t="s">
        <v>112</v>
      </c>
    </row>
    <row r="83" spans="18:19">
      <c r="R83">
        <v>0.99153000000000002</v>
      </c>
      <c r="S83" s="11" t="s">
        <v>112</v>
      </c>
    </row>
    <row r="84" spans="18:19">
      <c r="R84">
        <v>0.97526000000000002</v>
      </c>
      <c r="S84" s="11" t="s">
        <v>112</v>
      </c>
    </row>
    <row r="85" spans="18:19">
      <c r="R85">
        <v>0.96064000000000005</v>
      </c>
      <c r="S85" s="11" t="s">
        <v>112</v>
      </c>
    </row>
    <row r="86" spans="18:19">
      <c r="R86">
        <v>0.93823999999999996</v>
      </c>
      <c r="S86" s="11" t="s">
        <v>112</v>
      </c>
    </row>
    <row r="87" spans="18:19">
      <c r="R87">
        <v>0.93069000000000002</v>
      </c>
      <c r="S87" s="11" t="s">
        <v>112</v>
      </c>
    </row>
    <row r="88" spans="18:19">
      <c r="R88">
        <v>0.91300999999999999</v>
      </c>
      <c r="S88" s="11" t="s">
        <v>112</v>
      </c>
    </row>
    <row r="89" spans="18:19">
      <c r="R89">
        <v>0.96936</v>
      </c>
      <c r="S89" s="11" t="s">
        <v>112</v>
      </c>
    </row>
    <row r="90" spans="18:19">
      <c r="R90">
        <v>0.95545000000000002</v>
      </c>
      <c r="S90" s="11" t="s">
        <v>112</v>
      </c>
    </row>
    <row r="91" spans="18:19">
      <c r="R91">
        <v>0.96204999999999996</v>
      </c>
      <c r="S91" s="11" t="s">
        <v>112</v>
      </c>
    </row>
    <row r="92" spans="18:19">
      <c r="R92">
        <v>0.97053999999999996</v>
      </c>
      <c r="S92" s="11" t="s">
        <v>112</v>
      </c>
    </row>
    <row r="93" spans="18:19">
      <c r="R93">
        <v>0.93964999999999999</v>
      </c>
      <c r="S93" s="11" t="s">
        <v>112</v>
      </c>
    </row>
    <row r="94" spans="18:19">
      <c r="R94">
        <v>0.97572999999999999</v>
      </c>
      <c r="S94" s="11" t="s">
        <v>112</v>
      </c>
    </row>
    <row r="95" spans="18:19">
      <c r="R95">
        <v>0.90947</v>
      </c>
      <c r="S95" s="11" t="s">
        <v>112</v>
      </c>
    </row>
    <row r="96" spans="18:19">
      <c r="R96">
        <v>0.93564000000000003</v>
      </c>
      <c r="S96" s="11" t="s">
        <v>112</v>
      </c>
    </row>
    <row r="97" spans="18:19">
      <c r="R97">
        <v>0.54964000000000002</v>
      </c>
      <c r="S97" s="11" t="s">
        <v>112</v>
      </c>
    </row>
    <row r="98" spans="18:19">
      <c r="R98">
        <v>-2.6880000000000001E-2</v>
      </c>
      <c r="S98" s="11" t="s">
        <v>112</v>
      </c>
    </row>
    <row r="99" spans="18:19">
      <c r="R99">
        <v>-7.7810000000000004E-2</v>
      </c>
      <c r="S99" s="11" t="s">
        <v>112</v>
      </c>
    </row>
    <row r="100" spans="18:19">
      <c r="R100">
        <v>-1.2970000000000001E-2</v>
      </c>
      <c r="S100" s="11" t="s">
        <v>112</v>
      </c>
    </row>
    <row r="101" spans="18:19">
      <c r="R101">
        <v>-2.9950000000000001E-2</v>
      </c>
      <c r="S101" s="11" t="s">
        <v>112</v>
      </c>
    </row>
    <row r="102" spans="18:19">
      <c r="R102">
        <v>-8.3710000000000007E-2</v>
      </c>
      <c r="S102" s="11" t="s">
        <v>112</v>
      </c>
    </row>
    <row r="103" spans="18:19">
      <c r="R103">
        <v>-2.1219999999999999E-2</v>
      </c>
      <c r="S103" s="11" t="s">
        <v>112</v>
      </c>
    </row>
    <row r="104" spans="18:19">
      <c r="R104">
        <v>-8.7010000000000004E-2</v>
      </c>
      <c r="S104" s="11" t="s">
        <v>112</v>
      </c>
    </row>
    <row r="105" spans="18:19">
      <c r="R105">
        <v>2.0040399999999998</v>
      </c>
      <c r="S105" s="11" t="s">
        <v>112</v>
      </c>
    </row>
    <row r="106" spans="18:19">
      <c r="R106">
        <v>1.9349499999999999</v>
      </c>
      <c r="S106" s="11" t="s">
        <v>112</v>
      </c>
    </row>
    <row r="107" spans="18:19">
      <c r="R107">
        <v>1.98187</v>
      </c>
      <c r="S107" s="11" t="s">
        <v>112</v>
      </c>
    </row>
    <row r="108" spans="18:19">
      <c r="R108">
        <v>1.96136</v>
      </c>
      <c r="S108" s="11" t="s">
        <v>112</v>
      </c>
    </row>
    <row r="109" spans="18:19">
      <c r="R109">
        <v>1.9865900000000001</v>
      </c>
      <c r="S109" s="11" t="s">
        <v>112</v>
      </c>
    </row>
    <row r="110" spans="18:19">
      <c r="R110">
        <v>1.9962599999999999</v>
      </c>
      <c r="S110" s="11" t="s">
        <v>112</v>
      </c>
    </row>
    <row r="111" spans="18:19">
      <c r="R111">
        <v>1.96678</v>
      </c>
      <c r="S111" s="11" t="s">
        <v>112</v>
      </c>
    </row>
    <row r="112" spans="18:19">
      <c r="R112">
        <v>1.9458</v>
      </c>
      <c r="S112" s="11" t="s">
        <v>112</v>
      </c>
    </row>
    <row r="113" spans="18:19">
      <c r="R113">
        <v>1.89958</v>
      </c>
      <c r="S113" s="11" t="s">
        <v>112</v>
      </c>
    </row>
    <row r="114" spans="18:19">
      <c r="R114">
        <v>1.9033500000000001</v>
      </c>
      <c r="S114" s="11" t="s">
        <v>112</v>
      </c>
    </row>
    <row r="115" spans="18:19">
      <c r="R115">
        <v>1.90005</v>
      </c>
      <c r="S115" s="11" t="s">
        <v>112</v>
      </c>
    </row>
    <row r="116" spans="18:19">
      <c r="R116">
        <v>1.9672499999999999</v>
      </c>
      <c r="S116" s="11" t="s">
        <v>112</v>
      </c>
    </row>
    <row r="117" spans="18:19">
      <c r="R117">
        <v>1.96584</v>
      </c>
      <c r="S117" s="11" t="s">
        <v>112</v>
      </c>
    </row>
    <row r="118" spans="18:19">
      <c r="R118">
        <v>2.0089899999999998</v>
      </c>
      <c r="S118" s="11" t="s">
        <v>112</v>
      </c>
    </row>
    <row r="119" spans="18:19">
      <c r="R119">
        <v>1.96041</v>
      </c>
      <c r="S119" s="11" t="s">
        <v>112</v>
      </c>
    </row>
    <row r="120" spans="18:19">
      <c r="R120">
        <v>1.9516899999999999</v>
      </c>
      <c r="S120" s="11" t="s">
        <v>112</v>
      </c>
    </row>
    <row r="121" spans="18:19">
      <c r="R121">
        <v>1.9939</v>
      </c>
      <c r="S121" s="11" t="s">
        <v>112</v>
      </c>
    </row>
    <row r="122" spans="18:19">
      <c r="R122">
        <v>1.9158500000000001</v>
      </c>
      <c r="S122" s="11" t="s">
        <v>112</v>
      </c>
    </row>
    <row r="123" spans="18:19">
      <c r="R123">
        <v>1.9814000000000001</v>
      </c>
      <c r="S123" s="11" t="s">
        <v>112</v>
      </c>
    </row>
    <row r="124" spans="18:19">
      <c r="R124">
        <v>1.9134899999999999</v>
      </c>
      <c r="S124" s="11" t="s">
        <v>112</v>
      </c>
    </row>
    <row r="125" spans="18:19">
      <c r="R125">
        <v>1.92269</v>
      </c>
      <c r="S125" s="11" t="s">
        <v>112</v>
      </c>
    </row>
    <row r="126" spans="18:19">
      <c r="R126">
        <v>1.99319</v>
      </c>
      <c r="S126" s="11" t="s">
        <v>112</v>
      </c>
    </row>
    <row r="127" spans="18:19">
      <c r="R127">
        <v>1.9557</v>
      </c>
      <c r="S127" s="11" t="s">
        <v>112</v>
      </c>
    </row>
    <row r="128" spans="18:19">
      <c r="R128">
        <v>1.9526300000000001</v>
      </c>
      <c r="S128" s="11" t="s">
        <v>112</v>
      </c>
    </row>
    <row r="129" spans="18:19">
      <c r="R129">
        <v>2.0181800000000001</v>
      </c>
      <c r="S129" s="11" t="s">
        <v>112</v>
      </c>
    </row>
    <row r="130" spans="18:19">
      <c r="R130">
        <v>1.9573499999999999</v>
      </c>
      <c r="S130" s="11" t="s">
        <v>112</v>
      </c>
    </row>
    <row r="131" spans="18:19">
      <c r="R131">
        <v>2.0033300000000001</v>
      </c>
      <c r="S131" s="11" t="s">
        <v>112</v>
      </c>
    </row>
    <row r="132" spans="18:19">
      <c r="R132">
        <v>2.04766</v>
      </c>
      <c r="S132" s="11" t="s">
        <v>112</v>
      </c>
    </row>
    <row r="133" spans="18:19">
      <c r="R133">
        <v>1.9781</v>
      </c>
      <c r="S133" s="11" t="s">
        <v>112</v>
      </c>
    </row>
    <row r="134" spans="18:19">
      <c r="R134">
        <v>2.05002</v>
      </c>
      <c r="S134" s="11" t="s">
        <v>112</v>
      </c>
    </row>
    <row r="135" spans="18:19">
      <c r="R135">
        <v>1.99272</v>
      </c>
      <c r="S135" s="11" t="s">
        <v>112</v>
      </c>
    </row>
    <row r="136" spans="18:19">
      <c r="R136">
        <v>2.0016799999999999</v>
      </c>
      <c r="S136" s="11" t="s">
        <v>112</v>
      </c>
    </row>
    <row r="137" spans="18:19">
      <c r="R137">
        <v>1.9743299999999999</v>
      </c>
      <c r="S137" s="11" t="s">
        <v>112</v>
      </c>
    </row>
    <row r="138" spans="18:19">
      <c r="R138">
        <v>0.26362000000000002</v>
      </c>
      <c r="S138" s="11" t="s">
        <v>112</v>
      </c>
    </row>
    <row r="139" spans="18:19">
      <c r="R139">
        <v>-8.8419999999999999E-2</v>
      </c>
      <c r="S139" s="11" t="s">
        <v>112</v>
      </c>
    </row>
    <row r="140" spans="18:19">
      <c r="R140">
        <v>-4.9520000000000002E-2</v>
      </c>
      <c r="S140" s="11" t="s">
        <v>112</v>
      </c>
    </row>
    <row r="141" spans="18:19">
      <c r="R141">
        <v>8.7200000000000003E-3</v>
      </c>
      <c r="S141" s="11" t="s">
        <v>112</v>
      </c>
    </row>
    <row r="142" spans="18:19">
      <c r="R142">
        <v>-4.7160000000000001E-2</v>
      </c>
      <c r="S142" s="11" t="s">
        <v>112</v>
      </c>
    </row>
    <row r="143" spans="18:19">
      <c r="R143">
        <v>-9.9000000000000008E-3</v>
      </c>
      <c r="S143" s="11" t="s">
        <v>112</v>
      </c>
    </row>
    <row r="144" spans="18:19">
      <c r="R144">
        <v>2.1219999999999999E-2</v>
      </c>
      <c r="S144" s="11" t="s">
        <v>112</v>
      </c>
    </row>
    <row r="145" spans="18:19">
      <c r="R145">
        <v>2.358E-2</v>
      </c>
      <c r="S145" s="11" t="s">
        <v>112</v>
      </c>
    </row>
    <row r="146" spans="18:19">
      <c r="R146">
        <v>8.9599999999999992E-3</v>
      </c>
      <c r="S146" s="11" t="s">
        <v>112</v>
      </c>
    </row>
    <row r="147" spans="18:19">
      <c r="R147">
        <v>-4.0559999999999999E-2</v>
      </c>
      <c r="S147" s="11" t="s">
        <v>112</v>
      </c>
    </row>
    <row r="148" spans="18:19">
      <c r="R148">
        <v>5.4200000000000003E-3</v>
      </c>
      <c r="S148" s="11" t="s">
        <v>112</v>
      </c>
    </row>
    <row r="149" spans="18:19">
      <c r="R149">
        <v>-8.1110000000000002E-2</v>
      </c>
      <c r="S149" s="11" t="s">
        <v>112</v>
      </c>
    </row>
    <row r="150" spans="18:19">
      <c r="R150">
        <v>-8.3000000000000004E-2</v>
      </c>
      <c r="S150" s="11" t="s">
        <v>112</v>
      </c>
    </row>
    <row r="151" spans="18:19">
      <c r="R151">
        <v>-9.597E-2</v>
      </c>
      <c r="S151" s="11" t="s">
        <v>112</v>
      </c>
    </row>
    <row r="152" spans="18:19">
      <c r="R152">
        <v>-2.2159999999999999E-2</v>
      </c>
      <c r="S152" s="11" t="s">
        <v>112</v>
      </c>
    </row>
    <row r="153" spans="18:19">
      <c r="R153">
        <v>-2.4049999999999998E-2</v>
      </c>
      <c r="S153" s="11" t="s">
        <v>112</v>
      </c>
    </row>
    <row r="154" spans="18:19">
      <c r="R154">
        <v>-4.1739999999999999E-2</v>
      </c>
      <c r="S154" s="11" t="s">
        <v>112</v>
      </c>
    </row>
    <row r="155" spans="18:19">
      <c r="R155">
        <v>-2.5229999999999999E-2</v>
      </c>
      <c r="S155" s="11" t="s">
        <v>112</v>
      </c>
    </row>
    <row r="156" spans="18:19">
      <c r="R156">
        <v>-1.651E-2</v>
      </c>
      <c r="S156" s="11" t="s">
        <v>112</v>
      </c>
    </row>
    <row r="157" spans="18:19">
      <c r="R157">
        <v>-8.7200000000000003E-3</v>
      </c>
      <c r="S157" s="11" t="s">
        <v>112</v>
      </c>
    </row>
    <row r="158" spans="18:19">
      <c r="R158">
        <v>-3.0419999999999999E-2</v>
      </c>
      <c r="S158" s="11" t="s">
        <v>112</v>
      </c>
    </row>
    <row r="159" spans="18:19">
      <c r="R159">
        <v>-2.7119999999999998E-2</v>
      </c>
      <c r="S159" s="11" t="s">
        <v>112</v>
      </c>
    </row>
    <row r="160" spans="18:19">
      <c r="R160">
        <v>4.6567499999999997</v>
      </c>
      <c r="S160" s="11" t="s">
        <v>112</v>
      </c>
    </row>
    <row r="161" spans="18:19">
      <c r="R161">
        <v>4.9934700000000003</v>
      </c>
      <c r="S161" s="11" t="s">
        <v>112</v>
      </c>
    </row>
    <row r="162" spans="18:19">
      <c r="R162">
        <v>4.97248</v>
      </c>
      <c r="S162" s="11" t="s">
        <v>112</v>
      </c>
    </row>
    <row r="163" spans="18:19">
      <c r="R163">
        <v>4.9298000000000002</v>
      </c>
      <c r="S163" s="11" t="s">
        <v>112</v>
      </c>
    </row>
    <row r="164" spans="18:19">
      <c r="R164">
        <v>4.9366399999999997</v>
      </c>
      <c r="S164" s="11" t="s">
        <v>112</v>
      </c>
    </row>
    <row r="165" spans="18:19">
      <c r="R165">
        <v>4.9356999999999998</v>
      </c>
      <c r="S165" s="11" t="s">
        <v>112</v>
      </c>
    </row>
    <row r="166" spans="18:19">
      <c r="R166">
        <v>4.9731899999999998</v>
      </c>
      <c r="S166" s="11" t="s">
        <v>112</v>
      </c>
    </row>
    <row r="167" spans="18:19">
      <c r="R167">
        <v>4.9779099999999996</v>
      </c>
      <c r="S167" s="11" t="s">
        <v>112</v>
      </c>
    </row>
    <row r="168" spans="18:19">
      <c r="R168">
        <v>4.9085799999999997</v>
      </c>
      <c r="S168" s="11" t="s">
        <v>112</v>
      </c>
    </row>
    <row r="169" spans="18:19">
      <c r="R169">
        <v>4.9682399999999998</v>
      </c>
      <c r="S169" s="11" t="s">
        <v>112</v>
      </c>
    </row>
    <row r="170" spans="18:19">
      <c r="R170">
        <v>4.9066900000000002</v>
      </c>
      <c r="S170" s="11" t="s">
        <v>112</v>
      </c>
    </row>
    <row r="171" spans="18:19">
      <c r="R171">
        <v>4.9076399999999998</v>
      </c>
      <c r="S171" s="11" t="s">
        <v>112</v>
      </c>
    </row>
    <row r="172" spans="18:19">
      <c r="R172">
        <v>4.9781399999999998</v>
      </c>
      <c r="S172" s="11" t="s">
        <v>112</v>
      </c>
    </row>
    <row r="173" spans="18:19">
      <c r="R173">
        <v>4.9739000000000004</v>
      </c>
      <c r="S173" s="11" t="s">
        <v>112</v>
      </c>
    </row>
    <row r="174" spans="18:19">
      <c r="R174">
        <v>4.9194300000000002</v>
      </c>
      <c r="S174" s="11" t="s">
        <v>112</v>
      </c>
    </row>
    <row r="175" spans="18:19">
      <c r="R175">
        <v>4.9581</v>
      </c>
      <c r="S175" s="11" t="s">
        <v>112</v>
      </c>
    </row>
    <row r="176" spans="18:19">
      <c r="R176">
        <v>4.9769600000000001</v>
      </c>
      <c r="S176" s="11" t="s">
        <v>112</v>
      </c>
    </row>
    <row r="177" spans="18:19">
      <c r="R177">
        <v>4.9382900000000003</v>
      </c>
      <c r="S177" s="11" t="s">
        <v>112</v>
      </c>
    </row>
    <row r="178" spans="18:19">
      <c r="R178">
        <v>4.9557399999999996</v>
      </c>
      <c r="S178" s="11" t="s">
        <v>112</v>
      </c>
    </row>
    <row r="179" spans="18:19">
      <c r="R179">
        <v>4.9948800000000002</v>
      </c>
      <c r="S179" s="11" t="s">
        <v>112</v>
      </c>
    </row>
    <row r="180" spans="18:19">
      <c r="R180">
        <v>4.99017</v>
      </c>
      <c r="S180" s="11" t="s">
        <v>112</v>
      </c>
    </row>
    <row r="181" spans="18:19">
      <c r="R181">
        <v>4.92462</v>
      </c>
      <c r="S181" s="11" t="s">
        <v>112</v>
      </c>
    </row>
    <row r="182" spans="18:19">
      <c r="R182">
        <v>4.9517300000000004</v>
      </c>
      <c r="S182" s="11" t="s">
        <v>112</v>
      </c>
    </row>
    <row r="183" spans="18:19">
      <c r="R183">
        <v>4.9151800000000003</v>
      </c>
      <c r="S183" s="11" t="s">
        <v>112</v>
      </c>
    </row>
    <row r="184" spans="18:19">
      <c r="R184">
        <v>4.9411199999999997</v>
      </c>
      <c r="S184" s="11" t="s">
        <v>112</v>
      </c>
    </row>
    <row r="185" spans="18:19">
      <c r="R185">
        <v>4.9326299999999996</v>
      </c>
      <c r="S185" s="11" t="s">
        <v>112</v>
      </c>
    </row>
    <row r="186" spans="18:19">
      <c r="R186">
        <v>4.9540899999999999</v>
      </c>
      <c r="S186" s="11" t="s">
        <v>112</v>
      </c>
    </row>
    <row r="187" spans="18:19">
      <c r="R187">
        <v>4.96706</v>
      </c>
      <c r="S187" s="11" t="s">
        <v>112</v>
      </c>
    </row>
    <row r="188" spans="18:19">
      <c r="R188">
        <v>4.9776699999999998</v>
      </c>
      <c r="S188" s="11" t="s">
        <v>112</v>
      </c>
    </row>
    <row r="189" spans="18:19">
      <c r="R189">
        <v>4.9939400000000003</v>
      </c>
      <c r="S189" s="11" t="s">
        <v>112</v>
      </c>
    </row>
    <row r="190" spans="18:19">
      <c r="R190">
        <v>4.9008000000000003</v>
      </c>
      <c r="S190" s="11" t="s">
        <v>112</v>
      </c>
    </row>
    <row r="191" spans="18:19">
      <c r="R191">
        <v>4.9880399999999998</v>
      </c>
      <c r="S191" s="11" t="s">
        <v>112</v>
      </c>
    </row>
    <row r="192" spans="18:19">
      <c r="R192">
        <v>4.9375799999999996</v>
      </c>
      <c r="S192" s="11" t="s">
        <v>112</v>
      </c>
    </row>
    <row r="193" spans="18:19">
      <c r="R193">
        <v>4.93546</v>
      </c>
      <c r="S193" s="11" t="s">
        <v>112</v>
      </c>
    </row>
    <row r="194" spans="18:19">
      <c r="R194">
        <v>4.9962999999999997</v>
      </c>
      <c r="S194" s="11" t="s">
        <v>112</v>
      </c>
    </row>
    <row r="195" spans="18:19">
      <c r="R195">
        <v>4.9661200000000001</v>
      </c>
      <c r="S195" s="11" t="s">
        <v>112</v>
      </c>
    </row>
    <row r="196" spans="18:19">
      <c r="R196">
        <v>4.9253200000000001</v>
      </c>
      <c r="S196" s="11" t="s">
        <v>112</v>
      </c>
    </row>
    <row r="197" spans="18:19">
      <c r="R197">
        <v>4.9057500000000003</v>
      </c>
      <c r="S197" s="11" t="s">
        <v>112</v>
      </c>
    </row>
    <row r="198" spans="18:19">
      <c r="R198">
        <v>1.52938</v>
      </c>
      <c r="S198" s="11" t="s">
        <v>112</v>
      </c>
    </row>
    <row r="199" spans="18:19">
      <c r="R199">
        <v>-6.6019999999999995E-2</v>
      </c>
      <c r="S199" s="11" t="s">
        <v>112</v>
      </c>
    </row>
    <row r="200" spans="18:19">
      <c r="R200">
        <v>6.225E-2</v>
      </c>
      <c r="S200" s="11" t="s">
        <v>112</v>
      </c>
    </row>
    <row r="201" spans="18:19">
      <c r="R201">
        <v>-4.5510000000000002E-2</v>
      </c>
      <c r="S201" s="11" t="s">
        <v>112</v>
      </c>
    </row>
    <row r="202" spans="18:19">
      <c r="R202">
        <v>-1.2030000000000001E-2</v>
      </c>
      <c r="S202" s="11" t="s">
        <v>112</v>
      </c>
    </row>
    <row r="203" spans="18:19">
      <c r="R203">
        <v>2.0039999999999999E-2</v>
      </c>
      <c r="S203" s="11" t="s">
        <v>112</v>
      </c>
    </row>
    <row r="204" spans="18:19">
      <c r="R204">
        <v>-4.4799999999999996E-3</v>
      </c>
      <c r="S204" s="11" t="s">
        <v>112</v>
      </c>
    </row>
    <row r="205" spans="18:19">
      <c r="R205">
        <v>3.6848000000000001</v>
      </c>
      <c r="S205" s="11" t="s">
        <v>112</v>
      </c>
    </row>
    <row r="206" spans="18:19">
      <c r="R206">
        <v>9.95322</v>
      </c>
      <c r="S206" s="11" t="s">
        <v>112</v>
      </c>
    </row>
    <row r="207" spans="18:19">
      <c r="R207">
        <v>9.9152500000000003</v>
      </c>
      <c r="S207" s="11" t="s">
        <v>112</v>
      </c>
    </row>
    <row r="208" spans="18:19">
      <c r="R208">
        <v>9.9039400000000004</v>
      </c>
      <c r="S208" s="11" t="s">
        <v>112</v>
      </c>
    </row>
    <row r="209" spans="18:19">
      <c r="R209">
        <v>9.9409600000000005</v>
      </c>
      <c r="S209" s="11" t="s">
        <v>112</v>
      </c>
    </row>
    <row r="210" spans="18:19">
      <c r="R210">
        <v>9.9546299999999999</v>
      </c>
      <c r="S210" s="11" t="s">
        <v>112</v>
      </c>
    </row>
    <row r="211" spans="18:19">
      <c r="R211">
        <v>9.907</v>
      </c>
      <c r="S211" s="11" t="s">
        <v>112</v>
      </c>
    </row>
    <row r="212" spans="18:19">
      <c r="R212">
        <v>9.9932999999999996</v>
      </c>
      <c r="S212" s="11" t="s">
        <v>112</v>
      </c>
    </row>
    <row r="213" spans="18:19">
      <c r="R213">
        <v>9.9145500000000002</v>
      </c>
      <c r="S213" s="11" t="s">
        <v>112</v>
      </c>
    </row>
    <row r="214" spans="18:19">
      <c r="R214">
        <v>9.8911999999999995</v>
      </c>
      <c r="S214" s="11" t="s">
        <v>112</v>
      </c>
    </row>
    <row r="215" spans="18:19">
      <c r="R215">
        <v>9.9404900000000005</v>
      </c>
      <c r="S215" s="11" t="s">
        <v>112</v>
      </c>
    </row>
    <row r="216" spans="18:19">
      <c r="R216">
        <v>9.9421400000000002</v>
      </c>
      <c r="S216" s="11" t="s">
        <v>112</v>
      </c>
    </row>
    <row r="217" spans="18:19">
      <c r="R217">
        <v>9.9553399999999996</v>
      </c>
      <c r="S217" s="11" t="s">
        <v>112</v>
      </c>
    </row>
    <row r="218" spans="18:19">
      <c r="R218">
        <v>9.93553</v>
      </c>
      <c r="S218" s="11" t="s">
        <v>112</v>
      </c>
    </row>
    <row r="219" spans="18:19">
      <c r="R219">
        <v>9.9468499999999995</v>
      </c>
      <c r="S219" s="11" t="s">
        <v>112</v>
      </c>
    </row>
    <row r="220" spans="18:19">
      <c r="R220">
        <v>9.9845799999999993</v>
      </c>
      <c r="S220" s="11" t="s">
        <v>112</v>
      </c>
    </row>
    <row r="221" spans="18:19">
      <c r="R221">
        <v>9.9588800000000006</v>
      </c>
      <c r="S221" s="11" t="s">
        <v>112</v>
      </c>
    </row>
    <row r="222" spans="18:19">
      <c r="R222">
        <v>9.9932999999999996</v>
      </c>
      <c r="S222" s="11" t="s">
        <v>112</v>
      </c>
    </row>
    <row r="223" spans="18:19">
      <c r="R223">
        <v>9.9961300000000008</v>
      </c>
      <c r="S223" s="11" t="s">
        <v>112</v>
      </c>
    </row>
    <row r="224" spans="18:19">
      <c r="R224">
        <v>9.9480299999999993</v>
      </c>
      <c r="S224" s="11" t="s">
        <v>112</v>
      </c>
    </row>
    <row r="225" spans="18:19">
      <c r="R225">
        <v>10.01641</v>
      </c>
      <c r="S225" s="11" t="s">
        <v>112</v>
      </c>
    </row>
    <row r="226" spans="18:19">
      <c r="R226">
        <v>9.9791600000000003</v>
      </c>
      <c r="S226" s="11" t="s">
        <v>112</v>
      </c>
    </row>
    <row r="227" spans="18:19">
      <c r="R227">
        <v>9.9548699999999997</v>
      </c>
      <c r="S227" s="11" t="s">
        <v>112</v>
      </c>
    </row>
    <row r="228" spans="18:19">
      <c r="R228">
        <v>9.9211500000000008</v>
      </c>
      <c r="S228" s="11" t="s">
        <v>112</v>
      </c>
    </row>
    <row r="229" spans="18:19">
      <c r="R229">
        <v>9.9765599999999992</v>
      </c>
      <c r="S229" s="11" t="s">
        <v>112</v>
      </c>
    </row>
    <row r="230" spans="18:19">
      <c r="R230">
        <v>9.9888200000000005</v>
      </c>
      <c r="S230" s="11" t="s">
        <v>112</v>
      </c>
    </row>
    <row r="231" spans="18:19">
      <c r="R231">
        <v>9.99071</v>
      </c>
      <c r="S231" s="11" t="s">
        <v>112</v>
      </c>
    </row>
    <row r="232" spans="18:19">
      <c r="R232">
        <v>9.9169099999999997</v>
      </c>
      <c r="S232" s="11" t="s">
        <v>112</v>
      </c>
    </row>
    <row r="233" spans="18:19">
      <c r="R233">
        <v>9.9749099999999995</v>
      </c>
      <c r="S233" s="11" t="s">
        <v>112</v>
      </c>
    </row>
    <row r="234" spans="18:19">
      <c r="R234">
        <v>10.05838</v>
      </c>
      <c r="S234" s="11" t="s">
        <v>112</v>
      </c>
    </row>
    <row r="235" spans="18:19">
      <c r="R235">
        <v>9.9534500000000001</v>
      </c>
      <c r="S235" s="11" t="s">
        <v>112</v>
      </c>
    </row>
    <row r="236" spans="18:19">
      <c r="R236">
        <v>9.9779800000000005</v>
      </c>
      <c r="S236" s="11" t="s">
        <v>112</v>
      </c>
    </row>
    <row r="237" spans="18:19">
      <c r="R237">
        <v>14.831149999999999</v>
      </c>
      <c r="S237" s="11" t="s">
        <v>112</v>
      </c>
    </row>
    <row r="238" spans="18:19">
      <c r="R238">
        <v>-8.8660000000000003E-2</v>
      </c>
      <c r="S238" s="11" t="s">
        <v>112</v>
      </c>
    </row>
    <row r="239" spans="18:19">
      <c r="R239">
        <v>-4.6219999999999997E-2</v>
      </c>
      <c r="S239" s="11" t="s">
        <v>112</v>
      </c>
    </row>
    <row r="240" spans="18:19">
      <c r="R240">
        <v>-5.3289999999999997E-2</v>
      </c>
      <c r="S240" s="11" t="s">
        <v>112</v>
      </c>
    </row>
    <row r="241" spans="18:19">
      <c r="R241">
        <v>-5.8950000000000002E-2</v>
      </c>
      <c r="S241" s="11" t="s">
        <v>112</v>
      </c>
    </row>
    <row r="242" spans="18:19">
      <c r="R242">
        <v>-4.9520000000000002E-2</v>
      </c>
      <c r="S242" s="11" t="s">
        <v>112</v>
      </c>
    </row>
    <row r="243" spans="18:19">
      <c r="R243">
        <v>-4.4330000000000001E-2</v>
      </c>
      <c r="S243" s="11" t="s">
        <v>112</v>
      </c>
    </row>
    <row r="244" spans="18:19">
      <c r="R244">
        <v>-4.999E-2</v>
      </c>
      <c r="S244" s="11" t="s">
        <v>112</v>
      </c>
    </row>
    <row r="245" spans="18:19">
      <c r="R245">
        <v>9.9000000000000008E-3</v>
      </c>
      <c r="S245" s="11" t="s">
        <v>112</v>
      </c>
    </row>
    <row r="246" spans="18:19">
      <c r="R246">
        <v>-2.853E-2</v>
      </c>
      <c r="S246" s="11" t="s">
        <v>112</v>
      </c>
    </row>
    <row r="247" spans="18:19">
      <c r="R247">
        <v>9.7638700000000007</v>
      </c>
      <c r="S247" s="11" t="s">
        <v>112</v>
      </c>
    </row>
    <row r="248" spans="18:19">
      <c r="R248">
        <v>19.934729999999998</v>
      </c>
      <c r="S248" s="11" t="s">
        <v>112</v>
      </c>
    </row>
    <row r="249" spans="18:19">
      <c r="R249">
        <v>19.95336</v>
      </c>
      <c r="S249" s="11" t="s">
        <v>112</v>
      </c>
    </row>
    <row r="250" spans="18:19">
      <c r="R250">
        <v>19.9194</v>
      </c>
      <c r="S250" s="11" t="s">
        <v>112</v>
      </c>
    </row>
    <row r="251" spans="18:19">
      <c r="R251">
        <v>19.983540000000001</v>
      </c>
      <c r="S251" s="11" t="s">
        <v>112</v>
      </c>
    </row>
    <row r="252" spans="18:19">
      <c r="R252">
        <v>19.900780000000001</v>
      </c>
      <c r="S252" s="11" t="s">
        <v>112</v>
      </c>
    </row>
    <row r="253" spans="18:19">
      <c r="R253">
        <v>19.963740000000001</v>
      </c>
      <c r="S253" s="11" t="s">
        <v>112</v>
      </c>
    </row>
    <row r="254" spans="18:19">
      <c r="R254">
        <v>20.004999999999999</v>
      </c>
      <c r="S254" s="11" t="s">
        <v>112</v>
      </c>
    </row>
    <row r="255" spans="18:19">
      <c r="R255">
        <v>19.928599999999999</v>
      </c>
      <c r="S255" s="11" t="s">
        <v>112</v>
      </c>
    </row>
    <row r="256" spans="18:19">
      <c r="R256">
        <v>19.976230000000001</v>
      </c>
      <c r="S256" s="11" t="s">
        <v>112</v>
      </c>
    </row>
    <row r="257" spans="18:19">
      <c r="R257">
        <v>19.938500000000001</v>
      </c>
      <c r="S257" s="11" t="s">
        <v>112</v>
      </c>
    </row>
    <row r="258" spans="18:19">
      <c r="R258">
        <v>19.928129999999999</v>
      </c>
      <c r="S258" s="11" t="s">
        <v>112</v>
      </c>
    </row>
    <row r="259" spans="18:19">
      <c r="R259">
        <v>19.877669999999998</v>
      </c>
      <c r="S259" s="11" t="s">
        <v>112</v>
      </c>
    </row>
    <row r="260" spans="18:19">
      <c r="R260">
        <v>19.978829999999999</v>
      </c>
      <c r="S260" s="11" t="s">
        <v>112</v>
      </c>
    </row>
    <row r="261" spans="18:19">
      <c r="R261">
        <v>19.978590000000001</v>
      </c>
      <c r="S261" s="11" t="s">
        <v>112</v>
      </c>
    </row>
    <row r="262" spans="18:19">
      <c r="R262">
        <v>19.94699</v>
      </c>
      <c r="S262" s="11" t="s">
        <v>112</v>
      </c>
    </row>
    <row r="263" spans="18:19">
      <c r="R263">
        <v>19.91657</v>
      </c>
      <c r="S263" s="11" t="s">
        <v>112</v>
      </c>
    </row>
    <row r="264" spans="18:19">
      <c r="R264">
        <v>19.912330000000001</v>
      </c>
      <c r="S264" s="11" t="s">
        <v>112</v>
      </c>
    </row>
    <row r="265" spans="18:19">
      <c r="R265">
        <v>19.969390000000001</v>
      </c>
      <c r="S265" s="11" t="s">
        <v>112</v>
      </c>
    </row>
    <row r="266" spans="18:19">
      <c r="R266">
        <v>19.939209999999999</v>
      </c>
      <c r="S266" s="11" t="s">
        <v>112</v>
      </c>
    </row>
    <row r="267" spans="18:19">
      <c r="R267">
        <v>19.938269999999999</v>
      </c>
      <c r="S267" s="11" t="s">
        <v>112</v>
      </c>
    </row>
    <row r="268" spans="18:19">
      <c r="R268">
        <v>19.958069999999999</v>
      </c>
      <c r="S268" s="11" t="s">
        <v>112</v>
      </c>
    </row>
    <row r="269" spans="18:19">
      <c r="R269">
        <v>20.022680000000001</v>
      </c>
      <c r="S269" s="11" t="s">
        <v>112</v>
      </c>
    </row>
    <row r="270" spans="18:19">
      <c r="R270">
        <v>19.97175</v>
      </c>
      <c r="S270" s="11" t="s">
        <v>112</v>
      </c>
    </row>
    <row r="271" spans="18:19">
      <c r="R271">
        <v>19.966329999999999</v>
      </c>
      <c r="S271" s="11" t="s">
        <v>112</v>
      </c>
    </row>
    <row r="272" spans="18:19">
      <c r="R272">
        <v>19.939209999999999</v>
      </c>
      <c r="S272" s="11" t="s">
        <v>112</v>
      </c>
    </row>
    <row r="273" spans="18:19">
      <c r="R273">
        <v>19.965389999999999</v>
      </c>
      <c r="S273" s="11" t="s">
        <v>112</v>
      </c>
    </row>
    <row r="274" spans="18:19">
      <c r="R274">
        <v>20.025749999999999</v>
      </c>
      <c r="S274" s="11" t="s">
        <v>112</v>
      </c>
    </row>
    <row r="275" spans="18:19">
      <c r="R275">
        <v>19.992270000000001</v>
      </c>
      <c r="S275" s="11" t="s">
        <v>112</v>
      </c>
    </row>
    <row r="276" spans="18:19">
      <c r="R276">
        <v>20.003350000000001</v>
      </c>
      <c r="S276" s="11" t="s">
        <v>112</v>
      </c>
    </row>
    <row r="277" spans="18:19">
      <c r="R277">
        <v>19.962789999999998</v>
      </c>
      <c r="S277" s="11" t="s">
        <v>112</v>
      </c>
    </row>
    <row r="278" spans="18:19">
      <c r="R278">
        <v>19.986840000000001</v>
      </c>
      <c r="S278" s="11" t="s">
        <v>112</v>
      </c>
    </row>
    <row r="279" spans="18:19">
      <c r="R279">
        <v>19.972930000000002</v>
      </c>
      <c r="S279" s="11" t="s">
        <v>112</v>
      </c>
    </row>
    <row r="280" spans="18:19">
      <c r="R280">
        <v>19.99156</v>
      </c>
      <c r="S280" s="11" t="s">
        <v>112</v>
      </c>
    </row>
    <row r="281" spans="18:19">
      <c r="R281">
        <v>20.003589999999999</v>
      </c>
      <c r="S281" s="11" t="s">
        <v>112</v>
      </c>
    </row>
    <row r="282" spans="18:19">
      <c r="R282">
        <v>20.307289999999998</v>
      </c>
      <c r="S282" s="11" t="s">
        <v>112</v>
      </c>
    </row>
    <row r="283" spans="18:19">
      <c r="R283">
        <v>2.4263499999999998</v>
      </c>
      <c r="S283" s="11" t="s">
        <v>112</v>
      </c>
    </row>
    <row r="284" spans="18:19">
      <c r="R284">
        <v>-7.145E-2</v>
      </c>
      <c r="S284" s="11" t="s">
        <v>112</v>
      </c>
    </row>
    <row r="285" spans="18:19">
      <c r="R285">
        <v>4.4799999999999996E-3</v>
      </c>
      <c r="S285" s="11" t="s">
        <v>112</v>
      </c>
    </row>
    <row r="286" spans="18:19">
      <c r="R286">
        <v>2.358E-2</v>
      </c>
      <c r="S286" s="11" t="s">
        <v>112</v>
      </c>
    </row>
    <row r="287" spans="18:19">
      <c r="R287">
        <v>2.947E-2</v>
      </c>
      <c r="S287" s="11" t="s">
        <v>112</v>
      </c>
    </row>
    <row r="288" spans="18:19">
      <c r="R288">
        <v>-6.1069999999999999E-2</v>
      </c>
      <c r="S288" s="11" t="s">
        <v>112</v>
      </c>
    </row>
    <row r="289" spans="18:19">
      <c r="R289">
        <v>-8.3470000000000003E-2</v>
      </c>
      <c r="S289" s="11" t="s">
        <v>112</v>
      </c>
    </row>
    <row r="290" spans="18:19">
      <c r="R290">
        <v>-3.5839999999999997E-2</v>
      </c>
      <c r="S290" s="11" t="s">
        <v>112</v>
      </c>
    </row>
    <row r="291" spans="18:19">
      <c r="R291">
        <v>15.363810000000001</v>
      </c>
      <c r="S291" s="11" t="s">
        <v>112</v>
      </c>
    </row>
    <row r="292" spans="18:19">
      <c r="R292">
        <v>50.011319999999998</v>
      </c>
      <c r="S292" s="11" t="s">
        <v>112</v>
      </c>
    </row>
    <row r="293" spans="18:19">
      <c r="R293">
        <v>50.007069999999999</v>
      </c>
      <c r="S293" s="11" t="s">
        <v>112</v>
      </c>
    </row>
    <row r="294" spans="18:19">
      <c r="R294">
        <v>49.92266</v>
      </c>
      <c r="S294" s="11" t="s">
        <v>112</v>
      </c>
    </row>
    <row r="295" spans="18:19">
      <c r="R295">
        <v>49.963920000000002</v>
      </c>
      <c r="S295" s="11" t="s">
        <v>112</v>
      </c>
    </row>
    <row r="296" spans="18:19">
      <c r="R296">
        <v>49.990810000000003</v>
      </c>
      <c r="S296" s="11" t="s">
        <v>112</v>
      </c>
    </row>
    <row r="297" spans="18:19">
      <c r="R297">
        <v>49.908749999999998</v>
      </c>
      <c r="S297" s="11" t="s">
        <v>112</v>
      </c>
    </row>
    <row r="298" spans="18:19">
      <c r="R298">
        <v>49.985610000000001</v>
      </c>
      <c r="S298" s="11" t="s">
        <v>112</v>
      </c>
    </row>
    <row r="299" spans="18:19">
      <c r="R299">
        <v>49.938690000000001</v>
      </c>
      <c r="S299" s="11" t="s">
        <v>112</v>
      </c>
    </row>
    <row r="300" spans="18:19">
      <c r="R300">
        <v>49.942700000000002</v>
      </c>
      <c r="S300" s="11" t="s">
        <v>112</v>
      </c>
    </row>
    <row r="301" spans="18:19">
      <c r="R301">
        <v>49.888469999999998</v>
      </c>
      <c r="S301" s="11" t="s">
        <v>112</v>
      </c>
    </row>
    <row r="302" spans="18:19">
      <c r="R302">
        <v>49.975479999999997</v>
      </c>
      <c r="S302" s="11" t="s">
        <v>112</v>
      </c>
    </row>
    <row r="303" spans="18:19">
      <c r="R303">
        <v>49.908749999999998</v>
      </c>
      <c r="S303" s="11" t="s">
        <v>112</v>
      </c>
    </row>
    <row r="304" spans="18:19">
      <c r="R304">
        <v>49.95449</v>
      </c>
      <c r="S304" s="11" t="s">
        <v>112</v>
      </c>
    </row>
    <row r="305" spans="18:19">
      <c r="R305">
        <v>49.975720000000003</v>
      </c>
      <c r="S305" s="11" t="s">
        <v>112</v>
      </c>
    </row>
    <row r="306" spans="18:19">
      <c r="R306">
        <v>49.930199999999999</v>
      </c>
      <c r="S306" s="11" t="s">
        <v>112</v>
      </c>
    </row>
    <row r="307" spans="18:19">
      <c r="R307">
        <v>49.987969999999997</v>
      </c>
      <c r="S307" s="11" t="s">
        <v>112</v>
      </c>
    </row>
    <row r="308" spans="18:19">
      <c r="R308">
        <v>49.967930000000003</v>
      </c>
      <c r="S308" s="11" t="s">
        <v>112</v>
      </c>
    </row>
    <row r="309" spans="18:19">
      <c r="R309">
        <v>49.905679999999997</v>
      </c>
      <c r="S309" s="11" t="s">
        <v>112</v>
      </c>
    </row>
    <row r="310" spans="18:19">
      <c r="R310">
        <v>49.912990000000001</v>
      </c>
      <c r="S310" s="11" t="s">
        <v>112</v>
      </c>
    </row>
    <row r="311" spans="18:19">
      <c r="R311">
        <v>49.917470000000002</v>
      </c>
      <c r="S311" s="11" t="s">
        <v>112</v>
      </c>
    </row>
    <row r="312" spans="18:19">
      <c r="R312">
        <v>49.970999999999997</v>
      </c>
      <c r="S312" s="11" t="s">
        <v>112</v>
      </c>
    </row>
    <row r="313" spans="18:19">
      <c r="R313">
        <v>49.95308</v>
      </c>
      <c r="S313" s="11" t="s">
        <v>112</v>
      </c>
    </row>
    <row r="314" spans="18:19">
      <c r="R314">
        <v>49.906149999999997</v>
      </c>
      <c r="S314" s="11" t="s">
        <v>112</v>
      </c>
    </row>
    <row r="315" spans="18:19">
      <c r="R315">
        <v>49.969589999999997</v>
      </c>
      <c r="S315" s="11" t="s">
        <v>112</v>
      </c>
    </row>
    <row r="316" spans="18:19">
      <c r="R316">
        <v>50.019570000000002</v>
      </c>
      <c r="S316" s="11" t="s">
        <v>112</v>
      </c>
    </row>
    <row r="317" spans="18:19">
      <c r="R317">
        <v>50.015799999999999</v>
      </c>
      <c r="S317" s="11" t="s">
        <v>112</v>
      </c>
    </row>
    <row r="318" spans="18:19">
      <c r="R318">
        <v>50.02028</v>
      </c>
      <c r="S318" s="11" t="s">
        <v>112</v>
      </c>
    </row>
    <row r="319" spans="18:19">
      <c r="R319">
        <v>49.988680000000002</v>
      </c>
      <c r="S319" s="11" t="s">
        <v>112</v>
      </c>
    </row>
    <row r="320" spans="18:19">
      <c r="R320">
        <v>49.977600000000002</v>
      </c>
      <c r="S320" s="11" t="s">
        <v>112</v>
      </c>
    </row>
    <row r="321" spans="18:19">
      <c r="R321">
        <v>49.959440000000001</v>
      </c>
      <c r="S321" s="11" t="s">
        <v>112</v>
      </c>
    </row>
    <row r="322" spans="18:19">
      <c r="R322">
        <v>49.958730000000003</v>
      </c>
      <c r="S322" s="11" t="s">
        <v>112</v>
      </c>
    </row>
    <row r="323" spans="18:19">
      <c r="R323">
        <v>50.016269999999999</v>
      </c>
      <c r="S323" s="11" t="s">
        <v>112</v>
      </c>
    </row>
    <row r="324" spans="18:19">
      <c r="R324">
        <v>49.96463</v>
      </c>
      <c r="S324" s="11" t="s">
        <v>112</v>
      </c>
    </row>
    <row r="325" spans="18:19">
      <c r="R325">
        <v>49.948830000000001</v>
      </c>
      <c r="S325" s="11" t="s">
        <v>112</v>
      </c>
    </row>
    <row r="326" spans="18:19">
      <c r="R326">
        <v>49.932560000000002</v>
      </c>
      <c r="S326" s="11" t="s">
        <v>112</v>
      </c>
    </row>
    <row r="327" spans="18:19">
      <c r="R327">
        <v>49.919119999999999</v>
      </c>
      <c r="S327" s="11" t="s">
        <v>112</v>
      </c>
    </row>
    <row r="328" spans="18:19">
      <c r="R328">
        <v>49.908749999999998</v>
      </c>
      <c r="S328" s="11" t="s">
        <v>112</v>
      </c>
    </row>
    <row r="329" spans="18:19">
      <c r="R329">
        <v>49.962040000000002</v>
      </c>
      <c r="S329" s="11" t="s">
        <v>112</v>
      </c>
    </row>
    <row r="330" spans="18:19">
      <c r="R330">
        <v>50.550820000000002</v>
      </c>
      <c r="S330" s="11" t="s">
        <v>112</v>
      </c>
    </row>
    <row r="331" spans="18:19">
      <c r="R331">
        <v>12.575749999999999</v>
      </c>
      <c r="S331" s="11" t="s">
        <v>112</v>
      </c>
    </row>
    <row r="332" spans="18:19">
      <c r="R332">
        <v>-3.2070000000000001E-2</v>
      </c>
      <c r="S332" s="11" t="s">
        <v>112</v>
      </c>
    </row>
    <row r="333" spans="18:19">
      <c r="R333">
        <v>-2.5899999999999999E-3</v>
      </c>
      <c r="S333" s="11" t="s">
        <v>112</v>
      </c>
    </row>
    <row r="334" spans="18:19">
      <c r="R334">
        <v>-3.773E-2</v>
      </c>
      <c r="S334" s="11" t="s">
        <v>112</v>
      </c>
    </row>
    <row r="335" spans="18:19">
      <c r="R335">
        <v>-2.971E-2</v>
      </c>
      <c r="S335" s="11" t="s">
        <v>112</v>
      </c>
    </row>
    <row r="336" spans="18:19">
      <c r="R336">
        <v>-5.2819999999999999E-2</v>
      </c>
      <c r="S336" s="11" t="s">
        <v>112</v>
      </c>
    </row>
    <row r="337" spans="18:19">
      <c r="R337">
        <v>-9.1490000000000002E-2</v>
      </c>
      <c r="S337" s="11" t="s">
        <v>112</v>
      </c>
    </row>
    <row r="338" spans="18:19">
      <c r="R338">
        <v>-3.2070000000000001E-2</v>
      </c>
      <c r="S338" s="11" t="s">
        <v>112</v>
      </c>
    </row>
    <row r="339" spans="18:19">
      <c r="R339">
        <v>-2.452E-2</v>
      </c>
      <c r="S339" s="11" t="s">
        <v>112</v>
      </c>
    </row>
    <row r="340" spans="18:19">
      <c r="R340">
        <v>-8.6540000000000006E-2</v>
      </c>
      <c r="S340" s="11" t="s">
        <v>112</v>
      </c>
    </row>
    <row r="341" spans="18:19">
      <c r="R341">
        <v>-1.179E-2</v>
      </c>
      <c r="S341" s="11" t="s">
        <v>112</v>
      </c>
    </row>
    <row r="342" spans="18:19">
      <c r="R342">
        <v>-2.334E-2</v>
      </c>
      <c r="S342" s="11" t="s">
        <v>112</v>
      </c>
    </row>
    <row r="343" spans="18:19">
      <c r="R343">
        <v>23.884329999999999</v>
      </c>
      <c r="S343" s="11" t="s">
        <v>112</v>
      </c>
    </row>
    <row r="344" spans="18:19">
      <c r="R344">
        <v>99.804050000000004</v>
      </c>
      <c r="S344" s="11" t="s">
        <v>112</v>
      </c>
    </row>
    <row r="345" spans="18:19">
      <c r="R345">
        <v>99.958500000000001</v>
      </c>
      <c r="S345" s="11" t="s">
        <v>112</v>
      </c>
    </row>
    <row r="346" spans="18:19">
      <c r="R346">
        <v>99.991979999999998</v>
      </c>
      <c r="S346" s="11" t="s">
        <v>112</v>
      </c>
    </row>
    <row r="347" spans="18:19">
      <c r="R347">
        <v>99.950249999999997</v>
      </c>
      <c r="S347" s="11" t="s">
        <v>112</v>
      </c>
    </row>
    <row r="348" spans="18:19">
      <c r="R348">
        <v>99.955669999999998</v>
      </c>
      <c r="S348" s="11" t="s">
        <v>112</v>
      </c>
    </row>
    <row r="349" spans="18:19">
      <c r="R349">
        <v>99.963930000000005</v>
      </c>
      <c r="S349" s="11" t="s">
        <v>112</v>
      </c>
    </row>
    <row r="350" spans="18:19">
      <c r="R350">
        <v>99.99033</v>
      </c>
      <c r="S350" s="11" t="s">
        <v>112</v>
      </c>
    </row>
    <row r="351" spans="18:19">
      <c r="R351">
        <v>99.943650000000005</v>
      </c>
      <c r="S351" s="11" t="s">
        <v>112</v>
      </c>
    </row>
    <row r="352" spans="18:19">
      <c r="R352">
        <v>99.995760000000004</v>
      </c>
      <c r="S352" s="11" t="s">
        <v>112</v>
      </c>
    </row>
    <row r="353" spans="18:19">
      <c r="R353">
        <v>99.86018</v>
      </c>
      <c r="S353" s="11" t="s">
        <v>112</v>
      </c>
    </row>
    <row r="354" spans="18:19">
      <c r="R354">
        <v>99.98751</v>
      </c>
      <c r="S354" s="11" t="s">
        <v>112</v>
      </c>
    </row>
    <row r="355" spans="18:19">
      <c r="R355">
        <v>99.971469999999997</v>
      </c>
      <c r="S355" s="11" t="s">
        <v>112</v>
      </c>
    </row>
    <row r="356" spans="18:19">
      <c r="R356">
        <v>99.906859999999995</v>
      </c>
      <c r="S356" s="11" t="s">
        <v>112</v>
      </c>
    </row>
    <row r="357" spans="18:19">
      <c r="R357">
        <v>99.925020000000004</v>
      </c>
      <c r="S357" s="11" t="s">
        <v>112</v>
      </c>
    </row>
    <row r="358" spans="18:19">
      <c r="R358">
        <v>99.968159999999997</v>
      </c>
      <c r="S358" s="11" t="s">
        <v>112</v>
      </c>
    </row>
    <row r="359" spans="18:19">
      <c r="R359">
        <v>99.968639999999994</v>
      </c>
      <c r="S359" s="11" t="s">
        <v>112</v>
      </c>
    </row>
    <row r="360" spans="18:19">
      <c r="R360">
        <v>99.944360000000003</v>
      </c>
      <c r="S360" s="11" t="s">
        <v>112</v>
      </c>
    </row>
    <row r="361" spans="18:19">
      <c r="R361">
        <v>99.925489999999996</v>
      </c>
      <c r="S361" s="11" t="s">
        <v>112</v>
      </c>
    </row>
    <row r="362" spans="18:19">
      <c r="R362">
        <v>99.945300000000003</v>
      </c>
      <c r="S362" s="11" t="s">
        <v>112</v>
      </c>
    </row>
    <row r="363" spans="18:19">
      <c r="R363">
        <v>99.947180000000003</v>
      </c>
      <c r="S363" s="11" t="s">
        <v>112</v>
      </c>
    </row>
    <row r="364" spans="18:19">
      <c r="R364">
        <v>99.981610000000003</v>
      </c>
      <c r="S364" s="11" t="s">
        <v>112</v>
      </c>
    </row>
    <row r="365" spans="18:19">
      <c r="R365">
        <v>99.914879999999997</v>
      </c>
      <c r="S365" s="11" t="s">
        <v>112</v>
      </c>
    </row>
    <row r="366" spans="18:19">
      <c r="R366">
        <v>99.910640000000001</v>
      </c>
      <c r="S366" s="11" t="s">
        <v>112</v>
      </c>
    </row>
    <row r="367" spans="18:19">
      <c r="R367">
        <v>99.935630000000003</v>
      </c>
      <c r="S367" s="11" t="s">
        <v>112</v>
      </c>
    </row>
    <row r="368" spans="18:19">
      <c r="R368">
        <v>99.904030000000006</v>
      </c>
      <c r="S368" s="11" t="s">
        <v>112</v>
      </c>
    </row>
    <row r="369" spans="18:19">
      <c r="R369">
        <v>99.937749999999994</v>
      </c>
      <c r="S369" s="11" t="s">
        <v>112</v>
      </c>
    </row>
    <row r="370" spans="18:19">
      <c r="R370">
        <v>99.972880000000004</v>
      </c>
      <c r="S370" s="11" t="s">
        <v>112</v>
      </c>
    </row>
    <row r="371" spans="18:19">
      <c r="R371">
        <v>99.956379999999996</v>
      </c>
      <c r="S371" s="11" t="s">
        <v>112</v>
      </c>
    </row>
    <row r="372" spans="18:19">
      <c r="R372">
        <v>99.954250000000002</v>
      </c>
      <c r="S372" s="11" t="s">
        <v>112</v>
      </c>
    </row>
    <row r="373" spans="18:19">
      <c r="R373">
        <v>99.926670000000001</v>
      </c>
      <c r="S373" s="11" t="s">
        <v>112</v>
      </c>
    </row>
    <row r="374" spans="18:19">
      <c r="R374">
        <v>99.962509999999995</v>
      </c>
      <c r="S374" s="11" t="s">
        <v>112</v>
      </c>
    </row>
    <row r="375" spans="18:19">
      <c r="R375">
        <v>99.921490000000006</v>
      </c>
      <c r="S375" s="11" t="s">
        <v>112</v>
      </c>
    </row>
    <row r="376" spans="18:19">
      <c r="R376">
        <v>47.0351</v>
      </c>
      <c r="S376" s="11" t="s">
        <v>112</v>
      </c>
    </row>
    <row r="377" spans="18:19">
      <c r="R377">
        <v>1.6979999999999999E-2</v>
      </c>
      <c r="S377" s="11" t="s">
        <v>112</v>
      </c>
    </row>
    <row r="378" spans="18:19">
      <c r="R378">
        <v>-1.085E-2</v>
      </c>
      <c r="S378" s="11" t="s">
        <v>112</v>
      </c>
    </row>
    <row r="379" spans="18:19">
      <c r="R379">
        <v>1.108E-2</v>
      </c>
      <c r="S379" s="11" t="s">
        <v>112</v>
      </c>
    </row>
    <row r="380" spans="18:19">
      <c r="R380">
        <v>-5.4940000000000003E-2</v>
      </c>
      <c r="S380" s="11" t="s">
        <v>112</v>
      </c>
    </row>
    <row r="381" spans="18:19">
      <c r="R381">
        <v>-3.49E-2</v>
      </c>
      <c r="S381" s="11" t="s">
        <v>112</v>
      </c>
    </row>
    <row r="382" spans="18:19">
      <c r="R382">
        <v>-5.518E-2</v>
      </c>
      <c r="S382" s="11" t="s">
        <v>112</v>
      </c>
    </row>
    <row r="383" spans="18:19">
      <c r="R383">
        <v>-3.6080000000000001E-2</v>
      </c>
      <c r="S383" s="11" t="s">
        <v>112</v>
      </c>
    </row>
    <row r="384" spans="18:19">
      <c r="R384">
        <v>-3.372E-2</v>
      </c>
      <c r="S384" s="11" t="s">
        <v>112</v>
      </c>
    </row>
    <row r="385" spans="18:19">
      <c r="R385">
        <v>-1.108E-2</v>
      </c>
      <c r="S385" s="11" t="s">
        <v>112</v>
      </c>
    </row>
    <row r="386" spans="18:19">
      <c r="R386">
        <v>-4.2399999999999998E-3</v>
      </c>
      <c r="S386" s="11" t="s">
        <v>112</v>
      </c>
    </row>
    <row r="387" spans="18:19">
      <c r="R387">
        <v>0.74441000000000002</v>
      </c>
      <c r="S387" s="11" t="s">
        <v>112</v>
      </c>
    </row>
    <row r="388" spans="18:19">
      <c r="R388">
        <v>0.91866000000000003</v>
      </c>
      <c r="S388" s="11" t="s">
        <v>112</v>
      </c>
    </row>
    <row r="389" spans="18:19">
      <c r="R389">
        <v>0.99717999999999996</v>
      </c>
      <c r="S389" s="11" t="s">
        <v>112</v>
      </c>
    </row>
    <row r="390" spans="18:19">
      <c r="R390">
        <v>0.95379999999999998</v>
      </c>
      <c r="S390" s="11" t="s">
        <v>112</v>
      </c>
    </row>
    <row r="391" spans="18:19">
      <c r="R391">
        <v>1.00709</v>
      </c>
      <c r="S391" s="11" t="s">
        <v>112</v>
      </c>
    </row>
    <row r="392" spans="18:19">
      <c r="R392">
        <v>0.95284999999999997</v>
      </c>
      <c r="S392" s="11" t="s">
        <v>112</v>
      </c>
    </row>
    <row r="393" spans="18:19">
      <c r="R393">
        <v>1.00945</v>
      </c>
      <c r="S393" s="11" t="s">
        <v>112</v>
      </c>
    </row>
    <row r="394" spans="18:19">
      <c r="R394">
        <v>0.97407999999999995</v>
      </c>
      <c r="S394" s="11" t="s">
        <v>112</v>
      </c>
    </row>
    <row r="395" spans="18:19">
      <c r="R395">
        <v>1.0209999999999999</v>
      </c>
      <c r="S395" s="11" t="s">
        <v>112</v>
      </c>
    </row>
    <row r="396" spans="18:19">
      <c r="R396">
        <v>0.98351</v>
      </c>
      <c r="S396" s="11" t="s">
        <v>112</v>
      </c>
    </row>
    <row r="397" spans="18:19">
      <c r="R397">
        <v>0.99695</v>
      </c>
      <c r="S397" s="11" t="s">
        <v>112</v>
      </c>
    </row>
    <row r="398" spans="18:19">
      <c r="R398">
        <v>0.93799999999999994</v>
      </c>
      <c r="S398" s="11" t="s">
        <v>112</v>
      </c>
    </row>
    <row r="399" spans="18:19">
      <c r="R399">
        <v>0.9637</v>
      </c>
      <c r="S399" s="11" t="s">
        <v>112</v>
      </c>
    </row>
    <row r="400" spans="18:19">
      <c r="R400">
        <v>0.97974000000000006</v>
      </c>
      <c r="S400" s="11" t="s">
        <v>112</v>
      </c>
    </row>
    <row r="401" spans="18:19">
      <c r="R401">
        <v>0.98821999999999999</v>
      </c>
      <c r="S401" s="11" t="s">
        <v>112</v>
      </c>
    </row>
    <row r="402" spans="18:19">
      <c r="R402">
        <v>1.0379799999999999</v>
      </c>
      <c r="S402" s="11" t="s">
        <v>112</v>
      </c>
    </row>
    <row r="403" spans="18:19">
      <c r="R403">
        <v>1.0047299999999999</v>
      </c>
      <c r="S403" s="11" t="s">
        <v>112</v>
      </c>
    </row>
    <row r="404" spans="18:19">
      <c r="R404">
        <v>0.96111000000000002</v>
      </c>
      <c r="S404" s="11" t="s">
        <v>112</v>
      </c>
    </row>
    <row r="405" spans="18:19">
      <c r="R405">
        <v>0.96394000000000002</v>
      </c>
      <c r="S405" s="11" t="s">
        <v>112</v>
      </c>
    </row>
    <row r="406" spans="18:19">
      <c r="R406">
        <v>0.95215000000000005</v>
      </c>
      <c r="S406" s="11" t="s">
        <v>112</v>
      </c>
    </row>
    <row r="407" spans="18:19">
      <c r="R407">
        <v>0.90922999999999998</v>
      </c>
      <c r="S407" s="11" t="s">
        <v>112</v>
      </c>
    </row>
    <row r="408" spans="18:19">
      <c r="R408">
        <v>0.94955000000000001</v>
      </c>
      <c r="S408" s="11" t="s">
        <v>112</v>
      </c>
    </row>
    <row r="409" spans="18:19">
      <c r="R409">
        <v>1.0471699999999999</v>
      </c>
      <c r="S409" s="11" t="s">
        <v>112</v>
      </c>
    </row>
    <row r="410" spans="18:19">
      <c r="R410">
        <v>0.94696000000000002</v>
      </c>
      <c r="S410" s="11" t="s">
        <v>112</v>
      </c>
    </row>
    <row r="411" spans="18:19">
      <c r="R411">
        <v>0.99553000000000003</v>
      </c>
      <c r="S411" s="11" t="s">
        <v>112</v>
      </c>
    </row>
    <row r="412" spans="18:19">
      <c r="R412">
        <v>0.98445000000000005</v>
      </c>
      <c r="S412" s="11" t="s">
        <v>112</v>
      </c>
    </row>
    <row r="413" spans="18:19">
      <c r="R413">
        <v>1.00332</v>
      </c>
      <c r="S413" s="11" t="s">
        <v>112</v>
      </c>
    </row>
    <row r="414" spans="18:19">
      <c r="R414">
        <v>1.03562</v>
      </c>
      <c r="S414" s="11" t="s">
        <v>112</v>
      </c>
    </row>
    <row r="415" spans="18:19">
      <c r="R415">
        <v>1.05661</v>
      </c>
      <c r="S415" s="11" t="s">
        <v>112</v>
      </c>
    </row>
    <row r="416" spans="18:19">
      <c r="R416">
        <v>0.98916999999999999</v>
      </c>
      <c r="S416" s="11" t="s">
        <v>112</v>
      </c>
    </row>
    <row r="417" spans="18:19">
      <c r="R417">
        <v>1.0111000000000001</v>
      </c>
      <c r="S417" s="11" t="s">
        <v>112</v>
      </c>
    </row>
    <row r="418" spans="18:19">
      <c r="R418">
        <v>0.99789000000000005</v>
      </c>
      <c r="S418" s="11" t="s">
        <v>112</v>
      </c>
    </row>
    <row r="419" spans="18:19">
      <c r="R419">
        <v>0.99058000000000002</v>
      </c>
      <c r="S419" s="11" t="s">
        <v>112</v>
      </c>
    </row>
    <row r="420" spans="18:19">
      <c r="R420">
        <v>0.96770999999999996</v>
      </c>
      <c r="S420" s="11" t="s">
        <v>112</v>
      </c>
    </row>
    <row r="421" spans="18:19">
      <c r="R421">
        <v>0.93776000000000004</v>
      </c>
      <c r="S421" s="11" t="s">
        <v>112</v>
      </c>
    </row>
    <row r="422" spans="18:19">
      <c r="R422">
        <v>1.4586399999999999</v>
      </c>
      <c r="S422" s="11" t="s">
        <v>112</v>
      </c>
    </row>
    <row r="423" spans="18:19">
      <c r="R423">
        <v>1.6029999999999999E-2</v>
      </c>
      <c r="S423" s="11" t="s">
        <v>112</v>
      </c>
    </row>
    <row r="424" spans="18:19">
      <c r="R424">
        <v>1.061E-2</v>
      </c>
      <c r="S424" s="11" t="s">
        <v>112</v>
      </c>
    </row>
    <row r="425" spans="18:19">
      <c r="R425">
        <v>-1.839E-2</v>
      </c>
      <c r="S425" s="11" t="s">
        <v>112</v>
      </c>
    </row>
    <row r="426" spans="18:19">
      <c r="R426">
        <v>-5.518E-2</v>
      </c>
      <c r="S426" s="11" t="s">
        <v>112</v>
      </c>
    </row>
    <row r="427" spans="18:19">
      <c r="R427">
        <v>-0.10446</v>
      </c>
      <c r="S427" s="11" t="s">
        <v>112</v>
      </c>
    </row>
    <row r="428" spans="18:19">
      <c r="R428">
        <v>-4.4089999999999997E-2</v>
      </c>
      <c r="S428" s="11" t="s">
        <v>112</v>
      </c>
    </row>
    <row r="429" spans="18:19">
      <c r="R429">
        <v>0.42797000000000002</v>
      </c>
      <c r="S429" s="11" t="s">
        <v>112</v>
      </c>
    </row>
    <row r="430" spans="18:19">
      <c r="R430">
        <v>2.04318</v>
      </c>
      <c r="S430" s="11" t="s">
        <v>112</v>
      </c>
    </row>
    <row r="431" spans="18:19">
      <c r="R431">
        <v>2.0137</v>
      </c>
      <c r="S431" s="11" t="s">
        <v>112</v>
      </c>
    </row>
    <row r="432" spans="18:19">
      <c r="R432">
        <v>1.93801</v>
      </c>
      <c r="S432" s="11" t="s">
        <v>112</v>
      </c>
    </row>
    <row r="433" spans="18:19">
      <c r="R433">
        <v>1.9672499999999999</v>
      </c>
      <c r="S433" s="11" t="s">
        <v>112</v>
      </c>
    </row>
    <row r="434" spans="18:19">
      <c r="R434">
        <v>1.9955499999999999</v>
      </c>
      <c r="S434" s="11" t="s">
        <v>112</v>
      </c>
    </row>
    <row r="435" spans="18:19">
      <c r="R435">
        <v>1.97621</v>
      </c>
      <c r="S435" s="11" t="s">
        <v>112</v>
      </c>
    </row>
    <row r="436" spans="18:19">
      <c r="R436">
        <v>1.9745600000000001</v>
      </c>
      <c r="S436" s="11" t="s">
        <v>112</v>
      </c>
    </row>
    <row r="437" spans="18:19">
      <c r="R437">
        <v>1.9597100000000001</v>
      </c>
      <c r="S437" s="11" t="s">
        <v>112</v>
      </c>
    </row>
    <row r="438" spans="18:19">
      <c r="R438">
        <v>2.03328</v>
      </c>
      <c r="S438" s="11" t="s">
        <v>112</v>
      </c>
    </row>
    <row r="439" spans="18:19">
      <c r="R439">
        <v>2.0700599999999998</v>
      </c>
      <c r="S439" s="11" t="s">
        <v>112</v>
      </c>
    </row>
    <row r="440" spans="18:19">
      <c r="R440">
        <v>1.9865900000000001</v>
      </c>
      <c r="S440" s="11" t="s">
        <v>112</v>
      </c>
    </row>
    <row r="441" spans="18:19">
      <c r="R441">
        <v>1.96089</v>
      </c>
      <c r="S441" s="11" t="s">
        <v>112</v>
      </c>
    </row>
    <row r="442" spans="18:19">
      <c r="R442">
        <v>2.0184199999999999</v>
      </c>
      <c r="S442" s="11" t="s">
        <v>112</v>
      </c>
    </row>
    <row r="443" spans="18:19">
      <c r="R443">
        <v>2.0842100000000001</v>
      </c>
      <c r="S443" s="11" t="s">
        <v>112</v>
      </c>
    </row>
    <row r="444" spans="18:19">
      <c r="R444">
        <v>1.99366</v>
      </c>
      <c r="S444" s="11" t="s">
        <v>112</v>
      </c>
    </row>
    <row r="445" spans="18:19">
      <c r="R445">
        <v>1.99295</v>
      </c>
      <c r="S445" s="11" t="s">
        <v>112</v>
      </c>
    </row>
    <row r="446" spans="18:19">
      <c r="R446">
        <v>2.0292699999999999</v>
      </c>
      <c r="S446" s="11" t="s">
        <v>112</v>
      </c>
    </row>
    <row r="447" spans="18:19">
      <c r="R447">
        <v>2.0188899999999999</v>
      </c>
      <c r="S447" s="11" t="s">
        <v>112</v>
      </c>
    </row>
    <row r="448" spans="18:19">
      <c r="R448">
        <v>2.0089899999999998</v>
      </c>
      <c r="S448" s="11" t="s">
        <v>112</v>
      </c>
    </row>
    <row r="449" spans="18:19">
      <c r="R449">
        <v>1.9526300000000001</v>
      </c>
      <c r="S449" s="11" t="s">
        <v>112</v>
      </c>
    </row>
    <row r="450" spans="18:19">
      <c r="R450">
        <v>1.96513</v>
      </c>
      <c r="S450" s="11" t="s">
        <v>112</v>
      </c>
    </row>
    <row r="451" spans="18:19">
      <c r="R451">
        <v>2.0089899999999998</v>
      </c>
      <c r="S451" s="11" t="s">
        <v>112</v>
      </c>
    </row>
    <row r="452" spans="18:19">
      <c r="R452">
        <v>1.97126</v>
      </c>
      <c r="S452" s="11" t="s">
        <v>112</v>
      </c>
    </row>
    <row r="453" spans="18:19">
      <c r="R453">
        <v>1.9856400000000001</v>
      </c>
      <c r="S453" s="11" t="s">
        <v>112</v>
      </c>
    </row>
    <row r="454" spans="18:19">
      <c r="R454">
        <v>1.9976700000000001</v>
      </c>
      <c r="S454" s="11" t="s">
        <v>112</v>
      </c>
    </row>
    <row r="455" spans="18:19">
      <c r="R455">
        <v>1.9710300000000001</v>
      </c>
      <c r="S455" s="11" t="s">
        <v>112</v>
      </c>
    </row>
    <row r="456" spans="18:19">
      <c r="R456">
        <v>2.0009700000000001</v>
      </c>
      <c r="S456" s="11" t="s">
        <v>112</v>
      </c>
    </row>
    <row r="457" spans="18:19">
      <c r="R457">
        <v>1.97315</v>
      </c>
      <c r="S457" s="11" t="s">
        <v>112</v>
      </c>
    </row>
    <row r="458" spans="18:19">
      <c r="R458">
        <v>1.95617</v>
      </c>
      <c r="S458" s="11" t="s">
        <v>112</v>
      </c>
    </row>
    <row r="459" spans="18:19">
      <c r="R459">
        <v>2.0533199999999998</v>
      </c>
      <c r="S459" s="11" t="s">
        <v>112</v>
      </c>
    </row>
    <row r="460" spans="18:19">
      <c r="R460">
        <v>1.9710300000000001</v>
      </c>
      <c r="S460" s="11" t="s">
        <v>112</v>
      </c>
    </row>
    <row r="461" spans="18:19">
      <c r="R461">
        <v>1.9637199999999999</v>
      </c>
      <c r="S461" s="11" t="s">
        <v>112</v>
      </c>
    </row>
    <row r="462" spans="18:19">
      <c r="R462">
        <v>1.9587600000000001</v>
      </c>
      <c r="S462" s="11" t="s">
        <v>112</v>
      </c>
    </row>
    <row r="463" spans="18:19">
      <c r="R463">
        <v>7.2215100000000003</v>
      </c>
      <c r="S463" s="11" t="s">
        <v>112</v>
      </c>
    </row>
    <row r="464" spans="18:19">
      <c r="R464">
        <v>1.721E-2</v>
      </c>
      <c r="S464" s="11" t="s">
        <v>112</v>
      </c>
    </row>
    <row r="465" spans="18:19">
      <c r="R465">
        <v>-2.2870000000000001E-2</v>
      </c>
      <c r="S465" s="11" t="s">
        <v>112</v>
      </c>
    </row>
    <row r="466" spans="18:19">
      <c r="R466">
        <v>-5.1400000000000001E-2</v>
      </c>
      <c r="S466" s="11" t="s">
        <v>112</v>
      </c>
    </row>
    <row r="467" spans="18:19">
      <c r="R467">
        <v>-6.6019999999999995E-2</v>
      </c>
      <c r="S467" s="11" t="s">
        <v>112</v>
      </c>
    </row>
    <row r="468" spans="18:19">
      <c r="R468">
        <v>-1.533E-2</v>
      </c>
      <c r="S468" s="11" t="s">
        <v>112</v>
      </c>
    </row>
    <row r="469" spans="18:19">
      <c r="R469">
        <v>-2.9000000000000001E-2</v>
      </c>
      <c r="S469" s="11" t="s">
        <v>112</v>
      </c>
    </row>
    <row r="470" spans="18:19">
      <c r="R470">
        <v>4.6999999999999999E-4</v>
      </c>
      <c r="S470" s="11" t="s">
        <v>112</v>
      </c>
    </row>
    <row r="471" spans="18:19">
      <c r="R471">
        <v>5.7390600000000003</v>
      </c>
      <c r="S471" s="11" t="s">
        <v>112</v>
      </c>
    </row>
    <row r="472" spans="18:19">
      <c r="R472">
        <v>4.9781399999999998</v>
      </c>
      <c r="S472" s="11" t="s">
        <v>112</v>
      </c>
    </row>
    <row r="473" spans="18:19">
      <c r="R473">
        <v>4.9715400000000001</v>
      </c>
      <c r="S473" s="11" t="s">
        <v>112</v>
      </c>
    </row>
    <row r="474" spans="18:19">
      <c r="R474">
        <v>4.9588099999999997</v>
      </c>
      <c r="S474" s="11" t="s">
        <v>112</v>
      </c>
    </row>
    <row r="475" spans="18:19">
      <c r="R475">
        <v>4.9392399999999999</v>
      </c>
      <c r="S475" s="11" t="s">
        <v>112</v>
      </c>
    </row>
    <row r="476" spans="18:19">
      <c r="R476">
        <v>4.9555100000000003</v>
      </c>
      <c r="S476" s="11" t="s">
        <v>112</v>
      </c>
    </row>
    <row r="477" spans="18:19">
      <c r="R477">
        <v>5.00101</v>
      </c>
      <c r="S477" s="11" t="s">
        <v>112</v>
      </c>
    </row>
    <row r="478" spans="18:19">
      <c r="R478">
        <v>4.9248500000000002</v>
      </c>
      <c r="S478" s="11" t="s">
        <v>112</v>
      </c>
    </row>
    <row r="479" spans="18:19">
      <c r="R479">
        <v>4.9868699999999997</v>
      </c>
      <c r="S479" s="11" t="s">
        <v>112</v>
      </c>
    </row>
    <row r="480" spans="18:19">
      <c r="R480">
        <v>4.94041</v>
      </c>
      <c r="S480" s="11" t="s">
        <v>112</v>
      </c>
    </row>
    <row r="481" spans="18:19">
      <c r="R481">
        <v>5.0036100000000001</v>
      </c>
      <c r="S481" s="11" t="s">
        <v>112</v>
      </c>
    </row>
    <row r="482" spans="18:19">
      <c r="R482">
        <v>4.9788500000000004</v>
      </c>
      <c r="S482" s="11" t="s">
        <v>112</v>
      </c>
    </row>
    <row r="483" spans="18:19">
      <c r="R483">
        <v>4.96305</v>
      </c>
      <c r="S483" s="11" t="s">
        <v>112</v>
      </c>
    </row>
    <row r="484" spans="18:19">
      <c r="R484">
        <v>5.0003099999999998</v>
      </c>
      <c r="S484" s="11" t="s">
        <v>112</v>
      </c>
    </row>
    <row r="485" spans="18:19">
      <c r="R485">
        <v>4.8939599999999999</v>
      </c>
      <c r="S485" s="11" t="s">
        <v>112</v>
      </c>
    </row>
    <row r="486" spans="18:19">
      <c r="R486">
        <v>4.9958299999999998</v>
      </c>
      <c r="S486" s="11" t="s">
        <v>112</v>
      </c>
    </row>
    <row r="487" spans="18:19">
      <c r="R487">
        <v>4.9427700000000003</v>
      </c>
      <c r="S487" s="11" t="s">
        <v>112</v>
      </c>
    </row>
    <row r="488" spans="18:19">
      <c r="R488">
        <v>5.0019600000000004</v>
      </c>
      <c r="S488" s="11" t="s">
        <v>112</v>
      </c>
    </row>
    <row r="489" spans="18:19">
      <c r="R489">
        <v>5.02813</v>
      </c>
      <c r="S489" s="11" t="s">
        <v>112</v>
      </c>
    </row>
    <row r="490" spans="18:19">
      <c r="R490">
        <v>4.89255</v>
      </c>
      <c r="S490" s="11" t="s">
        <v>112</v>
      </c>
    </row>
    <row r="491" spans="18:19">
      <c r="R491">
        <v>4.9411199999999997</v>
      </c>
      <c r="S491" s="11" t="s">
        <v>112</v>
      </c>
    </row>
    <row r="492" spans="18:19">
      <c r="R492">
        <v>4.9793200000000004</v>
      </c>
      <c r="S492" s="11" t="s">
        <v>112</v>
      </c>
    </row>
    <row r="493" spans="18:19">
      <c r="R493">
        <v>5.0156299999999998</v>
      </c>
      <c r="S493" s="11" t="s">
        <v>112</v>
      </c>
    </row>
    <row r="494" spans="18:19">
      <c r="R494">
        <v>5.0078500000000004</v>
      </c>
      <c r="S494" s="11" t="s">
        <v>112</v>
      </c>
    </row>
    <row r="495" spans="18:19">
      <c r="R495">
        <v>4.9208400000000001</v>
      </c>
      <c r="S495" s="11" t="s">
        <v>112</v>
      </c>
    </row>
    <row r="496" spans="18:19">
      <c r="R496">
        <v>5.0144500000000001</v>
      </c>
      <c r="S496" s="11" t="s">
        <v>112</v>
      </c>
    </row>
    <row r="497" spans="18:19">
      <c r="R497">
        <v>4.9691799999999997</v>
      </c>
      <c r="S497" s="11" t="s">
        <v>112</v>
      </c>
    </row>
    <row r="498" spans="18:19">
      <c r="R498">
        <v>5.0351999999999997</v>
      </c>
      <c r="S498" s="11" t="s">
        <v>112</v>
      </c>
    </row>
    <row r="499" spans="18:19">
      <c r="R499">
        <v>4.99064</v>
      </c>
      <c r="S499" s="11" t="s">
        <v>112</v>
      </c>
    </row>
    <row r="500" spans="18:19">
      <c r="R500">
        <v>5.0229400000000002</v>
      </c>
      <c r="S500" s="11" t="s">
        <v>112</v>
      </c>
    </row>
    <row r="501" spans="18:19">
      <c r="R501">
        <v>4.9614000000000003</v>
      </c>
      <c r="S501" s="11" t="s">
        <v>112</v>
      </c>
    </row>
    <row r="502" spans="18:19">
      <c r="R502">
        <v>5.0156299999999998</v>
      </c>
      <c r="S502" s="11" t="s">
        <v>112</v>
      </c>
    </row>
    <row r="503" spans="18:19">
      <c r="R503">
        <v>4.9805000000000001</v>
      </c>
      <c r="S503" s="11" t="s">
        <v>112</v>
      </c>
    </row>
    <row r="504" spans="18:19">
      <c r="R504">
        <v>4.9962999999999997</v>
      </c>
      <c r="S504" s="11" t="s">
        <v>112</v>
      </c>
    </row>
    <row r="505" spans="18:19">
      <c r="R505">
        <v>4.9875699999999998</v>
      </c>
      <c r="S505" s="11" t="s">
        <v>112</v>
      </c>
    </row>
    <row r="506" spans="18:19">
      <c r="R506">
        <v>1.41431</v>
      </c>
      <c r="S506" s="11" t="s">
        <v>112</v>
      </c>
    </row>
    <row r="507" spans="18:19">
      <c r="R507">
        <v>-3.0419999999999999E-2</v>
      </c>
      <c r="S507" s="11" t="s">
        <v>112</v>
      </c>
    </row>
    <row r="508" spans="18:19">
      <c r="R508">
        <v>-2.146E-2</v>
      </c>
      <c r="S508" s="11" t="s">
        <v>112</v>
      </c>
    </row>
    <row r="509" spans="18:19">
      <c r="R509">
        <v>-3.3009999999999998E-2</v>
      </c>
      <c r="S509" s="11" t="s">
        <v>112</v>
      </c>
    </row>
    <row r="510" spans="18:19">
      <c r="R510">
        <v>1.4149999999999999E-2</v>
      </c>
      <c r="S510" s="11" t="s">
        <v>112</v>
      </c>
    </row>
    <row r="511" spans="18:19">
      <c r="R511">
        <v>-4.5039999999999997E-2</v>
      </c>
      <c r="S511" s="11" t="s">
        <v>112</v>
      </c>
    </row>
    <row r="512" spans="18:19">
      <c r="R512">
        <v>-3.891E-2</v>
      </c>
      <c r="S512" s="11" t="s">
        <v>112</v>
      </c>
    </row>
    <row r="513" spans="18:19">
      <c r="R513">
        <v>-4.5039999999999997E-2</v>
      </c>
      <c r="S513" s="11" t="s">
        <v>112</v>
      </c>
    </row>
    <row r="514" spans="18:19">
      <c r="R514">
        <v>1.6616599999999999</v>
      </c>
      <c r="S514" s="11" t="s">
        <v>112</v>
      </c>
    </row>
    <row r="515" spans="18:19">
      <c r="R515">
        <v>9.9430800000000001</v>
      </c>
      <c r="S515" s="11" t="s">
        <v>112</v>
      </c>
    </row>
    <row r="516" spans="18:19">
      <c r="R516">
        <v>9.9548699999999997</v>
      </c>
      <c r="S516" s="11" t="s">
        <v>112</v>
      </c>
    </row>
    <row r="517" spans="18:19">
      <c r="R517">
        <v>9.9765599999999992</v>
      </c>
      <c r="S517" s="11" t="s">
        <v>112</v>
      </c>
    </row>
    <row r="518" spans="18:19">
      <c r="R518">
        <v>9.9411900000000006</v>
      </c>
      <c r="S518" s="11" t="s">
        <v>112</v>
      </c>
    </row>
    <row r="519" spans="18:19">
      <c r="R519">
        <v>10.015470000000001</v>
      </c>
      <c r="S519" s="11" t="s">
        <v>112</v>
      </c>
    </row>
    <row r="520" spans="18:19">
      <c r="R520">
        <v>9.9536899999999999</v>
      </c>
      <c r="S520" s="11" t="s">
        <v>112</v>
      </c>
    </row>
    <row r="521" spans="18:19">
      <c r="R521">
        <v>10.00132</v>
      </c>
      <c r="S521" s="11" t="s">
        <v>112</v>
      </c>
    </row>
    <row r="522" spans="18:19">
      <c r="R522">
        <v>9.9805700000000002</v>
      </c>
      <c r="S522" s="11" t="s">
        <v>112</v>
      </c>
    </row>
    <row r="523" spans="18:19">
      <c r="R523">
        <v>10.03622</v>
      </c>
      <c r="S523" s="11" t="s">
        <v>112</v>
      </c>
    </row>
    <row r="524" spans="18:19">
      <c r="R524">
        <v>9.9692500000000006</v>
      </c>
      <c r="S524" s="11" t="s">
        <v>112</v>
      </c>
    </row>
    <row r="525" spans="18:19">
      <c r="R525">
        <v>9.9845799999999993</v>
      </c>
      <c r="S525" s="11" t="s">
        <v>112</v>
      </c>
    </row>
    <row r="526" spans="18:19">
      <c r="R526">
        <v>9.9956600000000009</v>
      </c>
      <c r="S526" s="11" t="s">
        <v>112</v>
      </c>
    </row>
    <row r="527" spans="18:19">
      <c r="R527">
        <v>9.9617100000000001</v>
      </c>
      <c r="S527" s="11" t="s">
        <v>112</v>
      </c>
    </row>
    <row r="528" spans="18:19">
      <c r="R528">
        <v>9.9357699999999998</v>
      </c>
      <c r="S528" s="11" t="s">
        <v>112</v>
      </c>
    </row>
    <row r="529" spans="18:19">
      <c r="R529">
        <v>9.9822199999999999</v>
      </c>
      <c r="S529" s="11" t="s">
        <v>112</v>
      </c>
    </row>
    <row r="530" spans="18:19">
      <c r="R530">
        <v>9.9746799999999993</v>
      </c>
      <c r="S530" s="11" t="s">
        <v>112</v>
      </c>
    </row>
    <row r="531" spans="18:19">
      <c r="R531">
        <v>9.9562799999999996</v>
      </c>
      <c r="S531" s="11" t="s">
        <v>112</v>
      </c>
    </row>
    <row r="532" spans="18:19">
      <c r="R532">
        <v>10.03363</v>
      </c>
      <c r="S532" s="11" t="s">
        <v>112</v>
      </c>
    </row>
    <row r="533" spans="18:19">
      <c r="R533">
        <v>9.9716100000000001</v>
      </c>
      <c r="S533" s="11" t="s">
        <v>112</v>
      </c>
    </row>
    <row r="534" spans="18:19">
      <c r="R534">
        <v>9.99024</v>
      </c>
      <c r="S534" s="11" t="s">
        <v>112</v>
      </c>
    </row>
    <row r="535" spans="18:19">
      <c r="R535">
        <v>10.01783</v>
      </c>
      <c r="S535" s="11" t="s">
        <v>112</v>
      </c>
    </row>
    <row r="536" spans="18:19">
      <c r="R536">
        <v>10.023720000000001</v>
      </c>
      <c r="S536" s="11" t="s">
        <v>112</v>
      </c>
    </row>
    <row r="537" spans="18:19">
      <c r="R537">
        <v>10.00061</v>
      </c>
      <c r="S537" s="11" t="s">
        <v>112</v>
      </c>
    </row>
    <row r="538" spans="18:19">
      <c r="R538">
        <v>10.012169999999999</v>
      </c>
      <c r="S538" s="11" t="s">
        <v>112</v>
      </c>
    </row>
    <row r="539" spans="18:19">
      <c r="R539">
        <v>9.9628899999999998</v>
      </c>
      <c r="S539" s="11" t="s">
        <v>112</v>
      </c>
    </row>
    <row r="540" spans="18:19">
      <c r="R540">
        <v>9.9562799999999996</v>
      </c>
      <c r="S540" s="11" t="s">
        <v>112</v>
      </c>
    </row>
    <row r="541" spans="18:19">
      <c r="R541">
        <v>9.96265</v>
      </c>
      <c r="S541" s="11" t="s">
        <v>112</v>
      </c>
    </row>
    <row r="542" spans="18:19">
      <c r="R542">
        <v>10.00061</v>
      </c>
      <c r="S542" s="11" t="s">
        <v>112</v>
      </c>
    </row>
    <row r="543" spans="18:19">
      <c r="R543">
        <v>9.9633599999999998</v>
      </c>
      <c r="S543" s="11" t="s">
        <v>112</v>
      </c>
    </row>
    <row r="544" spans="18:19">
      <c r="R544">
        <v>9.9550999999999998</v>
      </c>
      <c r="S544" s="11" t="s">
        <v>112</v>
      </c>
    </row>
    <row r="545" spans="18:19">
      <c r="R545">
        <v>9.9876500000000004</v>
      </c>
      <c r="S545" s="11" t="s">
        <v>112</v>
      </c>
    </row>
    <row r="546" spans="18:19">
      <c r="R546">
        <v>9.9961300000000008</v>
      </c>
      <c r="S546" s="11" t="s">
        <v>112</v>
      </c>
    </row>
    <row r="547" spans="18:19">
      <c r="R547">
        <v>10.005559999999999</v>
      </c>
      <c r="S547" s="11" t="s">
        <v>112</v>
      </c>
    </row>
    <row r="548" spans="18:19">
      <c r="R548">
        <v>9.9518000000000004</v>
      </c>
      <c r="S548" s="11" t="s">
        <v>112</v>
      </c>
    </row>
    <row r="549" spans="18:19">
      <c r="R549">
        <v>9.9338800000000003</v>
      </c>
      <c r="S549" s="11" t="s">
        <v>112</v>
      </c>
    </row>
    <row r="550" spans="18:19">
      <c r="R550">
        <v>9.9784500000000005</v>
      </c>
      <c r="S550" s="11" t="s">
        <v>112</v>
      </c>
    </row>
    <row r="551" spans="18:19">
      <c r="R551">
        <v>9.9789200000000005</v>
      </c>
      <c r="S551" s="11" t="s">
        <v>112</v>
      </c>
    </row>
    <row r="552" spans="18:19">
      <c r="R552">
        <v>9.9798600000000004</v>
      </c>
      <c r="S552" s="11" t="s">
        <v>112</v>
      </c>
    </row>
    <row r="553" spans="18:19">
      <c r="R553">
        <v>10.023250000000001</v>
      </c>
      <c r="S553" s="11" t="s">
        <v>112</v>
      </c>
    </row>
    <row r="554" spans="18:19">
      <c r="R554">
        <v>9.9822199999999999</v>
      </c>
      <c r="S554" s="11" t="s">
        <v>112</v>
      </c>
    </row>
    <row r="555" spans="18:19">
      <c r="R555">
        <v>9.9829299999999996</v>
      </c>
      <c r="S555" s="11" t="s">
        <v>112</v>
      </c>
    </row>
    <row r="556" spans="18:19">
      <c r="R556">
        <v>10.049899999999999</v>
      </c>
      <c r="S556" s="11" t="s">
        <v>112</v>
      </c>
    </row>
    <row r="557" spans="18:19">
      <c r="R557">
        <v>9.9541599999999999</v>
      </c>
      <c r="S557" s="11" t="s">
        <v>112</v>
      </c>
    </row>
    <row r="558" spans="18:19">
      <c r="R558">
        <v>9.9487400000000008</v>
      </c>
      <c r="S558" s="11" t="s">
        <v>112</v>
      </c>
    </row>
    <row r="559" spans="18:19">
      <c r="R559">
        <v>9.9657199999999992</v>
      </c>
      <c r="S559" s="11" t="s">
        <v>112</v>
      </c>
    </row>
    <row r="560" spans="18:19">
      <c r="R560">
        <v>9.9699600000000004</v>
      </c>
      <c r="S560" s="11" t="s">
        <v>112</v>
      </c>
    </row>
    <row r="561" spans="18:19">
      <c r="R561">
        <v>9.9654799999999994</v>
      </c>
      <c r="S561" s="11" t="s">
        <v>112</v>
      </c>
    </row>
    <row r="562" spans="18:19">
      <c r="R562">
        <v>7.5429000000000004</v>
      </c>
      <c r="S562" s="11" t="s">
        <v>112</v>
      </c>
    </row>
    <row r="563" spans="18:19">
      <c r="R563">
        <v>-4.0559999999999999E-2</v>
      </c>
      <c r="S563" s="11" t="s">
        <v>112</v>
      </c>
    </row>
    <row r="564" spans="18:19">
      <c r="R564">
        <v>-2.1199999999999999E-3</v>
      </c>
      <c r="S564" s="11" t="s">
        <v>112</v>
      </c>
    </row>
    <row r="565" spans="18:19">
      <c r="R565">
        <v>-3.0419999999999999E-2</v>
      </c>
      <c r="S565" s="11" t="s">
        <v>112</v>
      </c>
    </row>
    <row r="566" spans="18:19">
      <c r="R566">
        <v>1.8159999999999999E-2</v>
      </c>
      <c r="S566" s="11" t="s">
        <v>112</v>
      </c>
    </row>
    <row r="567" spans="18:19">
      <c r="R567">
        <v>-5.3999999999999999E-2</v>
      </c>
      <c r="S567" s="11" t="s">
        <v>112</v>
      </c>
    </row>
    <row r="568" spans="18:19">
      <c r="R568">
        <v>11.580690000000001</v>
      </c>
      <c r="S568" s="11" t="s">
        <v>112</v>
      </c>
    </row>
    <row r="569" spans="18:19">
      <c r="R569">
        <v>19.949819999999999</v>
      </c>
      <c r="S569" s="11" t="s">
        <v>112</v>
      </c>
    </row>
    <row r="570" spans="18:19">
      <c r="R570">
        <v>19.965620000000001</v>
      </c>
      <c r="S570" s="11" t="s">
        <v>112</v>
      </c>
    </row>
    <row r="571" spans="18:19">
      <c r="R571">
        <v>19.97411</v>
      </c>
      <c r="S571" s="11" t="s">
        <v>112</v>
      </c>
    </row>
    <row r="572" spans="18:19">
      <c r="R572">
        <v>19.925540000000002</v>
      </c>
      <c r="S572" s="11" t="s">
        <v>112</v>
      </c>
    </row>
    <row r="573" spans="18:19">
      <c r="R573">
        <v>19.96067</v>
      </c>
      <c r="S573" s="11" t="s">
        <v>112</v>
      </c>
    </row>
    <row r="574" spans="18:19">
      <c r="R574">
        <v>19.968920000000001</v>
      </c>
      <c r="S574" s="11" t="s">
        <v>112</v>
      </c>
    </row>
    <row r="575" spans="18:19">
      <c r="R575">
        <v>19.930489999999999</v>
      </c>
      <c r="S575" s="11" t="s">
        <v>112</v>
      </c>
    </row>
    <row r="576" spans="18:19">
      <c r="R576">
        <v>19.971990000000002</v>
      </c>
      <c r="S576" s="11" t="s">
        <v>112</v>
      </c>
    </row>
    <row r="577" spans="18:19">
      <c r="R577">
        <v>19.944400000000002</v>
      </c>
      <c r="S577" s="11" t="s">
        <v>112</v>
      </c>
    </row>
    <row r="578" spans="18:19">
      <c r="R578">
        <v>19.92436</v>
      </c>
      <c r="S578" s="11" t="s">
        <v>112</v>
      </c>
    </row>
    <row r="579" spans="18:19">
      <c r="R579">
        <v>19.94558</v>
      </c>
      <c r="S579" s="11" t="s">
        <v>112</v>
      </c>
    </row>
    <row r="580" spans="18:19">
      <c r="R580">
        <v>19.91469</v>
      </c>
      <c r="S580" s="11" t="s">
        <v>112</v>
      </c>
    </row>
    <row r="581" spans="18:19">
      <c r="R581">
        <v>20.04485</v>
      </c>
      <c r="S581" s="11" t="s">
        <v>112</v>
      </c>
    </row>
    <row r="582" spans="18:19">
      <c r="R582">
        <v>19.992740000000001</v>
      </c>
      <c r="S582" s="11" t="s">
        <v>112</v>
      </c>
    </row>
    <row r="583" spans="18:19">
      <c r="R583">
        <v>19.931429999999999</v>
      </c>
      <c r="S583" s="11" t="s">
        <v>112</v>
      </c>
    </row>
    <row r="584" spans="18:19">
      <c r="R584">
        <v>19.927659999999999</v>
      </c>
      <c r="S584" s="11" t="s">
        <v>112</v>
      </c>
    </row>
    <row r="585" spans="18:19">
      <c r="R585">
        <v>19.96255</v>
      </c>
      <c r="S585" s="11" t="s">
        <v>112</v>
      </c>
    </row>
    <row r="586" spans="18:19">
      <c r="R586">
        <v>20.006180000000001</v>
      </c>
      <c r="S586" s="11" t="s">
        <v>112</v>
      </c>
    </row>
    <row r="587" spans="18:19">
      <c r="R587">
        <v>19.938500000000001</v>
      </c>
      <c r="S587" s="11" t="s">
        <v>112</v>
      </c>
    </row>
    <row r="588" spans="18:19">
      <c r="R588">
        <v>20.055689999999998</v>
      </c>
      <c r="S588" s="11" t="s">
        <v>112</v>
      </c>
    </row>
    <row r="589" spans="18:19">
      <c r="R589">
        <v>19.991320000000002</v>
      </c>
      <c r="S589" s="11" t="s">
        <v>112</v>
      </c>
    </row>
    <row r="590" spans="18:19">
      <c r="R590">
        <v>19.966799999999999</v>
      </c>
      <c r="S590" s="11" t="s">
        <v>112</v>
      </c>
    </row>
    <row r="591" spans="18:19">
      <c r="R591">
        <v>19.96067</v>
      </c>
      <c r="S591" s="11" t="s">
        <v>112</v>
      </c>
    </row>
    <row r="592" spans="18:19">
      <c r="R592">
        <v>20.020800000000001</v>
      </c>
      <c r="S592" s="11" t="s">
        <v>112</v>
      </c>
    </row>
    <row r="593" spans="18:19">
      <c r="R593">
        <v>19.99981</v>
      </c>
      <c r="S593" s="11" t="s">
        <v>112</v>
      </c>
    </row>
    <row r="594" spans="18:19">
      <c r="R594">
        <v>19.959019999999999</v>
      </c>
      <c r="S594" s="11" t="s">
        <v>112</v>
      </c>
    </row>
    <row r="595" spans="18:19">
      <c r="R595">
        <v>20.035419999999998</v>
      </c>
      <c r="S595" s="11" t="s">
        <v>112</v>
      </c>
    </row>
    <row r="596" spans="18:19">
      <c r="R596">
        <v>19.993680000000001</v>
      </c>
      <c r="S596" s="11" t="s">
        <v>112</v>
      </c>
    </row>
    <row r="597" spans="18:19">
      <c r="R597">
        <v>19.992979999999999</v>
      </c>
      <c r="S597" s="11" t="s">
        <v>112</v>
      </c>
    </row>
    <row r="598" spans="18:19">
      <c r="R598">
        <v>19.946290000000001</v>
      </c>
      <c r="S598" s="11" t="s">
        <v>112</v>
      </c>
    </row>
    <row r="599" spans="18:19">
      <c r="R599">
        <v>19.971990000000002</v>
      </c>
      <c r="S599" s="11" t="s">
        <v>112</v>
      </c>
    </row>
    <row r="600" spans="18:19">
      <c r="R600">
        <v>19.95336</v>
      </c>
      <c r="S600" s="11" t="s">
        <v>112</v>
      </c>
    </row>
    <row r="601" spans="18:19">
      <c r="R601">
        <v>19.93308</v>
      </c>
      <c r="S601" s="11" t="s">
        <v>112</v>
      </c>
    </row>
    <row r="602" spans="18:19">
      <c r="R602">
        <v>19.95242</v>
      </c>
      <c r="S602" s="11" t="s">
        <v>112</v>
      </c>
    </row>
    <row r="603" spans="18:19">
      <c r="R603">
        <v>19.994620000000001</v>
      </c>
      <c r="S603" s="11" t="s">
        <v>112</v>
      </c>
    </row>
    <row r="604" spans="18:19">
      <c r="R604">
        <v>19.97034</v>
      </c>
      <c r="S604" s="11" t="s">
        <v>112</v>
      </c>
    </row>
    <row r="605" spans="18:19">
      <c r="R605">
        <v>19.984480000000001</v>
      </c>
      <c r="S605" s="11" t="s">
        <v>112</v>
      </c>
    </row>
    <row r="606" spans="18:19">
      <c r="R606">
        <v>20.05593</v>
      </c>
      <c r="S606" s="11" t="s">
        <v>112</v>
      </c>
    </row>
    <row r="607" spans="18:19">
      <c r="R607">
        <v>19.984249999999999</v>
      </c>
      <c r="S607" s="11" t="s">
        <v>112</v>
      </c>
    </row>
    <row r="608" spans="18:19">
      <c r="R608">
        <v>20.023859999999999</v>
      </c>
      <c r="S608" s="11" t="s">
        <v>112</v>
      </c>
    </row>
    <row r="609" spans="18:19">
      <c r="R609">
        <v>3.4702199999999999</v>
      </c>
      <c r="S609" s="11" t="s">
        <v>112</v>
      </c>
    </row>
    <row r="610" spans="18:19">
      <c r="R610">
        <v>1.3440000000000001E-2</v>
      </c>
      <c r="S610" s="11" t="s">
        <v>112</v>
      </c>
    </row>
    <row r="611" spans="18:19">
      <c r="R611">
        <v>-6.8399999999999997E-3</v>
      </c>
      <c r="S611" s="11" t="s">
        <v>112</v>
      </c>
    </row>
    <row r="612" spans="18:19">
      <c r="R612">
        <v>-2.853E-2</v>
      </c>
      <c r="S612" s="11" t="s">
        <v>112</v>
      </c>
    </row>
    <row r="613" spans="18:19">
      <c r="R613">
        <v>-2.2159999999999999E-2</v>
      </c>
      <c r="S613" s="11" t="s">
        <v>112</v>
      </c>
    </row>
    <row r="614" spans="18:19">
      <c r="R614">
        <v>3.0699999999999998E-3</v>
      </c>
      <c r="S614" s="11" t="s">
        <v>112</v>
      </c>
    </row>
    <row r="615" spans="18:19">
      <c r="R615">
        <v>3.9849999999999997E-2</v>
      </c>
      <c r="S615" s="11" t="s">
        <v>112</v>
      </c>
    </row>
    <row r="616" spans="18:19">
      <c r="R616">
        <v>-6.8399999999999997E-3</v>
      </c>
      <c r="S616" s="11" t="s">
        <v>112</v>
      </c>
    </row>
    <row r="617" spans="18:19">
      <c r="R617">
        <v>-3.1829999999999997E-2</v>
      </c>
      <c r="S617" s="11" t="s">
        <v>112</v>
      </c>
    </row>
    <row r="618" spans="18:19">
      <c r="R618">
        <v>-2.8299999999999999E-2</v>
      </c>
      <c r="S618" s="11" t="s">
        <v>112</v>
      </c>
    </row>
    <row r="619" spans="18:19">
      <c r="R619">
        <v>-5.4940000000000003E-2</v>
      </c>
      <c r="S619" s="11" t="s">
        <v>112</v>
      </c>
    </row>
    <row r="620" spans="18:19">
      <c r="R620">
        <v>10.591049999999999</v>
      </c>
      <c r="S620" s="11" t="s">
        <v>112</v>
      </c>
    </row>
    <row r="621" spans="18:19">
      <c r="R621">
        <v>50.011090000000003</v>
      </c>
      <c r="S621" s="11" t="s">
        <v>112</v>
      </c>
    </row>
    <row r="622" spans="18:19">
      <c r="R622">
        <v>49.976179999999999</v>
      </c>
      <c r="S622" s="11" t="s">
        <v>112</v>
      </c>
    </row>
    <row r="623" spans="18:19">
      <c r="R623">
        <v>49.97383</v>
      </c>
      <c r="S623" s="11" t="s">
        <v>112</v>
      </c>
    </row>
    <row r="624" spans="18:19">
      <c r="R624">
        <v>49.939869999999999</v>
      </c>
      <c r="S624" s="11" t="s">
        <v>112</v>
      </c>
    </row>
    <row r="625" spans="18:19">
      <c r="R625">
        <v>49.959919999999997</v>
      </c>
      <c r="S625" s="11" t="s">
        <v>112</v>
      </c>
    </row>
    <row r="626" spans="18:19">
      <c r="R626">
        <v>49.94294</v>
      </c>
      <c r="S626" s="11" t="s">
        <v>112</v>
      </c>
    </row>
    <row r="627" spans="18:19">
      <c r="R627">
        <v>49.968170000000001</v>
      </c>
      <c r="S627" s="11" t="s">
        <v>112</v>
      </c>
    </row>
    <row r="628" spans="18:19">
      <c r="R628">
        <v>49.995280000000001</v>
      </c>
      <c r="S628" s="11" t="s">
        <v>112</v>
      </c>
    </row>
    <row r="629" spans="18:19">
      <c r="R629">
        <v>49.997169999999997</v>
      </c>
      <c r="S629" s="11" t="s">
        <v>112</v>
      </c>
    </row>
    <row r="630" spans="18:19">
      <c r="R630">
        <v>49.931620000000002</v>
      </c>
      <c r="S630" s="11" t="s">
        <v>112</v>
      </c>
    </row>
    <row r="631" spans="18:19">
      <c r="R631">
        <v>49.942700000000002</v>
      </c>
      <c r="S631" s="11" t="s">
        <v>112</v>
      </c>
    </row>
    <row r="632" spans="18:19">
      <c r="R632">
        <v>50.04598</v>
      </c>
      <c r="S632" s="11" t="s">
        <v>112</v>
      </c>
    </row>
    <row r="633" spans="18:19">
      <c r="R633">
        <v>49.970289999999999</v>
      </c>
      <c r="S633" s="11" t="s">
        <v>112</v>
      </c>
    </row>
    <row r="634" spans="18:19">
      <c r="R634">
        <v>49.939869999999999</v>
      </c>
      <c r="S634" s="11" t="s">
        <v>112</v>
      </c>
    </row>
    <row r="635" spans="18:19">
      <c r="R635">
        <v>49.997410000000002</v>
      </c>
      <c r="S635" s="11" t="s">
        <v>112</v>
      </c>
    </row>
    <row r="636" spans="18:19">
      <c r="R636">
        <v>49.927140000000001</v>
      </c>
      <c r="S636" s="11" t="s">
        <v>112</v>
      </c>
    </row>
    <row r="637" spans="18:19">
      <c r="R637">
        <v>49.953780000000002</v>
      </c>
      <c r="S637" s="11" t="s">
        <v>112</v>
      </c>
    </row>
    <row r="638" spans="18:19">
      <c r="R638">
        <v>49.976179999999999</v>
      </c>
      <c r="S638" s="11" t="s">
        <v>112</v>
      </c>
    </row>
    <row r="639" spans="18:19">
      <c r="R639">
        <v>49.941049999999997</v>
      </c>
      <c r="S639" s="11" t="s">
        <v>112</v>
      </c>
    </row>
    <row r="640" spans="18:19">
      <c r="R640">
        <v>49.952840000000002</v>
      </c>
      <c r="S640" s="11" t="s">
        <v>112</v>
      </c>
    </row>
    <row r="641" spans="18:19">
      <c r="R641">
        <v>50.008249999999997</v>
      </c>
      <c r="S641" s="11" t="s">
        <v>112</v>
      </c>
    </row>
    <row r="642" spans="18:19">
      <c r="R642">
        <v>49.977600000000002</v>
      </c>
      <c r="S642" s="11" t="s">
        <v>112</v>
      </c>
    </row>
    <row r="643" spans="18:19">
      <c r="R643">
        <v>49.953780000000002</v>
      </c>
      <c r="S643" s="11" t="s">
        <v>112</v>
      </c>
    </row>
    <row r="644" spans="18:19">
      <c r="R644">
        <v>49.935389999999998</v>
      </c>
      <c r="S644" s="11" t="s">
        <v>112</v>
      </c>
    </row>
    <row r="645" spans="18:19">
      <c r="R645">
        <v>49.959679999999999</v>
      </c>
      <c r="S645" s="11" t="s">
        <v>112</v>
      </c>
    </row>
    <row r="646" spans="18:19">
      <c r="R646">
        <v>49.953319999999998</v>
      </c>
      <c r="S646" s="11" t="s">
        <v>112</v>
      </c>
    </row>
    <row r="647" spans="18:19">
      <c r="R647">
        <v>49.946010000000001</v>
      </c>
      <c r="S647" s="11" t="s">
        <v>112</v>
      </c>
    </row>
    <row r="648" spans="18:19">
      <c r="R648">
        <v>49.966749999999998</v>
      </c>
      <c r="S648" s="11" t="s">
        <v>112</v>
      </c>
    </row>
    <row r="649" spans="18:19">
      <c r="R649">
        <v>50.002830000000003</v>
      </c>
      <c r="S649" s="11" t="s">
        <v>112</v>
      </c>
    </row>
    <row r="650" spans="18:19">
      <c r="R650">
        <v>49.97336</v>
      </c>
      <c r="S650" s="11" t="s">
        <v>112</v>
      </c>
    </row>
    <row r="651" spans="18:19">
      <c r="R651">
        <v>49.939169999999997</v>
      </c>
      <c r="S651" s="11" t="s">
        <v>112</v>
      </c>
    </row>
    <row r="652" spans="18:19">
      <c r="R652">
        <v>49.990569999999998</v>
      </c>
      <c r="S652" s="11" t="s">
        <v>112</v>
      </c>
    </row>
    <row r="653" spans="18:19">
      <c r="R653">
        <v>50.043379999999999</v>
      </c>
      <c r="S653" s="11" t="s">
        <v>112</v>
      </c>
    </row>
    <row r="654" spans="18:19">
      <c r="R654">
        <v>49.987499999999997</v>
      </c>
      <c r="S654" s="11" t="s">
        <v>112</v>
      </c>
    </row>
    <row r="655" spans="18:19">
      <c r="R655">
        <v>49.921950000000002</v>
      </c>
      <c r="S655" s="11" t="s">
        <v>112</v>
      </c>
    </row>
    <row r="656" spans="18:19">
      <c r="R656">
        <v>49.951189999999997</v>
      </c>
      <c r="S656" s="11" t="s">
        <v>112</v>
      </c>
    </row>
    <row r="657" spans="18:19">
      <c r="R657">
        <v>49.986319999999999</v>
      </c>
      <c r="S657" s="11" t="s">
        <v>112</v>
      </c>
    </row>
    <row r="658" spans="18:19">
      <c r="R658">
        <v>49.966990000000003</v>
      </c>
      <c r="S658" s="11" t="s">
        <v>112</v>
      </c>
    </row>
    <row r="659" spans="18:19">
      <c r="R659">
        <v>49.928550000000001</v>
      </c>
      <c r="S659" s="11" t="s">
        <v>112</v>
      </c>
    </row>
    <row r="660" spans="18:19">
      <c r="R660">
        <v>49.959919999999997</v>
      </c>
      <c r="S660" s="11" t="s">
        <v>112</v>
      </c>
    </row>
    <row r="661" spans="18:19">
      <c r="R661">
        <v>49.905679999999997</v>
      </c>
      <c r="S661" s="11" t="s">
        <v>112</v>
      </c>
    </row>
    <row r="662" spans="18:19">
      <c r="R662">
        <v>49.983020000000003</v>
      </c>
      <c r="S662" s="11" t="s">
        <v>112</v>
      </c>
    </row>
    <row r="663" spans="18:19">
      <c r="R663">
        <v>49.912520000000001</v>
      </c>
      <c r="S663" s="11" t="s">
        <v>112</v>
      </c>
    </row>
    <row r="664" spans="18:19">
      <c r="R664">
        <v>49.993630000000003</v>
      </c>
      <c r="S664" s="11" t="s">
        <v>112</v>
      </c>
    </row>
    <row r="665" spans="18:19">
      <c r="R665">
        <v>33.314309999999999</v>
      </c>
      <c r="S665" s="11" t="s">
        <v>112</v>
      </c>
    </row>
    <row r="666" spans="18:19">
      <c r="R666">
        <v>-1.41E-3</v>
      </c>
      <c r="S666" s="11" t="s">
        <v>112</v>
      </c>
    </row>
    <row r="667" spans="18:19">
      <c r="R667">
        <v>6.8399999999999997E-3</v>
      </c>
      <c r="S667" s="11" t="s">
        <v>112</v>
      </c>
    </row>
    <row r="668" spans="18:19">
      <c r="R668">
        <v>-3.1359999999999999E-2</v>
      </c>
      <c r="S668" s="11" t="s">
        <v>112</v>
      </c>
    </row>
    <row r="669" spans="18:19">
      <c r="R669">
        <v>1.89E-3</v>
      </c>
      <c r="S669" s="11" t="s">
        <v>112</v>
      </c>
    </row>
    <row r="670" spans="18:19">
      <c r="R670">
        <v>-1.745E-2</v>
      </c>
      <c r="S670" s="11" t="s">
        <v>112</v>
      </c>
    </row>
    <row r="671" spans="18:19">
      <c r="R671">
        <v>-3.5369999999999999E-2</v>
      </c>
      <c r="S671" s="11" t="s">
        <v>112</v>
      </c>
    </row>
    <row r="672" spans="18:19">
      <c r="R672">
        <v>-4.9520000000000002E-2</v>
      </c>
      <c r="S672" s="11" t="s">
        <v>112</v>
      </c>
    </row>
    <row r="673" spans="18:19">
      <c r="R673">
        <v>-2.2870000000000001E-2</v>
      </c>
      <c r="S673" s="11" t="s">
        <v>112</v>
      </c>
    </row>
    <row r="674" spans="18:19">
      <c r="R674">
        <v>-8.9599999999999992E-3</v>
      </c>
      <c r="S674" s="11" t="s">
        <v>112</v>
      </c>
    </row>
    <row r="675" spans="18:19">
      <c r="R675">
        <v>-1.8859999999999998E-2</v>
      </c>
      <c r="S675" s="11" t="s">
        <v>112</v>
      </c>
    </row>
    <row r="676" spans="18:19">
      <c r="R676">
        <v>-3.9379999999999998E-2</v>
      </c>
      <c r="S676" s="11" t="s">
        <v>112</v>
      </c>
    </row>
    <row r="677" spans="18:19">
      <c r="R677">
        <v>58.661290000000001</v>
      </c>
      <c r="S677" s="11" t="s">
        <v>112</v>
      </c>
    </row>
    <row r="678" spans="18:19">
      <c r="R678">
        <v>99.919359999999998</v>
      </c>
      <c r="S678" s="11" t="s">
        <v>112</v>
      </c>
    </row>
    <row r="679" spans="18:19">
      <c r="R679">
        <v>100.01227</v>
      </c>
      <c r="S679" s="11" t="s">
        <v>112</v>
      </c>
    </row>
    <row r="680" spans="18:19">
      <c r="R680">
        <v>99.938689999999994</v>
      </c>
      <c r="S680" s="11" t="s">
        <v>112</v>
      </c>
    </row>
    <row r="681" spans="18:19">
      <c r="R681">
        <v>99.910870000000003</v>
      </c>
      <c r="S681" s="11" t="s">
        <v>112</v>
      </c>
    </row>
    <row r="682" spans="18:19">
      <c r="R682">
        <v>99.965810000000005</v>
      </c>
      <c r="S682" s="11" t="s">
        <v>112</v>
      </c>
    </row>
    <row r="683" spans="18:19">
      <c r="R683">
        <v>99.900260000000003</v>
      </c>
      <c r="S683" s="11" t="s">
        <v>112</v>
      </c>
    </row>
    <row r="684" spans="18:19">
      <c r="R684">
        <v>99.958269999999999</v>
      </c>
      <c r="S684" s="11" t="s">
        <v>112</v>
      </c>
    </row>
    <row r="685" spans="18:19">
      <c r="R685">
        <v>99.896960000000007</v>
      </c>
      <c r="S685" s="11" t="s">
        <v>112</v>
      </c>
    </row>
    <row r="686" spans="18:19">
      <c r="R686">
        <v>99.883049999999997</v>
      </c>
      <c r="S686" s="11" t="s">
        <v>112</v>
      </c>
    </row>
    <row r="687" spans="18:19">
      <c r="R687">
        <v>99.932789999999997</v>
      </c>
      <c r="S687" s="11" t="s">
        <v>112</v>
      </c>
    </row>
    <row r="688" spans="18:19">
      <c r="R688">
        <v>99.939869999999999</v>
      </c>
      <c r="S688" s="11" t="s">
        <v>112</v>
      </c>
    </row>
    <row r="689" spans="18:19">
      <c r="R689">
        <v>99.917000000000002</v>
      </c>
      <c r="S689" s="11" t="s">
        <v>112</v>
      </c>
    </row>
    <row r="690" spans="18:19">
      <c r="R690">
        <v>99.950959999999995</v>
      </c>
      <c r="S690" s="11" t="s">
        <v>112</v>
      </c>
    </row>
    <row r="691" spans="18:19">
      <c r="R691">
        <v>99.928790000000006</v>
      </c>
      <c r="S691" s="11" t="s">
        <v>112</v>
      </c>
    </row>
    <row r="692" spans="18:19">
      <c r="R692">
        <v>99.935630000000003</v>
      </c>
      <c r="S692" s="11" t="s">
        <v>112</v>
      </c>
    </row>
    <row r="693" spans="18:19">
      <c r="R693">
        <v>99.951660000000004</v>
      </c>
      <c r="S693" s="11" t="s">
        <v>112</v>
      </c>
    </row>
    <row r="694" spans="18:19">
      <c r="R694">
        <v>99.986329999999995</v>
      </c>
      <c r="S694" s="11" t="s">
        <v>112</v>
      </c>
    </row>
    <row r="695" spans="18:19">
      <c r="R695">
        <v>99.971230000000006</v>
      </c>
      <c r="S695" s="11" t="s">
        <v>112</v>
      </c>
    </row>
    <row r="696" spans="18:19">
      <c r="R696">
        <v>99.953320000000005</v>
      </c>
      <c r="S696" s="11" t="s">
        <v>112</v>
      </c>
    </row>
    <row r="697" spans="18:19">
      <c r="R697">
        <v>99.974299999999999</v>
      </c>
      <c r="S697" s="11" t="s">
        <v>112</v>
      </c>
    </row>
    <row r="698" spans="18:19">
      <c r="R698">
        <v>99.924310000000006</v>
      </c>
      <c r="S698" s="11" t="s">
        <v>112</v>
      </c>
    </row>
    <row r="699" spans="18:19">
      <c r="R699">
        <v>99.954729999999998</v>
      </c>
      <c r="S699" s="11" t="s">
        <v>112</v>
      </c>
    </row>
    <row r="700" spans="18:19">
      <c r="R700">
        <v>99.912059999999997</v>
      </c>
      <c r="S700" s="11" t="s">
        <v>112</v>
      </c>
    </row>
    <row r="701" spans="18:19">
      <c r="R701">
        <v>100.00731</v>
      </c>
      <c r="S701" s="11" t="s">
        <v>112</v>
      </c>
    </row>
    <row r="702" spans="18:19">
      <c r="R702">
        <v>100.01934</v>
      </c>
      <c r="S702" s="11" t="s">
        <v>112</v>
      </c>
    </row>
    <row r="703" spans="18:19">
      <c r="R703">
        <v>100.01815999999999</v>
      </c>
      <c r="S703" s="11" t="s">
        <v>112</v>
      </c>
    </row>
    <row r="704" spans="18:19">
      <c r="R704">
        <v>99.936099999999996</v>
      </c>
      <c r="S704" s="11" t="s">
        <v>112</v>
      </c>
    </row>
    <row r="705" spans="18:19">
      <c r="R705">
        <v>99.971000000000004</v>
      </c>
      <c r="S705" s="11" t="s">
        <v>112</v>
      </c>
    </row>
    <row r="706" spans="18:19">
      <c r="R706">
        <v>100.02641</v>
      </c>
      <c r="S706" s="11" t="s">
        <v>112</v>
      </c>
    </row>
    <row r="707" spans="18:19">
      <c r="R707">
        <v>99.955190000000002</v>
      </c>
      <c r="S707" s="11" t="s">
        <v>112</v>
      </c>
    </row>
    <row r="708" spans="18:19">
      <c r="R708">
        <v>99.935860000000005</v>
      </c>
      <c r="S708" s="11" t="s">
        <v>112</v>
      </c>
    </row>
    <row r="709" spans="18:19">
      <c r="R709">
        <v>99.947429999999997</v>
      </c>
      <c r="S709" s="11" t="s">
        <v>112</v>
      </c>
    </row>
    <row r="710" spans="18:19">
      <c r="R710">
        <v>99.972650000000002</v>
      </c>
      <c r="S710" s="11" t="s">
        <v>112</v>
      </c>
    </row>
    <row r="711" spans="18:19">
      <c r="R711">
        <v>99.962980000000002</v>
      </c>
      <c r="S711" s="11" t="s">
        <v>112</v>
      </c>
    </row>
    <row r="712" spans="18:19">
      <c r="R712">
        <v>99.958730000000003</v>
      </c>
      <c r="S712" s="11" t="s">
        <v>112</v>
      </c>
    </row>
    <row r="713" spans="18:19">
      <c r="R713">
        <v>99.969120000000004</v>
      </c>
      <c r="S713" s="11" t="s">
        <v>112</v>
      </c>
    </row>
    <row r="714" spans="18:19">
      <c r="R714">
        <v>99.982320000000001</v>
      </c>
      <c r="S714" s="11" t="s">
        <v>112</v>
      </c>
    </row>
    <row r="715" spans="18:19">
      <c r="R715">
        <v>99.980189999999993</v>
      </c>
      <c r="S715" s="11" t="s">
        <v>112</v>
      </c>
    </row>
    <row r="716" spans="18:19">
      <c r="R716">
        <v>67.241460000000004</v>
      </c>
      <c r="S716" s="11" t="s">
        <v>112</v>
      </c>
    </row>
    <row r="717" spans="18:19">
      <c r="R717">
        <v>1.9099999999999999E-2</v>
      </c>
      <c r="S717" s="11" t="s">
        <v>112</v>
      </c>
    </row>
    <row r="718" spans="18:19">
      <c r="R718">
        <v>1.226E-2</v>
      </c>
      <c r="S718" s="11" t="s">
        <v>112</v>
      </c>
    </row>
    <row r="719" spans="18:19">
      <c r="R719">
        <v>5.9659999999999998E-2</v>
      </c>
      <c r="S719" s="11" t="s">
        <v>112</v>
      </c>
    </row>
    <row r="720" spans="18:19">
      <c r="R720">
        <v>-4.3389999999999998E-2</v>
      </c>
      <c r="S720" s="11" t="s">
        <v>112</v>
      </c>
    </row>
    <row r="721" spans="18:19">
      <c r="R721">
        <v>1.273E-2</v>
      </c>
      <c r="S721" s="11" t="s">
        <v>112</v>
      </c>
    </row>
    <row r="722" spans="18:19">
      <c r="R722">
        <v>-1.108E-2</v>
      </c>
      <c r="S722" s="11" t="s">
        <v>112</v>
      </c>
    </row>
    <row r="723" spans="18:19">
      <c r="R723">
        <v>1.226E-2</v>
      </c>
      <c r="S723" s="11" t="s">
        <v>112</v>
      </c>
    </row>
    <row r="724" spans="18:19">
      <c r="R724">
        <v>-1.5800000000000002E-2</v>
      </c>
      <c r="S724" s="11" t="s">
        <v>112</v>
      </c>
    </row>
    <row r="725" spans="18:19">
      <c r="R725">
        <v>-7.7579999999999996E-2</v>
      </c>
      <c r="S725" s="11" t="s">
        <v>112</v>
      </c>
    </row>
    <row r="726" spans="18:19">
      <c r="R726">
        <v>-2.6880000000000001E-2</v>
      </c>
      <c r="S726" s="11" t="s">
        <v>112</v>
      </c>
    </row>
    <row r="727" spans="18:19">
      <c r="R727">
        <v>-1.3440000000000001E-2</v>
      </c>
      <c r="S727" s="11" t="s">
        <v>112</v>
      </c>
    </row>
    <row r="728" spans="18:19">
      <c r="R728">
        <v>-1.721E-2</v>
      </c>
      <c r="S728" s="11" t="s">
        <v>112</v>
      </c>
    </row>
    <row r="729" spans="18:19">
      <c r="R729">
        <v>-2.9000000000000001E-2</v>
      </c>
      <c r="S729" s="11" t="s">
        <v>112</v>
      </c>
    </row>
    <row r="730" spans="18:19">
      <c r="R730">
        <v>-5.706E-2</v>
      </c>
      <c r="S730" s="11" t="s">
        <v>112</v>
      </c>
    </row>
    <row r="731" spans="18:19">
      <c r="R731">
        <v>0</v>
      </c>
      <c r="S731" s="11" t="s">
        <v>112</v>
      </c>
    </row>
    <row r="732" spans="18:19">
      <c r="R732">
        <v>3.1600000000000003E-2</v>
      </c>
      <c r="S732" s="11" t="s">
        <v>112</v>
      </c>
    </row>
    <row r="733" spans="18:19">
      <c r="R733">
        <v>-1.9099999999999999E-2</v>
      </c>
      <c r="S733" s="11" t="s">
        <v>112</v>
      </c>
    </row>
    <row r="734" spans="18:19">
      <c r="R734">
        <v>-3.7260000000000001E-2</v>
      </c>
      <c r="S734" s="11" t="s">
        <v>112</v>
      </c>
    </row>
    <row r="735" spans="18:19">
      <c r="R735">
        <v>2.2159999999999999E-2</v>
      </c>
      <c r="S735" s="11" t="s">
        <v>112</v>
      </c>
    </row>
    <row r="736" spans="18:19">
      <c r="R736">
        <v>3.372E-2</v>
      </c>
      <c r="S736" s="11" t="s">
        <v>112</v>
      </c>
    </row>
    <row r="737" spans="18:19">
      <c r="R737">
        <v>-1.745E-2</v>
      </c>
      <c r="S737" s="11" t="s">
        <v>112</v>
      </c>
    </row>
    <row r="738" spans="18:19">
      <c r="R738">
        <v>-1.8159999999999999E-2</v>
      </c>
      <c r="S738" s="11" t="s">
        <v>112</v>
      </c>
    </row>
    <row r="739" spans="18:19">
      <c r="R739">
        <v>3.8670000000000003E-2</v>
      </c>
      <c r="S739" s="11" t="s">
        <v>112</v>
      </c>
    </row>
    <row r="740" spans="18:19">
      <c r="R740">
        <v>4.7870000000000003E-2</v>
      </c>
      <c r="S740" s="11" t="s">
        <v>112</v>
      </c>
    </row>
    <row r="741" spans="18:19">
      <c r="R741">
        <v>5.4200000000000003E-3</v>
      </c>
      <c r="S741" s="11" t="s">
        <v>112</v>
      </c>
    </row>
    <row r="742" spans="18:19">
      <c r="R742">
        <v>1.745E-2</v>
      </c>
      <c r="S742" s="11" t="s">
        <v>112</v>
      </c>
    </row>
    <row r="743" spans="18:19">
      <c r="R743">
        <v>1.2970000000000001E-2</v>
      </c>
      <c r="S743" s="11" t="s">
        <v>112</v>
      </c>
    </row>
    <row r="744" spans="18:19">
      <c r="R744">
        <v>3.3E-3</v>
      </c>
      <c r="S744" s="11" t="s">
        <v>112</v>
      </c>
    </row>
    <row r="745" spans="18:19">
      <c r="R745">
        <v>-1.014E-2</v>
      </c>
      <c r="S745" s="11" t="s">
        <v>112</v>
      </c>
    </row>
    <row r="746" spans="18:19">
      <c r="R746">
        <v>-1.651E-2</v>
      </c>
      <c r="S746" s="11" t="s">
        <v>112</v>
      </c>
    </row>
    <row r="747" spans="18:19">
      <c r="R747">
        <v>-1.4149999999999999E-2</v>
      </c>
      <c r="S747" s="11" t="s">
        <v>112</v>
      </c>
    </row>
    <row r="748" spans="18:19">
      <c r="R748">
        <v>2.947E-2</v>
      </c>
      <c r="S748" s="11" t="s">
        <v>112</v>
      </c>
    </row>
    <row r="749" spans="18:19">
      <c r="R749">
        <v>-1.438E-2</v>
      </c>
      <c r="S749" s="11" t="s">
        <v>112</v>
      </c>
    </row>
    <row r="750" spans="18:19">
      <c r="R750">
        <v>2.7349999999999999E-2</v>
      </c>
      <c r="S750" s="11" t="s">
        <v>112</v>
      </c>
    </row>
    <row r="751" spans="18:19">
      <c r="R751">
        <v>-1.3440000000000001E-2</v>
      </c>
      <c r="S751" s="11" t="s">
        <v>112</v>
      </c>
    </row>
    <row r="752" spans="18:19">
      <c r="R752">
        <v>-5.1639999999999998E-2</v>
      </c>
      <c r="S752" s="11" t="s">
        <v>112</v>
      </c>
    </row>
    <row r="753" spans="18:19">
      <c r="R753">
        <v>3.8199999999999998E-2</v>
      </c>
      <c r="S753" s="11" t="s">
        <v>112</v>
      </c>
    </row>
    <row r="754" spans="18:19">
      <c r="R754">
        <v>2.3109999999999999E-2</v>
      </c>
      <c r="S754" s="11" t="s">
        <v>112</v>
      </c>
    </row>
    <row r="755" spans="18:19">
      <c r="R755">
        <v>-8.9599999999999992E-3</v>
      </c>
      <c r="S755" s="11" t="s">
        <v>112</v>
      </c>
    </row>
    <row r="756" spans="18:19">
      <c r="R756">
        <v>-1.038E-2</v>
      </c>
      <c r="S756" s="11" t="s">
        <v>112</v>
      </c>
    </row>
    <row r="757" spans="18:19">
      <c r="R757">
        <v>-1.627E-2</v>
      </c>
      <c r="S757" s="11" t="s">
        <v>112</v>
      </c>
    </row>
    <row r="758" spans="18:19">
      <c r="R758">
        <v>-3.1359999999999999E-2</v>
      </c>
      <c r="S758" s="11" t="s">
        <v>112</v>
      </c>
    </row>
    <row r="759" spans="18:19">
      <c r="R759">
        <v>-1.89E-3</v>
      </c>
      <c r="S759" s="11" t="s">
        <v>112</v>
      </c>
    </row>
    <row r="760" spans="18:19">
      <c r="R760">
        <v>-5.1880000000000003E-2</v>
      </c>
      <c r="S760" s="11" t="s">
        <v>112</v>
      </c>
    </row>
    <row r="761" spans="18:19">
      <c r="R761">
        <v>-2.6409999999999999E-2</v>
      </c>
      <c r="S761" s="11" t="s">
        <v>112</v>
      </c>
    </row>
    <row r="762" spans="18:19">
      <c r="R762">
        <v>-2.264E-2</v>
      </c>
      <c r="S762" s="11" t="s">
        <v>112</v>
      </c>
    </row>
    <row r="763" spans="18:19">
      <c r="R763">
        <v>-7.1000000000000002E-4</v>
      </c>
      <c r="S763" s="11" t="s">
        <v>112</v>
      </c>
    </row>
    <row r="764" spans="18:19">
      <c r="R764">
        <v>-2.6880000000000001E-2</v>
      </c>
      <c r="S764" s="11" t="s">
        <v>112</v>
      </c>
    </row>
    <row r="765" spans="18:19">
      <c r="R765">
        <v>-6.0359999999999997E-2</v>
      </c>
      <c r="S765" s="11" t="s">
        <v>112</v>
      </c>
    </row>
    <row r="766" spans="18:19">
      <c r="R766">
        <v>7.3099999999999997E-3</v>
      </c>
      <c r="S766" s="11" t="s">
        <v>112</v>
      </c>
    </row>
    <row r="767" spans="18:19">
      <c r="R767">
        <v>-2.4989999999999998E-2</v>
      </c>
      <c r="S767" s="11" t="s">
        <v>112</v>
      </c>
    </row>
    <row r="768" spans="18:19">
      <c r="R768">
        <v>-1.7919999999999998E-2</v>
      </c>
      <c r="S768" s="11" t="s">
        <v>112</v>
      </c>
    </row>
    <row r="769" spans="18:19">
      <c r="R769">
        <v>-5.9420000000000001E-2</v>
      </c>
      <c r="S769" s="11" t="s">
        <v>112</v>
      </c>
    </row>
    <row r="770" spans="18:19">
      <c r="R770">
        <v>1.627E-2</v>
      </c>
      <c r="S770" s="11" t="s">
        <v>112</v>
      </c>
    </row>
    <row r="771" spans="18:19">
      <c r="R771">
        <v>-4.8099999999999997E-2</v>
      </c>
      <c r="S771" s="11" t="s">
        <v>112</v>
      </c>
    </row>
    <row r="772" spans="18:19">
      <c r="R772">
        <v>-4.197E-2</v>
      </c>
      <c r="S772" s="11" t="s">
        <v>112</v>
      </c>
    </row>
    <row r="773" spans="18:19">
      <c r="R773">
        <v>-5.7299999999999997E-2</v>
      </c>
      <c r="S773" s="11" t="s">
        <v>112</v>
      </c>
    </row>
    <row r="774" spans="18:19">
      <c r="R774">
        <v>8.6540000000000006E-2</v>
      </c>
      <c r="S774" s="11" t="s">
        <v>112</v>
      </c>
    </row>
    <row r="775" spans="18:19">
      <c r="R775">
        <v>-8.7200000000000003E-3</v>
      </c>
      <c r="S775" s="11" t="s">
        <v>112</v>
      </c>
    </row>
    <row r="776" spans="18:19">
      <c r="R776">
        <v>-2.358E-2</v>
      </c>
      <c r="S776" s="11" t="s">
        <v>112</v>
      </c>
    </row>
    <row r="777" spans="18:19">
      <c r="R777">
        <v>1.533E-2</v>
      </c>
      <c r="S777" s="11" t="s">
        <v>112</v>
      </c>
    </row>
    <row r="778" spans="18:19">
      <c r="R778">
        <v>-2.0039999999999999E-2</v>
      </c>
      <c r="S778" s="11" t="s">
        <v>112</v>
      </c>
    </row>
    <row r="779" spans="18:19">
      <c r="R779">
        <v>2.3109999999999999E-2</v>
      </c>
      <c r="S779" s="11" t="s">
        <v>112</v>
      </c>
    </row>
  </sheetData>
  <mergeCells count="1">
    <mergeCell ref="A9:B9"/>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0B517-CFDD-4DAE-96CB-AA11CD127F65}">
  <dimension ref="A3:T1255"/>
  <sheetViews>
    <sheetView zoomScale="70" zoomScaleNormal="70" workbookViewId="0">
      <selection activeCell="H29" sqref="H29"/>
    </sheetView>
  </sheetViews>
  <sheetFormatPr defaultRowHeight="15"/>
  <cols>
    <col min="2" max="2" width="13.42578125" customWidth="1"/>
    <col min="4" max="4" width="11.7109375" customWidth="1"/>
    <col min="6" max="6" width="13.85546875" customWidth="1"/>
    <col min="7" max="7" width="17.85546875" customWidth="1"/>
    <col min="8" max="8" width="16.85546875" customWidth="1"/>
    <col min="9" max="9" width="14.28515625" customWidth="1"/>
    <col min="10" max="10" width="13.42578125" customWidth="1"/>
    <col min="18" max="18" width="16.42578125" customWidth="1"/>
    <col min="19" max="19" width="14.7109375" customWidth="1"/>
  </cols>
  <sheetData>
    <row r="3" spans="1:20">
      <c r="B3" t="s">
        <v>108</v>
      </c>
    </row>
    <row r="4" spans="1:20">
      <c r="B4" t="s">
        <v>3</v>
      </c>
      <c r="D4" t="s">
        <v>146</v>
      </c>
    </row>
    <row r="5" spans="1:20">
      <c r="B5" t="s">
        <v>5</v>
      </c>
      <c r="D5" t="s">
        <v>109</v>
      </c>
    </row>
    <row r="7" spans="1:20">
      <c r="B7" t="s">
        <v>4</v>
      </c>
      <c r="D7" t="s">
        <v>110</v>
      </c>
    </row>
    <row r="8" spans="1:20">
      <c r="D8">
        <v>424.09399000000002</v>
      </c>
      <c r="E8" t="s">
        <v>45</v>
      </c>
    </row>
    <row r="9" spans="1:20" s="1" customFormat="1">
      <c r="A9" s="13"/>
      <c r="B9" s="13"/>
      <c r="R9" s="1" t="s">
        <v>111</v>
      </c>
    </row>
    <row r="11" spans="1:20">
      <c r="A11" s="2"/>
      <c r="B11" s="3"/>
      <c r="C11" s="4"/>
      <c r="E11" s="2"/>
      <c r="F11" s="4"/>
      <c r="H11" s="2"/>
      <c r="I11" s="4"/>
      <c r="K11" s="2"/>
      <c r="L11" s="4"/>
      <c r="N11" s="2"/>
      <c r="O11" s="4"/>
      <c r="S11" s="11"/>
    </row>
    <row r="12" spans="1:20">
      <c r="A12" s="2"/>
      <c r="B12" s="3"/>
      <c r="E12" s="2"/>
      <c r="F12" s="4"/>
      <c r="H12" s="2"/>
      <c r="I12" s="4"/>
      <c r="K12" s="2"/>
      <c r="L12" s="4"/>
      <c r="N12" s="2"/>
      <c r="O12" s="4"/>
      <c r="R12" s="11" t="s">
        <v>182</v>
      </c>
      <c r="S12" s="11">
        <v>0.30959999999999999</v>
      </c>
      <c r="T12" s="11" t="s">
        <v>112</v>
      </c>
    </row>
    <row r="13" spans="1:20">
      <c r="A13" s="2"/>
      <c r="B13" s="3"/>
      <c r="E13" s="2"/>
      <c r="F13" s="4" t="s">
        <v>113</v>
      </c>
      <c r="G13" t="s">
        <v>19</v>
      </c>
      <c r="H13" s="2" t="s">
        <v>114</v>
      </c>
      <c r="I13" s="4" t="s">
        <v>115</v>
      </c>
      <c r="J13" t="s">
        <v>161</v>
      </c>
      <c r="K13" s="2"/>
      <c r="L13" s="4"/>
      <c r="N13" s="2"/>
      <c r="O13" s="4"/>
      <c r="R13" s="11" t="s">
        <v>182</v>
      </c>
      <c r="S13" s="11">
        <v>0.34449999999999997</v>
      </c>
      <c r="T13" s="11" t="s">
        <v>112</v>
      </c>
    </row>
    <row r="14" spans="1:20">
      <c r="A14" s="2"/>
      <c r="B14" s="9"/>
      <c r="E14" s="2"/>
      <c r="F14" s="4">
        <v>1</v>
      </c>
      <c r="G14">
        <f ca="1">AVERAGE(INDIRECT(J14))</f>
        <v>1.006106756756757</v>
      </c>
      <c r="H14" s="12">
        <f ca="1">_xlfn.STDEV.P(INDIRECT(J14))</f>
        <v>3.4447671403986788E-2</v>
      </c>
      <c r="I14" s="10">
        <f ca="1">COUNT(INDIRECT(J14))</f>
        <v>37</v>
      </c>
      <c r="J14" t="s">
        <v>186</v>
      </c>
      <c r="K14" s="2"/>
      <c r="L14" s="4"/>
      <c r="N14" s="2"/>
      <c r="O14" s="4"/>
      <c r="R14" s="11" t="s">
        <v>182</v>
      </c>
      <c r="S14" s="11">
        <v>0.27777000000000002</v>
      </c>
      <c r="T14" s="11" t="s">
        <v>112</v>
      </c>
    </row>
    <row r="15" spans="1:20">
      <c r="A15" s="2"/>
      <c r="B15" s="9"/>
      <c r="E15" s="2"/>
      <c r="F15" s="4">
        <v>2</v>
      </c>
      <c r="G15">
        <f t="shared" ref="G15:G27" ca="1" si="0">AVERAGE(INDIRECT(J15))</f>
        <v>2.0626492857142855</v>
      </c>
      <c r="H15" s="12">
        <f t="shared" ref="H15:H27" ca="1" si="1">_xlfn.STDEV.P(INDIRECT(J15))</f>
        <v>4.4517864332511425E-2</v>
      </c>
      <c r="I15" s="10">
        <f t="shared" ref="I15:I27" ca="1" si="2">COUNT(INDIRECT(J15))</f>
        <v>42</v>
      </c>
      <c r="J15" t="s">
        <v>187</v>
      </c>
      <c r="K15" s="2"/>
      <c r="L15" s="4"/>
      <c r="N15" s="2"/>
      <c r="O15" s="4"/>
      <c r="R15" s="11" t="s">
        <v>182</v>
      </c>
      <c r="S15" s="11">
        <v>0.29970000000000002</v>
      </c>
      <c r="T15" s="11" t="s">
        <v>112</v>
      </c>
    </row>
    <row r="16" spans="1:20">
      <c r="B16" s="9"/>
      <c r="E16" s="2"/>
      <c r="F16" s="2">
        <v>5</v>
      </c>
      <c r="G16">
        <f t="shared" ca="1" si="0"/>
        <v>5.1093674999999994</v>
      </c>
      <c r="H16" s="12">
        <f t="shared" ca="1" si="1"/>
        <v>4.01038280332024E-2</v>
      </c>
      <c r="I16" s="10">
        <f t="shared" ca="1" si="2"/>
        <v>48</v>
      </c>
      <c r="J16" t="s">
        <v>188</v>
      </c>
      <c r="R16" s="11" t="s">
        <v>182</v>
      </c>
      <c r="S16" s="11">
        <v>0.26787</v>
      </c>
      <c r="T16" s="11" t="s">
        <v>112</v>
      </c>
    </row>
    <row r="17" spans="2:20">
      <c r="B17" s="9"/>
      <c r="E17" s="2"/>
      <c r="F17" s="2">
        <v>10</v>
      </c>
      <c r="G17">
        <f t="shared" ca="1" si="0"/>
        <v>10.132285588235295</v>
      </c>
      <c r="H17" s="12">
        <f t="shared" ca="1" si="1"/>
        <v>3.9517172082018569E-2</v>
      </c>
      <c r="I17" s="10">
        <f t="shared" ca="1" si="2"/>
        <v>34</v>
      </c>
      <c r="J17" t="s">
        <v>189</v>
      </c>
      <c r="R17" s="11" t="s">
        <v>182</v>
      </c>
      <c r="S17" s="11">
        <v>0.23272999999999999</v>
      </c>
      <c r="T17" s="11" t="s">
        <v>112</v>
      </c>
    </row>
    <row r="18" spans="2:20">
      <c r="B18" s="9"/>
      <c r="E18" s="2"/>
      <c r="F18" s="2">
        <v>20</v>
      </c>
      <c r="G18">
        <f t="shared" ca="1" si="0"/>
        <v>19.969158571428572</v>
      </c>
      <c r="H18" s="12">
        <f t="shared" ca="1" si="1"/>
        <v>3.7422286113480176E-2</v>
      </c>
      <c r="I18" s="10">
        <f t="shared" ca="1" si="2"/>
        <v>35</v>
      </c>
      <c r="J18" t="s">
        <v>190</v>
      </c>
      <c r="R18" s="11" t="s">
        <v>182</v>
      </c>
      <c r="S18" s="11">
        <v>0.30865999999999999</v>
      </c>
      <c r="T18" s="11" t="s">
        <v>112</v>
      </c>
    </row>
    <row r="19" spans="2:20">
      <c r="B19" s="9"/>
      <c r="F19" s="2">
        <v>50</v>
      </c>
      <c r="G19">
        <f t="shared" ca="1" si="0"/>
        <v>50.019131351351348</v>
      </c>
      <c r="H19" s="12">
        <f t="shared" ca="1" si="1"/>
        <v>3.3414393739594511E-2</v>
      </c>
      <c r="I19" s="10">
        <f t="shared" ca="1" si="2"/>
        <v>37</v>
      </c>
      <c r="J19" t="s">
        <v>191</v>
      </c>
      <c r="R19" s="11" t="s">
        <v>182</v>
      </c>
      <c r="S19" s="11">
        <v>0.28791</v>
      </c>
      <c r="T19" s="11" t="s">
        <v>112</v>
      </c>
    </row>
    <row r="20" spans="2:20">
      <c r="B20" s="9"/>
      <c r="F20" s="2">
        <v>100</v>
      </c>
      <c r="G20">
        <f t="shared" ca="1" si="0"/>
        <v>100.04509171428575</v>
      </c>
      <c r="H20" s="12">
        <f t="shared" ca="1" si="1"/>
        <v>3.4798897723571087E-2</v>
      </c>
      <c r="I20" s="10">
        <f t="shared" ca="1" si="2"/>
        <v>35</v>
      </c>
      <c r="J20" t="s">
        <v>192</v>
      </c>
      <c r="R20" s="11" t="s">
        <v>182</v>
      </c>
      <c r="S20" s="11">
        <v>0.29758000000000001</v>
      </c>
      <c r="T20" s="11" t="s">
        <v>112</v>
      </c>
    </row>
    <row r="21" spans="2:20">
      <c r="B21" s="9"/>
      <c r="F21" s="2">
        <v>1</v>
      </c>
      <c r="G21">
        <f t="shared" ca="1" si="0"/>
        <v>1.0498319999999999</v>
      </c>
      <c r="H21" s="12">
        <f t="shared" ca="1" si="1"/>
        <v>3.9106652388052859E-2</v>
      </c>
      <c r="I21" s="10">
        <f t="shared" ca="1" si="2"/>
        <v>40</v>
      </c>
      <c r="J21" t="s">
        <v>193</v>
      </c>
      <c r="R21" s="11" t="s">
        <v>182</v>
      </c>
      <c r="S21" s="11">
        <v>0.32540000000000002</v>
      </c>
      <c r="T21" s="11" t="s">
        <v>112</v>
      </c>
    </row>
    <row r="22" spans="2:20">
      <c r="B22" s="9"/>
      <c r="F22" s="2">
        <v>2</v>
      </c>
      <c r="G22">
        <f t="shared" ca="1" si="0"/>
        <v>2.0990353488372091</v>
      </c>
      <c r="H22" s="12">
        <f t="shared" ca="1" si="1"/>
        <v>3.4504075482155901E-2</v>
      </c>
      <c r="I22" s="10">
        <f t="shared" ca="1" si="2"/>
        <v>43</v>
      </c>
      <c r="J22" t="s">
        <v>194</v>
      </c>
      <c r="R22" s="11" t="s">
        <v>182</v>
      </c>
      <c r="S22" s="11">
        <v>0.32940999999999998</v>
      </c>
      <c r="T22" s="11" t="s">
        <v>112</v>
      </c>
    </row>
    <row r="23" spans="2:20">
      <c r="B23" s="9"/>
      <c r="F23" s="2">
        <v>5</v>
      </c>
      <c r="G23">
        <f t="shared" ca="1" si="0"/>
        <v>5.1155634285714298</v>
      </c>
      <c r="H23" s="12">
        <f t="shared" ca="1" si="1"/>
        <v>3.6656712731025103E-2</v>
      </c>
      <c r="I23" s="10">
        <f t="shared" ca="1" si="2"/>
        <v>35</v>
      </c>
      <c r="J23" t="s">
        <v>195</v>
      </c>
      <c r="R23" s="11" t="s">
        <v>182</v>
      </c>
      <c r="S23" s="11">
        <v>0.26621</v>
      </c>
      <c r="T23" s="11" t="s">
        <v>112</v>
      </c>
    </row>
    <row r="24" spans="2:20">
      <c r="B24" s="9"/>
      <c r="F24" s="2">
        <v>10</v>
      </c>
      <c r="G24">
        <f t="shared" ca="1" si="0"/>
        <v>10.183414375000002</v>
      </c>
      <c r="H24" s="12">
        <f t="shared" ca="1" si="1"/>
        <v>3.3047578668631242E-2</v>
      </c>
      <c r="I24" s="10">
        <f t="shared" ca="1" si="2"/>
        <v>32</v>
      </c>
      <c r="J24" t="s">
        <v>196</v>
      </c>
      <c r="R24" s="11" t="s">
        <v>182</v>
      </c>
      <c r="S24" s="11">
        <v>0.35016000000000003</v>
      </c>
      <c r="T24" s="11" t="s">
        <v>112</v>
      </c>
    </row>
    <row r="25" spans="2:20">
      <c r="B25" s="9"/>
      <c r="F25" s="2">
        <v>20</v>
      </c>
      <c r="G25">
        <f t="shared" ca="1" si="0"/>
        <v>20.239521999999997</v>
      </c>
      <c r="H25" s="12">
        <f t="shared" ca="1" si="1"/>
        <v>3.7646768391001444E-2</v>
      </c>
      <c r="I25" s="10">
        <f t="shared" ca="1" si="2"/>
        <v>35</v>
      </c>
      <c r="J25" t="s">
        <v>197</v>
      </c>
      <c r="R25" s="11" t="s">
        <v>182</v>
      </c>
      <c r="S25" s="11">
        <v>0.31927</v>
      </c>
      <c r="T25" s="11" t="s">
        <v>112</v>
      </c>
    </row>
    <row r="26" spans="2:20">
      <c r="B26" s="9"/>
      <c r="F26" s="2">
        <v>50</v>
      </c>
      <c r="G26">
        <f t="shared" ca="1" si="0"/>
        <v>50.296917179487181</v>
      </c>
      <c r="H26" s="12">
        <f t="shared" ca="1" si="1"/>
        <v>3.2688595356846144E-2</v>
      </c>
      <c r="I26" s="10">
        <f t="shared" ca="1" si="2"/>
        <v>39</v>
      </c>
      <c r="J26" t="s">
        <v>198</v>
      </c>
      <c r="R26" s="11" t="s">
        <v>182</v>
      </c>
      <c r="S26" s="11">
        <v>0.28083000000000002</v>
      </c>
      <c r="T26" s="11" t="s">
        <v>112</v>
      </c>
    </row>
    <row r="27" spans="2:20">
      <c r="B27" s="9"/>
      <c r="F27" s="2">
        <v>100</v>
      </c>
      <c r="G27">
        <f t="shared" ca="1" si="0"/>
        <v>100.07144761904762</v>
      </c>
      <c r="H27" s="12">
        <f t="shared" ca="1" si="1"/>
        <v>3.3514483209611645E-2</v>
      </c>
      <c r="I27" s="10">
        <f t="shared" ca="1" si="2"/>
        <v>42</v>
      </c>
      <c r="J27" t="s">
        <v>199</v>
      </c>
      <c r="R27" s="11" t="s">
        <v>182</v>
      </c>
      <c r="S27" s="11">
        <v>0.31525999999999998</v>
      </c>
      <c r="T27" s="11" t="s">
        <v>112</v>
      </c>
    </row>
    <row r="28" spans="2:20">
      <c r="B28" s="9"/>
      <c r="R28" s="11" t="s">
        <v>182</v>
      </c>
      <c r="S28" s="11">
        <v>0.34944999999999998</v>
      </c>
      <c r="T28" s="11" t="s">
        <v>112</v>
      </c>
    </row>
    <row r="29" spans="2:20">
      <c r="B29" s="9"/>
      <c r="G29" t="s">
        <v>144</v>
      </c>
      <c r="H29" s="12">
        <f ca="1">AVERAGE(H14:H27)</f>
        <v>3.6527641403977809E-2</v>
      </c>
      <c r="R29" s="11" t="s">
        <v>182</v>
      </c>
      <c r="S29" s="11">
        <v>0.25938</v>
      </c>
      <c r="T29" s="11" t="s">
        <v>112</v>
      </c>
    </row>
    <row r="30" spans="2:20">
      <c r="B30" s="9"/>
      <c r="G30" t="s">
        <v>145</v>
      </c>
      <c r="H30" s="12">
        <f ca="1">MAX(H14:H27)</f>
        <v>4.4517864332511425E-2</v>
      </c>
      <c r="R30" s="11" t="s">
        <v>182</v>
      </c>
      <c r="S30" s="11">
        <v>0.25159999999999999</v>
      </c>
      <c r="T30" s="11" t="s">
        <v>112</v>
      </c>
    </row>
    <row r="31" spans="2:20">
      <c r="B31" s="9"/>
      <c r="R31" s="11" t="s">
        <v>182</v>
      </c>
      <c r="S31" s="11">
        <v>0.38174999999999998</v>
      </c>
      <c r="T31" s="11" t="s">
        <v>112</v>
      </c>
    </row>
    <row r="32" spans="2:20">
      <c r="B32" s="9"/>
      <c r="R32" s="11" t="s">
        <v>182</v>
      </c>
      <c r="S32" s="11">
        <v>0.30558999999999997</v>
      </c>
      <c r="T32" s="11" t="s">
        <v>112</v>
      </c>
    </row>
    <row r="33" spans="2:20">
      <c r="B33" s="9"/>
      <c r="R33" s="11" t="s">
        <v>182</v>
      </c>
      <c r="S33" s="11">
        <v>0.34238000000000002</v>
      </c>
      <c r="T33" s="11" t="s">
        <v>112</v>
      </c>
    </row>
    <row r="34" spans="2:20">
      <c r="B34" s="9"/>
      <c r="R34" s="11" t="s">
        <v>182</v>
      </c>
      <c r="S34" s="11">
        <v>0.39850000000000002</v>
      </c>
      <c r="T34" s="11" t="s">
        <v>112</v>
      </c>
    </row>
    <row r="35" spans="2:20">
      <c r="B35" s="9"/>
      <c r="R35" s="11" t="s">
        <v>182</v>
      </c>
      <c r="S35" s="11">
        <v>0.36453999999999998</v>
      </c>
      <c r="T35" s="11" t="s">
        <v>112</v>
      </c>
    </row>
    <row r="36" spans="2:20">
      <c r="B36" s="9"/>
      <c r="R36" s="11" t="s">
        <v>182</v>
      </c>
      <c r="S36" s="11">
        <v>0.37302999999999997</v>
      </c>
      <c r="T36" s="11" t="s">
        <v>112</v>
      </c>
    </row>
    <row r="37" spans="2:20">
      <c r="B37" s="9"/>
      <c r="R37" s="11" t="s">
        <v>182</v>
      </c>
      <c r="S37" s="11">
        <v>0.29121000000000002</v>
      </c>
      <c r="T37" s="11" t="s">
        <v>112</v>
      </c>
    </row>
    <row r="38" spans="2:20">
      <c r="B38" s="9"/>
      <c r="R38" s="11" t="s">
        <v>182</v>
      </c>
      <c r="S38" s="11">
        <v>0.32823000000000002</v>
      </c>
      <c r="T38" s="11" t="s">
        <v>112</v>
      </c>
    </row>
    <row r="39" spans="2:20">
      <c r="B39" s="9"/>
      <c r="R39" s="11" t="s">
        <v>182</v>
      </c>
      <c r="S39" s="11">
        <v>0.33082</v>
      </c>
      <c r="T39" s="11" t="s">
        <v>112</v>
      </c>
    </row>
    <row r="40" spans="2:20">
      <c r="B40" s="9"/>
      <c r="R40" s="11" t="s">
        <v>182</v>
      </c>
      <c r="S40" s="11">
        <v>0.34686</v>
      </c>
      <c r="T40" s="11" t="s">
        <v>112</v>
      </c>
    </row>
    <row r="41" spans="2:20">
      <c r="B41" s="9"/>
      <c r="R41" s="11" t="s">
        <v>182</v>
      </c>
      <c r="S41" s="11">
        <v>0.37445000000000001</v>
      </c>
      <c r="T41" s="11" t="s">
        <v>112</v>
      </c>
    </row>
    <row r="42" spans="2:20">
      <c r="B42" s="9"/>
      <c r="R42" s="11" t="s">
        <v>182</v>
      </c>
      <c r="S42" s="11">
        <v>0.37445000000000001</v>
      </c>
      <c r="T42" s="11" t="s">
        <v>112</v>
      </c>
    </row>
    <row r="43" spans="2:20">
      <c r="B43" s="9"/>
      <c r="R43" s="11" t="s">
        <v>182</v>
      </c>
      <c r="S43" s="11">
        <v>0.27187</v>
      </c>
      <c r="T43" s="11" t="s">
        <v>112</v>
      </c>
    </row>
    <row r="44" spans="2:20">
      <c r="B44" s="9"/>
      <c r="R44" s="11" t="s">
        <v>182</v>
      </c>
      <c r="S44" s="11">
        <v>0.35722999999999999</v>
      </c>
      <c r="T44" s="11" t="s">
        <v>112</v>
      </c>
    </row>
    <row r="45" spans="2:20">
      <c r="B45" s="9"/>
      <c r="R45" s="11" t="s">
        <v>182</v>
      </c>
      <c r="S45" s="11">
        <v>0.34804000000000002</v>
      </c>
      <c r="T45" s="11" t="s">
        <v>112</v>
      </c>
    </row>
    <row r="46" spans="2:20">
      <c r="B46" s="9"/>
      <c r="R46" s="11" t="s">
        <v>182</v>
      </c>
      <c r="S46" s="11">
        <v>0.38718000000000002</v>
      </c>
      <c r="T46" s="11" t="s">
        <v>112</v>
      </c>
    </row>
    <row r="47" spans="2:20">
      <c r="B47" s="9"/>
      <c r="R47" s="11" t="s">
        <v>177</v>
      </c>
      <c r="S47" s="11"/>
    </row>
    <row r="48" spans="2:20">
      <c r="B48" s="9"/>
      <c r="R48" s="11" t="s">
        <v>182</v>
      </c>
      <c r="S48" s="11">
        <v>0.37986999999999999</v>
      </c>
      <c r="T48" s="11" t="s">
        <v>112</v>
      </c>
    </row>
    <row r="49" spans="18:20">
      <c r="R49" s="11" t="s">
        <v>178</v>
      </c>
      <c r="S49" s="11"/>
    </row>
    <row r="50" spans="18:20">
      <c r="R50" s="11" t="s">
        <v>182</v>
      </c>
      <c r="S50" s="11">
        <v>0.29357</v>
      </c>
      <c r="T50" s="11" t="s">
        <v>112</v>
      </c>
    </row>
    <row r="51" spans="18:20">
      <c r="R51" s="11" t="s">
        <v>182</v>
      </c>
      <c r="S51" s="11">
        <v>0.36170999999999998</v>
      </c>
      <c r="T51" s="11" t="s">
        <v>112</v>
      </c>
    </row>
    <row r="52" spans="18:20">
      <c r="S52" s="11"/>
    </row>
    <row r="53" spans="18:20">
      <c r="S53" s="11"/>
    </row>
    <row r="54" spans="18:20">
      <c r="R54" s="11" t="s">
        <v>183</v>
      </c>
      <c r="S54" s="11">
        <v>-5.8950000000000002E-2</v>
      </c>
      <c r="T54" s="11" t="s">
        <v>112</v>
      </c>
    </row>
    <row r="55" spans="18:20">
      <c r="R55" s="11" t="s">
        <v>179</v>
      </c>
      <c r="S55" s="11"/>
    </row>
    <row r="56" spans="18:20">
      <c r="S56" s="11"/>
    </row>
    <row r="57" spans="18:20">
      <c r="R57" s="11" t="s">
        <v>182</v>
      </c>
      <c r="S57" s="11">
        <v>-2.452E-2</v>
      </c>
      <c r="T57" s="11" t="s">
        <v>112</v>
      </c>
    </row>
    <row r="58" spans="18:20">
      <c r="R58" s="11" t="s">
        <v>182</v>
      </c>
      <c r="S58" s="11">
        <v>-8.1589999999999996E-2</v>
      </c>
      <c r="T58" s="11" t="s">
        <v>112</v>
      </c>
    </row>
    <row r="59" spans="18:20">
      <c r="R59" s="11" t="s">
        <v>182</v>
      </c>
      <c r="S59" s="11">
        <v>-5.1400000000000001E-2</v>
      </c>
      <c r="T59" s="11" t="s">
        <v>112</v>
      </c>
    </row>
    <row r="60" spans="18:20">
      <c r="R60" s="11" t="s">
        <v>182</v>
      </c>
      <c r="S60" s="11">
        <v>-3.0419999999999999E-2</v>
      </c>
      <c r="T60" s="11" t="s">
        <v>112</v>
      </c>
    </row>
    <row r="61" spans="18:20">
      <c r="R61" s="11" t="s">
        <v>182</v>
      </c>
      <c r="S61" s="11">
        <v>-7.2150000000000006E-2</v>
      </c>
      <c r="T61" s="11" t="s">
        <v>112</v>
      </c>
    </row>
    <row r="62" spans="18:20">
      <c r="R62" s="11" t="s">
        <v>182</v>
      </c>
      <c r="S62" s="11">
        <v>-2.7349999999999999E-2</v>
      </c>
      <c r="T62" s="11" t="s">
        <v>112</v>
      </c>
    </row>
    <row r="63" spans="18:20">
      <c r="R63" s="11" t="s">
        <v>182</v>
      </c>
      <c r="S63" s="11">
        <v>-4.6920000000000003E-2</v>
      </c>
      <c r="T63" s="11" t="s">
        <v>112</v>
      </c>
    </row>
    <row r="64" spans="18:20">
      <c r="R64" s="11" t="s">
        <v>182</v>
      </c>
      <c r="S64" s="11">
        <v>-8.9599999999999992E-3</v>
      </c>
      <c r="T64" s="11" t="s">
        <v>112</v>
      </c>
    </row>
    <row r="65" spans="18:20">
      <c r="R65" s="11" t="s">
        <v>182</v>
      </c>
      <c r="S65" s="11">
        <v>-1.89E-3</v>
      </c>
      <c r="T65" s="11" t="s">
        <v>112</v>
      </c>
    </row>
    <row r="66" spans="18:20">
      <c r="R66" s="11" t="s">
        <v>182</v>
      </c>
      <c r="S66" s="11">
        <v>-5.1880000000000003E-2</v>
      </c>
      <c r="T66" s="11" t="s">
        <v>112</v>
      </c>
    </row>
    <row r="67" spans="18:20">
      <c r="R67" s="11" t="s">
        <v>182</v>
      </c>
      <c r="S67" s="11">
        <v>1.5559999999999999E-2</v>
      </c>
      <c r="T67" s="11" t="s">
        <v>112</v>
      </c>
    </row>
    <row r="68" spans="18:20">
      <c r="R68" s="11" t="s">
        <v>177</v>
      </c>
      <c r="S68" s="11"/>
    </row>
    <row r="69" spans="18:20">
      <c r="R69" s="11" t="s">
        <v>182</v>
      </c>
      <c r="S69" s="11">
        <v>1.3440000000000001E-2</v>
      </c>
      <c r="T69" s="11" t="s">
        <v>112</v>
      </c>
    </row>
    <row r="70" spans="18:20">
      <c r="R70" s="11" t="s">
        <v>182</v>
      </c>
      <c r="S70" s="11">
        <v>2.6169999999999999E-2</v>
      </c>
      <c r="T70" s="11" t="s">
        <v>112</v>
      </c>
    </row>
    <row r="71" spans="18:20">
      <c r="R71" s="11" t="s">
        <v>182</v>
      </c>
      <c r="S71" s="11">
        <v>5.4469999999999998E-2</v>
      </c>
      <c r="T71" s="11" t="s">
        <v>112</v>
      </c>
    </row>
    <row r="72" spans="18:20">
      <c r="R72" s="11" t="s">
        <v>182</v>
      </c>
      <c r="S72" s="11">
        <v>4.4799999999999996E-3</v>
      </c>
      <c r="T72" s="11" t="s">
        <v>112</v>
      </c>
    </row>
    <row r="73" spans="18:20">
      <c r="R73" s="11" t="s">
        <v>182</v>
      </c>
      <c r="S73" s="11">
        <v>-2.3600000000000001E-3</v>
      </c>
      <c r="T73" s="11" t="s">
        <v>112</v>
      </c>
    </row>
    <row r="74" spans="18:20">
      <c r="R74" s="11" t="s">
        <v>182</v>
      </c>
      <c r="S74" s="11">
        <v>2.5940000000000001E-2</v>
      </c>
      <c r="T74" s="11" t="s">
        <v>112</v>
      </c>
    </row>
    <row r="75" spans="18:20">
      <c r="R75" s="11" t="s">
        <v>182</v>
      </c>
      <c r="S75" s="11">
        <v>-3.891E-2</v>
      </c>
      <c r="T75" s="11" t="s">
        <v>112</v>
      </c>
    </row>
    <row r="76" spans="18:20">
      <c r="R76" s="11" t="s">
        <v>182</v>
      </c>
      <c r="S76" s="11">
        <v>3.3950000000000001E-2</v>
      </c>
      <c r="T76" s="11" t="s">
        <v>112</v>
      </c>
    </row>
    <row r="77" spans="18:20">
      <c r="R77" s="11" t="s">
        <v>180</v>
      </c>
      <c r="S77" s="11"/>
    </row>
    <row r="78" spans="18:20">
      <c r="S78" s="11"/>
    </row>
    <row r="79" spans="18:20">
      <c r="R79" s="11" t="s">
        <v>182</v>
      </c>
      <c r="S79" s="11">
        <v>1.014E-2</v>
      </c>
      <c r="T79" s="11" t="s">
        <v>112</v>
      </c>
    </row>
    <row r="80" spans="18:20">
      <c r="R80" s="11" t="s">
        <v>182</v>
      </c>
      <c r="S80" s="11">
        <v>1.3440000000000001E-2</v>
      </c>
      <c r="T80" s="11" t="s">
        <v>112</v>
      </c>
    </row>
    <row r="81" spans="18:20">
      <c r="R81" s="11" t="s">
        <v>182</v>
      </c>
      <c r="S81" s="11">
        <v>5.9420000000000001E-2</v>
      </c>
      <c r="T81" s="11" t="s">
        <v>112</v>
      </c>
    </row>
    <row r="82" spans="18:20">
      <c r="R82" s="11" t="s">
        <v>182</v>
      </c>
      <c r="S82" s="11">
        <v>4.7629999999999999E-2</v>
      </c>
      <c r="T82" s="11" t="s">
        <v>112</v>
      </c>
    </row>
    <row r="83" spans="18:20">
      <c r="R83" s="11" t="s">
        <v>182</v>
      </c>
      <c r="S83" s="11">
        <v>4.5039999999999997E-2</v>
      </c>
      <c r="T83" s="11" t="s">
        <v>112</v>
      </c>
    </row>
    <row r="84" spans="18:20">
      <c r="R84" s="11" t="s">
        <v>182</v>
      </c>
      <c r="S84" s="11">
        <v>3.3250000000000002E-2</v>
      </c>
      <c r="T84" s="11" t="s">
        <v>112</v>
      </c>
    </row>
    <row r="85" spans="18:20">
      <c r="R85" s="11" t="s">
        <v>182</v>
      </c>
      <c r="S85" s="11">
        <v>1.0650900000000001</v>
      </c>
      <c r="T85" s="11" t="s">
        <v>112</v>
      </c>
    </row>
    <row r="86" spans="18:20">
      <c r="R86" s="11" t="s">
        <v>182</v>
      </c>
      <c r="S86" s="11">
        <v>1.04505</v>
      </c>
      <c r="T86" s="11" t="s">
        <v>112</v>
      </c>
    </row>
    <row r="87" spans="18:20">
      <c r="R87" s="11" t="s">
        <v>182</v>
      </c>
      <c r="S87" s="11">
        <v>1.02878</v>
      </c>
      <c r="T87" s="11" t="s">
        <v>112</v>
      </c>
    </row>
    <row r="88" spans="18:20">
      <c r="R88" s="11" t="s">
        <v>182</v>
      </c>
      <c r="S88" s="11">
        <v>0.96347000000000005</v>
      </c>
      <c r="T88" s="11" t="s">
        <v>112</v>
      </c>
    </row>
    <row r="89" spans="18:20">
      <c r="R89" s="11" t="s">
        <v>182</v>
      </c>
      <c r="S89" s="11">
        <v>0.94318999999999997</v>
      </c>
      <c r="T89" s="11" t="s">
        <v>112</v>
      </c>
    </row>
    <row r="90" spans="18:20">
      <c r="R90" s="11" t="s">
        <v>182</v>
      </c>
      <c r="S90" s="11">
        <v>0.95992999999999995</v>
      </c>
      <c r="T90" s="11" t="s">
        <v>112</v>
      </c>
    </row>
    <row r="91" spans="18:20">
      <c r="R91" s="11" t="s">
        <v>182</v>
      </c>
      <c r="S91" s="11">
        <v>1.0825400000000001</v>
      </c>
      <c r="T91" s="11" t="s">
        <v>112</v>
      </c>
    </row>
    <row r="92" spans="18:20">
      <c r="R92" s="11" t="s">
        <v>182</v>
      </c>
      <c r="S92" s="11">
        <v>0.96841999999999995</v>
      </c>
      <c r="T92" s="11" t="s">
        <v>112</v>
      </c>
    </row>
    <row r="93" spans="18:20">
      <c r="R93" s="11" t="s">
        <v>182</v>
      </c>
      <c r="S93" s="11">
        <v>1.0481199999999999</v>
      </c>
      <c r="T93" s="11" t="s">
        <v>112</v>
      </c>
    </row>
    <row r="94" spans="18:20">
      <c r="R94" s="11" t="s">
        <v>182</v>
      </c>
      <c r="S94" s="11">
        <v>1.0054399999999999</v>
      </c>
      <c r="T94" s="11" t="s">
        <v>112</v>
      </c>
    </row>
    <row r="95" spans="18:20">
      <c r="R95" s="11" t="s">
        <v>182</v>
      </c>
      <c r="S95" s="11">
        <v>0.95733000000000001</v>
      </c>
      <c r="T95" s="11" t="s">
        <v>112</v>
      </c>
    </row>
    <row r="96" spans="18:20">
      <c r="R96" s="11" t="s">
        <v>182</v>
      </c>
      <c r="S96" s="11">
        <v>1.05071</v>
      </c>
      <c r="T96" s="11" t="s">
        <v>112</v>
      </c>
    </row>
    <row r="97" spans="18:20">
      <c r="R97" s="11" t="s">
        <v>182</v>
      </c>
      <c r="S97" s="11">
        <v>1.0000100000000001</v>
      </c>
      <c r="T97" s="11" t="s">
        <v>112</v>
      </c>
    </row>
    <row r="98" spans="18:20">
      <c r="R98" s="11" t="s">
        <v>182</v>
      </c>
      <c r="S98" s="11">
        <v>0.97974000000000006</v>
      </c>
      <c r="T98" s="11" t="s">
        <v>112</v>
      </c>
    </row>
    <row r="99" spans="18:20">
      <c r="R99" s="11" t="s">
        <v>182</v>
      </c>
      <c r="S99" s="11">
        <v>1.0153399999999999</v>
      </c>
      <c r="T99" s="11" t="s">
        <v>112</v>
      </c>
    </row>
    <row r="100" spans="18:20">
      <c r="R100" s="11" t="s">
        <v>182</v>
      </c>
      <c r="S100" s="11">
        <v>1.01416</v>
      </c>
      <c r="T100" s="11" t="s">
        <v>112</v>
      </c>
    </row>
    <row r="101" spans="18:20">
      <c r="R101" s="11" t="s">
        <v>182</v>
      </c>
      <c r="S101" s="11">
        <v>0.96630000000000005</v>
      </c>
      <c r="T101" s="11" t="s">
        <v>112</v>
      </c>
    </row>
    <row r="102" spans="18:20">
      <c r="R102" s="11" t="s">
        <v>182</v>
      </c>
      <c r="S102" s="11">
        <v>1.0155799999999999</v>
      </c>
      <c r="T102" s="11" t="s">
        <v>112</v>
      </c>
    </row>
    <row r="103" spans="18:20">
      <c r="R103" s="11" t="s">
        <v>182</v>
      </c>
      <c r="S103" s="11">
        <v>0.98114999999999997</v>
      </c>
      <c r="T103" s="11" t="s">
        <v>112</v>
      </c>
    </row>
    <row r="104" spans="18:20">
      <c r="R104" s="11" t="s">
        <v>182</v>
      </c>
      <c r="S104" s="11">
        <v>1.0162800000000001</v>
      </c>
      <c r="T104" s="11" t="s">
        <v>112</v>
      </c>
    </row>
    <row r="105" spans="18:20">
      <c r="R105" s="11" t="s">
        <v>182</v>
      </c>
      <c r="S105" s="11">
        <v>0.95804</v>
      </c>
      <c r="T105" s="11" t="s">
        <v>112</v>
      </c>
    </row>
    <row r="106" spans="18:20">
      <c r="R106" s="11" t="s">
        <v>182</v>
      </c>
      <c r="S106" s="11">
        <v>1.04552</v>
      </c>
      <c r="T106" s="11" t="s">
        <v>112</v>
      </c>
    </row>
    <row r="107" spans="18:20">
      <c r="R107" s="11" t="s">
        <v>182</v>
      </c>
      <c r="S107" s="11">
        <v>1.00709</v>
      </c>
      <c r="T107" s="11" t="s">
        <v>112</v>
      </c>
    </row>
    <row r="108" spans="18:20">
      <c r="R108" s="11" t="s">
        <v>182</v>
      </c>
      <c r="S108" s="11">
        <v>1.04104</v>
      </c>
      <c r="T108" s="11" t="s">
        <v>112</v>
      </c>
    </row>
    <row r="109" spans="18:20">
      <c r="R109" s="11" t="s">
        <v>182</v>
      </c>
      <c r="S109" s="11">
        <v>1.00803</v>
      </c>
      <c r="T109" s="11" t="s">
        <v>112</v>
      </c>
    </row>
    <row r="110" spans="18:20">
      <c r="R110" s="11" t="s">
        <v>182</v>
      </c>
      <c r="S110" s="11">
        <v>1.0700499999999999</v>
      </c>
      <c r="T110" s="11" t="s">
        <v>112</v>
      </c>
    </row>
    <row r="111" spans="18:20">
      <c r="R111" s="11" t="s">
        <v>182</v>
      </c>
      <c r="S111" s="11">
        <v>0.97502</v>
      </c>
      <c r="T111" s="11" t="s">
        <v>112</v>
      </c>
    </row>
    <row r="112" spans="18:20">
      <c r="R112" s="11" t="s">
        <v>182</v>
      </c>
      <c r="S112" s="11">
        <v>0.99270000000000003</v>
      </c>
      <c r="T112" s="11" t="s">
        <v>112</v>
      </c>
    </row>
    <row r="113" spans="18:20">
      <c r="R113" s="11" t="s">
        <v>182</v>
      </c>
      <c r="S113" s="11">
        <v>0.98538999999999999</v>
      </c>
      <c r="T113" s="11" t="s">
        <v>112</v>
      </c>
    </row>
    <row r="114" spans="18:20">
      <c r="R114" s="11" t="s">
        <v>182</v>
      </c>
      <c r="S114" s="11">
        <v>1.03468</v>
      </c>
      <c r="T114" s="11" t="s">
        <v>112</v>
      </c>
    </row>
    <row r="115" spans="18:20">
      <c r="R115" s="11" t="s">
        <v>182</v>
      </c>
      <c r="S115" s="11">
        <v>1.02241</v>
      </c>
      <c r="T115" s="11" t="s">
        <v>112</v>
      </c>
    </row>
    <row r="116" spans="18:20">
      <c r="R116" s="11" t="s">
        <v>182</v>
      </c>
      <c r="S116" s="11">
        <v>0.96535000000000004</v>
      </c>
      <c r="T116" s="11" t="s">
        <v>112</v>
      </c>
    </row>
    <row r="117" spans="18:20">
      <c r="R117" s="11" t="s">
        <v>182</v>
      </c>
      <c r="S117" s="11">
        <v>1.03138</v>
      </c>
      <c r="T117" s="11" t="s">
        <v>112</v>
      </c>
    </row>
    <row r="118" spans="18:20">
      <c r="R118" s="11" t="s">
        <v>182</v>
      </c>
      <c r="S118" s="11">
        <v>0.96960000000000002</v>
      </c>
      <c r="T118" s="11" t="s">
        <v>112</v>
      </c>
    </row>
    <row r="119" spans="18:20">
      <c r="R119" s="11" t="s">
        <v>182</v>
      </c>
      <c r="S119" s="11">
        <v>1.00945</v>
      </c>
      <c r="T119" s="11" t="s">
        <v>112</v>
      </c>
    </row>
    <row r="120" spans="18:20">
      <c r="R120" s="11" t="s">
        <v>182</v>
      </c>
      <c r="S120" s="11">
        <v>1.0452900000000001</v>
      </c>
      <c r="T120" s="11" t="s">
        <v>112</v>
      </c>
    </row>
    <row r="121" spans="18:20">
      <c r="R121" s="11" t="s">
        <v>182</v>
      </c>
      <c r="S121" s="11">
        <v>1.0219400000000001</v>
      </c>
      <c r="T121" s="11" t="s">
        <v>112</v>
      </c>
    </row>
    <row r="122" spans="18:20">
      <c r="R122" s="11" t="s">
        <v>182</v>
      </c>
      <c r="S122" s="11">
        <v>1.00143</v>
      </c>
      <c r="T122" s="11" t="s">
        <v>112</v>
      </c>
    </row>
    <row r="123" spans="18:20">
      <c r="R123" s="11" t="s">
        <v>182</v>
      </c>
      <c r="S123" s="11">
        <v>0.99058000000000002</v>
      </c>
      <c r="T123" s="11" t="s">
        <v>112</v>
      </c>
    </row>
    <row r="124" spans="18:20">
      <c r="R124" s="11" t="s">
        <v>182</v>
      </c>
      <c r="S124" s="11">
        <v>1.3945000000000001</v>
      </c>
      <c r="T124" s="11" t="s">
        <v>112</v>
      </c>
    </row>
    <row r="125" spans="18:20">
      <c r="R125" s="11" t="s">
        <v>182</v>
      </c>
      <c r="S125" s="11">
        <v>3.0699999999999998E-3</v>
      </c>
      <c r="T125" s="11" t="s">
        <v>112</v>
      </c>
    </row>
    <row r="126" spans="18:20">
      <c r="R126" s="11" t="s">
        <v>182</v>
      </c>
      <c r="S126" s="11">
        <v>2.1930000000000002E-2</v>
      </c>
      <c r="T126" s="11" t="s">
        <v>112</v>
      </c>
    </row>
    <row r="127" spans="18:20">
      <c r="R127" s="11" t="s">
        <v>182</v>
      </c>
      <c r="S127" s="11">
        <v>-5.4200000000000003E-3</v>
      </c>
      <c r="T127" s="11" t="s">
        <v>112</v>
      </c>
    </row>
    <row r="128" spans="18:20">
      <c r="R128" s="11" t="s">
        <v>182</v>
      </c>
      <c r="S128" s="11">
        <v>-3.5130000000000002E-2</v>
      </c>
      <c r="T128" s="11" t="s">
        <v>112</v>
      </c>
    </row>
    <row r="129" spans="18:20">
      <c r="R129" s="11" t="s">
        <v>182</v>
      </c>
      <c r="S129" s="11">
        <v>-6.862E-2</v>
      </c>
      <c r="T129" s="11" t="s">
        <v>112</v>
      </c>
    </row>
    <row r="130" spans="18:20">
      <c r="R130" s="11" t="s">
        <v>182</v>
      </c>
      <c r="S130" s="11">
        <v>4.48E-2</v>
      </c>
      <c r="T130" s="11" t="s">
        <v>112</v>
      </c>
    </row>
    <row r="131" spans="18:20">
      <c r="R131" s="11" t="s">
        <v>182</v>
      </c>
      <c r="S131" s="11">
        <v>-6.0839999999999998E-2</v>
      </c>
      <c r="T131" s="11" t="s">
        <v>112</v>
      </c>
    </row>
    <row r="132" spans="18:20">
      <c r="R132" s="11" t="s">
        <v>182</v>
      </c>
      <c r="S132" s="11">
        <v>-2.5940000000000001E-2</v>
      </c>
      <c r="T132" s="11" t="s">
        <v>112</v>
      </c>
    </row>
    <row r="133" spans="18:20">
      <c r="R133" s="11" t="s">
        <v>182</v>
      </c>
      <c r="S133" s="11">
        <v>8.2500000000000004E-3</v>
      </c>
      <c r="T133" s="11" t="s">
        <v>112</v>
      </c>
    </row>
    <row r="134" spans="18:20">
      <c r="R134" s="11" t="s">
        <v>182</v>
      </c>
      <c r="S134" s="11">
        <v>2.947E-2</v>
      </c>
      <c r="T134" s="11" t="s">
        <v>112</v>
      </c>
    </row>
    <row r="135" spans="18:20">
      <c r="R135" s="11" t="s">
        <v>182</v>
      </c>
      <c r="S135" s="11">
        <v>-3.0890000000000001E-2</v>
      </c>
      <c r="T135" s="11" t="s">
        <v>112</v>
      </c>
    </row>
    <row r="136" spans="18:20">
      <c r="R136" s="11" t="s">
        <v>182</v>
      </c>
      <c r="S136" s="11">
        <v>1.4228000000000001</v>
      </c>
      <c r="T136" s="11" t="s">
        <v>112</v>
      </c>
    </row>
    <row r="137" spans="18:20">
      <c r="R137" s="11" t="s">
        <v>182</v>
      </c>
      <c r="S137" s="11">
        <v>1.94556</v>
      </c>
      <c r="T137" s="11" t="s">
        <v>112</v>
      </c>
    </row>
    <row r="138" spans="18:20">
      <c r="R138" s="11" t="s">
        <v>182</v>
      </c>
      <c r="S138" s="11">
        <v>1.98682</v>
      </c>
      <c r="T138" s="11" t="s">
        <v>112</v>
      </c>
    </row>
    <row r="139" spans="18:20">
      <c r="R139" s="11" t="s">
        <v>182</v>
      </c>
      <c r="S139" s="11">
        <v>1.99437</v>
      </c>
      <c r="T139" s="11" t="s">
        <v>112</v>
      </c>
    </row>
    <row r="140" spans="18:20">
      <c r="R140" s="11" t="s">
        <v>182</v>
      </c>
      <c r="S140" s="11">
        <v>2.0082800000000001</v>
      </c>
      <c r="T140" s="11" t="s">
        <v>112</v>
      </c>
    </row>
    <row r="141" spans="18:20">
      <c r="R141" s="11" t="s">
        <v>182</v>
      </c>
      <c r="S141" s="11">
        <v>2.0134699999999999</v>
      </c>
      <c r="T141" s="11" t="s">
        <v>112</v>
      </c>
    </row>
    <row r="142" spans="18:20">
      <c r="R142" s="11" t="s">
        <v>182</v>
      </c>
      <c r="S142" s="11">
        <v>1.98376</v>
      </c>
      <c r="T142" s="11" t="s">
        <v>112</v>
      </c>
    </row>
    <row r="143" spans="18:20">
      <c r="R143" s="11" t="s">
        <v>182</v>
      </c>
      <c r="S143" s="11">
        <v>2.00474</v>
      </c>
      <c r="T143" s="11" t="s">
        <v>112</v>
      </c>
    </row>
    <row r="144" spans="18:20">
      <c r="R144" s="11" t="s">
        <v>182</v>
      </c>
      <c r="S144" s="11">
        <v>1.9519299999999999</v>
      </c>
      <c r="T144" s="11" t="s">
        <v>112</v>
      </c>
    </row>
    <row r="145" spans="18:20">
      <c r="R145" s="11" t="s">
        <v>182</v>
      </c>
      <c r="S145" s="11">
        <v>1.9960199999999999</v>
      </c>
      <c r="T145" s="11" t="s">
        <v>112</v>
      </c>
    </row>
    <row r="146" spans="18:20">
      <c r="R146" s="11" t="s">
        <v>182</v>
      </c>
      <c r="S146" s="11">
        <v>2.0236100000000001</v>
      </c>
      <c r="T146" s="11" t="s">
        <v>112</v>
      </c>
    </row>
    <row r="147" spans="18:20">
      <c r="R147" s="11" t="s">
        <v>182</v>
      </c>
      <c r="S147" s="11">
        <v>2.01111</v>
      </c>
      <c r="T147" s="11" t="s">
        <v>112</v>
      </c>
    </row>
    <row r="148" spans="18:20">
      <c r="R148" s="11" t="s">
        <v>182</v>
      </c>
      <c r="S148" s="11">
        <v>2.0898699999999999</v>
      </c>
      <c r="T148" s="11" t="s">
        <v>112</v>
      </c>
    </row>
    <row r="149" spans="18:20">
      <c r="R149" s="11" t="s">
        <v>182</v>
      </c>
      <c r="S149" s="11">
        <v>2.0568599999999999</v>
      </c>
      <c r="T149" s="11" t="s">
        <v>112</v>
      </c>
    </row>
    <row r="150" spans="18:20">
      <c r="R150" s="11" t="s">
        <v>182</v>
      </c>
      <c r="S150" s="11">
        <v>2.0790199999999999</v>
      </c>
      <c r="T150" s="11" t="s">
        <v>112</v>
      </c>
    </row>
    <row r="151" spans="18:20">
      <c r="R151" s="11" t="s">
        <v>182</v>
      </c>
      <c r="S151" s="11">
        <v>2.0097</v>
      </c>
      <c r="T151" s="11" t="s">
        <v>112</v>
      </c>
    </row>
    <row r="152" spans="18:20">
      <c r="R152" s="11" t="s">
        <v>182</v>
      </c>
      <c r="S152" s="11">
        <v>2.08114</v>
      </c>
      <c r="T152" s="11" t="s">
        <v>112</v>
      </c>
    </row>
    <row r="153" spans="18:20">
      <c r="R153" s="11" t="s">
        <v>182</v>
      </c>
      <c r="S153" s="11">
        <v>2.0375200000000002</v>
      </c>
      <c r="T153" s="11" t="s">
        <v>112</v>
      </c>
    </row>
    <row r="154" spans="18:20">
      <c r="R154" s="11" t="s">
        <v>182</v>
      </c>
      <c r="S154" s="11">
        <v>2.0471900000000001</v>
      </c>
      <c r="T154" s="11" t="s">
        <v>112</v>
      </c>
    </row>
    <row r="155" spans="18:20">
      <c r="R155" s="11" t="s">
        <v>182</v>
      </c>
      <c r="S155" s="11">
        <v>2.0868000000000002</v>
      </c>
      <c r="T155" s="11" t="s">
        <v>112</v>
      </c>
    </row>
    <row r="156" spans="18:20">
      <c r="R156" s="11" t="s">
        <v>182</v>
      </c>
      <c r="S156" s="11">
        <v>2.0799599999999998</v>
      </c>
      <c r="T156" s="11" t="s">
        <v>112</v>
      </c>
    </row>
    <row r="157" spans="18:20">
      <c r="R157" s="11" t="s">
        <v>182</v>
      </c>
      <c r="S157" s="11">
        <v>2.1103800000000001</v>
      </c>
      <c r="T157" s="11" t="s">
        <v>112</v>
      </c>
    </row>
    <row r="158" spans="18:20">
      <c r="R158" s="11" t="s">
        <v>182</v>
      </c>
      <c r="S158" s="11">
        <v>2.0198399999999999</v>
      </c>
      <c r="T158" s="11" t="s">
        <v>112</v>
      </c>
    </row>
    <row r="159" spans="18:20">
      <c r="R159" s="11" t="s">
        <v>182</v>
      </c>
      <c r="S159" s="11">
        <v>2.1051899999999999</v>
      </c>
      <c r="T159" s="11" t="s">
        <v>112</v>
      </c>
    </row>
    <row r="160" spans="18:20">
      <c r="R160" s="11" t="s">
        <v>182</v>
      </c>
      <c r="S160" s="11">
        <v>2.07619</v>
      </c>
      <c r="T160" s="11" t="s">
        <v>112</v>
      </c>
    </row>
    <row r="161" spans="18:20">
      <c r="R161" s="11" t="s">
        <v>182</v>
      </c>
      <c r="S161" s="11">
        <v>2.1275900000000001</v>
      </c>
      <c r="T161" s="11" t="s">
        <v>112</v>
      </c>
    </row>
    <row r="162" spans="18:20">
      <c r="R162" s="11" t="s">
        <v>182</v>
      </c>
      <c r="S162" s="11">
        <v>2.0832600000000001</v>
      </c>
      <c r="T162" s="11" t="s">
        <v>112</v>
      </c>
    </row>
    <row r="163" spans="18:20">
      <c r="R163" s="11" t="s">
        <v>182</v>
      </c>
      <c r="S163" s="11">
        <v>2.1110899999999999</v>
      </c>
      <c r="T163" s="11" t="s">
        <v>112</v>
      </c>
    </row>
    <row r="164" spans="18:20">
      <c r="R164" s="11" t="s">
        <v>182</v>
      </c>
      <c r="S164" s="11">
        <v>2.0438900000000002</v>
      </c>
      <c r="T164" s="11" t="s">
        <v>112</v>
      </c>
    </row>
    <row r="165" spans="18:20">
      <c r="R165" s="11" t="s">
        <v>182</v>
      </c>
      <c r="S165" s="11">
        <v>2.1160399999999999</v>
      </c>
      <c r="T165" s="11" t="s">
        <v>112</v>
      </c>
    </row>
    <row r="166" spans="18:20">
      <c r="R166" s="11" t="s">
        <v>182</v>
      </c>
      <c r="S166" s="11">
        <v>2.0950500000000001</v>
      </c>
      <c r="T166" s="11" t="s">
        <v>112</v>
      </c>
    </row>
    <row r="167" spans="18:20">
      <c r="R167" s="11" t="s">
        <v>182</v>
      </c>
      <c r="S167" s="11">
        <v>2.1266500000000002</v>
      </c>
      <c r="T167" s="11" t="s">
        <v>112</v>
      </c>
    </row>
    <row r="168" spans="18:20">
      <c r="R168" s="11" t="s">
        <v>182</v>
      </c>
      <c r="S168" s="11">
        <v>2.14269</v>
      </c>
      <c r="T168" s="11" t="s">
        <v>112</v>
      </c>
    </row>
    <row r="169" spans="18:20">
      <c r="R169" s="11" t="s">
        <v>182</v>
      </c>
      <c r="S169" s="11">
        <v>2.0533199999999998</v>
      </c>
      <c r="T169" s="11" t="s">
        <v>112</v>
      </c>
    </row>
    <row r="170" spans="18:20">
      <c r="R170" s="11" t="s">
        <v>182</v>
      </c>
      <c r="S170" s="11">
        <v>2.0908099999999998</v>
      </c>
      <c r="T170" s="11" t="s">
        <v>112</v>
      </c>
    </row>
    <row r="171" spans="18:20">
      <c r="R171" s="11" t="s">
        <v>182</v>
      </c>
      <c r="S171" s="11">
        <v>2.0785499999999999</v>
      </c>
      <c r="T171" s="11" t="s">
        <v>112</v>
      </c>
    </row>
    <row r="172" spans="18:20">
      <c r="R172" s="11" t="s">
        <v>182</v>
      </c>
      <c r="S172" s="11">
        <v>2.1004800000000001</v>
      </c>
      <c r="T172" s="11" t="s">
        <v>112</v>
      </c>
    </row>
    <row r="173" spans="18:20">
      <c r="R173" s="11" t="s">
        <v>182</v>
      </c>
      <c r="S173" s="11">
        <v>2.0243199999999999</v>
      </c>
      <c r="T173" s="11" t="s">
        <v>112</v>
      </c>
    </row>
    <row r="174" spans="18:20">
      <c r="R174" s="11" t="s">
        <v>182</v>
      </c>
      <c r="S174" s="11">
        <v>2.0719500000000002</v>
      </c>
      <c r="T174" s="11" t="s">
        <v>112</v>
      </c>
    </row>
    <row r="175" spans="18:20">
      <c r="R175" s="11" t="s">
        <v>182</v>
      </c>
      <c r="S175" s="11">
        <v>2.0490699999999999</v>
      </c>
      <c r="T175" s="11" t="s">
        <v>112</v>
      </c>
    </row>
    <row r="176" spans="18:20">
      <c r="R176" s="11" t="s">
        <v>182</v>
      </c>
      <c r="S176" s="11">
        <v>2.0794899999999998</v>
      </c>
      <c r="T176" s="11" t="s">
        <v>112</v>
      </c>
    </row>
    <row r="177" spans="18:20">
      <c r="R177" s="11" t="s">
        <v>182</v>
      </c>
      <c r="S177" s="11">
        <v>2.0964700000000001</v>
      </c>
      <c r="T177" s="11" t="s">
        <v>112</v>
      </c>
    </row>
    <row r="178" spans="18:20">
      <c r="R178" s="11" t="s">
        <v>182</v>
      </c>
      <c r="S178" s="11">
        <v>2.0950500000000001</v>
      </c>
      <c r="T178" s="11" t="s">
        <v>112</v>
      </c>
    </row>
    <row r="179" spans="18:20">
      <c r="R179" s="11" t="s">
        <v>182</v>
      </c>
      <c r="S179" s="11">
        <v>2.06982</v>
      </c>
      <c r="T179" s="11" t="s">
        <v>112</v>
      </c>
    </row>
    <row r="180" spans="18:20">
      <c r="R180" s="11" t="s">
        <v>182</v>
      </c>
      <c r="S180" s="11">
        <v>2.10873</v>
      </c>
      <c r="T180" s="11" t="s">
        <v>112</v>
      </c>
    </row>
    <row r="181" spans="18:20">
      <c r="R181" s="11" t="s">
        <v>182</v>
      </c>
      <c r="S181" s="11">
        <v>1.9080699999999999</v>
      </c>
      <c r="T181" s="11" t="s">
        <v>112</v>
      </c>
    </row>
    <row r="182" spans="18:20">
      <c r="R182" s="11" t="s">
        <v>182</v>
      </c>
      <c r="S182" s="11">
        <v>8.7720000000000006E-2</v>
      </c>
      <c r="T182" s="11" t="s">
        <v>112</v>
      </c>
    </row>
    <row r="183" spans="18:20">
      <c r="R183" s="11" t="s">
        <v>182</v>
      </c>
      <c r="S183" s="11">
        <v>8.276E-2</v>
      </c>
      <c r="T183" s="11" t="s">
        <v>112</v>
      </c>
    </row>
    <row r="184" spans="18:20">
      <c r="R184" s="11" t="s">
        <v>182</v>
      </c>
      <c r="S184" s="11">
        <v>0.11389000000000001</v>
      </c>
      <c r="T184" s="11" t="s">
        <v>112</v>
      </c>
    </row>
    <row r="185" spans="18:20">
      <c r="R185" s="11" t="s">
        <v>182</v>
      </c>
      <c r="S185" s="11">
        <v>0.10799</v>
      </c>
      <c r="T185" s="11" t="s">
        <v>112</v>
      </c>
    </row>
    <row r="186" spans="18:20">
      <c r="R186" s="11" t="s">
        <v>182</v>
      </c>
      <c r="S186" s="11">
        <v>3.9609999999999999E-2</v>
      </c>
      <c r="T186" s="11" t="s">
        <v>112</v>
      </c>
    </row>
    <row r="187" spans="18:20">
      <c r="R187" s="11" t="s">
        <v>182</v>
      </c>
      <c r="S187" s="11">
        <v>6.2719999999999998E-2</v>
      </c>
      <c r="T187" s="11" t="s">
        <v>112</v>
      </c>
    </row>
    <row r="188" spans="18:20">
      <c r="R188" s="11" t="s">
        <v>182</v>
      </c>
      <c r="S188" s="11">
        <v>0.13488</v>
      </c>
      <c r="T188" s="11" t="s">
        <v>112</v>
      </c>
    </row>
    <row r="189" spans="18:20">
      <c r="R189" s="11" t="s">
        <v>182</v>
      </c>
      <c r="S189" s="11">
        <v>0.54869999999999997</v>
      </c>
      <c r="T189" s="11" t="s">
        <v>112</v>
      </c>
    </row>
    <row r="190" spans="18:20">
      <c r="R190" s="11" t="s">
        <v>182</v>
      </c>
      <c r="S190" s="11">
        <v>5.1167899999999999</v>
      </c>
      <c r="T190" s="11" t="s">
        <v>112</v>
      </c>
    </row>
    <row r="191" spans="18:20">
      <c r="R191" s="11" t="s">
        <v>182</v>
      </c>
      <c r="S191" s="11">
        <v>5.1005200000000004</v>
      </c>
      <c r="T191" s="11" t="s">
        <v>112</v>
      </c>
    </row>
    <row r="192" spans="18:20">
      <c r="R192" s="11" t="s">
        <v>182</v>
      </c>
      <c r="S192" s="11">
        <v>5.1106600000000002</v>
      </c>
      <c r="T192" s="11" t="s">
        <v>112</v>
      </c>
    </row>
    <row r="193" spans="18:20">
      <c r="R193" s="11" t="s">
        <v>182</v>
      </c>
      <c r="S193" s="11">
        <v>5.1165500000000002</v>
      </c>
      <c r="T193" s="11" t="s">
        <v>112</v>
      </c>
    </row>
    <row r="194" spans="18:20">
      <c r="R194" s="11" t="s">
        <v>182</v>
      </c>
      <c r="S194" s="11">
        <v>4.9837999999999996</v>
      </c>
      <c r="T194" s="11" t="s">
        <v>112</v>
      </c>
    </row>
    <row r="195" spans="18:20">
      <c r="R195" s="11" t="s">
        <v>182</v>
      </c>
      <c r="S195" s="11">
        <v>5.0462899999999999</v>
      </c>
      <c r="T195" s="11" t="s">
        <v>112</v>
      </c>
    </row>
    <row r="196" spans="18:20">
      <c r="R196" s="11" t="s">
        <v>182</v>
      </c>
      <c r="S196" s="11">
        <v>5.0922700000000001</v>
      </c>
      <c r="T196" s="11" t="s">
        <v>112</v>
      </c>
    </row>
    <row r="197" spans="18:20">
      <c r="R197" s="11" t="s">
        <v>182</v>
      </c>
      <c r="S197" s="11">
        <v>5.0646800000000001</v>
      </c>
      <c r="T197" s="11" t="s">
        <v>112</v>
      </c>
    </row>
    <row r="198" spans="18:20">
      <c r="R198" s="11" t="s">
        <v>182</v>
      </c>
      <c r="S198" s="11">
        <v>5.1479200000000001</v>
      </c>
      <c r="T198" s="11" t="s">
        <v>112</v>
      </c>
    </row>
    <row r="199" spans="18:20">
      <c r="R199" s="11" t="s">
        <v>182</v>
      </c>
      <c r="S199" s="11">
        <v>5.1109</v>
      </c>
      <c r="T199" s="11" t="s">
        <v>112</v>
      </c>
    </row>
    <row r="200" spans="18:20">
      <c r="R200" s="11" t="s">
        <v>182</v>
      </c>
      <c r="S200" s="11">
        <v>5.0632599999999996</v>
      </c>
      <c r="T200" s="11" t="s">
        <v>112</v>
      </c>
    </row>
    <row r="201" spans="18:20">
      <c r="R201" s="11" t="s">
        <v>182</v>
      </c>
      <c r="S201" s="11">
        <v>5.1087699999999998</v>
      </c>
      <c r="T201" s="11" t="s">
        <v>112</v>
      </c>
    </row>
    <row r="202" spans="18:20">
      <c r="R202" s="11" t="s">
        <v>182</v>
      </c>
      <c r="S202" s="11">
        <v>5.0946300000000004</v>
      </c>
      <c r="T202" s="11" t="s">
        <v>112</v>
      </c>
    </row>
    <row r="203" spans="18:20">
      <c r="R203" s="11" t="s">
        <v>182</v>
      </c>
      <c r="S203" s="11">
        <v>5.1314099999999998</v>
      </c>
      <c r="T203" s="11" t="s">
        <v>112</v>
      </c>
    </row>
    <row r="204" spans="18:20">
      <c r="R204" s="11" t="s">
        <v>182</v>
      </c>
      <c r="S204" s="11">
        <v>5.0814199999999996</v>
      </c>
      <c r="T204" s="11" t="s">
        <v>112</v>
      </c>
    </row>
    <row r="205" spans="18:20">
      <c r="R205" s="11" t="s">
        <v>182</v>
      </c>
      <c r="S205" s="11">
        <v>5.0922700000000001</v>
      </c>
      <c r="T205" s="11" t="s">
        <v>112</v>
      </c>
    </row>
    <row r="206" spans="18:20">
      <c r="R206" s="11" t="s">
        <v>182</v>
      </c>
      <c r="S206" s="11">
        <v>5.0844899999999997</v>
      </c>
      <c r="T206" s="11" t="s">
        <v>112</v>
      </c>
    </row>
    <row r="207" spans="18:20">
      <c r="R207" s="11" t="s">
        <v>182</v>
      </c>
      <c r="S207" s="11">
        <v>5.1387200000000002</v>
      </c>
      <c r="T207" s="11" t="s">
        <v>112</v>
      </c>
    </row>
    <row r="208" spans="18:20">
      <c r="R208" s="11" t="s">
        <v>182</v>
      </c>
      <c r="S208" s="11">
        <v>5.0184600000000001</v>
      </c>
      <c r="T208" s="11" t="s">
        <v>112</v>
      </c>
    </row>
    <row r="209" spans="18:20">
      <c r="R209" s="11" t="s">
        <v>182</v>
      </c>
      <c r="S209" s="11">
        <v>5.1028799999999999</v>
      </c>
      <c r="T209" s="11" t="s">
        <v>112</v>
      </c>
    </row>
    <row r="210" spans="18:20">
      <c r="R210" s="11" t="s">
        <v>182</v>
      </c>
      <c r="S210" s="11">
        <v>5.1177299999999999</v>
      </c>
      <c r="T210" s="11" t="s">
        <v>112</v>
      </c>
    </row>
    <row r="211" spans="18:20">
      <c r="R211" s="11" t="s">
        <v>182</v>
      </c>
      <c r="S211" s="11">
        <v>5.0715199999999996</v>
      </c>
      <c r="T211" s="11" t="s">
        <v>112</v>
      </c>
    </row>
    <row r="212" spans="18:20">
      <c r="R212" s="11" t="s">
        <v>182</v>
      </c>
      <c r="S212" s="11">
        <v>5.1323499999999997</v>
      </c>
      <c r="T212" s="11" t="s">
        <v>112</v>
      </c>
    </row>
    <row r="213" spans="18:20">
      <c r="R213" s="11" t="s">
        <v>182</v>
      </c>
      <c r="S213" s="11">
        <v>5.0667999999999997</v>
      </c>
      <c r="T213" s="11" t="s">
        <v>112</v>
      </c>
    </row>
    <row r="214" spans="18:20">
      <c r="R214" s="11" t="s">
        <v>182</v>
      </c>
      <c r="S214" s="11">
        <v>5.1354199999999999</v>
      </c>
      <c r="T214" s="11" t="s">
        <v>112</v>
      </c>
    </row>
    <row r="215" spans="18:20">
      <c r="R215" s="11" t="s">
        <v>182</v>
      </c>
      <c r="S215" s="11">
        <v>5.11585</v>
      </c>
      <c r="T215" s="11" t="s">
        <v>112</v>
      </c>
    </row>
    <row r="216" spans="18:20">
      <c r="R216" s="11" t="s">
        <v>182</v>
      </c>
      <c r="S216" s="11">
        <v>5.1172599999999999</v>
      </c>
      <c r="T216" s="11" t="s">
        <v>112</v>
      </c>
    </row>
    <row r="217" spans="18:20">
      <c r="R217" s="11" t="s">
        <v>182</v>
      </c>
      <c r="S217" s="11">
        <v>5.0642100000000001</v>
      </c>
      <c r="T217" s="11" t="s">
        <v>112</v>
      </c>
    </row>
    <row r="218" spans="18:20">
      <c r="R218" s="11" t="s">
        <v>182</v>
      </c>
      <c r="S218" s="11">
        <v>5.0288399999999998</v>
      </c>
      <c r="T218" s="11" t="s">
        <v>112</v>
      </c>
    </row>
    <row r="219" spans="18:20">
      <c r="R219" s="11" t="s">
        <v>182</v>
      </c>
      <c r="S219" s="11">
        <v>5.1226799999999999</v>
      </c>
      <c r="T219" s="11" t="s">
        <v>112</v>
      </c>
    </row>
    <row r="220" spans="18:20">
      <c r="R220" s="11" t="s">
        <v>182</v>
      </c>
      <c r="S220" s="11">
        <v>5.1047599999999997</v>
      </c>
      <c r="T220" s="11" t="s">
        <v>112</v>
      </c>
    </row>
    <row r="221" spans="18:20">
      <c r="R221" s="11" t="s">
        <v>182</v>
      </c>
      <c r="S221" s="11">
        <v>5.1243400000000001</v>
      </c>
      <c r="T221" s="11" t="s">
        <v>112</v>
      </c>
    </row>
    <row r="222" spans="18:20">
      <c r="R222" s="11" t="s">
        <v>182</v>
      </c>
      <c r="S222" s="11">
        <v>5.1580500000000002</v>
      </c>
      <c r="T222" s="11" t="s">
        <v>112</v>
      </c>
    </row>
    <row r="223" spans="18:20">
      <c r="R223" s="11" t="s">
        <v>182</v>
      </c>
      <c r="S223" s="11">
        <v>5.14344</v>
      </c>
      <c r="T223" s="11" t="s">
        <v>112</v>
      </c>
    </row>
    <row r="224" spans="18:20">
      <c r="R224" s="11" t="s">
        <v>182</v>
      </c>
      <c r="S224" s="11">
        <v>5.0953299999999997</v>
      </c>
      <c r="T224" s="11" t="s">
        <v>112</v>
      </c>
    </row>
    <row r="225" spans="18:20">
      <c r="R225" s="11" t="s">
        <v>182</v>
      </c>
      <c r="S225" s="11">
        <v>5.1436700000000002</v>
      </c>
      <c r="T225" s="11" t="s">
        <v>112</v>
      </c>
    </row>
    <row r="226" spans="18:20">
      <c r="R226" s="11" t="s">
        <v>182</v>
      </c>
      <c r="S226" s="11">
        <v>5.1127799999999999</v>
      </c>
      <c r="T226" s="11" t="s">
        <v>112</v>
      </c>
    </row>
    <row r="227" spans="18:20">
      <c r="R227" s="11" t="s">
        <v>182</v>
      </c>
      <c r="S227" s="11">
        <v>5.1358899999999998</v>
      </c>
      <c r="T227" s="11" t="s">
        <v>112</v>
      </c>
    </row>
    <row r="228" spans="18:20">
      <c r="R228" s="11" t="s">
        <v>182</v>
      </c>
      <c r="S228" s="11">
        <v>5.11632</v>
      </c>
      <c r="T228" s="11" t="s">
        <v>112</v>
      </c>
    </row>
    <row r="229" spans="18:20">
      <c r="R229" s="11" t="s">
        <v>182</v>
      </c>
      <c r="S229" s="11">
        <v>5.1189099999999996</v>
      </c>
      <c r="T229" s="11" t="s">
        <v>112</v>
      </c>
    </row>
    <row r="230" spans="18:20">
      <c r="R230" s="11" t="s">
        <v>182</v>
      </c>
      <c r="S230" s="11">
        <v>5.12669</v>
      </c>
      <c r="T230" s="11" t="s">
        <v>112</v>
      </c>
    </row>
    <row r="231" spans="18:20">
      <c r="R231" s="11" t="s">
        <v>182</v>
      </c>
      <c r="S231" s="11">
        <v>5.1785699999999997</v>
      </c>
      <c r="T231" s="11" t="s">
        <v>112</v>
      </c>
    </row>
    <row r="232" spans="18:20">
      <c r="R232" s="11" t="s">
        <v>182</v>
      </c>
      <c r="S232" s="11">
        <v>5.1106600000000002</v>
      </c>
      <c r="T232" s="11" t="s">
        <v>112</v>
      </c>
    </row>
    <row r="233" spans="18:20">
      <c r="R233" s="11" t="s">
        <v>182</v>
      </c>
      <c r="S233" s="11">
        <v>5.1118399999999999</v>
      </c>
      <c r="T233" s="11" t="s">
        <v>112</v>
      </c>
    </row>
    <row r="234" spans="18:20">
      <c r="R234" s="11" t="s">
        <v>182</v>
      </c>
      <c r="S234" s="11">
        <v>5.1611200000000004</v>
      </c>
      <c r="T234" s="11" t="s">
        <v>112</v>
      </c>
    </row>
    <row r="235" spans="18:20">
      <c r="R235" s="11" t="s">
        <v>182</v>
      </c>
      <c r="S235" s="11">
        <v>5.1457899999999999</v>
      </c>
      <c r="T235" s="11" t="s">
        <v>112</v>
      </c>
    </row>
    <row r="236" spans="18:20">
      <c r="R236" s="11" t="s">
        <v>182</v>
      </c>
      <c r="S236" s="11">
        <v>5.1924799999999998</v>
      </c>
      <c r="T236" s="11" t="s">
        <v>112</v>
      </c>
    </row>
    <row r="237" spans="18:20">
      <c r="R237" s="11" t="s">
        <v>182</v>
      </c>
      <c r="S237" s="11">
        <v>5.1714900000000004</v>
      </c>
      <c r="T237" s="11" t="s">
        <v>112</v>
      </c>
    </row>
    <row r="238" spans="18:20">
      <c r="R238" s="11" t="s">
        <v>182</v>
      </c>
      <c r="S238" s="11">
        <v>5.1349499999999999</v>
      </c>
      <c r="T238" s="11" t="s">
        <v>112</v>
      </c>
    </row>
    <row r="239" spans="18:20">
      <c r="R239" s="11" t="s">
        <v>182</v>
      </c>
      <c r="S239" s="11">
        <v>5.0554800000000002</v>
      </c>
      <c r="T239" s="11" t="s">
        <v>112</v>
      </c>
    </row>
    <row r="240" spans="18:20">
      <c r="R240" s="11" t="s">
        <v>182</v>
      </c>
      <c r="S240" s="11">
        <v>0.10564</v>
      </c>
      <c r="T240" s="11" t="s">
        <v>112</v>
      </c>
    </row>
    <row r="241" spans="18:20">
      <c r="R241" s="11" t="s">
        <v>182</v>
      </c>
      <c r="S241" s="11">
        <v>0.19595000000000001</v>
      </c>
      <c r="T241" s="11" t="s">
        <v>112</v>
      </c>
    </row>
    <row r="242" spans="18:20">
      <c r="R242" s="11" t="s">
        <v>182</v>
      </c>
      <c r="S242" s="11">
        <v>0.16624</v>
      </c>
      <c r="T242" s="11" t="s">
        <v>112</v>
      </c>
    </row>
    <row r="243" spans="18:20">
      <c r="R243" s="11" t="s">
        <v>182</v>
      </c>
      <c r="S243" s="11">
        <v>0.10611</v>
      </c>
      <c r="T243" s="11" t="s">
        <v>112</v>
      </c>
    </row>
    <row r="244" spans="18:20">
      <c r="R244" s="11" t="s">
        <v>182</v>
      </c>
      <c r="S244" s="11">
        <v>0.15916</v>
      </c>
      <c r="T244" s="11" t="s">
        <v>112</v>
      </c>
    </row>
    <row r="245" spans="18:20">
      <c r="R245" s="11" t="s">
        <v>182</v>
      </c>
      <c r="S245" s="11">
        <v>9.9269999999999997E-2</v>
      </c>
      <c r="T245" s="11" t="s">
        <v>112</v>
      </c>
    </row>
    <row r="246" spans="18:20">
      <c r="R246" s="11" t="s">
        <v>182</v>
      </c>
      <c r="S246" s="11">
        <v>0.14266000000000001</v>
      </c>
      <c r="T246" s="11" t="s">
        <v>112</v>
      </c>
    </row>
    <row r="247" spans="18:20">
      <c r="R247" s="11" t="s">
        <v>182</v>
      </c>
      <c r="S247" s="11">
        <v>0.18722</v>
      </c>
      <c r="T247" s="11" t="s">
        <v>112</v>
      </c>
    </row>
    <row r="248" spans="18:20">
      <c r="R248" s="11" t="s">
        <v>182</v>
      </c>
      <c r="S248" s="11">
        <v>0.12497</v>
      </c>
      <c r="T248" s="11" t="s">
        <v>112</v>
      </c>
    </row>
    <row r="249" spans="18:20">
      <c r="R249" s="11" t="s">
        <v>182</v>
      </c>
      <c r="S249" s="11">
        <v>0.13841000000000001</v>
      </c>
      <c r="T249" s="11" t="s">
        <v>112</v>
      </c>
    </row>
    <row r="250" spans="18:20">
      <c r="R250" s="11" t="s">
        <v>182</v>
      </c>
      <c r="S250" s="11">
        <v>0.99600999999999995</v>
      </c>
      <c r="T250" s="11" t="s">
        <v>112</v>
      </c>
    </row>
    <row r="251" spans="18:20">
      <c r="R251" s="11" t="s">
        <v>182</v>
      </c>
      <c r="S251" s="11">
        <v>6.6633800000000001</v>
      </c>
      <c r="T251" s="11" t="s">
        <v>112</v>
      </c>
    </row>
    <row r="252" spans="18:20">
      <c r="R252" s="11" t="s">
        <v>182</v>
      </c>
      <c r="S252" s="11">
        <v>10.125349999999999</v>
      </c>
      <c r="T252" s="11" t="s">
        <v>112</v>
      </c>
    </row>
    <row r="253" spans="18:20">
      <c r="R253" s="11" t="s">
        <v>182</v>
      </c>
      <c r="S253" s="11">
        <v>10.09493</v>
      </c>
      <c r="T253" s="11" t="s">
        <v>112</v>
      </c>
    </row>
    <row r="254" spans="18:20">
      <c r="R254" s="11" t="s">
        <v>182</v>
      </c>
      <c r="S254" s="11">
        <v>10.059089999999999</v>
      </c>
      <c r="T254" s="11" t="s">
        <v>112</v>
      </c>
    </row>
    <row r="255" spans="18:20">
      <c r="R255" s="11" t="s">
        <v>182</v>
      </c>
      <c r="S255" s="11">
        <v>10.108840000000001</v>
      </c>
      <c r="T255" s="11" t="s">
        <v>112</v>
      </c>
    </row>
    <row r="256" spans="18:20">
      <c r="R256" s="11" t="s">
        <v>182</v>
      </c>
      <c r="S256" s="11">
        <v>10.14846</v>
      </c>
      <c r="T256" s="11" t="s">
        <v>112</v>
      </c>
    </row>
    <row r="257" spans="18:20">
      <c r="R257" s="11" t="s">
        <v>182</v>
      </c>
      <c r="S257" s="11">
        <v>10.11215</v>
      </c>
      <c r="T257" s="11" t="s">
        <v>112</v>
      </c>
    </row>
    <row r="258" spans="18:20">
      <c r="R258" s="11" t="s">
        <v>182</v>
      </c>
      <c r="S258" s="11">
        <v>10.144920000000001</v>
      </c>
      <c r="T258" s="11" t="s">
        <v>112</v>
      </c>
    </row>
    <row r="259" spans="18:20">
      <c r="R259" s="11" t="s">
        <v>182</v>
      </c>
      <c r="S259" s="11">
        <v>10.14044</v>
      </c>
      <c r="T259" s="11" t="s">
        <v>112</v>
      </c>
    </row>
    <row r="260" spans="18:20">
      <c r="R260" s="11" t="s">
        <v>182</v>
      </c>
      <c r="S260" s="11">
        <v>10.11285</v>
      </c>
      <c r="T260" s="11" t="s">
        <v>112</v>
      </c>
    </row>
    <row r="261" spans="18:20">
      <c r="R261" s="11" t="s">
        <v>182</v>
      </c>
      <c r="S261" s="11">
        <v>10.126060000000001</v>
      </c>
      <c r="T261" s="11" t="s">
        <v>112</v>
      </c>
    </row>
    <row r="262" spans="18:20">
      <c r="R262" s="11" t="s">
        <v>182</v>
      </c>
      <c r="S262" s="11">
        <v>10.09022</v>
      </c>
      <c r="T262" s="11" t="s">
        <v>112</v>
      </c>
    </row>
    <row r="263" spans="18:20">
      <c r="R263" s="11" t="s">
        <v>182</v>
      </c>
      <c r="S263" s="11">
        <v>10.1013</v>
      </c>
      <c r="T263" s="11" t="s">
        <v>112</v>
      </c>
    </row>
    <row r="264" spans="18:20">
      <c r="R264" s="11" t="s">
        <v>182</v>
      </c>
      <c r="S264" s="11">
        <v>10.12936</v>
      </c>
      <c r="T264" s="11" t="s">
        <v>112</v>
      </c>
    </row>
    <row r="265" spans="18:20">
      <c r="R265" s="11" t="s">
        <v>182</v>
      </c>
      <c r="S265" s="11">
        <v>10.0921</v>
      </c>
      <c r="T265" s="11" t="s">
        <v>112</v>
      </c>
    </row>
    <row r="266" spans="18:20">
      <c r="R266" s="11" t="s">
        <v>182</v>
      </c>
      <c r="S266" s="11">
        <v>10.13714</v>
      </c>
      <c r="T266" s="11" t="s">
        <v>112</v>
      </c>
    </row>
    <row r="267" spans="18:20">
      <c r="R267" s="11" t="s">
        <v>182</v>
      </c>
      <c r="S267" s="11">
        <v>10.127940000000001</v>
      </c>
      <c r="T267" s="11" t="s">
        <v>112</v>
      </c>
    </row>
    <row r="268" spans="18:20">
      <c r="R268" s="11" t="s">
        <v>182</v>
      </c>
      <c r="S268" s="11">
        <v>10.096109999999999</v>
      </c>
      <c r="T268" s="11" t="s">
        <v>112</v>
      </c>
    </row>
    <row r="269" spans="18:20">
      <c r="R269" s="11" t="s">
        <v>182</v>
      </c>
      <c r="S269" s="11">
        <v>10.099410000000001</v>
      </c>
      <c r="T269" s="11" t="s">
        <v>112</v>
      </c>
    </row>
    <row r="270" spans="18:20">
      <c r="R270" s="11" t="s">
        <v>182</v>
      </c>
      <c r="S270" s="11">
        <v>10.08691</v>
      </c>
      <c r="T270" s="11" t="s">
        <v>112</v>
      </c>
    </row>
    <row r="271" spans="18:20">
      <c r="R271" s="11" t="s">
        <v>182</v>
      </c>
      <c r="S271" s="11">
        <v>10.068289999999999</v>
      </c>
      <c r="T271" s="11" t="s">
        <v>112</v>
      </c>
    </row>
    <row r="272" spans="18:20">
      <c r="R272" s="11" t="s">
        <v>182</v>
      </c>
      <c r="S272" s="11">
        <v>10.10413</v>
      </c>
      <c r="T272" s="11" t="s">
        <v>112</v>
      </c>
    </row>
    <row r="273" spans="18:20">
      <c r="R273" s="11" t="s">
        <v>182</v>
      </c>
      <c r="S273" s="11">
        <v>10.18642</v>
      </c>
      <c r="T273" s="11" t="s">
        <v>112</v>
      </c>
    </row>
    <row r="274" spans="18:20">
      <c r="R274" s="11" t="s">
        <v>182</v>
      </c>
      <c r="S274" s="11">
        <v>10.12889</v>
      </c>
      <c r="T274" s="11" t="s">
        <v>112</v>
      </c>
    </row>
    <row r="275" spans="18:20">
      <c r="R275" s="11" t="s">
        <v>182</v>
      </c>
      <c r="S275" s="11">
        <v>10.15907</v>
      </c>
      <c r="T275" s="11" t="s">
        <v>112</v>
      </c>
    </row>
    <row r="276" spans="18:20">
      <c r="R276" s="11" t="s">
        <v>182</v>
      </c>
      <c r="S276" s="11">
        <v>10.199630000000001</v>
      </c>
      <c r="T276" s="11" t="s">
        <v>112</v>
      </c>
    </row>
    <row r="277" spans="18:20">
      <c r="R277" s="11" t="s">
        <v>182</v>
      </c>
      <c r="S277" s="11">
        <v>10.15152</v>
      </c>
      <c r="T277" s="11" t="s">
        <v>112</v>
      </c>
    </row>
    <row r="278" spans="18:20">
      <c r="R278" s="11" t="s">
        <v>182</v>
      </c>
      <c r="S278" s="11">
        <v>10.12677</v>
      </c>
      <c r="T278" s="11" t="s">
        <v>112</v>
      </c>
    </row>
    <row r="279" spans="18:20">
      <c r="R279" s="11" t="s">
        <v>182</v>
      </c>
      <c r="S279" s="11">
        <v>10.14917</v>
      </c>
      <c r="T279" s="11" t="s">
        <v>112</v>
      </c>
    </row>
    <row r="280" spans="18:20">
      <c r="R280" s="11" t="s">
        <v>182</v>
      </c>
      <c r="S280" s="11">
        <v>10.181229999999999</v>
      </c>
      <c r="T280" s="11" t="s">
        <v>112</v>
      </c>
    </row>
    <row r="281" spans="18:20">
      <c r="R281" s="11" t="s">
        <v>182</v>
      </c>
      <c r="S281" s="11">
        <v>10.13148</v>
      </c>
      <c r="T281" s="11" t="s">
        <v>112</v>
      </c>
    </row>
    <row r="282" spans="18:20">
      <c r="R282" s="11" t="s">
        <v>182</v>
      </c>
      <c r="S282" s="11">
        <v>10.23217</v>
      </c>
      <c r="T282" s="11" t="s">
        <v>112</v>
      </c>
    </row>
    <row r="283" spans="18:20">
      <c r="R283" s="11" t="s">
        <v>182</v>
      </c>
      <c r="S283" s="11">
        <v>10.15082</v>
      </c>
      <c r="T283" s="11" t="s">
        <v>112</v>
      </c>
    </row>
    <row r="284" spans="18:20">
      <c r="R284" s="11" t="s">
        <v>182</v>
      </c>
      <c r="S284" s="11">
        <v>10.13242</v>
      </c>
      <c r="T284" s="11" t="s">
        <v>112</v>
      </c>
    </row>
    <row r="285" spans="18:20">
      <c r="R285" s="11" t="s">
        <v>182</v>
      </c>
      <c r="S285" s="11">
        <v>10.22203</v>
      </c>
      <c r="T285" s="11" t="s">
        <v>112</v>
      </c>
    </row>
    <row r="286" spans="18:20">
      <c r="R286" s="11" t="s">
        <v>182</v>
      </c>
      <c r="S286" s="11">
        <v>10.16544</v>
      </c>
      <c r="T286" s="11" t="s">
        <v>112</v>
      </c>
    </row>
    <row r="287" spans="18:20">
      <c r="R287" s="11" t="s">
        <v>182</v>
      </c>
      <c r="S287" s="11">
        <v>15.1714</v>
      </c>
      <c r="T287" s="11" t="s">
        <v>112</v>
      </c>
    </row>
    <row r="288" spans="18:20">
      <c r="R288" s="11" t="s">
        <v>182</v>
      </c>
      <c r="S288" s="11">
        <v>0.23885999999999999</v>
      </c>
      <c r="T288" s="11" t="s">
        <v>112</v>
      </c>
    </row>
    <row r="289" spans="18:20">
      <c r="R289" s="11" t="s">
        <v>182</v>
      </c>
      <c r="S289" s="11">
        <v>0.15892999999999999</v>
      </c>
      <c r="T289" s="11" t="s">
        <v>112</v>
      </c>
    </row>
    <row r="290" spans="18:20">
      <c r="R290" s="11" t="s">
        <v>182</v>
      </c>
      <c r="S290" s="11">
        <v>0.14502000000000001</v>
      </c>
      <c r="T290" s="11" t="s">
        <v>112</v>
      </c>
    </row>
    <row r="291" spans="18:20">
      <c r="R291" s="11" t="s">
        <v>182</v>
      </c>
      <c r="S291" s="11">
        <v>0.23272999999999999</v>
      </c>
      <c r="T291" s="11" t="s">
        <v>112</v>
      </c>
    </row>
    <row r="292" spans="18:20">
      <c r="R292" s="11" t="s">
        <v>182</v>
      </c>
      <c r="S292" s="11">
        <v>0.18204000000000001</v>
      </c>
      <c r="T292" s="11" t="s">
        <v>112</v>
      </c>
    </row>
    <row r="293" spans="18:20">
      <c r="R293" s="11" t="s">
        <v>182</v>
      </c>
      <c r="S293" s="11">
        <v>0.15185000000000001</v>
      </c>
      <c r="T293" s="11" t="s">
        <v>112</v>
      </c>
    </row>
    <row r="294" spans="18:20">
      <c r="R294" s="11" t="s">
        <v>182</v>
      </c>
      <c r="S294" s="11">
        <v>0.14973</v>
      </c>
      <c r="T294" s="11" t="s">
        <v>112</v>
      </c>
    </row>
    <row r="295" spans="18:20">
      <c r="R295" s="11" t="s">
        <v>182</v>
      </c>
      <c r="S295" s="11">
        <v>0.16883000000000001</v>
      </c>
      <c r="T295" s="11" t="s">
        <v>112</v>
      </c>
    </row>
    <row r="296" spans="18:20">
      <c r="R296" s="11" t="s">
        <v>182</v>
      </c>
      <c r="S296" s="11">
        <v>0.19736000000000001</v>
      </c>
      <c r="T296" s="11" t="s">
        <v>112</v>
      </c>
    </row>
    <row r="297" spans="18:20">
      <c r="R297" s="11" t="s">
        <v>182</v>
      </c>
      <c r="S297" s="11">
        <v>0.16341</v>
      </c>
      <c r="T297" s="11" t="s">
        <v>112</v>
      </c>
    </row>
    <row r="298" spans="18:20">
      <c r="R298" s="11" t="s">
        <v>181</v>
      </c>
      <c r="S298" s="11"/>
    </row>
    <row r="299" spans="18:20">
      <c r="S299" s="11"/>
    </row>
    <row r="300" spans="18:20">
      <c r="R300" s="11" t="s">
        <v>183</v>
      </c>
      <c r="S300" s="11">
        <v>-0.11082</v>
      </c>
      <c r="T300" s="11" t="s">
        <v>112</v>
      </c>
    </row>
    <row r="301" spans="18:20">
      <c r="R301" s="11" t="s">
        <v>179</v>
      </c>
      <c r="S301" s="11"/>
    </row>
    <row r="302" spans="18:20">
      <c r="S302" s="11"/>
    </row>
    <row r="303" spans="18:20">
      <c r="R303" s="11" t="s">
        <v>182</v>
      </c>
      <c r="S303" s="11">
        <v>-0.10988000000000001</v>
      </c>
      <c r="T303" s="11" t="s">
        <v>112</v>
      </c>
    </row>
    <row r="304" spans="18:20">
      <c r="R304" s="11" t="s">
        <v>182</v>
      </c>
      <c r="S304" s="11">
        <v>-9.9510000000000001E-2</v>
      </c>
      <c r="T304" s="11" t="s">
        <v>112</v>
      </c>
    </row>
    <row r="305" spans="18:20">
      <c r="R305" s="11" t="s">
        <v>182</v>
      </c>
      <c r="S305" s="11">
        <v>-1.6979999999999999E-2</v>
      </c>
      <c r="T305" s="11" t="s">
        <v>112</v>
      </c>
    </row>
    <row r="306" spans="18:20">
      <c r="R306" s="11" t="s">
        <v>182</v>
      </c>
      <c r="S306" s="11">
        <v>-4.9050000000000003E-2</v>
      </c>
      <c r="T306" s="11" t="s">
        <v>112</v>
      </c>
    </row>
    <row r="307" spans="18:20">
      <c r="R307" s="11" t="s">
        <v>182</v>
      </c>
      <c r="S307" s="11">
        <v>-8.1820000000000004E-2</v>
      </c>
      <c r="T307" s="11" t="s">
        <v>112</v>
      </c>
    </row>
    <row r="308" spans="18:20">
      <c r="R308" s="11" t="s">
        <v>182</v>
      </c>
      <c r="S308" s="11">
        <v>-4.8340000000000001E-2</v>
      </c>
      <c r="T308" s="11" t="s">
        <v>112</v>
      </c>
    </row>
    <row r="309" spans="18:20">
      <c r="R309" s="11" t="s">
        <v>182</v>
      </c>
      <c r="S309" s="11">
        <v>-7.7340000000000006E-2</v>
      </c>
      <c r="T309" s="11" t="s">
        <v>112</v>
      </c>
    </row>
    <row r="310" spans="18:20">
      <c r="R310" s="11" t="s">
        <v>182</v>
      </c>
      <c r="S310" s="11">
        <v>-2.6409999999999999E-2</v>
      </c>
      <c r="T310" s="11" t="s">
        <v>112</v>
      </c>
    </row>
    <row r="311" spans="18:20">
      <c r="R311" s="11" t="s">
        <v>182</v>
      </c>
      <c r="S311" s="11">
        <v>-0.11271</v>
      </c>
      <c r="T311" s="11" t="s">
        <v>112</v>
      </c>
    </row>
    <row r="312" spans="18:20">
      <c r="R312" s="11" t="s">
        <v>182</v>
      </c>
      <c r="S312" s="11">
        <v>-6.6259999999999999E-2</v>
      </c>
      <c r="T312" s="11" t="s">
        <v>112</v>
      </c>
    </row>
    <row r="313" spans="18:20">
      <c r="R313" s="11" t="s">
        <v>182</v>
      </c>
      <c r="S313" s="11">
        <v>-6.2719999999999998E-2</v>
      </c>
      <c r="T313" s="11" t="s">
        <v>112</v>
      </c>
    </row>
    <row r="314" spans="18:20">
      <c r="R314" s="11" t="s">
        <v>182</v>
      </c>
      <c r="S314" s="11">
        <v>-3.2779999999999997E-2</v>
      </c>
      <c r="T314" s="11" t="s">
        <v>112</v>
      </c>
    </row>
    <row r="315" spans="18:20">
      <c r="R315" s="11" t="s">
        <v>182</v>
      </c>
      <c r="S315" s="11">
        <v>0.41311999999999999</v>
      </c>
      <c r="T315" s="11" t="s">
        <v>112</v>
      </c>
    </row>
    <row r="316" spans="18:20">
      <c r="R316" s="11" t="s">
        <v>182</v>
      </c>
      <c r="S316" s="11">
        <v>18.248080000000002</v>
      </c>
      <c r="T316" s="11" t="s">
        <v>112</v>
      </c>
    </row>
    <row r="317" spans="18:20">
      <c r="R317" s="11" t="s">
        <v>182</v>
      </c>
      <c r="S317" s="11">
        <v>19.90361</v>
      </c>
      <c r="T317" s="11" t="s">
        <v>112</v>
      </c>
    </row>
    <row r="318" spans="18:20">
      <c r="R318" s="11" t="s">
        <v>182</v>
      </c>
      <c r="S318" s="11">
        <v>19.994150000000001</v>
      </c>
      <c r="T318" s="11" t="s">
        <v>112</v>
      </c>
    </row>
    <row r="319" spans="18:20">
      <c r="R319" s="11" t="s">
        <v>182</v>
      </c>
      <c r="S319" s="11">
        <v>19.951709999999999</v>
      </c>
      <c r="T319" s="11" t="s">
        <v>112</v>
      </c>
    </row>
    <row r="320" spans="18:20">
      <c r="R320" s="11" t="s">
        <v>182</v>
      </c>
      <c r="S320" s="11">
        <v>19.942039999999999</v>
      </c>
      <c r="T320" s="11" t="s">
        <v>112</v>
      </c>
    </row>
    <row r="321" spans="18:20">
      <c r="R321" s="11" t="s">
        <v>182</v>
      </c>
      <c r="S321" s="11">
        <v>19.904309999999999</v>
      </c>
      <c r="T321" s="11" t="s">
        <v>112</v>
      </c>
    </row>
    <row r="322" spans="18:20">
      <c r="R322" s="11" t="s">
        <v>182</v>
      </c>
      <c r="S322" s="11">
        <v>19.891110000000001</v>
      </c>
      <c r="T322" s="11" t="s">
        <v>112</v>
      </c>
    </row>
    <row r="323" spans="18:20">
      <c r="R323" s="11" t="s">
        <v>182</v>
      </c>
      <c r="S323" s="11">
        <v>19.94699</v>
      </c>
      <c r="T323" s="11" t="s">
        <v>112</v>
      </c>
    </row>
    <row r="324" spans="18:20">
      <c r="R324" s="11" t="s">
        <v>182</v>
      </c>
      <c r="S324" s="11">
        <v>19.941099999999999</v>
      </c>
      <c r="T324" s="11" t="s">
        <v>112</v>
      </c>
    </row>
    <row r="325" spans="18:20">
      <c r="R325" s="11" t="s">
        <v>182</v>
      </c>
      <c r="S325" s="11">
        <v>19.95242</v>
      </c>
      <c r="T325" s="11" t="s">
        <v>112</v>
      </c>
    </row>
    <row r="326" spans="18:20">
      <c r="R326" s="11" t="s">
        <v>182</v>
      </c>
      <c r="S326" s="11">
        <v>19.993210000000001</v>
      </c>
      <c r="T326" s="11" t="s">
        <v>112</v>
      </c>
    </row>
    <row r="327" spans="18:20">
      <c r="R327" s="11" t="s">
        <v>182</v>
      </c>
      <c r="S327" s="11">
        <v>19.981179999999998</v>
      </c>
      <c r="T327" s="11" t="s">
        <v>112</v>
      </c>
    </row>
    <row r="328" spans="18:20">
      <c r="R328" s="11" t="s">
        <v>182</v>
      </c>
      <c r="S328" s="11">
        <v>19.92388</v>
      </c>
      <c r="T328" s="11" t="s">
        <v>112</v>
      </c>
    </row>
    <row r="329" spans="18:20">
      <c r="R329" s="11" t="s">
        <v>182</v>
      </c>
      <c r="S329" s="11">
        <v>19.914919999999999</v>
      </c>
      <c r="T329" s="11" t="s">
        <v>112</v>
      </c>
    </row>
    <row r="330" spans="18:20">
      <c r="R330" s="11" t="s">
        <v>182</v>
      </c>
      <c r="S330" s="11">
        <v>19.917280000000002</v>
      </c>
      <c r="T330" s="11" t="s">
        <v>112</v>
      </c>
    </row>
    <row r="331" spans="18:20">
      <c r="R331" s="11" t="s">
        <v>182</v>
      </c>
      <c r="S331" s="11">
        <v>20.006889999999999</v>
      </c>
      <c r="T331" s="11" t="s">
        <v>112</v>
      </c>
    </row>
    <row r="332" spans="18:20">
      <c r="R332" s="11" t="s">
        <v>182</v>
      </c>
      <c r="S332" s="11">
        <v>19.968689999999999</v>
      </c>
      <c r="T332" s="11" t="s">
        <v>112</v>
      </c>
    </row>
    <row r="333" spans="18:20">
      <c r="R333" s="11" t="s">
        <v>182</v>
      </c>
      <c r="S333" s="11">
        <v>19.94416</v>
      </c>
      <c r="T333" s="11" t="s">
        <v>112</v>
      </c>
    </row>
    <row r="334" spans="18:20">
      <c r="R334" s="11" t="s">
        <v>182</v>
      </c>
      <c r="S334" s="11">
        <v>20.011839999999999</v>
      </c>
      <c r="T334" s="11" t="s">
        <v>112</v>
      </c>
    </row>
    <row r="335" spans="18:20">
      <c r="R335" s="11" t="s">
        <v>182</v>
      </c>
      <c r="S335" s="11">
        <v>19.979769999999998</v>
      </c>
      <c r="T335" s="11" t="s">
        <v>112</v>
      </c>
    </row>
    <row r="336" spans="18:20">
      <c r="R336" s="11" t="s">
        <v>182</v>
      </c>
      <c r="S336" s="11">
        <v>19.936150000000001</v>
      </c>
      <c r="T336" s="11" t="s">
        <v>112</v>
      </c>
    </row>
    <row r="337" spans="18:20">
      <c r="R337" s="11" t="s">
        <v>182</v>
      </c>
      <c r="S337" s="11">
        <v>19.9602</v>
      </c>
      <c r="T337" s="11" t="s">
        <v>112</v>
      </c>
    </row>
    <row r="338" spans="18:20">
      <c r="R338" s="11" t="s">
        <v>182</v>
      </c>
      <c r="S338" s="11">
        <v>19.996749999999999</v>
      </c>
      <c r="T338" s="11" t="s">
        <v>112</v>
      </c>
    </row>
    <row r="339" spans="18:20">
      <c r="R339" s="11" t="s">
        <v>182</v>
      </c>
      <c r="S339" s="11">
        <v>20.02929</v>
      </c>
      <c r="T339" s="11" t="s">
        <v>112</v>
      </c>
    </row>
    <row r="340" spans="18:20">
      <c r="R340" s="11" t="s">
        <v>182</v>
      </c>
      <c r="S340" s="11">
        <v>19.995329999999999</v>
      </c>
      <c r="T340" s="11" t="s">
        <v>112</v>
      </c>
    </row>
    <row r="341" spans="18:20">
      <c r="R341" s="11" t="s">
        <v>182</v>
      </c>
      <c r="S341" s="11">
        <v>19.915400000000002</v>
      </c>
      <c r="T341" s="11" t="s">
        <v>112</v>
      </c>
    </row>
    <row r="342" spans="18:20">
      <c r="R342" s="11" t="s">
        <v>182</v>
      </c>
      <c r="S342" s="11">
        <v>20.035889999999998</v>
      </c>
      <c r="T342" s="11" t="s">
        <v>112</v>
      </c>
    </row>
    <row r="343" spans="18:20">
      <c r="R343" s="11" t="s">
        <v>182</v>
      </c>
      <c r="S343" s="11">
        <v>19.960909999999998</v>
      </c>
      <c r="T343" s="11" t="s">
        <v>112</v>
      </c>
    </row>
    <row r="344" spans="18:20">
      <c r="R344" s="11" t="s">
        <v>182</v>
      </c>
      <c r="S344" s="11">
        <v>20.00948</v>
      </c>
      <c r="T344" s="11" t="s">
        <v>112</v>
      </c>
    </row>
    <row r="345" spans="18:20">
      <c r="R345" s="11" t="s">
        <v>182</v>
      </c>
      <c r="S345" s="11">
        <v>19.930489999999999</v>
      </c>
      <c r="T345" s="11" t="s">
        <v>112</v>
      </c>
    </row>
    <row r="346" spans="18:20">
      <c r="R346" s="11" t="s">
        <v>182</v>
      </c>
      <c r="S346" s="11">
        <v>20.00076</v>
      </c>
      <c r="T346" s="11" t="s">
        <v>112</v>
      </c>
    </row>
    <row r="347" spans="18:20">
      <c r="R347" s="11" t="s">
        <v>182</v>
      </c>
      <c r="S347" s="11">
        <v>19.983070000000001</v>
      </c>
      <c r="T347" s="11" t="s">
        <v>112</v>
      </c>
    </row>
    <row r="348" spans="18:20">
      <c r="R348" s="11" t="s">
        <v>182</v>
      </c>
      <c r="S348" s="11">
        <v>19.991790000000002</v>
      </c>
      <c r="T348" s="11" t="s">
        <v>112</v>
      </c>
    </row>
    <row r="349" spans="18:20">
      <c r="R349" s="11" t="s">
        <v>182</v>
      </c>
      <c r="S349" s="11">
        <v>20.002410000000001</v>
      </c>
      <c r="T349" s="11" t="s">
        <v>112</v>
      </c>
    </row>
    <row r="350" spans="18:20">
      <c r="R350" s="11" t="s">
        <v>182</v>
      </c>
      <c r="S350" s="11">
        <v>19.993919999999999</v>
      </c>
      <c r="T350" s="11" t="s">
        <v>112</v>
      </c>
    </row>
    <row r="351" spans="18:20">
      <c r="R351" s="11" t="s">
        <v>182</v>
      </c>
      <c r="S351" s="11">
        <v>19.998629999999999</v>
      </c>
      <c r="T351" s="11" t="s">
        <v>112</v>
      </c>
    </row>
    <row r="352" spans="18:20">
      <c r="R352" s="11" t="s">
        <v>182</v>
      </c>
      <c r="S352" s="11">
        <v>20.014430000000001</v>
      </c>
      <c r="T352" s="11" t="s">
        <v>112</v>
      </c>
    </row>
    <row r="353" spans="18:20">
      <c r="R353" s="11" t="s">
        <v>182</v>
      </c>
      <c r="S353" s="11">
        <v>19.88852</v>
      </c>
      <c r="T353" s="11" t="s">
        <v>112</v>
      </c>
    </row>
    <row r="354" spans="18:20">
      <c r="R354" s="11" t="s">
        <v>182</v>
      </c>
      <c r="S354" s="11">
        <v>0.50649</v>
      </c>
      <c r="T354" s="11" t="s">
        <v>112</v>
      </c>
    </row>
    <row r="355" spans="18:20">
      <c r="R355" s="11" t="s">
        <v>182</v>
      </c>
      <c r="S355" s="11">
        <v>1.2970000000000001E-2</v>
      </c>
      <c r="T355" s="11" t="s">
        <v>112</v>
      </c>
    </row>
    <row r="356" spans="18:20">
      <c r="R356" s="11" t="s">
        <v>182</v>
      </c>
      <c r="S356" s="11">
        <v>5.5879999999999999E-2</v>
      </c>
      <c r="T356" s="11" t="s">
        <v>112</v>
      </c>
    </row>
    <row r="357" spans="18:20">
      <c r="R357" s="11" t="s">
        <v>182</v>
      </c>
      <c r="S357" s="11">
        <v>2.547E-2</v>
      </c>
      <c r="T357" s="11" t="s">
        <v>112</v>
      </c>
    </row>
    <row r="358" spans="18:20">
      <c r="R358" s="11" t="s">
        <v>182</v>
      </c>
      <c r="S358" s="11">
        <v>-1.6979999999999999E-2</v>
      </c>
      <c r="T358" s="11" t="s">
        <v>112</v>
      </c>
    </row>
    <row r="359" spans="18:20">
      <c r="R359" s="11" t="s">
        <v>182</v>
      </c>
      <c r="S359" s="11">
        <v>0.11436</v>
      </c>
      <c r="T359" s="11" t="s">
        <v>112</v>
      </c>
    </row>
    <row r="360" spans="18:20">
      <c r="R360" s="11" t="s">
        <v>182</v>
      </c>
      <c r="S360" s="11">
        <v>-4.9520000000000002E-2</v>
      </c>
      <c r="T360" s="11" t="s">
        <v>112</v>
      </c>
    </row>
    <row r="361" spans="18:20">
      <c r="R361" s="11" t="s">
        <v>182</v>
      </c>
      <c r="S361" s="11">
        <v>8.0199999999999994E-3</v>
      </c>
      <c r="T361" s="11" t="s">
        <v>112</v>
      </c>
    </row>
    <row r="362" spans="18:20">
      <c r="R362" s="11" t="s">
        <v>182</v>
      </c>
      <c r="S362" s="11">
        <v>7.0269999999999999E-2</v>
      </c>
      <c r="T362" s="11" t="s">
        <v>112</v>
      </c>
    </row>
    <row r="363" spans="18:20">
      <c r="R363" s="11" t="s">
        <v>182</v>
      </c>
      <c r="S363" s="11">
        <v>5.2769000000000004</v>
      </c>
      <c r="T363" s="11" t="s">
        <v>112</v>
      </c>
    </row>
    <row r="364" spans="18:20">
      <c r="R364" s="11" t="s">
        <v>182</v>
      </c>
      <c r="S364" s="11">
        <v>51.514989999999997</v>
      </c>
      <c r="T364" s="11" t="s">
        <v>112</v>
      </c>
    </row>
    <row r="365" spans="18:20">
      <c r="R365" s="11" t="s">
        <v>182</v>
      </c>
      <c r="S365" s="11">
        <v>49.994810000000001</v>
      </c>
      <c r="T365" s="11" t="s">
        <v>112</v>
      </c>
    </row>
    <row r="366" spans="18:20">
      <c r="R366" s="11" t="s">
        <v>182</v>
      </c>
      <c r="S366" s="11">
        <v>49.937989999999999</v>
      </c>
      <c r="T366" s="11" t="s">
        <v>112</v>
      </c>
    </row>
    <row r="367" spans="18:20">
      <c r="R367" s="11" t="s">
        <v>182</v>
      </c>
      <c r="S367" s="11">
        <v>49.983490000000003</v>
      </c>
      <c r="T367" s="11" t="s">
        <v>112</v>
      </c>
    </row>
    <row r="368" spans="18:20">
      <c r="R368" s="11" t="s">
        <v>182</v>
      </c>
      <c r="S368" s="11">
        <v>49.957079999999998</v>
      </c>
      <c r="T368" s="11" t="s">
        <v>112</v>
      </c>
    </row>
    <row r="369" spans="18:20">
      <c r="R369" s="11" t="s">
        <v>182</v>
      </c>
      <c r="S369" s="11">
        <v>50.033009999999997</v>
      </c>
      <c r="T369" s="11" t="s">
        <v>112</v>
      </c>
    </row>
    <row r="370" spans="18:20">
      <c r="R370" s="11" t="s">
        <v>182</v>
      </c>
      <c r="S370" s="11">
        <v>50.075220000000002</v>
      </c>
      <c r="T370" s="11" t="s">
        <v>112</v>
      </c>
    </row>
    <row r="371" spans="18:20">
      <c r="R371" s="11" t="s">
        <v>182</v>
      </c>
      <c r="S371" s="11">
        <v>50.01061</v>
      </c>
      <c r="T371" s="11" t="s">
        <v>112</v>
      </c>
    </row>
    <row r="372" spans="18:20">
      <c r="R372" s="11" t="s">
        <v>182</v>
      </c>
      <c r="S372" s="11">
        <v>49.960149999999999</v>
      </c>
      <c r="T372" s="11" t="s">
        <v>112</v>
      </c>
    </row>
    <row r="373" spans="18:20">
      <c r="R373" s="11" t="s">
        <v>182</v>
      </c>
      <c r="S373" s="11">
        <v>50.041739999999997</v>
      </c>
      <c r="T373" s="11" t="s">
        <v>112</v>
      </c>
    </row>
    <row r="374" spans="18:20">
      <c r="R374" s="11" t="s">
        <v>182</v>
      </c>
      <c r="S374" s="11">
        <v>50.017679999999999</v>
      </c>
      <c r="T374" s="11" t="s">
        <v>112</v>
      </c>
    </row>
    <row r="375" spans="18:20">
      <c r="R375" s="11" t="s">
        <v>182</v>
      </c>
      <c r="S375" s="11">
        <v>50.006599999999999</v>
      </c>
      <c r="T375" s="11" t="s">
        <v>112</v>
      </c>
    </row>
    <row r="376" spans="18:20">
      <c r="R376" s="11" t="s">
        <v>182</v>
      </c>
      <c r="S376" s="11">
        <v>50.031829999999999</v>
      </c>
      <c r="T376" s="11" t="s">
        <v>112</v>
      </c>
    </row>
    <row r="377" spans="18:20">
      <c r="R377" s="11" t="s">
        <v>182</v>
      </c>
      <c r="S377" s="11">
        <v>50.030650000000001</v>
      </c>
      <c r="T377" s="11" t="s">
        <v>112</v>
      </c>
    </row>
    <row r="378" spans="18:20">
      <c r="R378" s="11" t="s">
        <v>182</v>
      </c>
      <c r="S378" s="11">
        <v>49.987029999999997</v>
      </c>
      <c r="T378" s="11" t="s">
        <v>112</v>
      </c>
    </row>
    <row r="379" spans="18:20">
      <c r="R379" s="11" t="s">
        <v>182</v>
      </c>
      <c r="S379" s="11">
        <v>49.987029999999997</v>
      </c>
      <c r="T379" s="11" t="s">
        <v>112</v>
      </c>
    </row>
    <row r="380" spans="18:20">
      <c r="R380" s="11" t="s">
        <v>182</v>
      </c>
      <c r="S380" s="11">
        <v>50.022399999999998</v>
      </c>
      <c r="T380" s="11" t="s">
        <v>112</v>
      </c>
    </row>
    <row r="381" spans="18:20">
      <c r="R381" s="11" t="s">
        <v>182</v>
      </c>
      <c r="S381" s="11">
        <v>49.99033</v>
      </c>
      <c r="T381" s="11" t="s">
        <v>112</v>
      </c>
    </row>
    <row r="382" spans="18:20">
      <c r="R382" s="11" t="s">
        <v>182</v>
      </c>
      <c r="S382" s="11">
        <v>50.045270000000002</v>
      </c>
      <c r="T382" s="11" t="s">
        <v>112</v>
      </c>
    </row>
    <row r="383" spans="18:20">
      <c r="R383" s="11" t="s">
        <v>182</v>
      </c>
      <c r="S383" s="11">
        <v>50.039149999999999</v>
      </c>
      <c r="T383" s="11" t="s">
        <v>112</v>
      </c>
    </row>
    <row r="384" spans="18:20">
      <c r="R384" s="11" t="s">
        <v>182</v>
      </c>
      <c r="S384" s="11">
        <v>49.994340000000001</v>
      </c>
      <c r="T384" s="11" t="s">
        <v>112</v>
      </c>
    </row>
    <row r="385" spans="18:20">
      <c r="R385" s="11" t="s">
        <v>182</v>
      </c>
      <c r="S385" s="11">
        <v>50.069090000000003</v>
      </c>
      <c r="T385" s="11" t="s">
        <v>112</v>
      </c>
    </row>
    <row r="386" spans="18:20">
      <c r="R386" s="11" t="s">
        <v>182</v>
      </c>
      <c r="S386" s="11">
        <v>50.04551</v>
      </c>
      <c r="T386" s="11" t="s">
        <v>112</v>
      </c>
    </row>
    <row r="387" spans="18:20">
      <c r="R387" s="11" t="s">
        <v>182</v>
      </c>
      <c r="S387" s="11">
        <v>50.072859999999999</v>
      </c>
      <c r="T387" s="11" t="s">
        <v>112</v>
      </c>
    </row>
    <row r="388" spans="18:20">
      <c r="R388" s="11" t="s">
        <v>182</v>
      </c>
      <c r="S388" s="11">
        <v>50.003779999999999</v>
      </c>
      <c r="T388" s="11" t="s">
        <v>112</v>
      </c>
    </row>
    <row r="389" spans="18:20">
      <c r="R389" s="11" t="s">
        <v>182</v>
      </c>
      <c r="S389" s="11">
        <v>50.02122</v>
      </c>
      <c r="T389" s="11" t="s">
        <v>112</v>
      </c>
    </row>
    <row r="390" spans="18:20">
      <c r="R390" s="11" t="s">
        <v>182</v>
      </c>
      <c r="S390" s="11">
        <v>50.013910000000003</v>
      </c>
      <c r="T390" s="11" t="s">
        <v>112</v>
      </c>
    </row>
    <row r="391" spans="18:20">
      <c r="R391" s="11" t="s">
        <v>182</v>
      </c>
      <c r="S391" s="11">
        <v>50.064839999999997</v>
      </c>
      <c r="T391" s="11" t="s">
        <v>112</v>
      </c>
    </row>
    <row r="392" spans="18:20">
      <c r="R392" s="11" t="s">
        <v>182</v>
      </c>
      <c r="S392" s="11">
        <v>50.05706</v>
      </c>
      <c r="T392" s="11" t="s">
        <v>112</v>
      </c>
    </row>
    <row r="393" spans="18:20">
      <c r="R393" s="11" t="s">
        <v>182</v>
      </c>
      <c r="S393" s="11">
        <v>50.062019999999997</v>
      </c>
      <c r="T393" s="11" t="s">
        <v>112</v>
      </c>
    </row>
    <row r="394" spans="18:20">
      <c r="R394" s="11" t="s">
        <v>182</v>
      </c>
      <c r="S394" s="11">
        <v>50.017220000000002</v>
      </c>
      <c r="T394" s="11" t="s">
        <v>112</v>
      </c>
    </row>
    <row r="395" spans="18:20">
      <c r="R395" s="11" t="s">
        <v>182</v>
      </c>
      <c r="S395" s="11">
        <v>50.002119999999998</v>
      </c>
      <c r="T395" s="11" t="s">
        <v>112</v>
      </c>
    </row>
    <row r="396" spans="18:20">
      <c r="R396" s="11" t="s">
        <v>182</v>
      </c>
      <c r="S396" s="11">
        <v>50.042209999999997</v>
      </c>
      <c r="T396" s="11" t="s">
        <v>112</v>
      </c>
    </row>
    <row r="397" spans="18:20">
      <c r="R397" s="11" t="s">
        <v>182</v>
      </c>
      <c r="S397" s="11">
        <v>50.01981</v>
      </c>
      <c r="T397" s="11" t="s">
        <v>112</v>
      </c>
    </row>
    <row r="398" spans="18:20">
      <c r="R398" s="11" t="s">
        <v>182</v>
      </c>
      <c r="S398" s="11">
        <v>49.993870000000001</v>
      </c>
      <c r="T398" s="11" t="s">
        <v>112</v>
      </c>
    </row>
    <row r="399" spans="18:20">
      <c r="R399" s="11" t="s">
        <v>182</v>
      </c>
      <c r="S399" s="11">
        <v>49.983260000000001</v>
      </c>
      <c r="T399" s="11" t="s">
        <v>112</v>
      </c>
    </row>
    <row r="400" spans="18:20">
      <c r="R400" s="11" t="s">
        <v>182</v>
      </c>
      <c r="S400" s="11">
        <v>50.063899999999997</v>
      </c>
      <c r="T400" s="11" t="s">
        <v>112</v>
      </c>
    </row>
    <row r="401" spans="18:20">
      <c r="R401" s="11" t="s">
        <v>182</v>
      </c>
      <c r="S401" s="11">
        <v>50.028770000000002</v>
      </c>
      <c r="T401" s="11" t="s">
        <v>112</v>
      </c>
    </row>
    <row r="402" spans="18:20">
      <c r="R402" s="11" t="s">
        <v>182</v>
      </c>
      <c r="S402" s="11">
        <v>14.768190000000001</v>
      </c>
      <c r="T402" s="11" t="s">
        <v>112</v>
      </c>
    </row>
    <row r="403" spans="18:20">
      <c r="R403" s="11" t="s">
        <v>182</v>
      </c>
      <c r="S403" s="11">
        <v>9.4789999999999999E-2</v>
      </c>
      <c r="T403" s="11" t="s">
        <v>112</v>
      </c>
    </row>
    <row r="404" spans="18:20">
      <c r="R404" s="11" t="s">
        <v>182</v>
      </c>
      <c r="S404" s="11">
        <v>2.1199999999999999E-3</v>
      </c>
      <c r="T404" s="11" t="s">
        <v>112</v>
      </c>
    </row>
    <row r="405" spans="18:20">
      <c r="R405" s="11" t="s">
        <v>182</v>
      </c>
      <c r="S405" s="11">
        <v>1.7919999999999998E-2</v>
      </c>
      <c r="T405" s="11" t="s">
        <v>112</v>
      </c>
    </row>
    <row r="406" spans="18:20">
      <c r="R406" s="11" t="s">
        <v>182</v>
      </c>
      <c r="S406" s="11">
        <v>6.5079999999999999E-2</v>
      </c>
      <c r="T406" s="11" t="s">
        <v>112</v>
      </c>
    </row>
    <row r="407" spans="18:20">
      <c r="R407" s="11" t="s">
        <v>182</v>
      </c>
      <c r="S407" s="11">
        <v>3.8199999999999998E-2</v>
      </c>
      <c r="T407" s="11" t="s">
        <v>112</v>
      </c>
    </row>
    <row r="408" spans="18:20">
      <c r="R408" s="11" t="s">
        <v>182</v>
      </c>
      <c r="S408" s="11">
        <v>2.3820000000000001E-2</v>
      </c>
      <c r="T408" s="11" t="s">
        <v>112</v>
      </c>
    </row>
    <row r="409" spans="18:20">
      <c r="R409" s="11" t="s">
        <v>182</v>
      </c>
      <c r="S409" s="11">
        <v>7.7109999999999998E-2</v>
      </c>
      <c r="T409" s="11" t="s">
        <v>112</v>
      </c>
    </row>
    <row r="410" spans="18:20">
      <c r="R410" s="11" t="s">
        <v>182</v>
      </c>
      <c r="S410" s="11">
        <v>2.759E-2</v>
      </c>
      <c r="T410" s="11" t="s">
        <v>112</v>
      </c>
    </row>
    <row r="411" spans="18:20">
      <c r="R411" s="11" t="s">
        <v>182</v>
      </c>
      <c r="S411" s="11">
        <v>0.112</v>
      </c>
      <c r="T411" s="11" t="s">
        <v>112</v>
      </c>
    </row>
    <row r="412" spans="18:20">
      <c r="R412" s="11" t="s">
        <v>182</v>
      </c>
      <c r="S412" s="11">
        <v>4.7629999999999999E-2</v>
      </c>
      <c r="T412" s="11" t="s">
        <v>112</v>
      </c>
    </row>
    <row r="413" spans="18:20">
      <c r="R413" s="11" t="s">
        <v>182</v>
      </c>
      <c r="S413" s="11">
        <v>-2.1930000000000002E-2</v>
      </c>
      <c r="T413" s="11" t="s">
        <v>112</v>
      </c>
    </row>
    <row r="414" spans="18:20">
      <c r="R414" s="11" t="s">
        <v>182</v>
      </c>
      <c r="S414" s="11">
        <v>8.3940000000000001E-2</v>
      </c>
      <c r="T414" s="11" t="s">
        <v>112</v>
      </c>
    </row>
    <row r="415" spans="18:20">
      <c r="R415" s="11" t="s">
        <v>182</v>
      </c>
      <c r="S415" s="11">
        <v>5.636E-2</v>
      </c>
      <c r="T415" s="11" t="s">
        <v>112</v>
      </c>
    </row>
    <row r="416" spans="18:20">
      <c r="R416" s="11" t="s">
        <v>182</v>
      </c>
      <c r="S416" s="11">
        <v>4.8570000000000002E-2</v>
      </c>
      <c r="T416" s="11" t="s">
        <v>112</v>
      </c>
    </row>
    <row r="417" spans="18:20">
      <c r="R417" s="11" t="s">
        <v>182</v>
      </c>
      <c r="S417" s="11">
        <v>16.894369999999999</v>
      </c>
      <c r="T417" s="11" t="s">
        <v>112</v>
      </c>
    </row>
    <row r="418" spans="18:20">
      <c r="R418" s="11" t="s">
        <v>182</v>
      </c>
      <c r="S418" s="11">
        <v>100.17755</v>
      </c>
      <c r="T418" s="11" t="s">
        <v>112</v>
      </c>
    </row>
    <row r="419" spans="18:20">
      <c r="R419" s="11" t="s">
        <v>182</v>
      </c>
      <c r="S419" s="11">
        <v>100.04197000000001</v>
      </c>
      <c r="T419" s="11" t="s">
        <v>112</v>
      </c>
    </row>
    <row r="420" spans="18:20">
      <c r="R420" s="11" t="s">
        <v>182</v>
      </c>
      <c r="S420" s="11">
        <v>100.00353</v>
      </c>
      <c r="T420" s="11" t="s">
        <v>112</v>
      </c>
    </row>
    <row r="421" spans="18:20">
      <c r="R421" s="11" t="s">
        <v>182</v>
      </c>
      <c r="S421" s="11">
        <v>100.05754</v>
      </c>
      <c r="T421" s="11" t="s">
        <v>112</v>
      </c>
    </row>
    <row r="422" spans="18:20">
      <c r="R422" s="11" t="s">
        <v>182</v>
      </c>
      <c r="S422" s="11">
        <v>100.06366</v>
      </c>
      <c r="T422" s="11" t="s">
        <v>112</v>
      </c>
    </row>
    <row r="423" spans="18:20">
      <c r="R423" s="11" t="s">
        <v>182</v>
      </c>
      <c r="S423" s="11">
        <v>99.988200000000006</v>
      </c>
      <c r="T423" s="11" t="s">
        <v>112</v>
      </c>
    </row>
    <row r="424" spans="18:20">
      <c r="R424" s="11" t="s">
        <v>182</v>
      </c>
      <c r="S424" s="11">
        <v>100.0731</v>
      </c>
      <c r="T424" s="11" t="s">
        <v>112</v>
      </c>
    </row>
    <row r="425" spans="18:20">
      <c r="R425" s="11" t="s">
        <v>182</v>
      </c>
      <c r="S425" s="11">
        <v>100.07923</v>
      </c>
      <c r="T425" s="11" t="s">
        <v>112</v>
      </c>
    </row>
    <row r="426" spans="18:20">
      <c r="R426" s="11" t="s">
        <v>182</v>
      </c>
      <c r="S426" s="11">
        <v>100.07380999999999</v>
      </c>
      <c r="T426" s="11" t="s">
        <v>112</v>
      </c>
    </row>
    <row r="427" spans="18:20">
      <c r="R427" s="11" t="s">
        <v>182</v>
      </c>
      <c r="S427" s="11">
        <v>99.97878</v>
      </c>
      <c r="T427" s="11" t="s">
        <v>112</v>
      </c>
    </row>
    <row r="428" spans="18:20">
      <c r="R428" s="11" t="s">
        <v>182</v>
      </c>
      <c r="S428" s="11">
        <v>99.991039999999998</v>
      </c>
      <c r="T428" s="11" t="s">
        <v>112</v>
      </c>
    </row>
    <row r="429" spans="18:20">
      <c r="R429" s="11" t="s">
        <v>182</v>
      </c>
      <c r="S429" s="11">
        <v>99.990809999999996</v>
      </c>
      <c r="T429" s="11" t="s">
        <v>112</v>
      </c>
    </row>
    <row r="430" spans="18:20">
      <c r="R430" s="11" t="s">
        <v>182</v>
      </c>
      <c r="S430" s="11">
        <v>100</v>
      </c>
      <c r="T430" s="11" t="s">
        <v>112</v>
      </c>
    </row>
    <row r="431" spans="18:20">
      <c r="R431" s="11" t="s">
        <v>182</v>
      </c>
      <c r="S431" s="11">
        <v>100.04292</v>
      </c>
      <c r="T431" s="11" t="s">
        <v>112</v>
      </c>
    </row>
    <row r="432" spans="18:20">
      <c r="R432" s="11" t="s">
        <v>182</v>
      </c>
      <c r="S432" s="11">
        <v>100.05141</v>
      </c>
      <c r="T432" s="11" t="s">
        <v>112</v>
      </c>
    </row>
    <row r="433" spans="18:20">
      <c r="R433" s="11" t="s">
        <v>182</v>
      </c>
      <c r="S433" s="11">
        <v>100.03113</v>
      </c>
      <c r="T433" s="11" t="s">
        <v>112</v>
      </c>
    </row>
    <row r="434" spans="18:20">
      <c r="R434" s="11" t="s">
        <v>182</v>
      </c>
      <c r="S434" s="11">
        <v>100.00471</v>
      </c>
      <c r="T434" s="11" t="s">
        <v>112</v>
      </c>
    </row>
    <row r="435" spans="18:20">
      <c r="R435" s="11" t="s">
        <v>182</v>
      </c>
      <c r="S435" s="11">
        <v>100.01555999999999</v>
      </c>
      <c r="T435" s="11" t="s">
        <v>112</v>
      </c>
    </row>
    <row r="436" spans="18:20">
      <c r="R436" s="11" t="s">
        <v>182</v>
      </c>
      <c r="S436" s="11">
        <v>100.03961</v>
      </c>
      <c r="T436" s="11" t="s">
        <v>112</v>
      </c>
    </row>
    <row r="437" spans="18:20">
      <c r="R437" s="11" t="s">
        <v>182</v>
      </c>
      <c r="S437" s="11">
        <v>100.10728</v>
      </c>
      <c r="T437" s="11" t="s">
        <v>112</v>
      </c>
    </row>
    <row r="438" spans="18:20">
      <c r="R438" s="11" t="s">
        <v>182</v>
      </c>
      <c r="S438" s="11">
        <v>99.991519999999994</v>
      </c>
      <c r="T438" s="11" t="s">
        <v>112</v>
      </c>
    </row>
    <row r="439" spans="18:20">
      <c r="R439" s="11" t="s">
        <v>182</v>
      </c>
      <c r="S439" s="11">
        <v>100.03183</v>
      </c>
      <c r="T439" s="11" t="s">
        <v>112</v>
      </c>
    </row>
    <row r="440" spans="18:20">
      <c r="R440" s="11" t="s">
        <v>182</v>
      </c>
      <c r="S440" s="11">
        <v>100.08159000000001</v>
      </c>
      <c r="T440" s="11" t="s">
        <v>112</v>
      </c>
    </row>
    <row r="441" spans="18:20">
      <c r="R441" s="11" t="s">
        <v>182</v>
      </c>
      <c r="S441" s="11">
        <v>100.02710999999999</v>
      </c>
      <c r="T441" s="11" t="s">
        <v>112</v>
      </c>
    </row>
    <row r="442" spans="18:20">
      <c r="R442" s="11" t="s">
        <v>182</v>
      </c>
      <c r="S442" s="11">
        <v>100.05117</v>
      </c>
      <c r="T442" s="11" t="s">
        <v>112</v>
      </c>
    </row>
    <row r="443" spans="18:20">
      <c r="R443" s="11" t="s">
        <v>182</v>
      </c>
      <c r="S443" s="11">
        <v>100.06956</v>
      </c>
      <c r="T443" s="11" t="s">
        <v>112</v>
      </c>
    </row>
    <row r="444" spans="18:20">
      <c r="R444" s="11" t="s">
        <v>182</v>
      </c>
      <c r="S444" s="11">
        <v>100.03443</v>
      </c>
      <c r="T444" s="11" t="s">
        <v>112</v>
      </c>
    </row>
    <row r="445" spans="18:20">
      <c r="R445" s="11" t="s">
        <v>182</v>
      </c>
      <c r="S445" s="11">
        <v>100.10163</v>
      </c>
      <c r="T445" s="11" t="s">
        <v>112</v>
      </c>
    </row>
    <row r="446" spans="18:20">
      <c r="R446" s="11" t="s">
        <v>182</v>
      </c>
      <c r="S446" s="11">
        <v>100.07758</v>
      </c>
      <c r="T446" s="11" t="s">
        <v>112</v>
      </c>
    </row>
    <row r="447" spans="18:20">
      <c r="R447" s="11" t="s">
        <v>182</v>
      </c>
      <c r="S447" s="11">
        <v>100.054</v>
      </c>
      <c r="T447" s="11" t="s">
        <v>112</v>
      </c>
    </row>
    <row r="448" spans="18:20">
      <c r="R448" s="11" t="s">
        <v>182</v>
      </c>
      <c r="S448" s="11">
        <v>100.0823</v>
      </c>
      <c r="T448" s="11" t="s">
        <v>112</v>
      </c>
    </row>
    <row r="449" spans="18:20">
      <c r="R449" s="11" t="s">
        <v>182</v>
      </c>
      <c r="S449" s="11">
        <v>100.05612000000001</v>
      </c>
      <c r="T449" s="11" t="s">
        <v>112</v>
      </c>
    </row>
    <row r="450" spans="18:20">
      <c r="R450" s="11" t="s">
        <v>182</v>
      </c>
      <c r="S450" s="11">
        <v>100.05211</v>
      </c>
      <c r="T450" s="11" t="s">
        <v>112</v>
      </c>
    </row>
    <row r="451" spans="18:20">
      <c r="R451" s="11" t="s">
        <v>182</v>
      </c>
      <c r="S451" s="11">
        <v>100.0599</v>
      </c>
      <c r="T451" s="11" t="s">
        <v>112</v>
      </c>
    </row>
    <row r="452" spans="18:20">
      <c r="R452" s="11" t="s">
        <v>182</v>
      </c>
      <c r="S452" s="11">
        <v>100.07640000000001</v>
      </c>
      <c r="T452" s="11" t="s">
        <v>112</v>
      </c>
    </row>
    <row r="453" spans="18:20">
      <c r="R453" s="11" t="s">
        <v>182</v>
      </c>
      <c r="S453" s="11">
        <v>100.09667</v>
      </c>
      <c r="T453" s="11" t="s">
        <v>112</v>
      </c>
    </row>
    <row r="454" spans="18:20">
      <c r="R454" s="11" t="s">
        <v>182</v>
      </c>
      <c r="S454" s="11">
        <v>32.574150000000003</v>
      </c>
      <c r="T454" s="11" t="s">
        <v>112</v>
      </c>
    </row>
    <row r="455" spans="18:20">
      <c r="R455" s="11" t="s">
        <v>182</v>
      </c>
      <c r="S455" s="11">
        <v>8.5360000000000005E-2</v>
      </c>
      <c r="T455" s="11" t="s">
        <v>112</v>
      </c>
    </row>
    <row r="456" spans="18:20">
      <c r="R456" s="11" t="s">
        <v>182</v>
      </c>
      <c r="S456" s="11">
        <v>6.2010000000000003E-2</v>
      </c>
      <c r="T456" s="11" t="s">
        <v>112</v>
      </c>
    </row>
    <row r="457" spans="18:20">
      <c r="R457" s="11" t="s">
        <v>182</v>
      </c>
      <c r="S457" s="11">
        <v>5.636E-2</v>
      </c>
      <c r="T457" s="11" t="s">
        <v>112</v>
      </c>
    </row>
    <row r="458" spans="18:20">
      <c r="R458" s="11" t="s">
        <v>182</v>
      </c>
      <c r="S458" s="11">
        <v>8.9130000000000001E-2</v>
      </c>
      <c r="T458" s="11" t="s">
        <v>112</v>
      </c>
    </row>
    <row r="459" spans="18:20">
      <c r="R459" s="11" t="s">
        <v>182</v>
      </c>
      <c r="S459" s="11">
        <v>9.2899999999999996E-2</v>
      </c>
      <c r="T459" s="11" t="s">
        <v>112</v>
      </c>
    </row>
    <row r="460" spans="18:20">
      <c r="R460" s="11" t="s">
        <v>182</v>
      </c>
      <c r="S460" s="11">
        <v>0.12096</v>
      </c>
      <c r="T460" s="11" t="s">
        <v>112</v>
      </c>
    </row>
    <row r="461" spans="18:20">
      <c r="R461" s="11" t="s">
        <v>182</v>
      </c>
      <c r="S461" s="11">
        <v>0.10186000000000001</v>
      </c>
      <c r="T461" s="11" t="s">
        <v>112</v>
      </c>
    </row>
    <row r="462" spans="18:20">
      <c r="R462" s="11" t="s">
        <v>182</v>
      </c>
      <c r="S462" s="11">
        <v>0.1719</v>
      </c>
      <c r="T462" s="11" t="s">
        <v>112</v>
      </c>
    </row>
    <row r="463" spans="18:20">
      <c r="R463" s="11" t="s">
        <v>182</v>
      </c>
      <c r="S463" s="11">
        <v>1.04199</v>
      </c>
      <c r="T463" s="11" t="s">
        <v>112</v>
      </c>
    </row>
    <row r="464" spans="18:20">
      <c r="R464" s="11" t="s">
        <v>182</v>
      </c>
      <c r="S464" s="11">
        <v>1.1862900000000001</v>
      </c>
      <c r="T464" s="11" t="s">
        <v>112</v>
      </c>
    </row>
    <row r="465" spans="18:20">
      <c r="R465" s="11" t="s">
        <v>182</v>
      </c>
      <c r="S465" s="11">
        <v>1.1671899999999999</v>
      </c>
      <c r="T465" s="11" t="s">
        <v>112</v>
      </c>
    </row>
    <row r="466" spans="18:20">
      <c r="R466" s="11" t="s">
        <v>182</v>
      </c>
      <c r="S466" s="11">
        <v>1.09693</v>
      </c>
      <c r="T466" s="11" t="s">
        <v>112</v>
      </c>
    </row>
    <row r="467" spans="18:20">
      <c r="R467" s="11" t="s">
        <v>182</v>
      </c>
      <c r="S467" s="11">
        <v>1.10589</v>
      </c>
      <c r="T467" s="11" t="s">
        <v>112</v>
      </c>
    </row>
    <row r="468" spans="18:20">
      <c r="R468" s="11" t="s">
        <v>182</v>
      </c>
      <c r="S468" s="11">
        <v>1.2089300000000001</v>
      </c>
      <c r="T468" s="11" t="s">
        <v>112</v>
      </c>
    </row>
    <row r="469" spans="18:20">
      <c r="R469" s="11" t="s">
        <v>182</v>
      </c>
      <c r="S469" s="11">
        <v>1.1514</v>
      </c>
      <c r="T469" s="11" t="s">
        <v>112</v>
      </c>
    </row>
    <row r="470" spans="18:20">
      <c r="R470" s="11" t="s">
        <v>182</v>
      </c>
      <c r="S470" s="11">
        <v>9.3957899999999999</v>
      </c>
      <c r="T470" s="11" t="s">
        <v>112</v>
      </c>
    </row>
    <row r="471" spans="18:20">
      <c r="R471" s="11" t="s">
        <v>182</v>
      </c>
      <c r="S471" s="11">
        <v>9.9510000000000001E-2</v>
      </c>
      <c r="T471" s="11" t="s">
        <v>112</v>
      </c>
    </row>
    <row r="472" spans="18:20">
      <c r="R472" s="11" t="s">
        <v>182</v>
      </c>
      <c r="S472" s="11">
        <v>0.15232000000000001</v>
      </c>
      <c r="T472" s="11" t="s">
        <v>112</v>
      </c>
    </row>
    <row r="473" spans="18:20">
      <c r="R473" s="11" t="s">
        <v>182</v>
      </c>
      <c r="S473" s="11">
        <v>0.14973</v>
      </c>
      <c r="T473" s="11" t="s">
        <v>112</v>
      </c>
    </row>
    <row r="474" spans="18:20">
      <c r="R474" s="11" t="s">
        <v>182</v>
      </c>
      <c r="S474" s="11">
        <v>9.6210000000000004E-2</v>
      </c>
      <c r="T474" s="11" t="s">
        <v>112</v>
      </c>
    </row>
    <row r="475" spans="18:20">
      <c r="R475" s="11" t="s">
        <v>182</v>
      </c>
      <c r="S475" s="11">
        <v>0.15303</v>
      </c>
      <c r="T475" s="11" t="s">
        <v>112</v>
      </c>
    </row>
    <row r="476" spans="18:20">
      <c r="R476" s="11" t="s">
        <v>182</v>
      </c>
      <c r="S476" s="11">
        <v>5.9180000000000003E-2</v>
      </c>
      <c r="T476" s="11" t="s">
        <v>112</v>
      </c>
    </row>
    <row r="477" spans="18:20">
      <c r="R477" s="11" t="s">
        <v>182</v>
      </c>
      <c r="S477" s="11">
        <v>0.17613999999999999</v>
      </c>
      <c r="T477" s="11" t="s">
        <v>112</v>
      </c>
    </row>
    <row r="478" spans="18:20">
      <c r="R478" s="11" t="s">
        <v>182</v>
      </c>
      <c r="S478" s="11">
        <v>0.13488</v>
      </c>
      <c r="T478" s="11" t="s">
        <v>112</v>
      </c>
    </row>
    <row r="479" spans="18:20">
      <c r="R479" s="11" t="s">
        <v>182</v>
      </c>
      <c r="S479" s="11">
        <v>0.16364000000000001</v>
      </c>
      <c r="T479" s="11" t="s">
        <v>112</v>
      </c>
    </row>
    <row r="480" spans="18:20">
      <c r="R480" s="11" t="s">
        <v>182</v>
      </c>
      <c r="S480" s="11">
        <v>0.15892999999999999</v>
      </c>
      <c r="T480" s="11" t="s">
        <v>112</v>
      </c>
    </row>
    <row r="481" spans="18:20">
      <c r="R481" s="11" t="s">
        <v>182</v>
      </c>
      <c r="S481" s="11">
        <v>0.14477999999999999</v>
      </c>
      <c r="T481" s="11" t="s">
        <v>112</v>
      </c>
    </row>
    <row r="482" spans="18:20">
      <c r="R482" s="11" t="s">
        <v>182</v>
      </c>
      <c r="S482" s="11">
        <v>9.5030000000000003E-2</v>
      </c>
      <c r="T482" s="11" t="s">
        <v>112</v>
      </c>
    </row>
    <row r="483" spans="18:20">
      <c r="R483" s="11" t="s">
        <v>177</v>
      </c>
      <c r="S483" s="11"/>
    </row>
    <row r="484" spans="18:20">
      <c r="R484" s="11" t="s">
        <v>182</v>
      </c>
      <c r="S484" s="11">
        <v>9.7379999999999994E-2</v>
      </c>
      <c r="T484" s="11" t="s">
        <v>112</v>
      </c>
    </row>
    <row r="485" spans="18:20">
      <c r="R485" s="11" t="s">
        <v>178</v>
      </c>
      <c r="S485" s="11"/>
    </row>
    <row r="486" spans="18:20">
      <c r="R486" s="11" t="s">
        <v>182</v>
      </c>
      <c r="S486" s="11">
        <v>0.13605</v>
      </c>
      <c r="T486" s="11" t="s">
        <v>112</v>
      </c>
    </row>
    <row r="487" spans="18:20">
      <c r="S487" s="11"/>
    </row>
    <row r="488" spans="18:20">
      <c r="S488" s="11"/>
    </row>
    <row r="489" spans="18:20">
      <c r="R489" s="11" t="s">
        <v>183</v>
      </c>
      <c r="S489" s="11">
        <v>1.8859999999999998E-2</v>
      </c>
      <c r="T489" s="11" t="s">
        <v>112</v>
      </c>
    </row>
    <row r="490" spans="18:20">
      <c r="R490" s="11" t="s">
        <v>179</v>
      </c>
      <c r="S490" s="11"/>
    </row>
    <row r="491" spans="18:20">
      <c r="S491" s="11"/>
    </row>
    <row r="492" spans="18:20">
      <c r="R492" s="11" t="s">
        <v>182</v>
      </c>
      <c r="S492" s="11">
        <v>0.11035</v>
      </c>
      <c r="T492" s="11" t="s">
        <v>112</v>
      </c>
    </row>
    <row r="493" spans="18:20">
      <c r="R493" s="11" t="s">
        <v>182</v>
      </c>
      <c r="S493" s="11">
        <v>0.14949999999999999</v>
      </c>
      <c r="T493" s="11" t="s">
        <v>112</v>
      </c>
    </row>
    <row r="494" spans="18:20">
      <c r="R494" s="11" t="s">
        <v>182</v>
      </c>
      <c r="S494" s="11">
        <v>3.5400000000000002E-3</v>
      </c>
      <c r="T494" s="11" t="s">
        <v>112</v>
      </c>
    </row>
    <row r="495" spans="18:20">
      <c r="R495" s="11" t="s">
        <v>182</v>
      </c>
      <c r="S495" s="11">
        <v>0.10116</v>
      </c>
      <c r="T495" s="11" t="s">
        <v>112</v>
      </c>
    </row>
    <row r="496" spans="18:20">
      <c r="R496" s="11" t="s">
        <v>182</v>
      </c>
      <c r="S496" s="11">
        <v>6.3189999999999996E-2</v>
      </c>
      <c r="T496" s="11" t="s">
        <v>112</v>
      </c>
    </row>
    <row r="497" spans="18:20">
      <c r="R497" s="11" t="s">
        <v>182</v>
      </c>
      <c r="S497" s="11">
        <v>6.1539999999999997E-2</v>
      </c>
      <c r="T497" s="11" t="s">
        <v>112</v>
      </c>
    </row>
    <row r="498" spans="18:20">
      <c r="R498" s="11" t="s">
        <v>177</v>
      </c>
      <c r="S498" s="11"/>
    </row>
    <row r="499" spans="18:20">
      <c r="R499" s="11" t="s">
        <v>182</v>
      </c>
      <c r="S499" s="11">
        <v>2.8300000000000001E-3</v>
      </c>
      <c r="T499" s="11" t="s">
        <v>112</v>
      </c>
    </row>
    <row r="500" spans="18:20">
      <c r="R500" s="11" t="s">
        <v>178</v>
      </c>
      <c r="S500" s="11"/>
    </row>
    <row r="501" spans="18:20">
      <c r="S501" s="11"/>
    </row>
    <row r="502" spans="18:20">
      <c r="R502" s="11" t="s">
        <v>183</v>
      </c>
      <c r="S502" s="11">
        <v>1.179E-2</v>
      </c>
      <c r="T502" s="11" t="s">
        <v>112</v>
      </c>
    </row>
    <row r="503" spans="18:20">
      <c r="R503" s="11" t="s">
        <v>184</v>
      </c>
      <c r="S503" s="11" t="s">
        <v>185</v>
      </c>
    </row>
    <row r="504" spans="18:20">
      <c r="S504" s="11"/>
    </row>
    <row r="505" spans="18:20">
      <c r="R505" s="11" t="s">
        <v>182</v>
      </c>
      <c r="S505" s="11">
        <v>-3.7699999999999999E-3</v>
      </c>
      <c r="T505" s="11" t="s">
        <v>112</v>
      </c>
    </row>
    <row r="506" spans="18:20">
      <c r="R506" s="11" t="s">
        <v>182</v>
      </c>
      <c r="S506" s="11">
        <v>-1.32E-2</v>
      </c>
      <c r="T506" s="11" t="s">
        <v>112</v>
      </c>
    </row>
    <row r="507" spans="18:20">
      <c r="R507" s="11" t="s">
        <v>182</v>
      </c>
      <c r="S507" s="11">
        <v>4.0090000000000001E-2</v>
      </c>
      <c r="T507" s="11" t="s">
        <v>112</v>
      </c>
    </row>
    <row r="508" spans="18:20">
      <c r="R508" s="11" t="s">
        <v>182</v>
      </c>
      <c r="S508" s="11">
        <v>-3.2539999999999999E-2</v>
      </c>
      <c r="T508" s="11" t="s">
        <v>112</v>
      </c>
    </row>
    <row r="509" spans="18:20">
      <c r="R509" s="11" t="s">
        <v>182</v>
      </c>
      <c r="S509" s="11">
        <v>-8.4899999999999993E-3</v>
      </c>
      <c r="T509" s="11" t="s">
        <v>112</v>
      </c>
    </row>
    <row r="510" spans="18:20">
      <c r="R510" s="11" t="s">
        <v>182</v>
      </c>
      <c r="S510" s="11">
        <v>4.6999999999999999E-4</v>
      </c>
      <c r="T510" s="11" t="s">
        <v>112</v>
      </c>
    </row>
    <row r="511" spans="18:20">
      <c r="R511" s="11" t="s">
        <v>182</v>
      </c>
      <c r="S511" s="11">
        <v>3.678E-2</v>
      </c>
      <c r="T511" s="11" t="s">
        <v>112</v>
      </c>
    </row>
    <row r="512" spans="18:20">
      <c r="R512" s="11" t="s">
        <v>182</v>
      </c>
      <c r="S512" s="11">
        <v>1.0375099999999999</v>
      </c>
      <c r="T512" s="11" t="s">
        <v>112</v>
      </c>
    </row>
    <row r="513" spans="18:20">
      <c r="R513" s="11" t="s">
        <v>182</v>
      </c>
      <c r="S513" s="11">
        <v>1.02407</v>
      </c>
      <c r="T513" s="11" t="s">
        <v>112</v>
      </c>
    </row>
    <row r="514" spans="18:20">
      <c r="R514" s="11" t="s">
        <v>182</v>
      </c>
      <c r="S514" s="11">
        <v>1.05802</v>
      </c>
      <c r="T514" s="11" t="s">
        <v>112</v>
      </c>
    </row>
    <row r="515" spans="18:20">
      <c r="R515" s="11" t="s">
        <v>182</v>
      </c>
      <c r="S515" s="11">
        <v>0.98728000000000005</v>
      </c>
      <c r="T515" s="11" t="s">
        <v>112</v>
      </c>
    </row>
    <row r="516" spans="18:20">
      <c r="R516" s="11" t="s">
        <v>182</v>
      </c>
      <c r="S516" s="11">
        <v>1.01746</v>
      </c>
      <c r="T516" s="11" t="s">
        <v>112</v>
      </c>
    </row>
    <row r="517" spans="18:20">
      <c r="R517" s="11" t="s">
        <v>182</v>
      </c>
      <c r="S517" s="11">
        <v>0.92645</v>
      </c>
      <c r="T517" s="11" t="s">
        <v>112</v>
      </c>
    </row>
    <row r="518" spans="18:20">
      <c r="R518" s="11" t="s">
        <v>182</v>
      </c>
      <c r="S518" s="11">
        <v>1.03373</v>
      </c>
      <c r="T518" s="11" t="s">
        <v>112</v>
      </c>
    </row>
    <row r="519" spans="18:20">
      <c r="R519" s="11" t="s">
        <v>182</v>
      </c>
      <c r="S519" s="11">
        <v>1.03515</v>
      </c>
      <c r="T519" s="11" t="s">
        <v>112</v>
      </c>
    </row>
    <row r="520" spans="18:20">
      <c r="R520" s="11" t="s">
        <v>182</v>
      </c>
      <c r="S520" s="11">
        <v>1.05047</v>
      </c>
      <c r="T520" s="11" t="s">
        <v>112</v>
      </c>
    </row>
    <row r="521" spans="18:20">
      <c r="R521" s="11" t="s">
        <v>182</v>
      </c>
      <c r="S521" s="11">
        <v>1.0485899999999999</v>
      </c>
      <c r="T521" s="11" t="s">
        <v>112</v>
      </c>
    </row>
    <row r="522" spans="18:20">
      <c r="R522" s="11" t="s">
        <v>182</v>
      </c>
      <c r="S522" s="11">
        <v>1.0389200000000001</v>
      </c>
      <c r="T522" s="11" t="s">
        <v>112</v>
      </c>
    </row>
    <row r="523" spans="18:20">
      <c r="R523" s="11" t="s">
        <v>182</v>
      </c>
      <c r="S523" s="11">
        <v>1.02501</v>
      </c>
      <c r="T523" s="11" t="s">
        <v>112</v>
      </c>
    </row>
    <row r="524" spans="18:20">
      <c r="R524" s="11" t="s">
        <v>182</v>
      </c>
      <c r="S524" s="11">
        <v>1.0146299999999999</v>
      </c>
      <c r="T524" s="11" t="s">
        <v>112</v>
      </c>
    </row>
    <row r="525" spans="18:20">
      <c r="R525" s="11" t="s">
        <v>182</v>
      </c>
      <c r="S525" s="11">
        <v>1.08938</v>
      </c>
      <c r="T525" s="11" t="s">
        <v>112</v>
      </c>
    </row>
    <row r="526" spans="18:20">
      <c r="R526" s="11" t="s">
        <v>182</v>
      </c>
      <c r="S526" s="11">
        <v>1.0815999999999999</v>
      </c>
      <c r="T526" s="11" t="s">
        <v>112</v>
      </c>
    </row>
    <row r="527" spans="18:20">
      <c r="R527" s="11" t="s">
        <v>182</v>
      </c>
      <c r="S527" s="11">
        <v>1.02383</v>
      </c>
      <c r="T527" s="11" t="s">
        <v>112</v>
      </c>
    </row>
    <row r="528" spans="18:20">
      <c r="R528" s="11" t="s">
        <v>182</v>
      </c>
      <c r="S528" s="11">
        <v>1.07853</v>
      </c>
      <c r="T528" s="11" t="s">
        <v>112</v>
      </c>
    </row>
    <row r="529" spans="18:20">
      <c r="R529" s="11" t="s">
        <v>182</v>
      </c>
      <c r="S529" s="11">
        <v>1.07453</v>
      </c>
      <c r="T529" s="11" t="s">
        <v>112</v>
      </c>
    </row>
    <row r="530" spans="18:20">
      <c r="R530" s="11" t="s">
        <v>182</v>
      </c>
      <c r="S530" s="11">
        <v>1.0335000000000001</v>
      </c>
      <c r="T530" s="11" t="s">
        <v>112</v>
      </c>
    </row>
    <row r="531" spans="18:20">
      <c r="R531" s="11" t="s">
        <v>182</v>
      </c>
      <c r="S531" s="11">
        <v>1.08467</v>
      </c>
      <c r="T531" s="11" t="s">
        <v>112</v>
      </c>
    </row>
    <row r="532" spans="18:20">
      <c r="R532" s="11" t="s">
        <v>182</v>
      </c>
      <c r="S532" s="11">
        <v>1.04576</v>
      </c>
      <c r="T532" s="11" t="s">
        <v>112</v>
      </c>
    </row>
    <row r="533" spans="18:20">
      <c r="R533" s="11" t="s">
        <v>182</v>
      </c>
      <c r="S533" s="11">
        <v>1.0655699999999999</v>
      </c>
      <c r="T533" s="11" t="s">
        <v>112</v>
      </c>
    </row>
    <row r="534" spans="18:20">
      <c r="R534" s="11" t="s">
        <v>182</v>
      </c>
      <c r="S534" s="11">
        <v>1.0908</v>
      </c>
      <c r="T534" s="11" t="s">
        <v>112</v>
      </c>
    </row>
    <row r="535" spans="18:20">
      <c r="R535" s="11" t="s">
        <v>182</v>
      </c>
      <c r="S535" s="11">
        <v>1.05684</v>
      </c>
      <c r="T535" s="11" t="s">
        <v>112</v>
      </c>
    </row>
    <row r="536" spans="18:20">
      <c r="R536" s="11" t="s">
        <v>182</v>
      </c>
      <c r="S536" s="11">
        <v>1.00827</v>
      </c>
      <c r="T536" s="11" t="s">
        <v>112</v>
      </c>
    </row>
    <row r="537" spans="18:20">
      <c r="R537" s="11" t="s">
        <v>182</v>
      </c>
      <c r="S537" s="11">
        <v>1.03444</v>
      </c>
      <c r="T537" s="11" t="s">
        <v>112</v>
      </c>
    </row>
    <row r="538" spans="18:20">
      <c r="R538" s="11" t="s">
        <v>182</v>
      </c>
      <c r="S538" s="11">
        <v>1.0714600000000001</v>
      </c>
      <c r="T538" s="11" t="s">
        <v>112</v>
      </c>
    </row>
    <row r="539" spans="18:20">
      <c r="R539" s="11" t="s">
        <v>182</v>
      </c>
      <c r="S539" s="11">
        <v>1.1259300000000001</v>
      </c>
      <c r="T539" s="11" t="s">
        <v>112</v>
      </c>
    </row>
    <row r="540" spans="18:20">
      <c r="R540" s="11" t="s">
        <v>182</v>
      </c>
      <c r="S540" s="11">
        <v>1.0752299999999999</v>
      </c>
      <c r="T540" s="11" t="s">
        <v>112</v>
      </c>
    </row>
    <row r="541" spans="18:20">
      <c r="R541" s="11" t="s">
        <v>182</v>
      </c>
      <c r="S541" s="11">
        <v>1.12687</v>
      </c>
      <c r="T541" s="11" t="s">
        <v>112</v>
      </c>
    </row>
    <row r="542" spans="18:20">
      <c r="R542" s="11" t="s">
        <v>182</v>
      </c>
      <c r="S542" s="11">
        <v>1.0877300000000001</v>
      </c>
      <c r="T542" s="11" t="s">
        <v>112</v>
      </c>
    </row>
    <row r="543" spans="18:20">
      <c r="R543" s="11" t="s">
        <v>182</v>
      </c>
      <c r="S543" s="11">
        <v>1.02241</v>
      </c>
      <c r="T543" s="11" t="s">
        <v>112</v>
      </c>
    </row>
    <row r="544" spans="18:20">
      <c r="R544" s="11" t="s">
        <v>182</v>
      </c>
      <c r="S544" s="11">
        <v>1.0641499999999999</v>
      </c>
      <c r="T544" s="11" t="s">
        <v>112</v>
      </c>
    </row>
    <row r="545" spans="18:20">
      <c r="R545" s="11" t="s">
        <v>182</v>
      </c>
      <c r="S545" s="11">
        <v>1.0495300000000001</v>
      </c>
      <c r="T545" s="11" t="s">
        <v>112</v>
      </c>
    </row>
    <row r="546" spans="18:20">
      <c r="R546" s="11" t="s">
        <v>182</v>
      </c>
      <c r="S546" s="11">
        <v>1.0382100000000001</v>
      </c>
      <c r="T546" s="11" t="s">
        <v>112</v>
      </c>
    </row>
    <row r="547" spans="18:20">
      <c r="R547" s="11" t="s">
        <v>182</v>
      </c>
      <c r="S547" s="11">
        <v>0.99034999999999995</v>
      </c>
      <c r="T547" s="11" t="s">
        <v>112</v>
      </c>
    </row>
    <row r="548" spans="18:20">
      <c r="R548" s="11" t="s">
        <v>182</v>
      </c>
      <c r="S548" s="11">
        <v>1.0608500000000001</v>
      </c>
      <c r="T548" s="11" t="s">
        <v>112</v>
      </c>
    </row>
    <row r="549" spans="18:20">
      <c r="R549" s="11" t="s">
        <v>182</v>
      </c>
      <c r="S549" s="11">
        <v>1.05047</v>
      </c>
      <c r="T549" s="11" t="s">
        <v>112</v>
      </c>
    </row>
    <row r="550" spans="18:20">
      <c r="R550" s="11" t="s">
        <v>182</v>
      </c>
      <c r="S550" s="11">
        <v>1.0254799999999999</v>
      </c>
      <c r="T550" s="11" t="s">
        <v>112</v>
      </c>
    </row>
    <row r="551" spans="18:20">
      <c r="R551" s="11" t="s">
        <v>182</v>
      </c>
      <c r="S551" s="11">
        <v>1.1389</v>
      </c>
      <c r="T551" s="11" t="s">
        <v>112</v>
      </c>
    </row>
    <row r="552" spans="18:20">
      <c r="R552" s="11" t="s">
        <v>182</v>
      </c>
      <c r="S552" s="11">
        <v>1.0382100000000001</v>
      </c>
      <c r="T552" s="11" t="s">
        <v>112</v>
      </c>
    </row>
    <row r="553" spans="18:20">
      <c r="R553" s="11" t="s">
        <v>182</v>
      </c>
      <c r="S553" s="11">
        <v>0.58643000000000001</v>
      </c>
      <c r="T553" s="11" t="s">
        <v>112</v>
      </c>
    </row>
    <row r="554" spans="18:20">
      <c r="R554" s="11" t="s">
        <v>182</v>
      </c>
      <c r="S554" s="11">
        <v>7.5500000000000003E-3</v>
      </c>
      <c r="T554" s="11" t="s">
        <v>112</v>
      </c>
    </row>
    <row r="555" spans="18:20">
      <c r="R555" s="11" t="s">
        <v>182</v>
      </c>
      <c r="S555" s="11">
        <v>8.3710000000000007E-2</v>
      </c>
      <c r="T555" s="11" t="s">
        <v>112</v>
      </c>
    </row>
    <row r="556" spans="18:20">
      <c r="R556" s="11" t="s">
        <v>182</v>
      </c>
      <c r="S556" s="11">
        <v>2.4760000000000001E-2</v>
      </c>
      <c r="T556" s="11" t="s">
        <v>112</v>
      </c>
    </row>
    <row r="557" spans="18:20">
      <c r="R557" s="11" t="s">
        <v>182</v>
      </c>
      <c r="S557" s="11">
        <v>5.4699999999999999E-2</v>
      </c>
      <c r="T557" s="11" t="s">
        <v>112</v>
      </c>
    </row>
    <row r="558" spans="18:20">
      <c r="R558" s="11" t="s">
        <v>182</v>
      </c>
      <c r="S558" s="11">
        <v>6.9800000000000001E-2</v>
      </c>
      <c r="T558" s="11" t="s">
        <v>112</v>
      </c>
    </row>
    <row r="559" spans="18:20">
      <c r="R559" s="11" t="s">
        <v>182</v>
      </c>
      <c r="S559" s="11">
        <v>7.0499999999999993E-2</v>
      </c>
      <c r="T559" s="11" t="s">
        <v>112</v>
      </c>
    </row>
    <row r="560" spans="18:20">
      <c r="R560" s="11" t="s">
        <v>182</v>
      </c>
      <c r="S560" s="11">
        <v>7.9699999999999993E-2</v>
      </c>
      <c r="T560" s="11" t="s">
        <v>112</v>
      </c>
    </row>
    <row r="561" spans="18:20">
      <c r="R561" s="11" t="s">
        <v>182</v>
      </c>
      <c r="S561" s="11">
        <v>6.5079999999999999E-2</v>
      </c>
      <c r="T561" s="11" t="s">
        <v>112</v>
      </c>
    </row>
    <row r="562" spans="18:20">
      <c r="R562" s="11" t="s">
        <v>182</v>
      </c>
      <c r="S562" s="11">
        <v>3.0699999999999998E-3</v>
      </c>
      <c r="T562" s="11" t="s">
        <v>112</v>
      </c>
    </row>
    <row r="563" spans="18:20">
      <c r="R563" s="11" t="s">
        <v>182</v>
      </c>
      <c r="S563" s="11">
        <v>3.372E-2</v>
      </c>
      <c r="T563" s="11" t="s">
        <v>112</v>
      </c>
    </row>
    <row r="564" spans="18:20">
      <c r="R564" s="11" t="s">
        <v>182</v>
      </c>
      <c r="S564" s="11">
        <v>0.30630000000000002</v>
      </c>
      <c r="T564" s="11" t="s">
        <v>112</v>
      </c>
    </row>
    <row r="565" spans="18:20">
      <c r="R565" s="11" t="s">
        <v>182</v>
      </c>
      <c r="S565" s="11">
        <v>2.1240600000000001</v>
      </c>
      <c r="T565" s="11" t="s">
        <v>112</v>
      </c>
    </row>
    <row r="566" spans="18:20">
      <c r="R566" s="11" t="s">
        <v>182</v>
      </c>
      <c r="S566" s="11">
        <v>2.1035400000000002</v>
      </c>
      <c r="T566" s="11" t="s">
        <v>112</v>
      </c>
    </row>
    <row r="567" spans="18:20">
      <c r="R567" s="11" t="s">
        <v>182</v>
      </c>
      <c r="S567" s="11">
        <v>2.0391699999999999</v>
      </c>
      <c r="T567" s="11" t="s">
        <v>112</v>
      </c>
    </row>
    <row r="568" spans="18:20">
      <c r="R568" s="11" t="s">
        <v>182</v>
      </c>
      <c r="S568" s="11">
        <v>2.0545</v>
      </c>
      <c r="T568" s="11" t="s">
        <v>112</v>
      </c>
    </row>
    <row r="569" spans="18:20">
      <c r="R569" s="11" t="s">
        <v>182</v>
      </c>
      <c r="S569" s="11">
        <v>2.0903399999999999</v>
      </c>
      <c r="T569" s="11" t="s">
        <v>112</v>
      </c>
    </row>
    <row r="570" spans="18:20">
      <c r="R570" s="11" t="s">
        <v>182</v>
      </c>
      <c r="S570" s="11">
        <v>2.07077</v>
      </c>
      <c r="T570" s="11" t="s">
        <v>112</v>
      </c>
    </row>
    <row r="571" spans="18:20">
      <c r="R571" s="11" t="s">
        <v>182</v>
      </c>
      <c r="S571" s="11">
        <v>2.0844399999999998</v>
      </c>
      <c r="T571" s="11" t="s">
        <v>112</v>
      </c>
    </row>
    <row r="572" spans="18:20">
      <c r="R572" s="11" t="s">
        <v>182</v>
      </c>
      <c r="S572" s="11">
        <v>2.06393</v>
      </c>
      <c r="T572" s="11" t="s">
        <v>112</v>
      </c>
    </row>
    <row r="573" spans="18:20">
      <c r="R573" s="11" t="s">
        <v>182</v>
      </c>
      <c r="S573" s="11">
        <v>2.1290100000000001</v>
      </c>
      <c r="T573" s="11" t="s">
        <v>112</v>
      </c>
    </row>
    <row r="574" spans="18:20">
      <c r="R574" s="11" t="s">
        <v>182</v>
      </c>
      <c r="S574" s="11">
        <v>2.0365799999999998</v>
      </c>
      <c r="T574" s="11" t="s">
        <v>112</v>
      </c>
    </row>
    <row r="575" spans="18:20">
      <c r="R575" s="11" t="s">
        <v>182</v>
      </c>
      <c r="S575" s="11">
        <v>2.0792600000000001</v>
      </c>
      <c r="T575" s="11" t="s">
        <v>112</v>
      </c>
    </row>
    <row r="576" spans="18:20">
      <c r="R576" s="11" t="s">
        <v>182</v>
      </c>
      <c r="S576" s="11">
        <v>2.1226400000000001</v>
      </c>
      <c r="T576" s="11" t="s">
        <v>112</v>
      </c>
    </row>
    <row r="577" spans="18:20">
      <c r="R577" s="11" t="s">
        <v>182</v>
      </c>
      <c r="S577" s="11">
        <v>2.10684</v>
      </c>
      <c r="T577" s="11" t="s">
        <v>112</v>
      </c>
    </row>
    <row r="578" spans="18:20">
      <c r="R578" s="11" t="s">
        <v>182</v>
      </c>
      <c r="S578" s="11">
        <v>2.0097</v>
      </c>
      <c r="T578" s="11" t="s">
        <v>112</v>
      </c>
    </row>
    <row r="579" spans="18:20">
      <c r="R579" s="11" t="s">
        <v>182</v>
      </c>
      <c r="S579" s="11">
        <v>2.1440999999999999</v>
      </c>
      <c r="T579" s="11" t="s">
        <v>112</v>
      </c>
    </row>
    <row r="580" spans="18:20">
      <c r="R580" s="11" t="s">
        <v>182</v>
      </c>
      <c r="S580" s="11">
        <v>2.0309200000000001</v>
      </c>
      <c r="T580" s="11" t="s">
        <v>112</v>
      </c>
    </row>
    <row r="581" spans="18:20">
      <c r="R581" s="11" t="s">
        <v>182</v>
      </c>
      <c r="S581" s="11">
        <v>2.0754800000000002</v>
      </c>
      <c r="T581" s="11" t="s">
        <v>112</v>
      </c>
    </row>
    <row r="582" spans="18:20">
      <c r="R582" s="11" t="s">
        <v>182</v>
      </c>
      <c r="S582" s="11">
        <v>2.0893999999999999</v>
      </c>
      <c r="T582" s="11" t="s">
        <v>112</v>
      </c>
    </row>
    <row r="583" spans="18:20">
      <c r="R583" s="11" t="s">
        <v>182</v>
      </c>
      <c r="S583" s="11">
        <v>2.1165099999999999</v>
      </c>
      <c r="T583" s="11" t="s">
        <v>112</v>
      </c>
    </row>
    <row r="584" spans="18:20">
      <c r="R584" s="11" t="s">
        <v>182</v>
      </c>
      <c r="S584" s="11">
        <v>2.10684</v>
      </c>
      <c r="T584" s="11" t="s">
        <v>112</v>
      </c>
    </row>
    <row r="585" spans="18:20">
      <c r="R585" s="11" t="s">
        <v>182</v>
      </c>
      <c r="S585" s="11">
        <v>2.1325500000000002</v>
      </c>
      <c r="T585" s="11" t="s">
        <v>112</v>
      </c>
    </row>
    <row r="586" spans="18:20">
      <c r="R586" s="11" t="s">
        <v>182</v>
      </c>
      <c r="S586" s="11">
        <v>2.0950500000000001</v>
      </c>
      <c r="T586" s="11" t="s">
        <v>112</v>
      </c>
    </row>
    <row r="587" spans="18:20">
      <c r="R587" s="11" t="s">
        <v>182</v>
      </c>
      <c r="S587" s="11">
        <v>2.11368</v>
      </c>
      <c r="T587" s="11" t="s">
        <v>112</v>
      </c>
    </row>
    <row r="588" spans="18:20">
      <c r="R588" s="11" t="s">
        <v>182</v>
      </c>
      <c r="S588" s="11">
        <v>2.1172200000000001</v>
      </c>
      <c r="T588" s="11" t="s">
        <v>112</v>
      </c>
    </row>
    <row r="589" spans="18:20">
      <c r="R589" s="11" t="s">
        <v>182</v>
      </c>
      <c r="S589" s="11">
        <v>2.0747800000000001</v>
      </c>
      <c r="T589" s="11" t="s">
        <v>112</v>
      </c>
    </row>
    <row r="590" spans="18:20">
      <c r="R590" s="11" t="s">
        <v>182</v>
      </c>
      <c r="S590" s="11">
        <v>2.0884499999999999</v>
      </c>
      <c r="T590" s="11" t="s">
        <v>112</v>
      </c>
    </row>
    <row r="591" spans="18:20">
      <c r="R591" s="11" t="s">
        <v>182</v>
      </c>
      <c r="S591" s="11">
        <v>2.0879799999999999</v>
      </c>
      <c r="T591" s="11" t="s">
        <v>112</v>
      </c>
    </row>
    <row r="592" spans="18:20">
      <c r="R592" s="11" t="s">
        <v>182</v>
      </c>
      <c r="S592" s="11">
        <v>2.1007099999999999</v>
      </c>
      <c r="T592" s="11" t="s">
        <v>112</v>
      </c>
    </row>
    <row r="593" spans="18:20">
      <c r="R593" s="11" t="s">
        <v>182</v>
      </c>
      <c r="S593" s="11">
        <v>2.1120299999999999</v>
      </c>
      <c r="T593" s="11" t="s">
        <v>112</v>
      </c>
    </row>
    <row r="594" spans="18:20">
      <c r="R594" s="11" t="s">
        <v>182</v>
      </c>
      <c r="S594" s="11">
        <v>2.06487</v>
      </c>
      <c r="T594" s="11" t="s">
        <v>112</v>
      </c>
    </row>
    <row r="595" spans="18:20">
      <c r="R595" s="11" t="s">
        <v>182</v>
      </c>
      <c r="S595" s="11">
        <v>2.1009500000000001</v>
      </c>
      <c r="T595" s="11" t="s">
        <v>112</v>
      </c>
    </row>
    <row r="596" spans="18:20">
      <c r="R596" s="11" t="s">
        <v>182</v>
      </c>
      <c r="S596" s="11">
        <v>2.1054300000000001</v>
      </c>
      <c r="T596" s="11" t="s">
        <v>112</v>
      </c>
    </row>
    <row r="597" spans="18:20">
      <c r="R597" s="11" t="s">
        <v>182</v>
      </c>
      <c r="S597" s="11">
        <v>2.11321</v>
      </c>
      <c r="T597" s="11" t="s">
        <v>112</v>
      </c>
    </row>
    <row r="598" spans="18:20">
      <c r="R598" s="11" t="s">
        <v>182</v>
      </c>
      <c r="S598" s="11">
        <v>2.1089699999999998</v>
      </c>
      <c r="T598" s="11" t="s">
        <v>112</v>
      </c>
    </row>
    <row r="599" spans="18:20">
      <c r="R599" s="11" t="s">
        <v>182</v>
      </c>
      <c r="S599" s="11">
        <v>2.17876</v>
      </c>
      <c r="T599" s="11" t="s">
        <v>112</v>
      </c>
    </row>
    <row r="600" spans="18:20">
      <c r="R600" s="11" t="s">
        <v>182</v>
      </c>
      <c r="S600" s="11">
        <v>2.1834799999999999</v>
      </c>
      <c r="T600" s="11" t="s">
        <v>112</v>
      </c>
    </row>
    <row r="601" spans="18:20">
      <c r="R601" s="11" t="s">
        <v>182</v>
      </c>
      <c r="S601" s="11">
        <v>2.1096699999999999</v>
      </c>
      <c r="T601" s="11" t="s">
        <v>112</v>
      </c>
    </row>
    <row r="602" spans="18:20">
      <c r="R602" s="11" t="s">
        <v>182</v>
      </c>
      <c r="S602" s="11">
        <v>2.08067</v>
      </c>
      <c r="T602" s="11" t="s">
        <v>112</v>
      </c>
    </row>
    <row r="603" spans="18:20">
      <c r="R603" s="11" t="s">
        <v>182</v>
      </c>
      <c r="S603" s="11">
        <v>2.1372599999999999</v>
      </c>
      <c r="T603" s="11" t="s">
        <v>112</v>
      </c>
    </row>
    <row r="604" spans="18:20">
      <c r="R604" s="11" t="s">
        <v>182</v>
      </c>
      <c r="S604" s="11">
        <v>2.11911</v>
      </c>
      <c r="T604" s="11" t="s">
        <v>112</v>
      </c>
    </row>
    <row r="605" spans="18:20">
      <c r="R605" s="11" t="s">
        <v>182</v>
      </c>
      <c r="S605" s="11">
        <v>2.125</v>
      </c>
      <c r="T605" s="11" t="s">
        <v>112</v>
      </c>
    </row>
    <row r="606" spans="18:20">
      <c r="R606" s="11" t="s">
        <v>182</v>
      </c>
      <c r="S606" s="11">
        <v>2.1198100000000002</v>
      </c>
      <c r="T606" s="11" t="s">
        <v>112</v>
      </c>
    </row>
    <row r="607" spans="18:20">
      <c r="R607" s="11" t="s">
        <v>182</v>
      </c>
      <c r="S607" s="11">
        <v>2.11321</v>
      </c>
      <c r="T607" s="11" t="s">
        <v>112</v>
      </c>
    </row>
    <row r="608" spans="18:20">
      <c r="R608" s="11" t="s">
        <v>182</v>
      </c>
      <c r="S608" s="11">
        <v>2.1217000000000001</v>
      </c>
      <c r="T608" s="11" t="s">
        <v>112</v>
      </c>
    </row>
    <row r="609" spans="18:20">
      <c r="R609" s="11" t="s">
        <v>182</v>
      </c>
      <c r="S609" s="11">
        <v>0.56520000000000004</v>
      </c>
      <c r="T609" s="11" t="s">
        <v>112</v>
      </c>
    </row>
    <row r="610" spans="18:20">
      <c r="R610" s="11" t="s">
        <v>182</v>
      </c>
      <c r="S610" s="11">
        <v>0.12403</v>
      </c>
      <c r="T610" s="11" t="s">
        <v>112</v>
      </c>
    </row>
    <row r="611" spans="18:20">
      <c r="R611" s="11" t="s">
        <v>182</v>
      </c>
      <c r="S611" s="11">
        <v>0.16553000000000001</v>
      </c>
      <c r="T611" s="11" t="s">
        <v>112</v>
      </c>
    </row>
    <row r="612" spans="18:20">
      <c r="R612" s="11" t="s">
        <v>182</v>
      </c>
      <c r="S612" s="11">
        <v>0.19312000000000001</v>
      </c>
      <c r="T612" s="11" t="s">
        <v>112</v>
      </c>
    </row>
    <row r="613" spans="18:20">
      <c r="R613" s="11" t="s">
        <v>182</v>
      </c>
      <c r="S613" s="11">
        <v>0.10163</v>
      </c>
      <c r="T613" s="11" t="s">
        <v>112</v>
      </c>
    </row>
    <row r="614" spans="18:20">
      <c r="R614" s="11" t="s">
        <v>182</v>
      </c>
      <c r="S614" s="11">
        <v>0.10775999999999999</v>
      </c>
      <c r="T614" s="11" t="s">
        <v>112</v>
      </c>
    </row>
    <row r="615" spans="18:20">
      <c r="R615" s="11" t="s">
        <v>182</v>
      </c>
      <c r="S615" s="11">
        <v>0.15609999999999999</v>
      </c>
      <c r="T615" s="11" t="s">
        <v>112</v>
      </c>
    </row>
    <row r="616" spans="18:20">
      <c r="R616" s="11" t="s">
        <v>182</v>
      </c>
      <c r="S616" s="11">
        <v>4.6668900000000004</v>
      </c>
      <c r="T616" s="11" t="s">
        <v>112</v>
      </c>
    </row>
    <row r="617" spans="18:20">
      <c r="R617" s="11" t="s">
        <v>182</v>
      </c>
      <c r="S617" s="11">
        <v>5.13117</v>
      </c>
      <c r="T617" s="11" t="s">
        <v>112</v>
      </c>
    </row>
    <row r="618" spans="18:20">
      <c r="R618" s="11" t="s">
        <v>182</v>
      </c>
      <c r="S618" s="11">
        <v>5.0488799999999996</v>
      </c>
      <c r="T618" s="11" t="s">
        <v>112</v>
      </c>
    </row>
    <row r="619" spans="18:20">
      <c r="R619" s="11" t="s">
        <v>182</v>
      </c>
      <c r="S619" s="11">
        <v>5.0891999999999999</v>
      </c>
      <c r="T619" s="11" t="s">
        <v>112</v>
      </c>
    </row>
    <row r="620" spans="18:20">
      <c r="R620" s="11" t="s">
        <v>182</v>
      </c>
      <c r="S620" s="11">
        <v>5.0675100000000004</v>
      </c>
      <c r="T620" s="11" t="s">
        <v>112</v>
      </c>
    </row>
    <row r="621" spans="18:20">
      <c r="R621" s="11" t="s">
        <v>182</v>
      </c>
      <c r="S621" s="11">
        <v>5.1068899999999999</v>
      </c>
      <c r="T621" s="11" t="s">
        <v>112</v>
      </c>
    </row>
    <row r="622" spans="18:20">
      <c r="R622" s="11" t="s">
        <v>182</v>
      </c>
      <c r="S622" s="11">
        <v>5.1248100000000001</v>
      </c>
      <c r="T622" s="11" t="s">
        <v>112</v>
      </c>
    </row>
    <row r="623" spans="18:20">
      <c r="R623" s="11" t="s">
        <v>182</v>
      </c>
      <c r="S623" s="11">
        <v>5.1137199999999998</v>
      </c>
      <c r="T623" s="11" t="s">
        <v>112</v>
      </c>
    </row>
    <row r="624" spans="18:20">
      <c r="R624" s="11" t="s">
        <v>182</v>
      </c>
      <c r="S624" s="11">
        <v>5.1486200000000002</v>
      </c>
      <c r="T624" s="11" t="s">
        <v>112</v>
      </c>
    </row>
    <row r="625" spans="18:20">
      <c r="R625" s="11" t="s">
        <v>182</v>
      </c>
      <c r="S625" s="11">
        <v>5.0679800000000004</v>
      </c>
      <c r="T625" s="11" t="s">
        <v>112</v>
      </c>
    </row>
    <row r="626" spans="18:20">
      <c r="R626" s="11" t="s">
        <v>182</v>
      </c>
      <c r="S626" s="11">
        <v>5.0967500000000001</v>
      </c>
      <c r="T626" s="11" t="s">
        <v>112</v>
      </c>
    </row>
    <row r="627" spans="18:20">
      <c r="R627" s="11" t="s">
        <v>182</v>
      </c>
      <c r="S627" s="11">
        <v>5.1823399999999999</v>
      </c>
      <c r="T627" s="11" t="s">
        <v>112</v>
      </c>
    </row>
    <row r="628" spans="18:20">
      <c r="R628" s="11" t="s">
        <v>182</v>
      </c>
      <c r="S628" s="11">
        <v>5.0578399999999997</v>
      </c>
      <c r="T628" s="11" t="s">
        <v>112</v>
      </c>
    </row>
    <row r="629" spans="18:20">
      <c r="R629" s="11" t="s">
        <v>182</v>
      </c>
      <c r="S629" s="11">
        <v>5.1630099999999999</v>
      </c>
      <c r="T629" s="11" t="s">
        <v>112</v>
      </c>
    </row>
    <row r="630" spans="18:20">
      <c r="R630" s="11" t="s">
        <v>182</v>
      </c>
      <c r="S630" s="11">
        <v>5.1738499999999998</v>
      </c>
      <c r="T630" s="11" t="s">
        <v>112</v>
      </c>
    </row>
    <row r="631" spans="18:20">
      <c r="R631" s="11" t="s">
        <v>182</v>
      </c>
      <c r="S631" s="11">
        <v>5.1200900000000003</v>
      </c>
      <c r="T631" s="11" t="s">
        <v>112</v>
      </c>
    </row>
    <row r="632" spans="18:20">
      <c r="R632" s="11" t="s">
        <v>182</v>
      </c>
      <c r="S632" s="11">
        <v>5.1403699999999999</v>
      </c>
      <c r="T632" s="11" t="s">
        <v>112</v>
      </c>
    </row>
    <row r="633" spans="18:20">
      <c r="R633" s="11" t="s">
        <v>182</v>
      </c>
      <c r="S633" s="11">
        <v>5.0712799999999998</v>
      </c>
      <c r="T633" s="11" t="s">
        <v>112</v>
      </c>
    </row>
    <row r="634" spans="18:20">
      <c r="R634" s="11" t="s">
        <v>182</v>
      </c>
      <c r="S634" s="11">
        <v>5.1535700000000002</v>
      </c>
      <c r="T634" s="11" t="s">
        <v>112</v>
      </c>
    </row>
    <row r="635" spans="18:20">
      <c r="R635" s="11" t="s">
        <v>182</v>
      </c>
      <c r="S635" s="11">
        <v>5.1288200000000002</v>
      </c>
      <c r="T635" s="11" t="s">
        <v>112</v>
      </c>
    </row>
    <row r="636" spans="18:20">
      <c r="R636" s="11" t="s">
        <v>182</v>
      </c>
      <c r="S636" s="11">
        <v>5.1415499999999996</v>
      </c>
      <c r="T636" s="11" t="s">
        <v>112</v>
      </c>
    </row>
    <row r="637" spans="18:20">
      <c r="R637" s="11" t="s">
        <v>182</v>
      </c>
      <c r="S637" s="11">
        <v>5.1509799999999997</v>
      </c>
      <c r="T637" s="11" t="s">
        <v>112</v>
      </c>
    </row>
    <row r="638" spans="18:20">
      <c r="R638" s="11" t="s">
        <v>182</v>
      </c>
      <c r="S638" s="11">
        <v>5.0896699999999999</v>
      </c>
      <c r="T638" s="11" t="s">
        <v>112</v>
      </c>
    </row>
    <row r="639" spans="18:20">
      <c r="R639" s="11" t="s">
        <v>182</v>
      </c>
      <c r="S639" s="11">
        <v>5.0795300000000001</v>
      </c>
      <c r="T639" s="11" t="s">
        <v>112</v>
      </c>
    </row>
    <row r="640" spans="18:20">
      <c r="R640" s="11" t="s">
        <v>182</v>
      </c>
      <c r="S640" s="11">
        <v>5.0939199999999998</v>
      </c>
      <c r="T640" s="11" t="s">
        <v>112</v>
      </c>
    </row>
    <row r="641" spans="18:20">
      <c r="R641" s="11" t="s">
        <v>182</v>
      </c>
      <c r="S641" s="11">
        <v>5.1658400000000002</v>
      </c>
      <c r="T641" s="11" t="s">
        <v>112</v>
      </c>
    </row>
    <row r="642" spans="18:20">
      <c r="R642" s="11" t="s">
        <v>182</v>
      </c>
      <c r="S642" s="11">
        <v>5.0972200000000001</v>
      </c>
      <c r="T642" s="11" t="s">
        <v>112</v>
      </c>
    </row>
    <row r="643" spans="18:20">
      <c r="R643" s="11" t="s">
        <v>182</v>
      </c>
      <c r="S643" s="11">
        <v>5.1476800000000003</v>
      </c>
      <c r="T643" s="11" t="s">
        <v>112</v>
      </c>
    </row>
    <row r="644" spans="18:20">
      <c r="R644" s="11" t="s">
        <v>182</v>
      </c>
      <c r="S644" s="11">
        <v>5.0724600000000004</v>
      </c>
      <c r="T644" s="11" t="s">
        <v>112</v>
      </c>
    </row>
    <row r="645" spans="18:20">
      <c r="R645" s="11" t="s">
        <v>182</v>
      </c>
      <c r="S645" s="11">
        <v>5.0701000000000001</v>
      </c>
      <c r="T645" s="11" t="s">
        <v>112</v>
      </c>
    </row>
    <row r="646" spans="18:20">
      <c r="R646" s="11" t="s">
        <v>182</v>
      </c>
      <c r="S646" s="11">
        <v>5.1665400000000004</v>
      </c>
      <c r="T646" s="11" t="s">
        <v>112</v>
      </c>
    </row>
    <row r="647" spans="18:20">
      <c r="R647" s="11" t="s">
        <v>182</v>
      </c>
      <c r="S647" s="11">
        <v>5.1295200000000003</v>
      </c>
      <c r="T647" s="11" t="s">
        <v>112</v>
      </c>
    </row>
    <row r="648" spans="18:20">
      <c r="R648" s="11" t="s">
        <v>182</v>
      </c>
      <c r="S648" s="11">
        <v>5.0957999999999997</v>
      </c>
      <c r="T648" s="11" t="s">
        <v>112</v>
      </c>
    </row>
    <row r="649" spans="18:20">
      <c r="R649" s="11" t="s">
        <v>182</v>
      </c>
      <c r="S649" s="11">
        <v>5.0929700000000002</v>
      </c>
      <c r="T649" s="11" t="s">
        <v>112</v>
      </c>
    </row>
    <row r="650" spans="18:20">
      <c r="R650" s="11" t="s">
        <v>182</v>
      </c>
      <c r="S650" s="11">
        <v>5.1080699999999997</v>
      </c>
      <c r="T650" s="11" t="s">
        <v>112</v>
      </c>
    </row>
    <row r="651" spans="18:20">
      <c r="R651" s="11" t="s">
        <v>182</v>
      </c>
      <c r="S651" s="11">
        <v>5.1599399999999997</v>
      </c>
      <c r="T651" s="11" t="s">
        <v>112</v>
      </c>
    </row>
    <row r="652" spans="18:20">
      <c r="R652" s="11" t="s">
        <v>182</v>
      </c>
      <c r="S652" s="11">
        <v>5.1273999999999997</v>
      </c>
      <c r="T652" s="11" t="s">
        <v>112</v>
      </c>
    </row>
    <row r="653" spans="18:20">
      <c r="R653" s="11" t="s">
        <v>182</v>
      </c>
      <c r="S653" s="11">
        <v>5.6301199999999998</v>
      </c>
      <c r="T653" s="11" t="s">
        <v>112</v>
      </c>
    </row>
    <row r="654" spans="18:20">
      <c r="R654" s="11" t="s">
        <v>182</v>
      </c>
      <c r="S654" s="11">
        <v>0.14171</v>
      </c>
      <c r="T654" s="11" t="s">
        <v>112</v>
      </c>
    </row>
    <row r="655" spans="18:20">
      <c r="R655" s="11" t="s">
        <v>182</v>
      </c>
      <c r="S655" s="11">
        <v>0.15609999999999999</v>
      </c>
      <c r="T655" s="11" t="s">
        <v>112</v>
      </c>
    </row>
    <row r="656" spans="18:20">
      <c r="R656" s="11" t="s">
        <v>182</v>
      </c>
      <c r="S656" s="11">
        <v>7.3099999999999998E-2</v>
      </c>
      <c r="T656" s="11" t="s">
        <v>112</v>
      </c>
    </row>
    <row r="657" spans="18:20">
      <c r="R657" s="11" t="s">
        <v>182</v>
      </c>
      <c r="S657" s="11">
        <v>0.15137999999999999</v>
      </c>
      <c r="T657" s="11" t="s">
        <v>112</v>
      </c>
    </row>
    <row r="658" spans="18:20">
      <c r="R658" s="11" t="s">
        <v>182</v>
      </c>
      <c r="S658" s="11">
        <v>0.11106000000000001</v>
      </c>
      <c r="T658" s="11" t="s">
        <v>112</v>
      </c>
    </row>
    <row r="659" spans="18:20">
      <c r="R659" s="11" t="s">
        <v>182</v>
      </c>
      <c r="S659">
        <v>0.38954</v>
      </c>
      <c r="T659" s="11" t="s">
        <v>112</v>
      </c>
    </row>
    <row r="660" spans="18:20">
      <c r="R660" s="11" t="s">
        <v>182</v>
      </c>
      <c r="S660">
        <v>9.9680700000000009</v>
      </c>
      <c r="T660" s="11" t="s">
        <v>112</v>
      </c>
    </row>
    <row r="661" spans="18:20">
      <c r="R661" s="11" t="s">
        <v>182</v>
      </c>
      <c r="S661">
        <v>10.09965</v>
      </c>
      <c r="T661" s="11" t="s">
        <v>112</v>
      </c>
    </row>
    <row r="662" spans="18:20">
      <c r="R662" s="11" t="s">
        <v>182</v>
      </c>
      <c r="S662">
        <v>10.162369999999999</v>
      </c>
      <c r="T662" s="11" t="s">
        <v>112</v>
      </c>
    </row>
    <row r="663" spans="18:20">
      <c r="R663" s="11" t="s">
        <v>182</v>
      </c>
      <c r="S663">
        <v>10.15883</v>
      </c>
      <c r="T663" s="11" t="s">
        <v>112</v>
      </c>
    </row>
    <row r="664" spans="18:20">
      <c r="R664" s="11" t="s">
        <v>182</v>
      </c>
      <c r="S664">
        <v>10.152469999999999</v>
      </c>
      <c r="T664" s="11" t="s">
        <v>112</v>
      </c>
    </row>
    <row r="665" spans="18:20">
      <c r="R665" s="11" t="s">
        <v>182</v>
      </c>
      <c r="S665">
        <v>10.1553</v>
      </c>
      <c r="T665" s="11" t="s">
        <v>112</v>
      </c>
    </row>
    <row r="666" spans="18:20">
      <c r="R666" s="11" t="s">
        <v>182</v>
      </c>
      <c r="S666">
        <v>10.229570000000001</v>
      </c>
      <c r="T666" s="11" t="s">
        <v>112</v>
      </c>
    </row>
    <row r="667" spans="18:20">
      <c r="R667" s="11" t="s">
        <v>182</v>
      </c>
      <c r="S667">
        <v>10.115449999999999</v>
      </c>
      <c r="T667" s="11" t="s">
        <v>112</v>
      </c>
    </row>
    <row r="668" spans="18:20">
      <c r="R668" s="11" t="s">
        <v>182</v>
      </c>
      <c r="S668">
        <v>10.13808</v>
      </c>
      <c r="T668" s="11" t="s">
        <v>112</v>
      </c>
    </row>
    <row r="669" spans="18:20">
      <c r="R669" s="11" t="s">
        <v>182</v>
      </c>
      <c r="S669">
        <v>10.13855</v>
      </c>
      <c r="T669" s="11" t="s">
        <v>112</v>
      </c>
    </row>
    <row r="670" spans="18:20">
      <c r="R670" s="11" t="s">
        <v>182</v>
      </c>
      <c r="S670">
        <v>10.154820000000001</v>
      </c>
      <c r="T670" s="11" t="s">
        <v>112</v>
      </c>
    </row>
    <row r="671" spans="18:20">
      <c r="R671" s="11" t="s">
        <v>182</v>
      </c>
      <c r="S671">
        <v>10.16119</v>
      </c>
      <c r="T671" s="11" t="s">
        <v>112</v>
      </c>
    </row>
    <row r="672" spans="18:20">
      <c r="R672" s="11" t="s">
        <v>182</v>
      </c>
      <c r="S672">
        <v>10.152699999999999</v>
      </c>
      <c r="T672" s="11" t="s">
        <v>112</v>
      </c>
    </row>
    <row r="673" spans="18:20">
      <c r="R673" s="11" t="s">
        <v>182</v>
      </c>
      <c r="S673">
        <v>10.22321</v>
      </c>
      <c r="T673" s="11" t="s">
        <v>112</v>
      </c>
    </row>
    <row r="674" spans="18:20">
      <c r="R674" s="11" t="s">
        <v>182</v>
      </c>
      <c r="S674">
        <v>10.14751</v>
      </c>
      <c r="T674" s="11" t="s">
        <v>112</v>
      </c>
    </row>
    <row r="675" spans="18:20">
      <c r="R675" s="11" t="s">
        <v>182</v>
      </c>
      <c r="S675">
        <v>10.180759999999999</v>
      </c>
      <c r="T675" s="11" t="s">
        <v>112</v>
      </c>
    </row>
    <row r="676" spans="18:20">
      <c r="R676" s="11" t="s">
        <v>182</v>
      </c>
      <c r="S676">
        <v>10.162610000000001</v>
      </c>
      <c r="T676" s="11" t="s">
        <v>112</v>
      </c>
    </row>
    <row r="677" spans="18:20">
      <c r="R677" s="11" t="s">
        <v>182</v>
      </c>
      <c r="S677">
        <v>10.20599</v>
      </c>
      <c r="T677" s="11" t="s">
        <v>112</v>
      </c>
    </row>
    <row r="678" spans="18:20">
      <c r="R678" s="11" t="s">
        <v>182</v>
      </c>
      <c r="S678">
        <v>10.183120000000001</v>
      </c>
      <c r="T678" s="11" t="s">
        <v>112</v>
      </c>
    </row>
    <row r="679" spans="18:20">
      <c r="R679" s="11" t="s">
        <v>182</v>
      </c>
      <c r="S679">
        <v>10.180289999999999</v>
      </c>
      <c r="T679" s="11" t="s">
        <v>112</v>
      </c>
    </row>
    <row r="680" spans="18:20">
      <c r="R680" s="11" t="s">
        <v>182</v>
      </c>
      <c r="S680">
        <v>10.19585</v>
      </c>
      <c r="T680" s="11" t="s">
        <v>112</v>
      </c>
    </row>
    <row r="681" spans="18:20">
      <c r="R681" s="11" t="s">
        <v>182</v>
      </c>
      <c r="S681">
        <v>10.218489999999999</v>
      </c>
      <c r="T681" s="11" t="s">
        <v>112</v>
      </c>
    </row>
    <row r="682" spans="18:20">
      <c r="R682" s="11" t="s">
        <v>182</v>
      </c>
      <c r="S682">
        <v>10.200329999999999</v>
      </c>
      <c r="T682" s="11" t="s">
        <v>112</v>
      </c>
    </row>
    <row r="683" spans="18:20">
      <c r="R683" s="11" t="s">
        <v>182</v>
      </c>
      <c r="S683">
        <v>10.1395</v>
      </c>
      <c r="T683" s="11" t="s">
        <v>112</v>
      </c>
    </row>
    <row r="684" spans="18:20">
      <c r="R684" s="11" t="s">
        <v>182</v>
      </c>
      <c r="S684">
        <v>10.20434</v>
      </c>
      <c r="T684" s="11" t="s">
        <v>112</v>
      </c>
    </row>
    <row r="685" spans="18:20">
      <c r="R685" s="11" t="s">
        <v>182</v>
      </c>
      <c r="S685">
        <v>10.227919999999999</v>
      </c>
      <c r="T685" s="11" t="s">
        <v>112</v>
      </c>
    </row>
    <row r="686" spans="18:20">
      <c r="R686" s="11" t="s">
        <v>182</v>
      </c>
      <c r="S686">
        <v>10.1876</v>
      </c>
      <c r="T686" s="11" t="s">
        <v>112</v>
      </c>
    </row>
    <row r="687" spans="18:20">
      <c r="R687" s="11" t="s">
        <v>182</v>
      </c>
      <c r="S687">
        <v>10.23429</v>
      </c>
      <c r="T687" s="11" t="s">
        <v>112</v>
      </c>
    </row>
    <row r="688" spans="18:20">
      <c r="R688" s="11" t="s">
        <v>182</v>
      </c>
      <c r="S688">
        <v>10.20269</v>
      </c>
      <c r="T688" s="11" t="s">
        <v>112</v>
      </c>
    </row>
    <row r="689" spans="18:20">
      <c r="R689" s="11" t="s">
        <v>182</v>
      </c>
      <c r="S689">
        <v>10.21472</v>
      </c>
      <c r="T689" s="11" t="s">
        <v>112</v>
      </c>
    </row>
    <row r="690" spans="18:20">
      <c r="R690" s="11" t="s">
        <v>182</v>
      </c>
      <c r="S690">
        <v>10.191369999999999</v>
      </c>
      <c r="T690" s="11" t="s">
        <v>112</v>
      </c>
    </row>
    <row r="691" spans="18:20">
      <c r="R691" s="11" t="s">
        <v>182</v>
      </c>
      <c r="S691">
        <v>10.180529999999999</v>
      </c>
      <c r="T691" s="11" t="s">
        <v>112</v>
      </c>
    </row>
    <row r="692" spans="18:20">
      <c r="R692" s="11" t="s">
        <v>182</v>
      </c>
      <c r="S692">
        <v>10.23523</v>
      </c>
      <c r="T692" s="11" t="s">
        <v>112</v>
      </c>
    </row>
    <row r="693" spans="18:20">
      <c r="R693" s="11" t="s">
        <v>182</v>
      </c>
      <c r="S693">
        <v>10.23358</v>
      </c>
      <c r="T693" s="11" t="s">
        <v>112</v>
      </c>
    </row>
    <row r="694" spans="18:20">
      <c r="R694" s="11" t="s">
        <v>182</v>
      </c>
      <c r="S694">
        <v>1.91137</v>
      </c>
      <c r="T694" s="11" t="s">
        <v>112</v>
      </c>
    </row>
    <row r="695" spans="18:20">
      <c r="R695" s="11" t="s">
        <v>182</v>
      </c>
      <c r="S695">
        <v>0.21551999999999999</v>
      </c>
      <c r="T695" s="11" t="s">
        <v>112</v>
      </c>
    </row>
    <row r="696" spans="18:20">
      <c r="R696" s="11" t="s">
        <v>182</v>
      </c>
      <c r="S696">
        <v>0.19076000000000001</v>
      </c>
      <c r="T696" s="11" t="s">
        <v>112</v>
      </c>
    </row>
    <row r="697" spans="18:20">
      <c r="R697" s="11" t="s">
        <v>182</v>
      </c>
      <c r="S697">
        <v>0.22778000000000001</v>
      </c>
      <c r="T697" s="11" t="s">
        <v>112</v>
      </c>
    </row>
    <row r="698" spans="18:20">
      <c r="R698" s="11" t="s">
        <v>182</v>
      </c>
      <c r="S698">
        <v>0.23391000000000001</v>
      </c>
      <c r="T698" s="11" t="s">
        <v>112</v>
      </c>
    </row>
    <row r="699" spans="18:20">
      <c r="R699" s="11" t="s">
        <v>182</v>
      </c>
      <c r="S699">
        <v>17.762810000000002</v>
      </c>
      <c r="T699" s="11" t="s">
        <v>112</v>
      </c>
    </row>
    <row r="700" spans="18:20">
      <c r="R700" s="11" t="s">
        <v>182</v>
      </c>
      <c r="S700">
        <v>20.181380000000001</v>
      </c>
      <c r="T700" s="11" t="s">
        <v>112</v>
      </c>
    </row>
    <row r="701" spans="18:20">
      <c r="R701" s="11" t="s">
        <v>182</v>
      </c>
      <c r="S701">
        <v>20.160150000000002</v>
      </c>
      <c r="T701" s="11" t="s">
        <v>112</v>
      </c>
    </row>
    <row r="702" spans="18:20">
      <c r="R702" s="11" t="s">
        <v>182</v>
      </c>
      <c r="S702">
        <v>20.24315</v>
      </c>
      <c r="T702" s="11" t="s">
        <v>112</v>
      </c>
    </row>
    <row r="703" spans="18:20">
      <c r="R703" s="11" t="s">
        <v>182</v>
      </c>
      <c r="S703">
        <v>20.191279999999999</v>
      </c>
      <c r="T703" s="11" t="s">
        <v>112</v>
      </c>
    </row>
    <row r="704" spans="18:20">
      <c r="R704" s="11" t="s">
        <v>182</v>
      </c>
      <c r="S704">
        <v>20.2316</v>
      </c>
      <c r="T704" s="11" t="s">
        <v>112</v>
      </c>
    </row>
    <row r="705" spans="18:20">
      <c r="R705" s="11" t="s">
        <v>182</v>
      </c>
      <c r="S705">
        <v>20.190329999999999</v>
      </c>
      <c r="T705" s="11" t="s">
        <v>112</v>
      </c>
    </row>
    <row r="706" spans="18:20">
      <c r="R706" s="11" t="s">
        <v>182</v>
      </c>
      <c r="S706">
        <v>20.30658</v>
      </c>
      <c r="T706" s="11" t="s">
        <v>112</v>
      </c>
    </row>
    <row r="707" spans="18:20">
      <c r="R707" s="11" t="s">
        <v>182</v>
      </c>
      <c r="S707">
        <v>20.163689999999999</v>
      </c>
      <c r="T707" s="11" t="s">
        <v>112</v>
      </c>
    </row>
    <row r="708" spans="18:20">
      <c r="R708" s="11" t="s">
        <v>182</v>
      </c>
      <c r="S708">
        <v>20.253530000000001</v>
      </c>
      <c r="T708" s="11" t="s">
        <v>112</v>
      </c>
    </row>
    <row r="709" spans="18:20">
      <c r="R709" s="11" t="s">
        <v>182</v>
      </c>
      <c r="S709">
        <v>20.2316</v>
      </c>
      <c r="T709" s="11" t="s">
        <v>112</v>
      </c>
    </row>
    <row r="710" spans="18:20">
      <c r="R710" s="11" t="s">
        <v>182</v>
      </c>
      <c r="S710">
        <v>20.267910000000001</v>
      </c>
      <c r="T710" s="11" t="s">
        <v>112</v>
      </c>
    </row>
    <row r="711" spans="18:20">
      <c r="R711" s="11" t="s">
        <v>182</v>
      </c>
      <c r="S711">
        <v>20.232780000000002</v>
      </c>
      <c r="T711" s="11" t="s">
        <v>112</v>
      </c>
    </row>
    <row r="712" spans="18:20">
      <c r="R712" s="11" t="s">
        <v>182</v>
      </c>
      <c r="S712">
        <v>20.239619999999999</v>
      </c>
      <c r="T712" s="11" t="s">
        <v>112</v>
      </c>
    </row>
    <row r="713" spans="18:20">
      <c r="R713" s="11" t="s">
        <v>182</v>
      </c>
      <c r="S713">
        <v>20.233720000000002</v>
      </c>
      <c r="T713" s="11" t="s">
        <v>112</v>
      </c>
    </row>
    <row r="714" spans="18:20">
      <c r="R714" s="11" t="s">
        <v>182</v>
      </c>
      <c r="S714">
        <v>20.190570000000001</v>
      </c>
      <c r="T714" s="11" t="s">
        <v>112</v>
      </c>
    </row>
    <row r="715" spans="18:20">
      <c r="R715" s="11" t="s">
        <v>182</v>
      </c>
      <c r="S715">
        <v>20.228529999999999</v>
      </c>
      <c r="T715" s="11" t="s">
        <v>112</v>
      </c>
    </row>
    <row r="716" spans="18:20">
      <c r="R716" s="11" t="s">
        <v>182</v>
      </c>
      <c r="S716">
        <v>20.277819999999998</v>
      </c>
      <c r="T716" s="11" t="s">
        <v>112</v>
      </c>
    </row>
    <row r="717" spans="18:20">
      <c r="R717" s="11" t="s">
        <v>182</v>
      </c>
      <c r="S717">
        <v>20.268619999999999</v>
      </c>
      <c r="T717" s="11" t="s">
        <v>112</v>
      </c>
    </row>
    <row r="718" spans="18:20">
      <c r="R718" s="11" t="s">
        <v>182</v>
      </c>
      <c r="S718">
        <v>20.273330000000001</v>
      </c>
      <c r="T718" s="11" t="s">
        <v>112</v>
      </c>
    </row>
    <row r="719" spans="18:20">
      <c r="R719" s="11" t="s">
        <v>182</v>
      </c>
      <c r="S719">
        <v>20.265789999999999</v>
      </c>
      <c r="T719" s="11" t="s">
        <v>112</v>
      </c>
    </row>
    <row r="720" spans="18:20">
      <c r="R720" s="11" t="s">
        <v>182</v>
      </c>
      <c r="S720">
        <v>20.264610000000001</v>
      </c>
      <c r="T720" s="11" t="s">
        <v>112</v>
      </c>
    </row>
    <row r="721" spans="18:20">
      <c r="R721" s="11" t="s">
        <v>182</v>
      </c>
      <c r="S721">
        <v>20.230180000000001</v>
      </c>
      <c r="T721" s="11" t="s">
        <v>112</v>
      </c>
    </row>
    <row r="722" spans="18:20">
      <c r="R722" s="11" t="s">
        <v>182</v>
      </c>
      <c r="S722">
        <v>20.242450000000002</v>
      </c>
      <c r="T722" s="11" t="s">
        <v>112</v>
      </c>
    </row>
    <row r="723" spans="18:20">
      <c r="R723" s="11" t="s">
        <v>182</v>
      </c>
      <c r="S723">
        <v>20.22099</v>
      </c>
      <c r="T723" s="11" t="s">
        <v>112</v>
      </c>
    </row>
    <row r="724" spans="18:20">
      <c r="R724" s="11" t="s">
        <v>182</v>
      </c>
      <c r="S724">
        <v>20.216270000000002</v>
      </c>
      <c r="T724" s="11" t="s">
        <v>112</v>
      </c>
    </row>
    <row r="725" spans="18:20">
      <c r="R725" s="11" t="s">
        <v>182</v>
      </c>
      <c r="S725">
        <v>20.273099999999999</v>
      </c>
      <c r="T725" s="11" t="s">
        <v>112</v>
      </c>
    </row>
    <row r="726" spans="18:20">
      <c r="R726" s="11" t="s">
        <v>182</v>
      </c>
      <c r="S726">
        <v>20.248339999999999</v>
      </c>
      <c r="T726" s="11" t="s">
        <v>112</v>
      </c>
    </row>
    <row r="727" spans="18:20">
      <c r="R727" s="11" t="s">
        <v>182</v>
      </c>
      <c r="S727">
        <v>20.238669999999999</v>
      </c>
      <c r="T727" s="11" t="s">
        <v>112</v>
      </c>
    </row>
    <row r="728" spans="18:20">
      <c r="R728" s="11" t="s">
        <v>182</v>
      </c>
      <c r="S728">
        <v>20.192460000000001</v>
      </c>
      <c r="T728" s="11" t="s">
        <v>112</v>
      </c>
    </row>
    <row r="729" spans="18:20">
      <c r="R729" s="11" t="s">
        <v>182</v>
      </c>
      <c r="S729">
        <v>20.301400000000001</v>
      </c>
      <c r="T729" s="11" t="s">
        <v>112</v>
      </c>
    </row>
    <row r="730" spans="18:20">
      <c r="R730" s="11" t="s">
        <v>182</v>
      </c>
      <c r="S730">
        <v>20.295030000000001</v>
      </c>
      <c r="T730" s="11" t="s">
        <v>112</v>
      </c>
    </row>
    <row r="731" spans="18:20">
      <c r="R731" s="11" t="s">
        <v>182</v>
      </c>
      <c r="S731">
        <v>20.23207</v>
      </c>
      <c r="T731" s="11" t="s">
        <v>112</v>
      </c>
    </row>
    <row r="732" spans="18:20">
      <c r="R732" s="11" t="s">
        <v>182</v>
      </c>
      <c r="S732">
        <v>20.220050000000001</v>
      </c>
      <c r="T732" s="11" t="s">
        <v>112</v>
      </c>
    </row>
    <row r="733" spans="18:20">
      <c r="R733" s="11" t="s">
        <v>182</v>
      </c>
      <c r="S733">
        <v>20.28913</v>
      </c>
      <c r="T733" s="11" t="s">
        <v>112</v>
      </c>
    </row>
    <row r="734" spans="18:20">
      <c r="R734" s="11" t="s">
        <v>182</v>
      </c>
      <c r="S734">
        <v>20.286539999999999</v>
      </c>
      <c r="T734" s="11" t="s">
        <v>112</v>
      </c>
    </row>
    <row r="735" spans="18:20">
      <c r="R735" s="11" t="s">
        <v>182</v>
      </c>
      <c r="S735">
        <v>6.3172300000000003</v>
      </c>
      <c r="T735" s="11" t="s">
        <v>112</v>
      </c>
    </row>
    <row r="736" spans="18:20">
      <c r="R736" s="11" t="s">
        <v>182</v>
      </c>
      <c r="S736">
        <v>0.23132</v>
      </c>
      <c r="T736" s="11" t="s">
        <v>112</v>
      </c>
    </row>
    <row r="737" spans="18:20">
      <c r="R737" s="11" t="s">
        <v>182</v>
      </c>
      <c r="S737">
        <v>0.25395000000000001</v>
      </c>
      <c r="T737" s="11" t="s">
        <v>112</v>
      </c>
    </row>
    <row r="738" spans="18:20">
      <c r="R738" s="11" t="s">
        <v>182</v>
      </c>
      <c r="S738">
        <v>0.20136999999999999</v>
      </c>
      <c r="T738" s="11" t="s">
        <v>112</v>
      </c>
    </row>
    <row r="739" spans="18:20">
      <c r="R739" s="11" t="s">
        <v>182</v>
      </c>
      <c r="S739">
        <v>0.31808999999999998</v>
      </c>
      <c r="T739" s="11" t="s">
        <v>112</v>
      </c>
    </row>
    <row r="740" spans="18:20">
      <c r="R740" s="11" t="s">
        <v>182</v>
      </c>
      <c r="S740">
        <v>0.22495000000000001</v>
      </c>
      <c r="T740" s="11" t="s">
        <v>112</v>
      </c>
    </row>
    <row r="741" spans="18:20">
      <c r="R741" s="11" t="s">
        <v>182</v>
      </c>
      <c r="S741">
        <v>0.18132999999999999</v>
      </c>
      <c r="T741" s="11" t="s">
        <v>112</v>
      </c>
    </row>
    <row r="742" spans="18:20">
      <c r="R742" s="11" t="s">
        <v>182</v>
      </c>
      <c r="S742">
        <v>0.20349</v>
      </c>
      <c r="T742" s="11" t="s">
        <v>112</v>
      </c>
    </row>
    <row r="743" spans="18:20">
      <c r="R743" s="11" t="s">
        <v>182</v>
      </c>
      <c r="S743">
        <v>0.26904</v>
      </c>
      <c r="T743" s="11" t="s">
        <v>112</v>
      </c>
    </row>
    <row r="744" spans="18:20">
      <c r="R744" s="11" t="s">
        <v>182</v>
      </c>
      <c r="S744">
        <v>0.23580000000000001</v>
      </c>
      <c r="T744" s="11" t="s">
        <v>112</v>
      </c>
    </row>
    <row r="745" spans="18:20">
      <c r="R745" s="11" t="s">
        <v>182</v>
      </c>
      <c r="S745">
        <v>0.26221</v>
      </c>
      <c r="T745" s="11" t="s">
        <v>112</v>
      </c>
    </row>
    <row r="746" spans="18:20">
      <c r="R746" s="11" t="s">
        <v>182</v>
      </c>
      <c r="S746">
        <v>0.27117000000000002</v>
      </c>
      <c r="T746" s="11" t="s">
        <v>112</v>
      </c>
    </row>
    <row r="747" spans="18:20">
      <c r="R747" s="11" t="s">
        <v>182</v>
      </c>
      <c r="S747">
        <v>0.32303999999999999</v>
      </c>
      <c r="T747" s="11" t="s">
        <v>112</v>
      </c>
    </row>
    <row r="748" spans="18:20">
      <c r="R748" s="11" t="s">
        <v>182</v>
      </c>
      <c r="S748">
        <v>0.29875000000000002</v>
      </c>
      <c r="T748" s="11" t="s">
        <v>112</v>
      </c>
    </row>
    <row r="749" spans="18:20">
      <c r="R749" s="11" t="s">
        <v>182</v>
      </c>
      <c r="S749">
        <v>0.28060000000000002</v>
      </c>
      <c r="T749" s="11" t="s">
        <v>112</v>
      </c>
    </row>
    <row r="750" spans="18:20">
      <c r="R750" s="11" t="s">
        <v>182</v>
      </c>
      <c r="S750">
        <v>0.27777000000000002</v>
      </c>
      <c r="T750" s="11" t="s">
        <v>112</v>
      </c>
    </row>
    <row r="751" spans="18:20">
      <c r="R751" s="11" t="s">
        <v>182</v>
      </c>
      <c r="S751">
        <v>0.26645000000000002</v>
      </c>
      <c r="T751" s="11" t="s">
        <v>112</v>
      </c>
    </row>
    <row r="752" spans="18:20">
      <c r="R752" s="11" t="s">
        <v>182</v>
      </c>
      <c r="S752">
        <v>0.29332999999999998</v>
      </c>
      <c r="T752" s="11" t="s">
        <v>112</v>
      </c>
    </row>
    <row r="753" spans="18:20">
      <c r="R753" s="11" t="s">
        <v>182</v>
      </c>
      <c r="S753">
        <v>0.31290000000000001</v>
      </c>
      <c r="T753" s="11" t="s">
        <v>112</v>
      </c>
    </row>
    <row r="754" spans="18:20">
      <c r="R754" s="11" t="s">
        <v>182</v>
      </c>
      <c r="S754">
        <v>0.24121999999999999</v>
      </c>
      <c r="T754" s="11" t="s">
        <v>112</v>
      </c>
    </row>
    <row r="755" spans="18:20">
      <c r="R755" s="11" t="s">
        <v>182</v>
      </c>
      <c r="S755">
        <v>0.26338</v>
      </c>
      <c r="T755" s="11" t="s">
        <v>112</v>
      </c>
    </row>
    <row r="756" spans="18:20">
      <c r="R756" s="11" t="s">
        <v>182</v>
      </c>
      <c r="S756">
        <v>0.23061000000000001</v>
      </c>
      <c r="T756" s="11" t="s">
        <v>112</v>
      </c>
    </row>
    <row r="757" spans="18:20">
      <c r="R757" s="11" t="s">
        <v>182</v>
      </c>
      <c r="S757">
        <v>0.28414</v>
      </c>
      <c r="T757" s="11" t="s">
        <v>112</v>
      </c>
    </row>
    <row r="758" spans="18:20">
      <c r="R758" s="11" t="s">
        <v>182</v>
      </c>
      <c r="S758">
        <v>1.31551</v>
      </c>
      <c r="T758" s="11" t="s">
        <v>112</v>
      </c>
    </row>
    <row r="759" spans="18:20">
      <c r="R759" s="11" t="s">
        <v>182</v>
      </c>
      <c r="S759">
        <v>49.98939</v>
      </c>
      <c r="T759" s="11" t="s">
        <v>112</v>
      </c>
    </row>
    <row r="760" spans="18:20">
      <c r="R760" s="11" t="s">
        <v>182</v>
      </c>
      <c r="S760">
        <v>50.301110000000001</v>
      </c>
      <c r="T760" s="11" t="s">
        <v>112</v>
      </c>
    </row>
    <row r="761" spans="18:20">
      <c r="R761" s="11" t="s">
        <v>182</v>
      </c>
      <c r="S761">
        <v>50.253010000000003</v>
      </c>
      <c r="T761" s="11" t="s">
        <v>112</v>
      </c>
    </row>
    <row r="762" spans="18:20">
      <c r="R762" s="11" t="s">
        <v>182</v>
      </c>
      <c r="S762">
        <v>50.296869999999998</v>
      </c>
      <c r="T762" s="11" t="s">
        <v>112</v>
      </c>
    </row>
    <row r="763" spans="18:20">
      <c r="R763" s="11" t="s">
        <v>182</v>
      </c>
      <c r="S763">
        <v>50.33813</v>
      </c>
      <c r="T763" s="11" t="s">
        <v>112</v>
      </c>
    </row>
    <row r="764" spans="18:20">
      <c r="R764" s="11" t="s">
        <v>182</v>
      </c>
      <c r="S764">
        <v>50.265979999999999</v>
      </c>
      <c r="T764" s="11" t="s">
        <v>112</v>
      </c>
    </row>
    <row r="765" spans="18:20">
      <c r="R765" s="11" t="s">
        <v>182</v>
      </c>
      <c r="S765">
        <v>50.252540000000003</v>
      </c>
      <c r="T765" s="11" t="s">
        <v>112</v>
      </c>
    </row>
    <row r="766" spans="18:20">
      <c r="R766" s="11" t="s">
        <v>182</v>
      </c>
      <c r="S766">
        <v>50.359119999999997</v>
      </c>
      <c r="T766" s="11" t="s">
        <v>112</v>
      </c>
    </row>
    <row r="767" spans="18:20">
      <c r="R767" s="11" t="s">
        <v>182</v>
      </c>
      <c r="S767">
        <v>50.30489</v>
      </c>
      <c r="T767" s="11" t="s">
        <v>112</v>
      </c>
    </row>
    <row r="768" spans="18:20">
      <c r="R768" s="11" t="s">
        <v>182</v>
      </c>
      <c r="S768">
        <v>50.330109999999998</v>
      </c>
      <c r="T768" s="11" t="s">
        <v>112</v>
      </c>
    </row>
    <row r="769" spans="18:20">
      <c r="R769" s="11" t="s">
        <v>182</v>
      </c>
      <c r="S769">
        <v>50.285550000000001</v>
      </c>
      <c r="T769" s="11" t="s">
        <v>112</v>
      </c>
    </row>
    <row r="770" spans="18:20">
      <c r="R770" s="11" t="s">
        <v>182</v>
      </c>
      <c r="S770">
        <v>50.318800000000003</v>
      </c>
      <c r="T770" s="11" t="s">
        <v>112</v>
      </c>
    </row>
    <row r="771" spans="18:20">
      <c r="R771" s="11" t="s">
        <v>182</v>
      </c>
      <c r="S771">
        <v>50.323990000000002</v>
      </c>
      <c r="T771" s="11" t="s">
        <v>112</v>
      </c>
    </row>
    <row r="772" spans="18:20">
      <c r="R772" s="11" t="s">
        <v>182</v>
      </c>
      <c r="S772">
        <v>50.247349999999997</v>
      </c>
      <c r="T772" s="11" t="s">
        <v>112</v>
      </c>
    </row>
    <row r="773" spans="18:20">
      <c r="R773" s="11" t="s">
        <v>182</v>
      </c>
      <c r="S773">
        <v>50.3155</v>
      </c>
      <c r="T773" s="11" t="s">
        <v>112</v>
      </c>
    </row>
    <row r="774" spans="18:20">
      <c r="R774" s="11" t="s">
        <v>182</v>
      </c>
      <c r="S774">
        <v>50.298990000000003</v>
      </c>
      <c r="T774" s="11" t="s">
        <v>112</v>
      </c>
    </row>
    <row r="775" spans="18:20">
      <c r="R775" s="11" t="s">
        <v>182</v>
      </c>
      <c r="S775">
        <v>50.286020000000001</v>
      </c>
      <c r="T775" s="11" t="s">
        <v>112</v>
      </c>
    </row>
    <row r="776" spans="18:20">
      <c r="R776" s="11" t="s">
        <v>182</v>
      </c>
      <c r="S776">
        <v>50.302999999999997</v>
      </c>
      <c r="T776" s="11" t="s">
        <v>112</v>
      </c>
    </row>
    <row r="777" spans="18:20">
      <c r="R777" s="11" t="s">
        <v>182</v>
      </c>
      <c r="S777">
        <v>50.312669999999997</v>
      </c>
      <c r="T777" s="11" t="s">
        <v>112</v>
      </c>
    </row>
    <row r="778" spans="18:20">
      <c r="R778" s="11" t="s">
        <v>182</v>
      </c>
      <c r="S778">
        <v>50.30536</v>
      </c>
      <c r="T778" s="11" t="s">
        <v>112</v>
      </c>
    </row>
    <row r="779" spans="18:20">
      <c r="R779" s="11" t="s">
        <v>182</v>
      </c>
      <c r="S779">
        <v>50.291449999999998</v>
      </c>
      <c r="T779" s="11" t="s">
        <v>112</v>
      </c>
    </row>
    <row r="780" spans="18:20">
      <c r="R780" s="11" t="s">
        <v>182</v>
      </c>
      <c r="S780">
        <v>50.284610000000001</v>
      </c>
      <c r="T780" s="11" t="s">
        <v>112</v>
      </c>
    </row>
    <row r="781" spans="18:20">
      <c r="R781" s="11" t="s">
        <v>182</v>
      </c>
      <c r="S781">
        <v>50.281779999999998</v>
      </c>
      <c r="T781" s="11" t="s">
        <v>112</v>
      </c>
    </row>
    <row r="782" spans="18:20">
      <c r="R782" s="11" t="s">
        <v>182</v>
      </c>
      <c r="S782">
        <v>50.340719999999997</v>
      </c>
      <c r="T782" s="11" t="s">
        <v>112</v>
      </c>
    </row>
    <row r="783" spans="18:20">
      <c r="R783" s="11" t="s">
        <v>182</v>
      </c>
      <c r="S783">
        <v>50.335769999999997</v>
      </c>
      <c r="T783" s="11" t="s">
        <v>112</v>
      </c>
    </row>
    <row r="784" spans="18:20">
      <c r="R784" s="11" t="s">
        <v>182</v>
      </c>
      <c r="S784">
        <v>50.26952</v>
      </c>
      <c r="T784" s="11" t="s">
        <v>112</v>
      </c>
    </row>
    <row r="785" spans="18:20">
      <c r="R785" s="11" t="s">
        <v>182</v>
      </c>
      <c r="S785">
        <v>50.274230000000003</v>
      </c>
      <c r="T785" s="11" t="s">
        <v>112</v>
      </c>
    </row>
    <row r="786" spans="18:20">
      <c r="R786" s="11" t="s">
        <v>182</v>
      </c>
      <c r="S786">
        <v>50.277999999999999</v>
      </c>
      <c r="T786" s="11" t="s">
        <v>112</v>
      </c>
    </row>
    <row r="787" spans="18:20">
      <c r="R787" s="11" t="s">
        <v>182</v>
      </c>
      <c r="S787">
        <v>50.344259999999998</v>
      </c>
      <c r="T787" s="11" t="s">
        <v>112</v>
      </c>
    </row>
    <row r="788" spans="18:20">
      <c r="R788" s="11" t="s">
        <v>182</v>
      </c>
      <c r="S788">
        <v>50.310549999999999</v>
      </c>
      <c r="T788" s="11" t="s">
        <v>112</v>
      </c>
    </row>
    <row r="789" spans="18:20">
      <c r="R789" s="11" t="s">
        <v>182</v>
      </c>
      <c r="S789">
        <v>50.266919999999999</v>
      </c>
      <c r="T789" s="11" t="s">
        <v>112</v>
      </c>
    </row>
    <row r="790" spans="18:20">
      <c r="R790" s="11" t="s">
        <v>182</v>
      </c>
      <c r="S790">
        <v>50.252070000000003</v>
      </c>
      <c r="T790" s="11" t="s">
        <v>112</v>
      </c>
    </row>
    <row r="791" spans="18:20">
      <c r="R791" s="11" t="s">
        <v>182</v>
      </c>
      <c r="S791">
        <v>50.214570000000002</v>
      </c>
      <c r="T791" s="11" t="s">
        <v>112</v>
      </c>
    </row>
    <row r="792" spans="18:20">
      <c r="R792" s="11" t="s">
        <v>182</v>
      </c>
      <c r="S792">
        <v>50.252070000000003</v>
      </c>
      <c r="T792" s="11" t="s">
        <v>112</v>
      </c>
    </row>
    <row r="793" spans="18:20">
      <c r="R793" s="11" t="s">
        <v>182</v>
      </c>
      <c r="S793">
        <v>50.358879999999999</v>
      </c>
      <c r="T793" s="11" t="s">
        <v>112</v>
      </c>
    </row>
    <row r="794" spans="18:20">
      <c r="R794" s="11" t="s">
        <v>182</v>
      </c>
      <c r="S794">
        <v>50.28154</v>
      </c>
      <c r="T794" s="11" t="s">
        <v>112</v>
      </c>
    </row>
    <row r="795" spans="18:20">
      <c r="R795" s="11" t="s">
        <v>182</v>
      </c>
      <c r="S795">
        <v>50.301349999999999</v>
      </c>
      <c r="T795" s="11" t="s">
        <v>112</v>
      </c>
    </row>
    <row r="796" spans="18:20">
      <c r="R796" s="11" t="s">
        <v>182</v>
      </c>
      <c r="S796">
        <v>50.29027</v>
      </c>
      <c r="T796" s="11" t="s">
        <v>112</v>
      </c>
    </row>
    <row r="797" spans="18:20">
      <c r="R797" s="11" t="s">
        <v>182</v>
      </c>
      <c r="S797">
        <v>50.323990000000002</v>
      </c>
      <c r="T797" s="11" t="s">
        <v>112</v>
      </c>
    </row>
    <row r="798" spans="18:20">
      <c r="R798" s="11" t="s">
        <v>182</v>
      </c>
      <c r="S798">
        <v>50.328229999999998</v>
      </c>
      <c r="T798" s="11" t="s">
        <v>112</v>
      </c>
    </row>
    <row r="799" spans="18:20">
      <c r="R799" s="11" t="s">
        <v>182</v>
      </c>
      <c r="S799">
        <v>50.911830000000002</v>
      </c>
      <c r="T799" s="11" t="s">
        <v>112</v>
      </c>
    </row>
    <row r="800" spans="18:20">
      <c r="R800" s="11" t="s">
        <v>182</v>
      </c>
      <c r="S800">
        <v>15.700530000000001</v>
      </c>
      <c r="T800" s="11" t="s">
        <v>112</v>
      </c>
    </row>
    <row r="801" spans="18:20">
      <c r="R801" s="11" t="s">
        <v>182</v>
      </c>
      <c r="S801">
        <v>0.32068000000000002</v>
      </c>
      <c r="T801" s="11" t="s">
        <v>112</v>
      </c>
    </row>
    <row r="802" spans="18:20">
      <c r="R802" s="11" t="s">
        <v>182</v>
      </c>
      <c r="S802">
        <v>0.30253000000000002</v>
      </c>
      <c r="T802" s="11" t="s">
        <v>112</v>
      </c>
    </row>
    <row r="803" spans="18:20">
      <c r="R803" s="11" t="s">
        <v>182</v>
      </c>
      <c r="S803">
        <v>0.26173000000000002</v>
      </c>
      <c r="T803" s="11" t="s">
        <v>112</v>
      </c>
    </row>
    <row r="804" spans="18:20">
      <c r="R804" s="11" t="s">
        <v>182</v>
      </c>
      <c r="S804">
        <v>0.27187</v>
      </c>
      <c r="T804" s="11" t="s">
        <v>112</v>
      </c>
    </row>
    <row r="805" spans="18:20">
      <c r="R805" s="11" t="s">
        <v>182</v>
      </c>
      <c r="S805">
        <v>0.27917999999999998</v>
      </c>
      <c r="T805" s="11" t="s">
        <v>112</v>
      </c>
    </row>
    <row r="806" spans="18:20">
      <c r="R806" s="11" t="s">
        <v>182</v>
      </c>
      <c r="S806">
        <v>0.29261999999999999</v>
      </c>
      <c r="T806" s="11" t="s">
        <v>112</v>
      </c>
    </row>
    <row r="807" spans="18:20">
      <c r="R807" s="11" t="s">
        <v>182</v>
      </c>
      <c r="S807">
        <v>0.22943</v>
      </c>
      <c r="T807" s="11" t="s">
        <v>112</v>
      </c>
    </row>
    <row r="808" spans="18:20">
      <c r="R808" s="11" t="s">
        <v>182</v>
      </c>
      <c r="S808">
        <v>0.30087999999999998</v>
      </c>
      <c r="T808" s="11" t="s">
        <v>112</v>
      </c>
    </row>
    <row r="809" spans="18:20">
      <c r="R809" s="11" t="s">
        <v>182</v>
      </c>
      <c r="S809">
        <v>0.29404000000000002</v>
      </c>
      <c r="T809" s="11" t="s">
        <v>112</v>
      </c>
    </row>
    <row r="810" spans="18:20">
      <c r="R810" s="11" t="s">
        <v>182</v>
      </c>
      <c r="S810">
        <v>0.30488999999999999</v>
      </c>
      <c r="T810" s="11" t="s">
        <v>112</v>
      </c>
    </row>
    <row r="811" spans="18:20">
      <c r="R811" s="11" t="s">
        <v>182</v>
      </c>
      <c r="S811">
        <v>0.26385999999999998</v>
      </c>
      <c r="T811" s="11" t="s">
        <v>112</v>
      </c>
    </row>
    <row r="812" spans="18:20">
      <c r="R812" s="11" t="s">
        <v>182</v>
      </c>
      <c r="S812">
        <v>0.30275999999999997</v>
      </c>
      <c r="T812" s="11" t="s">
        <v>112</v>
      </c>
    </row>
    <row r="813" spans="18:20">
      <c r="R813" s="11" t="s">
        <v>182</v>
      </c>
      <c r="S813">
        <v>42.931759999999997</v>
      </c>
      <c r="T813" s="11" t="s">
        <v>112</v>
      </c>
    </row>
    <row r="814" spans="18:20">
      <c r="R814" s="11" t="s">
        <v>182</v>
      </c>
      <c r="S814">
        <v>100.28413</v>
      </c>
      <c r="T814" s="11" t="s">
        <v>112</v>
      </c>
    </row>
    <row r="815" spans="18:20">
      <c r="R815" s="11" t="s">
        <v>182</v>
      </c>
      <c r="S815">
        <v>100.29027000000001</v>
      </c>
      <c r="T815" s="11" t="s">
        <v>112</v>
      </c>
    </row>
    <row r="816" spans="18:20">
      <c r="R816" s="11" t="s">
        <v>182</v>
      </c>
      <c r="S816">
        <v>100.25112</v>
      </c>
      <c r="T816" s="11" t="s">
        <v>112</v>
      </c>
    </row>
    <row r="817" spans="18:20">
      <c r="R817" s="11" t="s">
        <v>182</v>
      </c>
      <c r="S817">
        <v>100.25749</v>
      </c>
      <c r="T817" s="11" t="s">
        <v>112</v>
      </c>
    </row>
    <row r="818" spans="18:20">
      <c r="R818" s="11" t="s">
        <v>182</v>
      </c>
      <c r="S818">
        <v>100.25678000000001</v>
      </c>
      <c r="T818" s="11" t="s">
        <v>112</v>
      </c>
    </row>
    <row r="819" spans="18:20">
      <c r="R819" s="11" t="s">
        <v>182</v>
      </c>
      <c r="S819">
        <v>100.25042000000001</v>
      </c>
      <c r="T819" s="11" t="s">
        <v>112</v>
      </c>
    </row>
    <row r="820" spans="18:20">
      <c r="R820" s="11" t="s">
        <v>182</v>
      </c>
      <c r="S820">
        <v>100.32917</v>
      </c>
      <c r="T820" s="11" t="s">
        <v>112</v>
      </c>
    </row>
    <row r="821" spans="18:20">
      <c r="R821" s="11" t="s">
        <v>182</v>
      </c>
      <c r="S821">
        <v>100.28391000000001</v>
      </c>
      <c r="T821" s="11" t="s">
        <v>112</v>
      </c>
    </row>
    <row r="822" spans="18:20">
      <c r="R822" s="11" t="s">
        <v>182</v>
      </c>
      <c r="S822">
        <v>100.28272</v>
      </c>
      <c r="T822" s="11" t="s">
        <v>112</v>
      </c>
    </row>
    <row r="823" spans="18:20">
      <c r="R823" s="11" t="s">
        <v>182</v>
      </c>
      <c r="S823">
        <v>100.24382</v>
      </c>
      <c r="T823" s="11" t="s">
        <v>112</v>
      </c>
    </row>
    <row r="824" spans="18:20">
      <c r="R824" s="11" t="s">
        <v>182</v>
      </c>
      <c r="S824">
        <v>100.26645000000001</v>
      </c>
      <c r="T824" s="11" t="s">
        <v>112</v>
      </c>
    </row>
    <row r="825" spans="18:20">
      <c r="R825" s="11" t="s">
        <v>182</v>
      </c>
      <c r="S825">
        <v>100.31974</v>
      </c>
      <c r="T825" s="11" t="s">
        <v>112</v>
      </c>
    </row>
    <row r="826" spans="18:20">
      <c r="R826" s="11" t="s">
        <v>182</v>
      </c>
      <c r="S826">
        <v>100.34945999999999</v>
      </c>
      <c r="T826" s="11" t="s">
        <v>112</v>
      </c>
    </row>
    <row r="827" spans="18:20">
      <c r="R827" s="11" t="s">
        <v>182</v>
      </c>
      <c r="S827">
        <v>100.26833000000001</v>
      </c>
      <c r="T827" s="11" t="s">
        <v>112</v>
      </c>
    </row>
    <row r="828" spans="18:20">
      <c r="R828" s="11" t="s">
        <v>182</v>
      </c>
      <c r="S828">
        <v>100.34260999999999</v>
      </c>
      <c r="T828" s="11" t="s">
        <v>112</v>
      </c>
    </row>
    <row r="829" spans="18:20">
      <c r="R829" s="11" t="s">
        <v>182</v>
      </c>
      <c r="S829">
        <v>100.30466</v>
      </c>
      <c r="T829" s="11" t="s">
        <v>112</v>
      </c>
    </row>
    <row r="830" spans="18:20">
      <c r="R830" s="11" t="s">
        <v>182</v>
      </c>
      <c r="S830">
        <v>100.35346</v>
      </c>
      <c r="T830" s="11" t="s">
        <v>112</v>
      </c>
    </row>
    <row r="831" spans="18:20">
      <c r="R831" s="11" t="s">
        <v>182</v>
      </c>
      <c r="S831">
        <v>100.28697</v>
      </c>
      <c r="T831" s="11" t="s">
        <v>112</v>
      </c>
    </row>
    <row r="832" spans="18:20">
      <c r="R832" s="11" t="s">
        <v>182</v>
      </c>
      <c r="S832">
        <v>100.34356</v>
      </c>
      <c r="T832" s="11" t="s">
        <v>112</v>
      </c>
    </row>
    <row r="833" spans="18:20">
      <c r="R833" s="11" t="s">
        <v>182</v>
      </c>
      <c r="S833">
        <v>100.30535</v>
      </c>
      <c r="T833" s="11" t="s">
        <v>112</v>
      </c>
    </row>
    <row r="834" spans="18:20">
      <c r="R834" s="11" t="s">
        <v>182</v>
      </c>
      <c r="S834">
        <v>100.27848</v>
      </c>
      <c r="T834" s="11" t="s">
        <v>112</v>
      </c>
    </row>
    <row r="835" spans="18:20">
      <c r="R835" s="11" t="s">
        <v>182</v>
      </c>
      <c r="S835">
        <v>100.31738</v>
      </c>
      <c r="T835" s="11" t="s">
        <v>112</v>
      </c>
    </row>
    <row r="836" spans="18:20">
      <c r="R836" s="11" t="s">
        <v>182</v>
      </c>
      <c r="S836">
        <v>100.28437</v>
      </c>
      <c r="T836" s="11" t="s">
        <v>112</v>
      </c>
    </row>
    <row r="837" spans="18:20">
      <c r="R837" s="11" t="s">
        <v>182</v>
      </c>
      <c r="S837">
        <v>100.22329999999999</v>
      </c>
      <c r="T837" s="11" t="s">
        <v>112</v>
      </c>
    </row>
    <row r="838" spans="18:20">
      <c r="R838" s="11" t="s">
        <v>182</v>
      </c>
      <c r="S838">
        <v>100.29121000000001</v>
      </c>
      <c r="T838" s="11" t="s">
        <v>112</v>
      </c>
    </row>
    <row r="839" spans="18:20">
      <c r="R839" s="11" t="s">
        <v>182</v>
      </c>
      <c r="S839">
        <v>100.36288999999999</v>
      </c>
      <c r="T839" s="11" t="s">
        <v>112</v>
      </c>
    </row>
    <row r="840" spans="18:20">
      <c r="R840" s="11" t="s">
        <v>182</v>
      </c>
      <c r="S840">
        <v>100.30889000000001</v>
      </c>
      <c r="T840" s="11" t="s">
        <v>112</v>
      </c>
    </row>
    <row r="841" spans="18:20">
      <c r="R841" s="11" t="s">
        <v>182</v>
      </c>
      <c r="S841">
        <v>100.32234</v>
      </c>
      <c r="T841" s="11" t="s">
        <v>112</v>
      </c>
    </row>
    <row r="842" spans="18:20">
      <c r="R842" s="11" t="s">
        <v>182</v>
      </c>
      <c r="S842">
        <v>100.33129</v>
      </c>
      <c r="T842" s="11" t="s">
        <v>112</v>
      </c>
    </row>
    <row r="843" spans="18:20">
      <c r="R843" s="11" t="s">
        <v>182</v>
      </c>
      <c r="S843">
        <v>100.33389</v>
      </c>
      <c r="T843" s="11" t="s">
        <v>112</v>
      </c>
    </row>
    <row r="844" spans="18:20">
      <c r="R844" s="11" t="s">
        <v>182</v>
      </c>
      <c r="S844">
        <v>100.35535</v>
      </c>
      <c r="T844" s="11" t="s">
        <v>112</v>
      </c>
    </row>
    <row r="845" spans="18:20">
      <c r="R845" s="11" t="s">
        <v>182</v>
      </c>
      <c r="S845">
        <v>100.29239</v>
      </c>
      <c r="T845" s="11" t="s">
        <v>112</v>
      </c>
    </row>
    <row r="846" spans="18:20">
      <c r="R846" s="11" t="s">
        <v>182</v>
      </c>
      <c r="S846">
        <v>100.28013</v>
      </c>
      <c r="T846" s="11" t="s">
        <v>112</v>
      </c>
    </row>
    <row r="847" spans="18:20">
      <c r="R847" s="11" t="s">
        <v>182</v>
      </c>
      <c r="S847">
        <v>100.29852</v>
      </c>
      <c r="T847" s="11" t="s">
        <v>112</v>
      </c>
    </row>
    <row r="848" spans="18:20">
      <c r="R848" s="11" t="s">
        <v>182</v>
      </c>
      <c r="S848">
        <v>100.33224</v>
      </c>
      <c r="T848" s="11" t="s">
        <v>112</v>
      </c>
    </row>
    <row r="849" spans="18:20">
      <c r="R849" s="11" t="s">
        <v>182</v>
      </c>
      <c r="S849">
        <v>100.33672</v>
      </c>
      <c r="T849" s="11" t="s">
        <v>112</v>
      </c>
    </row>
    <row r="850" spans="18:20">
      <c r="R850" s="11" t="s">
        <v>182</v>
      </c>
      <c r="S850">
        <v>100.27919</v>
      </c>
      <c r="T850" s="11" t="s">
        <v>112</v>
      </c>
    </row>
    <row r="851" spans="18:20">
      <c r="R851" s="11" t="s">
        <v>182</v>
      </c>
      <c r="S851">
        <v>100.26457000000001</v>
      </c>
      <c r="T851" s="11" t="s">
        <v>112</v>
      </c>
    </row>
    <row r="852" spans="18:20">
      <c r="R852" s="11" t="s">
        <v>182</v>
      </c>
      <c r="S852">
        <v>100.24169000000001</v>
      </c>
      <c r="T852" s="11" t="s">
        <v>112</v>
      </c>
    </row>
    <row r="853" spans="18:20">
      <c r="R853" s="11" t="s">
        <v>182</v>
      </c>
      <c r="S853">
        <v>101.26765</v>
      </c>
      <c r="T853" s="11" t="s">
        <v>112</v>
      </c>
    </row>
    <row r="854" spans="18:20">
      <c r="R854" s="11" t="s">
        <v>182</v>
      </c>
      <c r="S854">
        <v>39.924399999999999</v>
      </c>
      <c r="T854" s="11" t="s">
        <v>112</v>
      </c>
    </row>
    <row r="855" spans="18:20">
      <c r="R855" s="11" t="s">
        <v>182</v>
      </c>
      <c r="S855">
        <v>0.33743000000000001</v>
      </c>
      <c r="T855" s="11" t="s">
        <v>112</v>
      </c>
    </row>
    <row r="856" spans="18:20">
      <c r="R856" s="11" t="s">
        <v>182</v>
      </c>
      <c r="S856">
        <v>0.31148999999999999</v>
      </c>
      <c r="T856" s="11" t="s">
        <v>112</v>
      </c>
    </row>
    <row r="857" spans="18:20">
      <c r="R857" s="11" t="s">
        <v>182</v>
      </c>
      <c r="S857">
        <v>0.35110000000000002</v>
      </c>
      <c r="T857" s="11" t="s">
        <v>112</v>
      </c>
    </row>
    <row r="858" spans="18:20">
      <c r="R858" s="11" t="s">
        <v>182</v>
      </c>
      <c r="S858">
        <v>0.30393999999999999</v>
      </c>
      <c r="T858" s="11" t="s">
        <v>112</v>
      </c>
    </row>
    <row r="859" spans="18:20">
      <c r="R859" s="11" t="s">
        <v>181</v>
      </c>
    </row>
    <row r="860" spans="18:20">
      <c r="R860" s="11" t="s">
        <v>182</v>
      </c>
      <c r="S860">
        <v>0.39567000000000002</v>
      </c>
      <c r="T860" s="11" t="s">
        <v>112</v>
      </c>
    </row>
    <row r="862" spans="18:20">
      <c r="R862" s="11" t="s">
        <v>177</v>
      </c>
    </row>
    <row r="863" spans="18:20">
      <c r="R863" s="11" t="s">
        <v>183</v>
      </c>
      <c r="S863">
        <v>-8.0170000000000005E-2</v>
      </c>
      <c r="T863" s="11" t="s">
        <v>112</v>
      </c>
    </row>
    <row r="864" spans="18:20">
      <c r="R864" s="11" t="s">
        <v>180</v>
      </c>
    </row>
    <row r="866" spans="18:20">
      <c r="R866" s="11" t="s">
        <v>182</v>
      </c>
      <c r="S866">
        <v>9.9000000000000008E-3</v>
      </c>
      <c r="T866" s="11" t="s">
        <v>112</v>
      </c>
    </row>
    <row r="867" spans="18:20">
      <c r="R867" s="11" t="s">
        <v>182</v>
      </c>
      <c r="S867">
        <v>3.3250000000000002E-2</v>
      </c>
      <c r="T867" s="11" t="s">
        <v>112</v>
      </c>
    </row>
    <row r="868" spans="18:20">
      <c r="R868" s="11" t="s">
        <v>182</v>
      </c>
      <c r="S868">
        <v>3.773E-2</v>
      </c>
      <c r="T868" s="11" t="s">
        <v>112</v>
      </c>
    </row>
    <row r="869" spans="18:20">
      <c r="R869" s="11" t="s">
        <v>182</v>
      </c>
      <c r="S869">
        <v>0.10940999999999999</v>
      </c>
      <c r="T869" s="11" t="s">
        <v>112</v>
      </c>
    </row>
    <row r="870" spans="18:20">
      <c r="R870" s="11" t="s">
        <v>182</v>
      </c>
      <c r="S870">
        <v>4.6219999999999997E-2</v>
      </c>
      <c r="T870" s="11" t="s">
        <v>112</v>
      </c>
    </row>
    <row r="871" spans="18:20">
      <c r="R871" s="11" t="s">
        <v>182</v>
      </c>
      <c r="S871">
        <v>6.1069999999999999E-2</v>
      </c>
      <c r="T871" s="11" t="s">
        <v>112</v>
      </c>
    </row>
    <row r="872" spans="18:20">
      <c r="R872" s="11" t="s">
        <v>182</v>
      </c>
      <c r="S872">
        <v>9.2429999999999998E-2</v>
      </c>
      <c r="T872" s="11" t="s">
        <v>112</v>
      </c>
    </row>
    <row r="873" spans="18:20">
      <c r="R873" s="11" t="s">
        <v>182</v>
      </c>
      <c r="S873">
        <v>0.10446</v>
      </c>
      <c r="T873" s="11" t="s">
        <v>112</v>
      </c>
    </row>
    <row r="874" spans="18:20">
      <c r="R874" s="11" t="s">
        <v>182</v>
      </c>
      <c r="S874">
        <v>7.3330000000000006E-2</v>
      </c>
      <c r="T874" s="11" t="s">
        <v>112</v>
      </c>
    </row>
    <row r="875" spans="18:20">
      <c r="R875" s="11" t="s">
        <v>182</v>
      </c>
      <c r="S875">
        <v>6.7669999999999994E-2</v>
      </c>
      <c r="T875" s="11" t="s">
        <v>112</v>
      </c>
    </row>
    <row r="876" spans="18:20">
      <c r="R876" s="11" t="s">
        <v>182</v>
      </c>
      <c r="S876">
        <v>5.2819999999999999E-2</v>
      </c>
      <c r="T876" s="11" t="s">
        <v>112</v>
      </c>
    </row>
    <row r="877" spans="18:20">
      <c r="R877" s="11" t="s">
        <v>182</v>
      </c>
      <c r="S877">
        <v>6.8379999999999996E-2</v>
      </c>
      <c r="T877" s="11" t="s">
        <v>112</v>
      </c>
    </row>
    <row r="878" spans="18:20">
      <c r="R878" s="11" t="s">
        <v>182</v>
      </c>
      <c r="S878">
        <v>0.93564000000000003</v>
      </c>
      <c r="T878" s="11" t="s">
        <v>112</v>
      </c>
    </row>
    <row r="879" spans="18:20">
      <c r="R879" s="11" t="s">
        <v>182</v>
      </c>
      <c r="S879">
        <v>1.03562</v>
      </c>
      <c r="T879" s="11" t="s">
        <v>112</v>
      </c>
    </row>
    <row r="880" spans="18:20">
      <c r="R880" s="11" t="s">
        <v>182</v>
      </c>
      <c r="S880">
        <v>1.16554</v>
      </c>
      <c r="T880" s="11" t="s">
        <v>112</v>
      </c>
    </row>
    <row r="881" spans="18:20">
      <c r="R881" s="11" t="s">
        <v>182</v>
      </c>
      <c r="S881">
        <v>1.1047100000000001</v>
      </c>
      <c r="T881" s="11" t="s">
        <v>112</v>
      </c>
    </row>
    <row r="882" spans="18:20">
      <c r="R882" s="11" t="s">
        <v>182</v>
      </c>
      <c r="S882">
        <v>1.10494</v>
      </c>
      <c r="T882" s="11" t="s">
        <v>112</v>
      </c>
    </row>
    <row r="883" spans="18:20">
      <c r="R883" s="11" t="s">
        <v>182</v>
      </c>
      <c r="S883">
        <v>1.0554300000000001</v>
      </c>
      <c r="T883" s="11" t="s">
        <v>112</v>
      </c>
    </row>
    <row r="884" spans="18:20">
      <c r="R884" s="11" t="s">
        <v>182</v>
      </c>
      <c r="S884">
        <v>1.0497700000000001</v>
      </c>
      <c r="T884" s="11" t="s">
        <v>112</v>
      </c>
    </row>
    <row r="885" spans="18:20">
      <c r="R885" s="11" t="s">
        <v>182</v>
      </c>
      <c r="S885">
        <v>1.1464399999999999</v>
      </c>
      <c r="T885" s="11" t="s">
        <v>112</v>
      </c>
    </row>
    <row r="886" spans="18:20">
      <c r="R886" s="11" t="s">
        <v>182</v>
      </c>
      <c r="S886">
        <v>1.1094200000000001</v>
      </c>
      <c r="T886" s="11" t="s">
        <v>112</v>
      </c>
    </row>
    <row r="887" spans="18:20">
      <c r="R887" s="11" t="s">
        <v>182</v>
      </c>
      <c r="S887">
        <v>1.1570499999999999</v>
      </c>
      <c r="T887" s="11" t="s">
        <v>112</v>
      </c>
    </row>
    <row r="888" spans="18:20">
      <c r="R888" s="11" t="s">
        <v>182</v>
      </c>
      <c r="S888">
        <v>1.0554300000000001</v>
      </c>
      <c r="T888" s="11" t="s">
        <v>112</v>
      </c>
    </row>
    <row r="889" spans="18:20">
      <c r="R889" s="11" t="s">
        <v>182</v>
      </c>
      <c r="S889">
        <v>1.10565</v>
      </c>
      <c r="T889" s="11" t="s">
        <v>112</v>
      </c>
    </row>
    <row r="890" spans="18:20">
      <c r="R890" s="11" t="s">
        <v>182</v>
      </c>
      <c r="S890">
        <v>1.12121</v>
      </c>
      <c r="T890" s="11" t="s">
        <v>112</v>
      </c>
    </row>
    <row r="891" spans="18:20">
      <c r="R891" s="11" t="s">
        <v>182</v>
      </c>
      <c r="S891">
        <v>1.12239</v>
      </c>
      <c r="T891" s="11" t="s">
        <v>112</v>
      </c>
    </row>
    <row r="892" spans="18:20">
      <c r="R892" s="11" t="s">
        <v>182</v>
      </c>
      <c r="S892">
        <v>1.09528</v>
      </c>
      <c r="T892" s="11" t="s">
        <v>112</v>
      </c>
    </row>
    <row r="893" spans="18:20">
      <c r="R893" s="11" t="s">
        <v>182</v>
      </c>
      <c r="S893">
        <v>1.1697900000000001</v>
      </c>
      <c r="T893" s="11" t="s">
        <v>112</v>
      </c>
    </row>
    <row r="894" spans="18:20">
      <c r="R894" s="11" t="s">
        <v>182</v>
      </c>
      <c r="S894">
        <v>1.1195600000000001</v>
      </c>
      <c r="T894" s="11" t="s">
        <v>112</v>
      </c>
    </row>
    <row r="895" spans="18:20">
      <c r="R895" s="11" t="s">
        <v>182</v>
      </c>
      <c r="S895">
        <v>1.10141</v>
      </c>
      <c r="T895" s="11" t="s">
        <v>112</v>
      </c>
    </row>
    <row r="896" spans="18:20">
      <c r="R896" s="11" t="s">
        <v>182</v>
      </c>
      <c r="S896">
        <v>1.1197999999999999</v>
      </c>
      <c r="T896" s="11" t="s">
        <v>112</v>
      </c>
    </row>
    <row r="897" spans="18:20">
      <c r="R897" s="11" t="s">
        <v>182</v>
      </c>
      <c r="S897">
        <v>1.1808700000000001</v>
      </c>
      <c r="T897" s="11" t="s">
        <v>112</v>
      </c>
    </row>
    <row r="898" spans="18:20">
      <c r="R898" s="11" t="s">
        <v>182</v>
      </c>
      <c r="S898">
        <v>1.10094</v>
      </c>
      <c r="T898" s="11" t="s">
        <v>112</v>
      </c>
    </row>
    <row r="899" spans="18:20">
      <c r="R899" s="11" t="s">
        <v>182</v>
      </c>
      <c r="S899">
        <v>1.1259300000000001</v>
      </c>
      <c r="T899" s="11" t="s">
        <v>112</v>
      </c>
    </row>
    <row r="900" spans="18:20">
      <c r="R900" s="11" t="s">
        <v>182</v>
      </c>
      <c r="S900">
        <v>1.14503</v>
      </c>
      <c r="T900" s="11" t="s">
        <v>112</v>
      </c>
    </row>
    <row r="901" spans="18:20">
      <c r="R901" s="11" t="s">
        <v>182</v>
      </c>
      <c r="S901">
        <v>1.12334</v>
      </c>
      <c r="T901" s="11" t="s">
        <v>112</v>
      </c>
    </row>
    <row r="902" spans="18:20">
      <c r="R902" s="11" t="s">
        <v>182</v>
      </c>
      <c r="S902">
        <v>1.1089500000000001</v>
      </c>
      <c r="T902" s="11" t="s">
        <v>112</v>
      </c>
    </row>
    <row r="903" spans="18:20">
      <c r="R903" s="11" t="s">
        <v>182</v>
      </c>
      <c r="S903">
        <v>1.1745000000000001</v>
      </c>
      <c r="T903" s="11" t="s">
        <v>112</v>
      </c>
    </row>
    <row r="904" spans="18:20">
      <c r="R904" s="11" t="s">
        <v>182</v>
      </c>
      <c r="S904">
        <v>1.12239</v>
      </c>
      <c r="T904" s="11" t="s">
        <v>112</v>
      </c>
    </row>
    <row r="905" spans="18:20">
      <c r="R905" s="11" t="s">
        <v>182</v>
      </c>
      <c r="S905">
        <v>1.11744</v>
      </c>
      <c r="T905" s="11" t="s">
        <v>112</v>
      </c>
    </row>
    <row r="906" spans="18:20">
      <c r="R906" s="11" t="s">
        <v>182</v>
      </c>
      <c r="S906">
        <v>1.12192</v>
      </c>
      <c r="T906" s="11" t="s">
        <v>112</v>
      </c>
    </row>
    <row r="907" spans="18:20">
      <c r="R907" s="11" t="s">
        <v>182</v>
      </c>
      <c r="S907">
        <v>1.1096600000000001</v>
      </c>
      <c r="T907" s="11" t="s">
        <v>112</v>
      </c>
    </row>
    <row r="908" spans="18:20">
      <c r="R908" s="11" t="s">
        <v>182</v>
      </c>
      <c r="S908">
        <v>1.09999</v>
      </c>
      <c r="T908" s="11" t="s">
        <v>112</v>
      </c>
    </row>
    <row r="909" spans="18:20">
      <c r="R909" s="11" t="s">
        <v>182</v>
      </c>
      <c r="S909">
        <v>1.1032900000000001</v>
      </c>
      <c r="T909" s="11" t="s">
        <v>112</v>
      </c>
    </row>
    <row r="910" spans="18:20">
      <c r="R910" s="11" t="s">
        <v>182</v>
      </c>
      <c r="S910">
        <v>1.1587099999999999</v>
      </c>
      <c r="T910" s="11" t="s">
        <v>112</v>
      </c>
    </row>
    <row r="911" spans="18:20">
      <c r="R911" s="11" t="s">
        <v>182</v>
      </c>
      <c r="S911">
        <v>1.08867</v>
      </c>
      <c r="T911" s="11" t="s">
        <v>112</v>
      </c>
    </row>
    <row r="912" spans="18:20">
      <c r="R912" s="11" t="s">
        <v>182</v>
      </c>
      <c r="S912">
        <v>1.0995200000000001</v>
      </c>
      <c r="T912" s="11" t="s">
        <v>112</v>
      </c>
    </row>
    <row r="913" spans="18:20">
      <c r="R913" s="11" t="s">
        <v>182</v>
      </c>
      <c r="S913">
        <v>1.0865499999999999</v>
      </c>
      <c r="T913" s="11" t="s">
        <v>112</v>
      </c>
    </row>
    <row r="914" spans="18:20">
      <c r="R914" s="11" t="s">
        <v>182</v>
      </c>
      <c r="S914">
        <v>1.11768</v>
      </c>
      <c r="T914" s="11" t="s">
        <v>112</v>
      </c>
    </row>
    <row r="915" spans="18:20">
      <c r="R915" s="11" t="s">
        <v>182</v>
      </c>
      <c r="S915">
        <v>1.1202700000000001</v>
      </c>
      <c r="T915" s="11" t="s">
        <v>112</v>
      </c>
    </row>
    <row r="916" spans="18:20">
      <c r="R916" s="11" t="s">
        <v>182</v>
      </c>
      <c r="S916">
        <v>0.21693000000000001</v>
      </c>
      <c r="T916" s="11" t="s">
        <v>112</v>
      </c>
    </row>
    <row r="917" spans="18:20">
      <c r="R917" s="11" t="s">
        <v>182</v>
      </c>
      <c r="S917">
        <v>6.8849999999999995E-2</v>
      </c>
      <c r="T917" s="11" t="s">
        <v>112</v>
      </c>
    </row>
    <row r="918" spans="18:20">
      <c r="R918" s="11" t="s">
        <v>182</v>
      </c>
      <c r="S918">
        <v>0.13818</v>
      </c>
      <c r="T918" s="11" t="s">
        <v>112</v>
      </c>
    </row>
    <row r="919" spans="18:20">
      <c r="R919" s="11" t="s">
        <v>182</v>
      </c>
      <c r="S919">
        <v>0.13983000000000001</v>
      </c>
      <c r="T919" s="11" t="s">
        <v>112</v>
      </c>
    </row>
    <row r="920" spans="18:20">
      <c r="R920" s="11" t="s">
        <v>182</v>
      </c>
      <c r="S920">
        <v>0.13346</v>
      </c>
      <c r="T920" s="11" t="s">
        <v>112</v>
      </c>
    </row>
    <row r="921" spans="18:20">
      <c r="R921" s="11" t="s">
        <v>182</v>
      </c>
      <c r="S921">
        <v>9.9739999999999995E-2</v>
      </c>
      <c r="T921" s="11" t="s">
        <v>112</v>
      </c>
    </row>
    <row r="922" spans="18:20">
      <c r="R922" s="11" t="s">
        <v>182</v>
      </c>
      <c r="S922">
        <v>0.11082</v>
      </c>
      <c r="T922" s="11" t="s">
        <v>112</v>
      </c>
    </row>
    <row r="923" spans="18:20">
      <c r="R923" s="11" t="s">
        <v>182</v>
      </c>
      <c r="S923">
        <v>8.5360000000000005E-2</v>
      </c>
      <c r="T923" s="11" t="s">
        <v>112</v>
      </c>
    </row>
    <row r="924" spans="18:20">
      <c r="R924" s="11" t="s">
        <v>182</v>
      </c>
      <c r="S924">
        <v>9.2200000000000004E-2</v>
      </c>
      <c r="T924" s="11" t="s">
        <v>112</v>
      </c>
    </row>
    <row r="925" spans="18:20">
      <c r="R925" s="11" t="s">
        <v>182</v>
      </c>
      <c r="S925">
        <v>0.12497</v>
      </c>
      <c r="T925" s="11" t="s">
        <v>112</v>
      </c>
    </row>
    <row r="926" spans="18:20">
      <c r="R926" s="11" t="s">
        <v>182</v>
      </c>
      <c r="S926">
        <v>6.2719999999999998E-2</v>
      </c>
      <c r="T926" s="11" t="s">
        <v>112</v>
      </c>
    </row>
    <row r="927" spans="18:20">
      <c r="R927" s="11" t="s">
        <v>182</v>
      </c>
      <c r="S927">
        <v>0.12662000000000001</v>
      </c>
      <c r="T927" s="11" t="s">
        <v>112</v>
      </c>
    </row>
    <row r="928" spans="18:20">
      <c r="R928" s="11" t="s">
        <v>182</v>
      </c>
      <c r="S928">
        <v>1.0302</v>
      </c>
      <c r="T928" s="11" t="s">
        <v>112</v>
      </c>
    </row>
    <row r="929" spans="18:20">
      <c r="R929" s="11" t="s">
        <v>182</v>
      </c>
      <c r="S929">
        <v>2.1485799999999999</v>
      </c>
      <c r="T929" s="11" t="s">
        <v>112</v>
      </c>
    </row>
    <row r="930" spans="18:20">
      <c r="R930" s="11" t="s">
        <v>182</v>
      </c>
      <c r="S930">
        <v>2.1259399999999999</v>
      </c>
      <c r="T930" s="11" t="s">
        <v>112</v>
      </c>
    </row>
    <row r="931" spans="18:20">
      <c r="R931" s="11" t="s">
        <v>182</v>
      </c>
      <c r="S931">
        <v>2.1478700000000002</v>
      </c>
      <c r="T931" s="11" t="s">
        <v>112</v>
      </c>
    </row>
    <row r="932" spans="18:20">
      <c r="R932" s="11" t="s">
        <v>182</v>
      </c>
      <c r="S932">
        <v>2.1118000000000001</v>
      </c>
      <c r="T932" s="11" t="s">
        <v>112</v>
      </c>
    </row>
    <row r="933" spans="18:20">
      <c r="R933" s="11" t="s">
        <v>182</v>
      </c>
      <c r="S933">
        <v>2.0606300000000002</v>
      </c>
      <c r="T933" s="11" t="s">
        <v>112</v>
      </c>
    </row>
    <row r="934" spans="18:20">
      <c r="R934" s="11" t="s">
        <v>182</v>
      </c>
      <c r="S934">
        <v>2.1224099999999999</v>
      </c>
      <c r="T934" s="11" t="s">
        <v>112</v>
      </c>
    </row>
    <row r="935" spans="18:20">
      <c r="R935" s="11" t="s">
        <v>182</v>
      </c>
      <c r="S935">
        <v>2.2011599999999998</v>
      </c>
      <c r="T935" s="11" t="s">
        <v>112</v>
      </c>
    </row>
    <row r="936" spans="18:20">
      <c r="R936" s="11" t="s">
        <v>182</v>
      </c>
      <c r="S936">
        <v>2.15707</v>
      </c>
      <c r="T936" s="11" t="s">
        <v>112</v>
      </c>
    </row>
    <row r="937" spans="18:20">
      <c r="R937" s="11" t="s">
        <v>182</v>
      </c>
      <c r="S937">
        <v>2.11557</v>
      </c>
      <c r="T937" s="11" t="s">
        <v>112</v>
      </c>
    </row>
    <row r="938" spans="18:20">
      <c r="R938" s="11" t="s">
        <v>182</v>
      </c>
      <c r="S938">
        <v>2.1174599999999999</v>
      </c>
      <c r="T938" s="11" t="s">
        <v>112</v>
      </c>
    </row>
    <row r="939" spans="18:20">
      <c r="R939" s="11" t="s">
        <v>182</v>
      </c>
      <c r="S939">
        <v>2.1422099999999999</v>
      </c>
      <c r="T939" s="11" t="s">
        <v>112</v>
      </c>
    </row>
    <row r="940" spans="18:20">
      <c r="R940" s="11" t="s">
        <v>182</v>
      </c>
      <c r="S940">
        <v>2.16744</v>
      </c>
      <c r="T940" s="11" t="s">
        <v>112</v>
      </c>
    </row>
    <row r="941" spans="18:20">
      <c r="R941" s="11" t="s">
        <v>182</v>
      </c>
      <c r="S941">
        <v>2.1377299999999999</v>
      </c>
      <c r="T941" s="11" t="s">
        <v>112</v>
      </c>
    </row>
    <row r="942" spans="18:20">
      <c r="R942" s="11" t="s">
        <v>182</v>
      </c>
      <c r="S942">
        <v>2.1945600000000001</v>
      </c>
      <c r="T942" s="11" t="s">
        <v>112</v>
      </c>
    </row>
    <row r="943" spans="18:20">
      <c r="R943" s="11" t="s">
        <v>182</v>
      </c>
      <c r="S943">
        <v>2.16438</v>
      </c>
      <c r="T943" s="11" t="s">
        <v>112</v>
      </c>
    </row>
    <row r="944" spans="18:20">
      <c r="R944" s="11" t="s">
        <v>182</v>
      </c>
      <c r="S944">
        <v>2.1537700000000002</v>
      </c>
      <c r="T944" s="11" t="s">
        <v>112</v>
      </c>
    </row>
    <row r="945" spans="18:20">
      <c r="R945" s="11" t="s">
        <v>182</v>
      </c>
      <c r="S945">
        <v>2.1049600000000002</v>
      </c>
      <c r="T945" s="11" t="s">
        <v>112</v>
      </c>
    </row>
    <row r="946" spans="18:20">
      <c r="R946" s="11" t="s">
        <v>182</v>
      </c>
      <c r="S946">
        <v>2.1561300000000001</v>
      </c>
      <c r="T946" s="11" t="s">
        <v>112</v>
      </c>
    </row>
    <row r="947" spans="18:20">
      <c r="R947" s="11" t="s">
        <v>182</v>
      </c>
      <c r="S947">
        <v>2.12052</v>
      </c>
      <c r="T947" s="11" t="s">
        <v>112</v>
      </c>
    </row>
    <row r="948" spans="18:20">
      <c r="R948" s="11" t="s">
        <v>182</v>
      </c>
      <c r="S948">
        <v>2.1372599999999999</v>
      </c>
      <c r="T948" s="11" t="s">
        <v>112</v>
      </c>
    </row>
    <row r="949" spans="18:20">
      <c r="R949" s="11" t="s">
        <v>182</v>
      </c>
      <c r="S949">
        <v>2.1445699999999999</v>
      </c>
      <c r="T949" s="11" t="s">
        <v>112</v>
      </c>
    </row>
    <row r="950" spans="18:20">
      <c r="R950" s="11" t="s">
        <v>182</v>
      </c>
      <c r="S950">
        <v>2.11557</v>
      </c>
      <c r="T950" s="11" t="s">
        <v>112</v>
      </c>
    </row>
    <row r="951" spans="18:20">
      <c r="R951" s="11" t="s">
        <v>182</v>
      </c>
      <c r="S951">
        <v>2.1278299999999999</v>
      </c>
      <c r="T951" s="11" t="s">
        <v>112</v>
      </c>
    </row>
    <row r="952" spans="18:20">
      <c r="R952" s="11" t="s">
        <v>182</v>
      </c>
      <c r="S952">
        <v>2.1547100000000001</v>
      </c>
      <c r="T952" s="11" t="s">
        <v>112</v>
      </c>
    </row>
    <row r="953" spans="18:20">
      <c r="R953" s="11" t="s">
        <v>182</v>
      </c>
      <c r="S953">
        <v>2.1561300000000001</v>
      </c>
      <c r="T953" s="11" t="s">
        <v>112</v>
      </c>
    </row>
    <row r="954" spans="18:20">
      <c r="R954" s="11" t="s">
        <v>182</v>
      </c>
      <c r="S954">
        <v>2.1148600000000002</v>
      </c>
      <c r="T954" s="11" t="s">
        <v>112</v>
      </c>
    </row>
    <row r="955" spans="18:20">
      <c r="R955" s="11" t="s">
        <v>182</v>
      </c>
      <c r="S955">
        <v>2.1292499999999999</v>
      </c>
      <c r="T955" s="11" t="s">
        <v>112</v>
      </c>
    </row>
    <row r="956" spans="18:20">
      <c r="R956" s="11" t="s">
        <v>182</v>
      </c>
      <c r="S956">
        <v>2.1485799999999999</v>
      </c>
      <c r="T956" s="11" t="s">
        <v>112</v>
      </c>
    </row>
    <row r="957" spans="18:20">
      <c r="R957" s="11" t="s">
        <v>182</v>
      </c>
      <c r="S957">
        <v>2.1818300000000002</v>
      </c>
      <c r="T957" s="11" t="s">
        <v>112</v>
      </c>
    </row>
    <row r="958" spans="18:20">
      <c r="R958" s="11" t="s">
        <v>182</v>
      </c>
      <c r="S958">
        <v>2.15448</v>
      </c>
      <c r="T958" s="11" t="s">
        <v>112</v>
      </c>
    </row>
    <row r="959" spans="18:20">
      <c r="R959" s="11" t="s">
        <v>182</v>
      </c>
      <c r="S959">
        <v>2.11415</v>
      </c>
      <c r="T959" s="11" t="s">
        <v>112</v>
      </c>
    </row>
    <row r="960" spans="18:20">
      <c r="R960" s="11" t="s">
        <v>182</v>
      </c>
      <c r="S960">
        <v>2.1728700000000001</v>
      </c>
      <c r="T960" s="11" t="s">
        <v>112</v>
      </c>
    </row>
    <row r="961" spans="18:20">
      <c r="R961" s="11" t="s">
        <v>182</v>
      </c>
      <c r="S961">
        <v>2.1226400000000001</v>
      </c>
      <c r="T961" s="11" t="s">
        <v>112</v>
      </c>
    </row>
    <row r="962" spans="18:20">
      <c r="R962" s="11" t="s">
        <v>182</v>
      </c>
      <c r="S962">
        <v>4.1641700000000004</v>
      </c>
      <c r="T962" s="11" t="s">
        <v>112</v>
      </c>
    </row>
    <row r="963" spans="18:20">
      <c r="R963" s="11" t="s">
        <v>182</v>
      </c>
      <c r="S963">
        <v>1.40181</v>
      </c>
      <c r="T963" s="11" t="s">
        <v>112</v>
      </c>
    </row>
    <row r="964" spans="18:20">
      <c r="R964" s="11" t="s">
        <v>182</v>
      </c>
      <c r="S964">
        <v>0.14360000000000001</v>
      </c>
      <c r="T964" s="11" t="s">
        <v>112</v>
      </c>
    </row>
    <row r="965" spans="18:20">
      <c r="R965" s="11" t="s">
        <v>182</v>
      </c>
      <c r="S965">
        <v>0.11012</v>
      </c>
      <c r="T965" s="11" t="s">
        <v>112</v>
      </c>
    </row>
    <row r="966" spans="18:20">
      <c r="R966" s="11" t="s">
        <v>182</v>
      </c>
      <c r="S966">
        <v>0.13109999999999999</v>
      </c>
      <c r="T966" s="11" t="s">
        <v>112</v>
      </c>
    </row>
    <row r="967" spans="18:20">
      <c r="R967" s="11" t="s">
        <v>181</v>
      </c>
    </row>
    <row r="968" spans="18:20">
      <c r="R968" s="11" t="s">
        <v>182</v>
      </c>
      <c r="S968">
        <v>8.9599999999999999E-2</v>
      </c>
      <c r="T968" s="11" t="s">
        <v>112</v>
      </c>
    </row>
    <row r="969" spans="18:20">
      <c r="R969" s="11" t="s">
        <v>182</v>
      </c>
      <c r="S969">
        <v>0.11648</v>
      </c>
      <c r="T969" s="11" t="s">
        <v>112</v>
      </c>
    </row>
    <row r="971" spans="18:20">
      <c r="R971" s="11" t="s">
        <v>177</v>
      </c>
    </row>
    <row r="972" spans="18:20">
      <c r="R972" s="11" t="s">
        <v>183</v>
      </c>
      <c r="S972">
        <v>-0.13911999999999999</v>
      </c>
      <c r="T972" s="11" t="s">
        <v>112</v>
      </c>
    </row>
    <row r="973" spans="18:20">
      <c r="R973" s="11" t="s">
        <v>180</v>
      </c>
    </row>
    <row r="975" spans="18:20">
      <c r="R975" s="11" t="s">
        <v>182</v>
      </c>
      <c r="S975">
        <v>-8.3710000000000007E-2</v>
      </c>
      <c r="T975" s="11" t="s">
        <v>112</v>
      </c>
    </row>
    <row r="976" spans="18:20">
      <c r="R976" s="11" t="s">
        <v>182</v>
      </c>
      <c r="S976">
        <v>-9.4549999999999995E-2</v>
      </c>
      <c r="T976" s="11" t="s">
        <v>112</v>
      </c>
    </row>
    <row r="977" spans="18:20">
      <c r="R977" s="11" t="s">
        <v>182</v>
      </c>
      <c r="S977">
        <v>-9.3609999999999999E-2</v>
      </c>
      <c r="T977" s="11" t="s">
        <v>112</v>
      </c>
    </row>
    <row r="978" spans="18:20">
      <c r="R978" s="11" t="s">
        <v>182</v>
      </c>
      <c r="S978">
        <v>-7.4039999999999995E-2</v>
      </c>
      <c r="T978" s="11" t="s">
        <v>112</v>
      </c>
    </row>
    <row r="979" spans="18:20">
      <c r="R979" s="11" t="s">
        <v>182</v>
      </c>
      <c r="S979">
        <v>-0.11106000000000001</v>
      </c>
      <c r="T979" s="11" t="s">
        <v>112</v>
      </c>
    </row>
    <row r="980" spans="18:20">
      <c r="R980" s="11" t="s">
        <v>182</v>
      </c>
      <c r="S980">
        <v>-8.6069999999999994E-2</v>
      </c>
      <c r="T980" s="11" t="s">
        <v>112</v>
      </c>
    </row>
    <row r="981" spans="18:20">
      <c r="R981" s="11" t="s">
        <v>182</v>
      </c>
      <c r="S981">
        <v>-9.4549999999999995E-2</v>
      </c>
      <c r="T981" s="11" t="s">
        <v>112</v>
      </c>
    </row>
    <row r="982" spans="18:20">
      <c r="R982" s="11" t="s">
        <v>182</v>
      </c>
      <c r="S982">
        <v>-1.108E-2</v>
      </c>
      <c r="T982" s="11" t="s">
        <v>112</v>
      </c>
    </row>
    <row r="983" spans="18:20">
      <c r="R983" s="11" t="s">
        <v>182</v>
      </c>
      <c r="S983">
        <v>-4.0320000000000002E-2</v>
      </c>
      <c r="T983" s="11" t="s">
        <v>112</v>
      </c>
    </row>
    <row r="984" spans="18:20">
      <c r="R984" s="11" t="s">
        <v>182</v>
      </c>
      <c r="S984">
        <v>-5.3530000000000001E-2</v>
      </c>
      <c r="T984" s="11" t="s">
        <v>112</v>
      </c>
    </row>
    <row r="985" spans="18:20">
      <c r="R985" s="11" t="s">
        <v>182</v>
      </c>
      <c r="S985">
        <v>3.2558799999999999</v>
      </c>
      <c r="T985" s="11" t="s">
        <v>112</v>
      </c>
    </row>
    <row r="986" spans="18:20">
      <c r="R986" s="11" t="s">
        <v>182</v>
      </c>
      <c r="S986">
        <v>4.95268</v>
      </c>
      <c r="T986" s="11" t="s">
        <v>112</v>
      </c>
    </row>
    <row r="987" spans="18:20">
      <c r="R987" s="11" t="s">
        <v>182</v>
      </c>
      <c r="S987">
        <v>4.9257900000000001</v>
      </c>
      <c r="T987" s="11" t="s">
        <v>112</v>
      </c>
    </row>
    <row r="988" spans="18:20">
      <c r="R988" s="11" t="s">
        <v>182</v>
      </c>
      <c r="S988">
        <v>4.9661200000000001</v>
      </c>
      <c r="T988" s="11" t="s">
        <v>112</v>
      </c>
    </row>
    <row r="989" spans="18:20">
      <c r="R989" s="11" t="s">
        <v>182</v>
      </c>
      <c r="S989">
        <v>4.9052800000000003</v>
      </c>
      <c r="T989" s="11" t="s">
        <v>112</v>
      </c>
    </row>
    <row r="990" spans="18:20">
      <c r="R990" s="11" t="s">
        <v>182</v>
      </c>
      <c r="S990">
        <v>4.9144800000000002</v>
      </c>
      <c r="T990" s="11" t="s">
        <v>112</v>
      </c>
    </row>
    <row r="991" spans="18:20">
      <c r="R991" s="11" t="s">
        <v>182</v>
      </c>
      <c r="S991">
        <v>4.9316899999999997</v>
      </c>
      <c r="T991" s="11" t="s">
        <v>112</v>
      </c>
    </row>
    <row r="992" spans="18:20">
      <c r="R992" s="11" t="s">
        <v>182</v>
      </c>
      <c r="S992">
        <v>4.8944299999999998</v>
      </c>
      <c r="T992" s="11" t="s">
        <v>112</v>
      </c>
    </row>
    <row r="993" spans="18:20">
      <c r="R993" s="11" t="s">
        <v>182</v>
      </c>
      <c r="S993">
        <v>4.9597499999999997</v>
      </c>
      <c r="T993" s="11" t="s">
        <v>112</v>
      </c>
    </row>
    <row r="994" spans="18:20">
      <c r="R994" s="11" t="s">
        <v>182</v>
      </c>
      <c r="S994">
        <v>4.9545599999999999</v>
      </c>
      <c r="T994" s="11" t="s">
        <v>112</v>
      </c>
    </row>
    <row r="995" spans="18:20">
      <c r="R995" s="11" t="s">
        <v>182</v>
      </c>
      <c r="S995">
        <v>4.8819400000000002</v>
      </c>
      <c r="T995" s="11" t="s">
        <v>112</v>
      </c>
    </row>
    <row r="996" spans="18:20">
      <c r="R996" s="11" t="s">
        <v>182</v>
      </c>
      <c r="S996">
        <v>4.9156599999999999</v>
      </c>
      <c r="T996" s="11" t="s">
        <v>112</v>
      </c>
    </row>
    <row r="997" spans="18:20">
      <c r="R997" s="11" t="s">
        <v>182</v>
      </c>
      <c r="S997">
        <v>4.9781399999999998</v>
      </c>
      <c r="T997" s="11" t="s">
        <v>112</v>
      </c>
    </row>
    <row r="998" spans="18:20">
      <c r="R998" s="11" t="s">
        <v>182</v>
      </c>
      <c r="S998">
        <v>4.9373500000000003</v>
      </c>
      <c r="T998" s="11" t="s">
        <v>112</v>
      </c>
    </row>
    <row r="999" spans="18:20">
      <c r="R999" s="11" t="s">
        <v>182</v>
      </c>
      <c r="S999">
        <v>4.9175399999999998</v>
      </c>
      <c r="T999" s="11" t="s">
        <v>112</v>
      </c>
    </row>
    <row r="1000" spans="18:20">
      <c r="R1000" s="11" t="s">
        <v>182</v>
      </c>
      <c r="S1000">
        <v>4.9809700000000001</v>
      </c>
      <c r="T1000" s="11" t="s">
        <v>112</v>
      </c>
    </row>
    <row r="1001" spans="18:20">
      <c r="R1001" s="11" t="s">
        <v>182</v>
      </c>
      <c r="S1001">
        <v>4.9960599999999999</v>
      </c>
      <c r="T1001" s="11" t="s">
        <v>112</v>
      </c>
    </row>
    <row r="1002" spans="18:20">
      <c r="R1002" s="11" t="s">
        <v>182</v>
      </c>
      <c r="S1002">
        <v>4.9231999999999996</v>
      </c>
      <c r="T1002" s="11" t="s">
        <v>112</v>
      </c>
    </row>
    <row r="1003" spans="18:20">
      <c r="R1003" s="11" t="s">
        <v>182</v>
      </c>
      <c r="S1003">
        <v>4.9767299999999999</v>
      </c>
      <c r="T1003" s="11" t="s">
        <v>112</v>
      </c>
    </row>
    <row r="1004" spans="18:20">
      <c r="R1004" s="11" t="s">
        <v>182</v>
      </c>
      <c r="S1004">
        <v>4.9786099999999998</v>
      </c>
      <c r="T1004" s="11" t="s">
        <v>112</v>
      </c>
    </row>
    <row r="1005" spans="18:20">
      <c r="R1005" s="11" t="s">
        <v>182</v>
      </c>
      <c r="S1005">
        <v>4.9635199999999999</v>
      </c>
      <c r="T1005" s="11" t="s">
        <v>112</v>
      </c>
    </row>
    <row r="1006" spans="18:20">
      <c r="R1006" s="11" t="s">
        <v>182</v>
      </c>
      <c r="S1006">
        <v>4.9736599999999997</v>
      </c>
      <c r="T1006" s="11" t="s">
        <v>112</v>
      </c>
    </row>
    <row r="1007" spans="18:20">
      <c r="R1007" s="11" t="s">
        <v>182</v>
      </c>
      <c r="S1007">
        <v>4.98522</v>
      </c>
      <c r="T1007" s="11" t="s">
        <v>112</v>
      </c>
    </row>
    <row r="1008" spans="18:20">
      <c r="R1008" s="11" t="s">
        <v>182</v>
      </c>
      <c r="S1008">
        <v>4.9649400000000004</v>
      </c>
      <c r="T1008" s="11" t="s">
        <v>112</v>
      </c>
    </row>
    <row r="1009" spans="18:20">
      <c r="R1009" s="11" t="s">
        <v>182</v>
      </c>
      <c r="S1009">
        <v>4.9816799999999999</v>
      </c>
      <c r="T1009" s="11" t="s">
        <v>112</v>
      </c>
    </row>
    <row r="1010" spans="18:20">
      <c r="R1010" s="11" t="s">
        <v>182</v>
      </c>
      <c r="S1010">
        <v>4.9715400000000001</v>
      </c>
      <c r="T1010" s="11" t="s">
        <v>112</v>
      </c>
    </row>
    <row r="1011" spans="18:20">
      <c r="R1011" s="11" t="s">
        <v>182</v>
      </c>
      <c r="S1011">
        <v>4.9885200000000003</v>
      </c>
      <c r="T1011" s="11" t="s">
        <v>112</v>
      </c>
    </row>
    <row r="1012" spans="18:20">
      <c r="R1012" s="11" t="s">
        <v>182</v>
      </c>
      <c r="S1012">
        <v>4.9915799999999999</v>
      </c>
      <c r="T1012" s="11" t="s">
        <v>112</v>
      </c>
    </row>
    <row r="1013" spans="18:20">
      <c r="R1013" s="11" t="s">
        <v>182</v>
      </c>
      <c r="S1013">
        <v>4.8996199999999996</v>
      </c>
      <c r="T1013" s="11" t="s">
        <v>112</v>
      </c>
    </row>
    <row r="1014" spans="18:20">
      <c r="R1014" s="11" t="s">
        <v>182</v>
      </c>
      <c r="S1014">
        <v>4.99017</v>
      </c>
      <c r="T1014" s="11" t="s">
        <v>112</v>
      </c>
    </row>
    <row r="1015" spans="18:20">
      <c r="R1015" s="11" t="s">
        <v>182</v>
      </c>
      <c r="S1015">
        <v>4.9425400000000002</v>
      </c>
      <c r="T1015" s="11" t="s">
        <v>112</v>
      </c>
    </row>
    <row r="1016" spans="18:20">
      <c r="R1016" s="11" t="s">
        <v>182</v>
      </c>
      <c r="S1016">
        <v>5.0121000000000002</v>
      </c>
      <c r="T1016" s="11" t="s">
        <v>112</v>
      </c>
    </row>
    <row r="1017" spans="18:20">
      <c r="R1017" s="11" t="s">
        <v>182</v>
      </c>
      <c r="S1017">
        <v>4.9668200000000002</v>
      </c>
      <c r="T1017" s="11" t="s">
        <v>112</v>
      </c>
    </row>
    <row r="1018" spans="18:20">
      <c r="R1018" s="11" t="s">
        <v>182</v>
      </c>
      <c r="S1018">
        <v>4.9316899999999997</v>
      </c>
      <c r="T1018" s="11" t="s">
        <v>112</v>
      </c>
    </row>
    <row r="1019" spans="18:20">
      <c r="R1019" s="11" t="s">
        <v>182</v>
      </c>
      <c r="S1019">
        <v>4.9606899999999996</v>
      </c>
      <c r="T1019" s="11" t="s">
        <v>112</v>
      </c>
    </row>
    <row r="1020" spans="18:20">
      <c r="R1020" s="11" t="s">
        <v>182</v>
      </c>
      <c r="S1020">
        <v>4.9672999999999998</v>
      </c>
      <c r="T1020" s="11" t="s">
        <v>112</v>
      </c>
    </row>
    <row r="1021" spans="18:20">
      <c r="R1021" s="11" t="s">
        <v>182</v>
      </c>
      <c r="S1021">
        <v>4.9635199999999999</v>
      </c>
      <c r="T1021" s="11" t="s">
        <v>112</v>
      </c>
    </row>
    <row r="1022" spans="18:20">
      <c r="R1022" s="11" t="s">
        <v>182</v>
      </c>
      <c r="S1022">
        <v>4.9203700000000001</v>
      </c>
      <c r="T1022" s="11" t="s">
        <v>112</v>
      </c>
    </row>
    <row r="1023" spans="18:20">
      <c r="R1023" s="11" t="s">
        <v>182</v>
      </c>
      <c r="S1023">
        <v>4.9691799999999997</v>
      </c>
      <c r="T1023" s="11" t="s">
        <v>112</v>
      </c>
    </row>
    <row r="1024" spans="18:20">
      <c r="R1024" s="11" t="s">
        <v>182</v>
      </c>
      <c r="S1024">
        <v>4.9248500000000002</v>
      </c>
      <c r="T1024" s="11" t="s">
        <v>112</v>
      </c>
    </row>
    <row r="1025" spans="18:20">
      <c r="R1025" s="11" t="s">
        <v>182</v>
      </c>
      <c r="S1025">
        <v>0.74534999999999996</v>
      </c>
      <c r="T1025" s="11" t="s">
        <v>112</v>
      </c>
    </row>
    <row r="1026" spans="18:20">
      <c r="R1026" s="11" t="s">
        <v>182</v>
      </c>
      <c r="S1026">
        <v>1.9810000000000001E-2</v>
      </c>
      <c r="T1026" s="11" t="s">
        <v>112</v>
      </c>
    </row>
    <row r="1027" spans="18:20">
      <c r="R1027" s="11" t="s">
        <v>182</v>
      </c>
      <c r="S1027">
        <v>-6.2960000000000002E-2</v>
      </c>
      <c r="T1027" s="11" t="s">
        <v>112</v>
      </c>
    </row>
    <row r="1028" spans="18:20">
      <c r="R1028" s="11" t="s">
        <v>182</v>
      </c>
      <c r="S1028">
        <v>-5.0220000000000001E-2</v>
      </c>
      <c r="T1028" s="11" t="s">
        <v>112</v>
      </c>
    </row>
    <row r="1029" spans="18:20">
      <c r="R1029" s="11" t="s">
        <v>182</v>
      </c>
      <c r="S1029">
        <v>-6.13E-3</v>
      </c>
      <c r="T1029" s="11" t="s">
        <v>112</v>
      </c>
    </row>
    <row r="1030" spans="18:20">
      <c r="R1030" s="11" t="s">
        <v>182</v>
      </c>
      <c r="S1030">
        <v>-7.6399999999999996E-2</v>
      </c>
      <c r="T1030" s="11" t="s">
        <v>112</v>
      </c>
    </row>
    <row r="1031" spans="18:20">
      <c r="R1031" s="11" t="s">
        <v>182</v>
      </c>
      <c r="S1031">
        <v>-1.41E-3</v>
      </c>
      <c r="T1031" s="11" t="s">
        <v>112</v>
      </c>
    </row>
    <row r="1032" spans="18:20">
      <c r="R1032" s="11" t="s">
        <v>182</v>
      </c>
      <c r="S1032">
        <v>-5.5879999999999999E-2</v>
      </c>
      <c r="T1032" s="11" t="s">
        <v>112</v>
      </c>
    </row>
    <row r="1033" spans="18:20">
      <c r="R1033" s="11" t="s">
        <v>182</v>
      </c>
      <c r="S1033">
        <v>-2.5229999999999999E-2</v>
      </c>
      <c r="T1033" s="11" t="s">
        <v>112</v>
      </c>
    </row>
    <row r="1034" spans="18:20">
      <c r="R1034" s="11" t="s">
        <v>182</v>
      </c>
      <c r="S1034">
        <v>9.3955599999999997</v>
      </c>
      <c r="T1034" s="11" t="s">
        <v>112</v>
      </c>
    </row>
    <row r="1035" spans="18:20">
      <c r="R1035" s="11" t="s">
        <v>182</v>
      </c>
      <c r="S1035">
        <v>9.9567599999999992</v>
      </c>
      <c r="T1035" s="11" t="s">
        <v>112</v>
      </c>
    </row>
    <row r="1036" spans="18:20">
      <c r="R1036" s="11" t="s">
        <v>182</v>
      </c>
      <c r="S1036">
        <v>10.01665</v>
      </c>
      <c r="T1036" s="11" t="s">
        <v>112</v>
      </c>
    </row>
    <row r="1037" spans="18:20">
      <c r="R1037" s="11" t="s">
        <v>182</v>
      </c>
      <c r="S1037">
        <v>10.015940000000001</v>
      </c>
      <c r="T1037" s="11" t="s">
        <v>112</v>
      </c>
    </row>
    <row r="1038" spans="18:20">
      <c r="R1038" s="11" t="s">
        <v>182</v>
      </c>
      <c r="S1038">
        <v>9.9060600000000001</v>
      </c>
      <c r="T1038" s="11" t="s">
        <v>112</v>
      </c>
    </row>
    <row r="1039" spans="18:20">
      <c r="R1039" s="11" t="s">
        <v>182</v>
      </c>
      <c r="S1039">
        <v>9.9992000000000001</v>
      </c>
      <c r="T1039" s="11" t="s">
        <v>112</v>
      </c>
    </row>
    <row r="1040" spans="18:20">
      <c r="R1040" s="11" t="s">
        <v>182</v>
      </c>
      <c r="S1040">
        <v>9.9390699999999992</v>
      </c>
      <c r="T1040" s="11" t="s">
        <v>112</v>
      </c>
    </row>
    <row r="1041" spans="18:20">
      <c r="R1041" s="11" t="s">
        <v>182</v>
      </c>
      <c r="S1041">
        <v>9.9932999999999996</v>
      </c>
      <c r="T1041" s="11" t="s">
        <v>112</v>
      </c>
    </row>
    <row r="1042" spans="18:20">
      <c r="R1042" s="11" t="s">
        <v>182</v>
      </c>
      <c r="S1042">
        <v>10.00769</v>
      </c>
      <c r="T1042" s="11" t="s">
        <v>112</v>
      </c>
    </row>
    <row r="1043" spans="18:20">
      <c r="R1043" s="11" t="s">
        <v>182</v>
      </c>
      <c r="S1043">
        <v>10.01806</v>
      </c>
      <c r="T1043" s="11" t="s">
        <v>112</v>
      </c>
    </row>
    <row r="1044" spans="18:20">
      <c r="R1044" s="11" t="s">
        <v>182</v>
      </c>
      <c r="S1044">
        <v>9.9258699999999997</v>
      </c>
      <c r="T1044" s="11" t="s">
        <v>112</v>
      </c>
    </row>
    <row r="1045" spans="18:20">
      <c r="R1045" s="11" t="s">
        <v>182</v>
      </c>
      <c r="S1045">
        <v>10.01948</v>
      </c>
      <c r="T1045" s="11" t="s">
        <v>112</v>
      </c>
    </row>
    <row r="1046" spans="18:20">
      <c r="R1046" s="11" t="s">
        <v>182</v>
      </c>
      <c r="S1046">
        <v>9.9312900000000006</v>
      </c>
      <c r="T1046" s="11" t="s">
        <v>112</v>
      </c>
    </row>
    <row r="1047" spans="18:20">
      <c r="R1047" s="11" t="s">
        <v>182</v>
      </c>
      <c r="S1047">
        <v>9.9661899999999992</v>
      </c>
      <c r="T1047" s="11" t="s">
        <v>112</v>
      </c>
    </row>
    <row r="1048" spans="18:20">
      <c r="R1048" s="11" t="s">
        <v>182</v>
      </c>
      <c r="S1048">
        <v>10.005089999999999</v>
      </c>
      <c r="T1048" s="11" t="s">
        <v>112</v>
      </c>
    </row>
    <row r="1049" spans="18:20">
      <c r="R1049" s="11" t="s">
        <v>182</v>
      </c>
      <c r="S1049">
        <v>10.02561</v>
      </c>
      <c r="T1049" s="11" t="s">
        <v>112</v>
      </c>
    </row>
    <row r="1050" spans="18:20">
      <c r="R1050" s="11" t="s">
        <v>182</v>
      </c>
      <c r="S1050">
        <v>9.9555799999999994</v>
      </c>
      <c r="T1050" s="11" t="s">
        <v>112</v>
      </c>
    </row>
    <row r="1051" spans="18:20">
      <c r="R1051" s="11" t="s">
        <v>182</v>
      </c>
      <c r="S1051">
        <v>9.9423700000000004</v>
      </c>
      <c r="T1051" s="11" t="s">
        <v>112</v>
      </c>
    </row>
    <row r="1052" spans="18:20">
      <c r="R1052" s="11" t="s">
        <v>182</v>
      </c>
      <c r="S1052">
        <v>9.9916499999999999</v>
      </c>
      <c r="T1052" s="11" t="s">
        <v>112</v>
      </c>
    </row>
    <row r="1053" spans="18:20">
      <c r="R1053" s="11" t="s">
        <v>182</v>
      </c>
      <c r="S1053">
        <v>9.9484999999999992</v>
      </c>
      <c r="T1053" s="11" t="s">
        <v>112</v>
      </c>
    </row>
    <row r="1054" spans="18:20">
      <c r="R1054" s="11" t="s">
        <v>182</v>
      </c>
      <c r="S1054">
        <v>10.01028</v>
      </c>
      <c r="T1054" s="11" t="s">
        <v>112</v>
      </c>
    </row>
    <row r="1055" spans="18:20">
      <c r="R1055" s="11" t="s">
        <v>182</v>
      </c>
      <c r="S1055">
        <v>9.9673700000000007</v>
      </c>
      <c r="T1055" s="11" t="s">
        <v>112</v>
      </c>
    </row>
    <row r="1056" spans="18:20">
      <c r="R1056" s="11" t="s">
        <v>182</v>
      </c>
      <c r="S1056">
        <v>10.011699999999999</v>
      </c>
      <c r="T1056" s="11" t="s">
        <v>112</v>
      </c>
    </row>
    <row r="1057" spans="18:20">
      <c r="R1057" s="11" t="s">
        <v>182</v>
      </c>
      <c r="S1057">
        <v>9.9675999999999991</v>
      </c>
      <c r="T1057" s="11" t="s">
        <v>112</v>
      </c>
    </row>
    <row r="1058" spans="18:20">
      <c r="R1058" s="11" t="s">
        <v>182</v>
      </c>
      <c r="S1058">
        <v>10.02561</v>
      </c>
      <c r="T1058" s="11" t="s">
        <v>112</v>
      </c>
    </row>
    <row r="1059" spans="18:20">
      <c r="R1059" s="11" t="s">
        <v>182</v>
      </c>
      <c r="S1059">
        <v>9.9456699999999998</v>
      </c>
      <c r="T1059" s="11" t="s">
        <v>112</v>
      </c>
    </row>
    <row r="1060" spans="18:20">
      <c r="R1060" s="11" t="s">
        <v>182</v>
      </c>
      <c r="S1060">
        <v>9.9881200000000003</v>
      </c>
      <c r="T1060" s="11" t="s">
        <v>112</v>
      </c>
    </row>
    <row r="1061" spans="18:20">
      <c r="R1061" s="11" t="s">
        <v>182</v>
      </c>
      <c r="S1061">
        <v>10.050840000000001</v>
      </c>
      <c r="T1061" s="11" t="s">
        <v>112</v>
      </c>
    </row>
    <row r="1062" spans="18:20">
      <c r="R1062" s="11" t="s">
        <v>182</v>
      </c>
      <c r="S1062">
        <v>9.9282199999999996</v>
      </c>
      <c r="T1062" s="11" t="s">
        <v>112</v>
      </c>
    </row>
    <row r="1063" spans="18:20">
      <c r="R1063" s="11" t="s">
        <v>182</v>
      </c>
      <c r="S1063">
        <v>9.9534500000000001</v>
      </c>
      <c r="T1063" s="11" t="s">
        <v>112</v>
      </c>
    </row>
    <row r="1064" spans="18:20">
      <c r="R1064" s="11" t="s">
        <v>182</v>
      </c>
      <c r="S1064">
        <v>9.9741999999999997</v>
      </c>
      <c r="T1064" s="11" t="s">
        <v>112</v>
      </c>
    </row>
    <row r="1065" spans="18:20">
      <c r="R1065" s="11" t="s">
        <v>182</v>
      </c>
      <c r="S1065">
        <v>10.004149999999999</v>
      </c>
      <c r="T1065" s="11" t="s">
        <v>112</v>
      </c>
    </row>
    <row r="1066" spans="18:20">
      <c r="R1066" s="11" t="s">
        <v>182</v>
      </c>
      <c r="S1066">
        <v>10.014049999999999</v>
      </c>
      <c r="T1066" s="11" t="s">
        <v>112</v>
      </c>
    </row>
    <row r="1067" spans="18:20">
      <c r="R1067" s="11" t="s">
        <v>182</v>
      </c>
      <c r="S1067">
        <v>9.9741999999999997</v>
      </c>
      <c r="T1067" s="11" t="s">
        <v>112</v>
      </c>
    </row>
    <row r="1068" spans="18:20">
      <c r="R1068" s="11" t="s">
        <v>182</v>
      </c>
      <c r="S1068">
        <v>9.9164300000000001</v>
      </c>
      <c r="T1068" s="11" t="s">
        <v>112</v>
      </c>
    </row>
    <row r="1069" spans="18:20">
      <c r="R1069" s="11" t="s">
        <v>182</v>
      </c>
      <c r="S1069">
        <v>9.9374199999999995</v>
      </c>
      <c r="T1069" s="11" t="s">
        <v>112</v>
      </c>
    </row>
    <row r="1070" spans="18:20">
      <c r="R1070" s="11" t="s">
        <v>182</v>
      </c>
      <c r="S1070">
        <v>9.4229099999999999</v>
      </c>
      <c r="T1070" s="11" t="s">
        <v>112</v>
      </c>
    </row>
    <row r="1071" spans="18:20">
      <c r="R1071" s="11" t="s">
        <v>182</v>
      </c>
      <c r="S1071">
        <v>1.65E-3</v>
      </c>
      <c r="T1071" s="11" t="s">
        <v>112</v>
      </c>
    </row>
    <row r="1072" spans="18:20">
      <c r="R1072" s="11" t="s">
        <v>182</v>
      </c>
      <c r="S1072">
        <v>-4.2680000000000003E-2</v>
      </c>
      <c r="T1072" s="11" t="s">
        <v>112</v>
      </c>
    </row>
    <row r="1073" spans="18:20">
      <c r="R1073" s="11" t="s">
        <v>182</v>
      </c>
      <c r="S1073">
        <v>-4.7200000000000002E-3</v>
      </c>
      <c r="T1073" s="11" t="s">
        <v>112</v>
      </c>
    </row>
    <row r="1074" spans="18:20">
      <c r="R1074" s="11" t="s">
        <v>182</v>
      </c>
      <c r="S1074">
        <v>2.7119999999999998E-2</v>
      </c>
      <c r="T1074" s="11" t="s">
        <v>112</v>
      </c>
    </row>
    <row r="1075" spans="18:20">
      <c r="R1075" s="11" t="s">
        <v>182</v>
      </c>
      <c r="S1075">
        <v>3.1600000000000003E-2</v>
      </c>
      <c r="T1075" s="11" t="s">
        <v>112</v>
      </c>
    </row>
    <row r="1076" spans="18:20">
      <c r="R1076" s="11" t="s">
        <v>182</v>
      </c>
      <c r="S1076">
        <v>-9.3999999999999997E-4</v>
      </c>
      <c r="T1076" s="11" t="s">
        <v>112</v>
      </c>
    </row>
    <row r="1077" spans="18:20">
      <c r="R1077" s="11" t="s">
        <v>182</v>
      </c>
      <c r="S1077">
        <v>9.4349399999999992</v>
      </c>
      <c r="T1077" s="11" t="s">
        <v>112</v>
      </c>
    </row>
    <row r="1078" spans="18:20">
      <c r="R1078" s="11" t="s">
        <v>182</v>
      </c>
      <c r="S1078">
        <v>19.976700000000001</v>
      </c>
      <c r="T1078" s="11" t="s">
        <v>112</v>
      </c>
    </row>
    <row r="1079" spans="18:20">
      <c r="R1079" s="11" t="s">
        <v>182</v>
      </c>
      <c r="S1079">
        <v>20.050509999999999</v>
      </c>
      <c r="T1079" s="11" t="s">
        <v>112</v>
      </c>
    </row>
    <row r="1080" spans="18:20">
      <c r="R1080" s="11" t="s">
        <v>182</v>
      </c>
      <c r="S1080">
        <v>20.027640000000002</v>
      </c>
      <c r="T1080" s="11" t="s">
        <v>112</v>
      </c>
    </row>
    <row r="1081" spans="18:20">
      <c r="R1081" s="11" t="s">
        <v>182</v>
      </c>
      <c r="S1081">
        <v>19.96491</v>
      </c>
      <c r="T1081" s="11" t="s">
        <v>112</v>
      </c>
    </row>
    <row r="1082" spans="18:20">
      <c r="R1082" s="11" t="s">
        <v>182</v>
      </c>
      <c r="S1082">
        <v>19.955480000000001</v>
      </c>
      <c r="T1082" s="11" t="s">
        <v>112</v>
      </c>
    </row>
    <row r="1083" spans="18:20">
      <c r="R1083" s="11" t="s">
        <v>182</v>
      </c>
      <c r="S1083">
        <v>19.972460000000002</v>
      </c>
      <c r="T1083" s="11" t="s">
        <v>112</v>
      </c>
    </row>
    <row r="1084" spans="18:20">
      <c r="R1084" s="11" t="s">
        <v>182</v>
      </c>
      <c r="S1084">
        <v>19.996269999999999</v>
      </c>
      <c r="T1084" s="11" t="s">
        <v>112</v>
      </c>
    </row>
    <row r="1085" spans="18:20">
      <c r="R1085" s="11" t="s">
        <v>182</v>
      </c>
      <c r="S1085">
        <v>19.982600000000001</v>
      </c>
      <c r="T1085" s="11" t="s">
        <v>112</v>
      </c>
    </row>
    <row r="1086" spans="18:20">
      <c r="R1086" s="11" t="s">
        <v>182</v>
      </c>
      <c r="S1086">
        <v>20.038959999999999</v>
      </c>
      <c r="T1086" s="11" t="s">
        <v>112</v>
      </c>
    </row>
    <row r="1087" spans="18:20">
      <c r="R1087" s="11" t="s">
        <v>182</v>
      </c>
      <c r="S1087">
        <v>19.979299999999999</v>
      </c>
      <c r="T1087" s="11" t="s">
        <v>112</v>
      </c>
    </row>
    <row r="1088" spans="18:20">
      <c r="R1088" s="11" t="s">
        <v>182</v>
      </c>
      <c r="S1088">
        <v>20.000050000000002</v>
      </c>
      <c r="T1088" s="11" t="s">
        <v>112</v>
      </c>
    </row>
    <row r="1089" spans="18:20">
      <c r="R1089" s="11" t="s">
        <v>182</v>
      </c>
      <c r="S1089">
        <v>20.010660000000001</v>
      </c>
      <c r="T1089" s="11" t="s">
        <v>112</v>
      </c>
    </row>
    <row r="1090" spans="18:20">
      <c r="R1090" s="11" t="s">
        <v>182</v>
      </c>
      <c r="S1090">
        <v>20.025749999999999</v>
      </c>
      <c r="T1090" s="11" t="s">
        <v>112</v>
      </c>
    </row>
    <row r="1091" spans="18:20">
      <c r="R1091" s="11" t="s">
        <v>182</v>
      </c>
      <c r="S1091">
        <v>20.04815</v>
      </c>
      <c r="T1091" s="11" t="s">
        <v>112</v>
      </c>
    </row>
    <row r="1092" spans="18:20">
      <c r="R1092" s="11" t="s">
        <v>182</v>
      </c>
      <c r="S1092">
        <v>20.01042</v>
      </c>
      <c r="T1092" s="11" t="s">
        <v>112</v>
      </c>
    </row>
    <row r="1093" spans="18:20">
      <c r="R1093" s="11" t="s">
        <v>182</v>
      </c>
      <c r="S1093">
        <v>20.036359999999998</v>
      </c>
      <c r="T1093" s="11" t="s">
        <v>112</v>
      </c>
    </row>
    <row r="1094" spans="18:20">
      <c r="R1094" s="11" t="s">
        <v>182</v>
      </c>
      <c r="S1094">
        <v>20.052869999999999</v>
      </c>
      <c r="T1094" s="11" t="s">
        <v>112</v>
      </c>
    </row>
    <row r="1095" spans="18:20">
      <c r="R1095" s="11" t="s">
        <v>182</v>
      </c>
      <c r="S1095">
        <v>20.013490000000001</v>
      </c>
      <c r="T1095" s="11" t="s">
        <v>112</v>
      </c>
    </row>
    <row r="1096" spans="18:20">
      <c r="R1096" s="11" t="s">
        <v>182</v>
      </c>
      <c r="S1096">
        <v>19.96208</v>
      </c>
      <c r="T1096" s="11" t="s">
        <v>112</v>
      </c>
    </row>
    <row r="1097" spans="18:20">
      <c r="R1097" s="11" t="s">
        <v>182</v>
      </c>
      <c r="S1097">
        <v>20.001460000000002</v>
      </c>
      <c r="T1097" s="11" t="s">
        <v>112</v>
      </c>
    </row>
    <row r="1098" spans="18:20">
      <c r="R1098" s="11" t="s">
        <v>182</v>
      </c>
      <c r="S1098">
        <v>20.022919999999999</v>
      </c>
      <c r="T1098" s="11" t="s">
        <v>112</v>
      </c>
    </row>
    <row r="1099" spans="18:20">
      <c r="R1099" s="11" t="s">
        <v>182</v>
      </c>
      <c r="S1099">
        <v>20.040600000000001</v>
      </c>
      <c r="T1099" s="11" t="s">
        <v>112</v>
      </c>
    </row>
    <row r="1100" spans="18:20">
      <c r="R1100" s="11" t="s">
        <v>182</v>
      </c>
      <c r="S1100">
        <v>20.022210000000001</v>
      </c>
      <c r="T1100" s="11" t="s">
        <v>112</v>
      </c>
    </row>
    <row r="1101" spans="18:20">
      <c r="R1101" s="11" t="s">
        <v>182</v>
      </c>
      <c r="S1101">
        <v>20.053339999999999</v>
      </c>
      <c r="T1101" s="11" t="s">
        <v>112</v>
      </c>
    </row>
    <row r="1102" spans="18:20">
      <c r="R1102" s="11" t="s">
        <v>182</v>
      </c>
      <c r="S1102">
        <v>20.01773</v>
      </c>
      <c r="T1102" s="11" t="s">
        <v>112</v>
      </c>
    </row>
    <row r="1103" spans="18:20">
      <c r="R1103" s="11" t="s">
        <v>182</v>
      </c>
      <c r="S1103">
        <v>20.029050000000002</v>
      </c>
      <c r="T1103" s="11" t="s">
        <v>112</v>
      </c>
    </row>
    <row r="1104" spans="18:20">
      <c r="R1104" s="11" t="s">
        <v>182</v>
      </c>
      <c r="S1104">
        <v>20.054279999999999</v>
      </c>
      <c r="T1104" s="11" t="s">
        <v>112</v>
      </c>
    </row>
    <row r="1105" spans="18:20">
      <c r="R1105" s="11" t="s">
        <v>182</v>
      </c>
      <c r="S1105">
        <v>20.100259999999999</v>
      </c>
      <c r="T1105" s="11" t="s">
        <v>112</v>
      </c>
    </row>
    <row r="1106" spans="18:20">
      <c r="R1106" s="11" t="s">
        <v>182</v>
      </c>
      <c r="S1106">
        <v>20.030460000000001</v>
      </c>
      <c r="T1106" s="11" t="s">
        <v>112</v>
      </c>
    </row>
    <row r="1107" spans="18:20">
      <c r="R1107" s="11" t="s">
        <v>182</v>
      </c>
      <c r="S1107">
        <v>20.10521</v>
      </c>
      <c r="T1107" s="11" t="s">
        <v>112</v>
      </c>
    </row>
    <row r="1108" spans="18:20">
      <c r="R1108" s="11" t="s">
        <v>182</v>
      </c>
      <c r="S1108">
        <v>20.09036</v>
      </c>
      <c r="T1108" s="11" t="s">
        <v>112</v>
      </c>
    </row>
    <row r="1109" spans="18:20">
      <c r="R1109" s="11" t="s">
        <v>182</v>
      </c>
      <c r="S1109">
        <v>20.004059999999999</v>
      </c>
      <c r="T1109" s="11" t="s">
        <v>112</v>
      </c>
    </row>
    <row r="1110" spans="18:20">
      <c r="R1110" s="11" t="s">
        <v>182</v>
      </c>
      <c r="S1110">
        <v>20.069839999999999</v>
      </c>
      <c r="T1110" s="11" t="s">
        <v>112</v>
      </c>
    </row>
    <row r="1111" spans="18:20">
      <c r="R1111" s="11" t="s">
        <v>182</v>
      </c>
      <c r="S1111">
        <v>19.993919999999999</v>
      </c>
      <c r="T1111" s="11" t="s">
        <v>112</v>
      </c>
    </row>
    <row r="1112" spans="18:20">
      <c r="R1112" s="11" t="s">
        <v>182</v>
      </c>
      <c r="S1112">
        <v>20.057580000000002</v>
      </c>
      <c r="T1112" s="11" t="s">
        <v>112</v>
      </c>
    </row>
    <row r="1113" spans="18:20">
      <c r="R1113" s="11" t="s">
        <v>182</v>
      </c>
      <c r="S1113">
        <v>19.99344</v>
      </c>
      <c r="T1113" s="11" t="s">
        <v>112</v>
      </c>
    </row>
    <row r="1114" spans="18:20">
      <c r="R1114" s="11" t="s">
        <v>182</v>
      </c>
      <c r="S1114">
        <v>20.0274</v>
      </c>
      <c r="T1114" s="11" t="s">
        <v>112</v>
      </c>
    </row>
    <row r="1115" spans="18:20">
      <c r="R1115" s="11" t="s">
        <v>182</v>
      </c>
      <c r="S1115">
        <v>20.033999999999999</v>
      </c>
      <c r="T1115" s="11" t="s">
        <v>112</v>
      </c>
    </row>
    <row r="1116" spans="18:20">
      <c r="R1116" s="11" t="s">
        <v>182</v>
      </c>
      <c r="S1116">
        <v>20.048860000000001</v>
      </c>
      <c r="T1116" s="11" t="s">
        <v>112</v>
      </c>
    </row>
    <row r="1117" spans="18:20">
      <c r="R1117" s="11" t="s">
        <v>182</v>
      </c>
      <c r="S1117">
        <v>20.043669999999999</v>
      </c>
      <c r="T1117" s="11" t="s">
        <v>112</v>
      </c>
    </row>
    <row r="1118" spans="18:20">
      <c r="R1118" s="11" t="s">
        <v>182</v>
      </c>
      <c r="S1118">
        <v>20.04909</v>
      </c>
      <c r="T1118" s="11" t="s">
        <v>112</v>
      </c>
    </row>
    <row r="1119" spans="18:20">
      <c r="R1119" s="11" t="s">
        <v>182</v>
      </c>
      <c r="S1119">
        <v>20.032119999999999</v>
      </c>
      <c r="T1119" s="11" t="s">
        <v>112</v>
      </c>
    </row>
    <row r="1120" spans="18:20">
      <c r="R1120" s="11" t="s">
        <v>182</v>
      </c>
      <c r="S1120">
        <v>19.99887</v>
      </c>
      <c r="T1120" s="11" t="s">
        <v>112</v>
      </c>
    </row>
    <row r="1121" spans="18:20">
      <c r="R1121" s="11" t="s">
        <v>182</v>
      </c>
      <c r="S1121">
        <v>20.09507</v>
      </c>
      <c r="T1121" s="11" t="s">
        <v>112</v>
      </c>
    </row>
    <row r="1122" spans="18:20">
      <c r="R1122" s="11" t="s">
        <v>182</v>
      </c>
      <c r="S1122">
        <v>20.058050000000001</v>
      </c>
      <c r="T1122" s="11" t="s">
        <v>112</v>
      </c>
    </row>
    <row r="1123" spans="18:20">
      <c r="R1123" s="11" t="s">
        <v>182</v>
      </c>
      <c r="S1123">
        <v>20.012779999999999</v>
      </c>
      <c r="T1123" s="11" t="s">
        <v>112</v>
      </c>
    </row>
    <row r="1124" spans="18:20">
      <c r="R1124" s="11" t="s">
        <v>182</v>
      </c>
      <c r="S1124">
        <v>20.02881</v>
      </c>
      <c r="T1124" s="11" t="s">
        <v>112</v>
      </c>
    </row>
    <row r="1125" spans="18:20">
      <c r="R1125" s="11" t="s">
        <v>182</v>
      </c>
      <c r="S1125">
        <v>13.656169999999999</v>
      </c>
      <c r="T1125" s="11" t="s">
        <v>112</v>
      </c>
    </row>
    <row r="1126" spans="18:20">
      <c r="R1126" s="11" t="s">
        <v>182</v>
      </c>
      <c r="S1126">
        <v>4.48E-2</v>
      </c>
      <c r="T1126" s="11" t="s">
        <v>112</v>
      </c>
    </row>
    <row r="1127" spans="18:20">
      <c r="R1127" s="11" t="s">
        <v>182</v>
      </c>
      <c r="S1127">
        <v>1.8630000000000001E-2</v>
      </c>
      <c r="T1127" s="11" t="s">
        <v>112</v>
      </c>
    </row>
    <row r="1128" spans="18:20">
      <c r="R1128" s="11" t="s">
        <v>182</v>
      </c>
      <c r="S1128">
        <v>1.226E-2</v>
      </c>
      <c r="T1128" s="11" t="s">
        <v>112</v>
      </c>
    </row>
    <row r="1129" spans="18:20">
      <c r="R1129" s="11" t="s">
        <v>182</v>
      </c>
      <c r="S1129">
        <v>4.3619999999999999E-2</v>
      </c>
      <c r="T1129" s="11" t="s">
        <v>112</v>
      </c>
    </row>
    <row r="1130" spans="18:20">
      <c r="R1130" s="11" t="s">
        <v>182</v>
      </c>
      <c r="S1130">
        <v>0.1469</v>
      </c>
      <c r="T1130" s="11" t="s">
        <v>112</v>
      </c>
    </row>
    <row r="1131" spans="18:20">
      <c r="R1131" s="11" t="s">
        <v>182</v>
      </c>
      <c r="S1131">
        <v>7.7579999999999996E-2</v>
      </c>
      <c r="T1131" s="11" t="s">
        <v>112</v>
      </c>
    </row>
    <row r="1132" spans="18:20">
      <c r="R1132" s="11" t="s">
        <v>182</v>
      </c>
      <c r="S1132">
        <v>6.1780000000000002E-2</v>
      </c>
      <c r="T1132" s="11" t="s">
        <v>112</v>
      </c>
    </row>
    <row r="1133" spans="18:20">
      <c r="R1133" s="11" t="s">
        <v>182</v>
      </c>
      <c r="S1133">
        <v>0.11176999999999999</v>
      </c>
      <c r="T1133" s="11" t="s">
        <v>112</v>
      </c>
    </row>
    <row r="1134" spans="18:20">
      <c r="R1134" s="11" t="s">
        <v>182</v>
      </c>
      <c r="S1134">
        <v>5.0220000000000001E-2</v>
      </c>
      <c r="T1134" s="11" t="s">
        <v>112</v>
      </c>
    </row>
    <row r="1135" spans="18:20">
      <c r="R1135" s="11" t="s">
        <v>182</v>
      </c>
      <c r="S1135">
        <v>0.15515000000000001</v>
      </c>
      <c r="T1135" s="11" t="s">
        <v>112</v>
      </c>
    </row>
    <row r="1136" spans="18:20">
      <c r="R1136" s="11" t="s">
        <v>182</v>
      </c>
      <c r="S1136">
        <v>30.023530000000001</v>
      </c>
      <c r="T1136" s="11" t="s">
        <v>112</v>
      </c>
    </row>
    <row r="1137" spans="18:20">
      <c r="R1137" s="11" t="s">
        <v>182</v>
      </c>
      <c r="S1137">
        <v>50.139119999999998</v>
      </c>
      <c r="T1137" s="11" t="s">
        <v>112</v>
      </c>
    </row>
    <row r="1138" spans="18:20">
      <c r="R1138" s="11" t="s">
        <v>182</v>
      </c>
      <c r="S1138">
        <v>50.065550000000002</v>
      </c>
      <c r="T1138" s="11" t="s">
        <v>112</v>
      </c>
    </row>
    <row r="1139" spans="18:20">
      <c r="R1139" s="11" t="s">
        <v>182</v>
      </c>
      <c r="S1139">
        <v>50.110819999999997</v>
      </c>
      <c r="T1139" s="11" t="s">
        <v>112</v>
      </c>
    </row>
    <row r="1140" spans="18:20">
      <c r="R1140" s="11" t="s">
        <v>182</v>
      </c>
      <c r="S1140">
        <v>50.097850000000001</v>
      </c>
      <c r="T1140" s="11" t="s">
        <v>112</v>
      </c>
    </row>
    <row r="1141" spans="18:20">
      <c r="R1141" s="11" t="s">
        <v>182</v>
      </c>
      <c r="S1141">
        <v>50.030889999999999</v>
      </c>
      <c r="T1141" s="11" t="s">
        <v>112</v>
      </c>
    </row>
    <row r="1142" spans="18:20">
      <c r="R1142" s="11" t="s">
        <v>182</v>
      </c>
      <c r="S1142">
        <v>50.033949999999997</v>
      </c>
      <c r="T1142" s="11" t="s">
        <v>112</v>
      </c>
    </row>
    <row r="1143" spans="18:20">
      <c r="R1143" s="11" t="s">
        <v>182</v>
      </c>
      <c r="S1143">
        <v>50.107050000000001</v>
      </c>
      <c r="T1143" s="11" t="s">
        <v>112</v>
      </c>
    </row>
    <row r="1144" spans="18:20">
      <c r="R1144" s="11" t="s">
        <v>182</v>
      </c>
      <c r="S1144">
        <v>50.070740000000001</v>
      </c>
      <c r="T1144" s="11" t="s">
        <v>112</v>
      </c>
    </row>
    <row r="1145" spans="18:20">
      <c r="R1145" s="11" t="s">
        <v>182</v>
      </c>
      <c r="S1145">
        <v>50.013680000000001</v>
      </c>
      <c r="T1145" s="11" t="s">
        <v>112</v>
      </c>
    </row>
    <row r="1146" spans="18:20">
      <c r="R1146" s="11" t="s">
        <v>182</v>
      </c>
      <c r="S1146">
        <v>50.058480000000003</v>
      </c>
      <c r="T1146" s="11" t="s">
        <v>112</v>
      </c>
    </row>
    <row r="1147" spans="18:20">
      <c r="R1147" s="11" t="s">
        <v>182</v>
      </c>
      <c r="S1147">
        <v>50.027589999999996</v>
      </c>
      <c r="T1147" s="11" t="s">
        <v>112</v>
      </c>
    </row>
    <row r="1148" spans="18:20">
      <c r="R1148" s="11" t="s">
        <v>182</v>
      </c>
      <c r="S1148">
        <v>50.090310000000002</v>
      </c>
      <c r="T1148" s="11" t="s">
        <v>112</v>
      </c>
    </row>
    <row r="1149" spans="18:20">
      <c r="R1149" s="11" t="s">
        <v>182</v>
      </c>
      <c r="S1149">
        <v>50.098089999999999</v>
      </c>
      <c r="T1149" s="11" t="s">
        <v>112</v>
      </c>
    </row>
    <row r="1150" spans="18:20">
      <c r="R1150" s="11" t="s">
        <v>182</v>
      </c>
      <c r="S1150">
        <v>50.077109999999998</v>
      </c>
      <c r="T1150" s="11" t="s">
        <v>112</v>
      </c>
    </row>
    <row r="1151" spans="18:20">
      <c r="R1151" s="11" t="s">
        <v>182</v>
      </c>
      <c r="S1151">
        <v>50.110120000000002</v>
      </c>
      <c r="T1151" s="11" t="s">
        <v>112</v>
      </c>
    </row>
    <row r="1152" spans="18:20">
      <c r="R1152" s="11" t="s">
        <v>182</v>
      </c>
      <c r="S1152">
        <v>50.098329999999997</v>
      </c>
      <c r="T1152" s="11" t="s">
        <v>112</v>
      </c>
    </row>
    <row r="1153" spans="18:20">
      <c r="R1153" s="11" t="s">
        <v>182</v>
      </c>
      <c r="S1153">
        <v>50.105400000000003</v>
      </c>
      <c r="T1153" s="11" t="s">
        <v>112</v>
      </c>
    </row>
    <row r="1154" spans="18:20">
      <c r="R1154" s="11" t="s">
        <v>182</v>
      </c>
      <c r="S1154">
        <v>50.100450000000002</v>
      </c>
      <c r="T1154" s="11" t="s">
        <v>112</v>
      </c>
    </row>
    <row r="1155" spans="18:20">
      <c r="R1155" s="11" t="s">
        <v>182</v>
      </c>
      <c r="S1155">
        <v>50.006369999999997</v>
      </c>
      <c r="T1155" s="11" t="s">
        <v>112</v>
      </c>
    </row>
    <row r="1156" spans="18:20">
      <c r="R1156" s="11" t="s">
        <v>182</v>
      </c>
      <c r="S1156">
        <v>50.038200000000003</v>
      </c>
      <c r="T1156" s="11" t="s">
        <v>112</v>
      </c>
    </row>
    <row r="1157" spans="18:20">
      <c r="R1157" s="11" t="s">
        <v>182</v>
      </c>
      <c r="S1157">
        <v>50.119320000000002</v>
      </c>
      <c r="T1157" s="11" t="s">
        <v>112</v>
      </c>
    </row>
    <row r="1158" spans="18:20">
      <c r="R1158" s="11" t="s">
        <v>182</v>
      </c>
      <c r="S1158">
        <v>50.073810000000002</v>
      </c>
      <c r="T1158" s="11" t="s">
        <v>112</v>
      </c>
    </row>
    <row r="1159" spans="18:20">
      <c r="R1159" s="11" t="s">
        <v>182</v>
      </c>
      <c r="S1159">
        <v>50.02122</v>
      </c>
      <c r="T1159" s="11" t="s">
        <v>112</v>
      </c>
    </row>
    <row r="1160" spans="18:20">
      <c r="R1160" s="11" t="s">
        <v>182</v>
      </c>
      <c r="S1160">
        <v>50.064140000000002</v>
      </c>
      <c r="T1160" s="11" t="s">
        <v>112</v>
      </c>
    </row>
    <row r="1161" spans="18:20">
      <c r="R1161" s="11" t="s">
        <v>182</v>
      </c>
      <c r="S1161">
        <v>50.134639999999997</v>
      </c>
      <c r="T1161" s="11" t="s">
        <v>112</v>
      </c>
    </row>
    <row r="1162" spans="18:20">
      <c r="R1162" s="11" t="s">
        <v>182</v>
      </c>
      <c r="S1162">
        <v>50.115780000000001</v>
      </c>
      <c r="T1162" s="11" t="s">
        <v>112</v>
      </c>
    </row>
    <row r="1163" spans="18:20">
      <c r="R1163" s="11" t="s">
        <v>182</v>
      </c>
      <c r="S1163">
        <v>50.062019999999997</v>
      </c>
      <c r="T1163" s="11" t="s">
        <v>112</v>
      </c>
    </row>
    <row r="1164" spans="18:20">
      <c r="R1164" s="11" t="s">
        <v>182</v>
      </c>
      <c r="S1164">
        <v>50.072620000000001</v>
      </c>
      <c r="T1164" s="11" t="s">
        <v>112</v>
      </c>
    </row>
    <row r="1165" spans="18:20">
      <c r="R1165" s="11" t="s">
        <v>182</v>
      </c>
      <c r="S1165">
        <v>50.080640000000002</v>
      </c>
      <c r="T1165" s="11" t="s">
        <v>112</v>
      </c>
    </row>
    <row r="1166" spans="18:20">
      <c r="R1166" s="11" t="s">
        <v>182</v>
      </c>
      <c r="S1166">
        <v>50.104930000000003</v>
      </c>
      <c r="T1166" s="11" t="s">
        <v>112</v>
      </c>
    </row>
    <row r="1167" spans="18:20">
      <c r="R1167" s="11" t="s">
        <v>182</v>
      </c>
      <c r="S1167">
        <v>50.107050000000001</v>
      </c>
      <c r="T1167" s="11" t="s">
        <v>112</v>
      </c>
    </row>
    <row r="1168" spans="18:20">
      <c r="R1168" s="11" t="s">
        <v>182</v>
      </c>
      <c r="S1168">
        <v>50.10116</v>
      </c>
      <c r="T1168" s="11" t="s">
        <v>112</v>
      </c>
    </row>
    <row r="1169" spans="18:20">
      <c r="R1169" s="11" t="s">
        <v>182</v>
      </c>
      <c r="S1169">
        <v>50.069800000000001</v>
      </c>
      <c r="T1169" s="11" t="s">
        <v>112</v>
      </c>
    </row>
    <row r="1170" spans="18:20">
      <c r="R1170" s="11" t="s">
        <v>182</v>
      </c>
      <c r="S1170">
        <v>50.103749999999998</v>
      </c>
      <c r="T1170" s="11" t="s">
        <v>112</v>
      </c>
    </row>
    <row r="1171" spans="18:20">
      <c r="R1171" s="11" t="s">
        <v>182</v>
      </c>
      <c r="S1171">
        <v>50.060369999999999</v>
      </c>
      <c r="T1171" s="11" t="s">
        <v>112</v>
      </c>
    </row>
    <row r="1172" spans="18:20">
      <c r="R1172" s="11" t="s">
        <v>182</v>
      </c>
      <c r="S1172">
        <v>50.04504</v>
      </c>
      <c r="T1172" s="11" t="s">
        <v>112</v>
      </c>
    </row>
    <row r="1173" spans="18:20">
      <c r="R1173" s="11" t="s">
        <v>182</v>
      </c>
      <c r="S1173">
        <v>50.016030000000001</v>
      </c>
      <c r="T1173" s="11" t="s">
        <v>112</v>
      </c>
    </row>
    <row r="1174" spans="18:20">
      <c r="R1174" s="11" t="s">
        <v>182</v>
      </c>
      <c r="S1174">
        <v>50.059190000000001</v>
      </c>
      <c r="T1174" s="11" t="s">
        <v>112</v>
      </c>
    </row>
    <row r="1175" spans="18:20">
      <c r="R1175" s="11" t="s">
        <v>182</v>
      </c>
      <c r="S1175">
        <v>50.124270000000003</v>
      </c>
      <c r="T1175" s="11" t="s">
        <v>112</v>
      </c>
    </row>
    <row r="1176" spans="18:20">
      <c r="R1176" s="11" t="s">
        <v>182</v>
      </c>
      <c r="S1176">
        <v>50.098559999999999</v>
      </c>
      <c r="T1176" s="11" t="s">
        <v>112</v>
      </c>
    </row>
    <row r="1177" spans="18:20">
      <c r="R1177" s="11" t="s">
        <v>182</v>
      </c>
      <c r="S1177">
        <v>50.118369999999999</v>
      </c>
      <c r="T1177" s="11" t="s">
        <v>112</v>
      </c>
    </row>
    <row r="1178" spans="18:20">
      <c r="R1178" s="11" t="s">
        <v>182</v>
      </c>
      <c r="S1178">
        <v>50.14714</v>
      </c>
      <c r="T1178" s="11" t="s">
        <v>112</v>
      </c>
    </row>
    <row r="1179" spans="18:20">
      <c r="R1179" s="11" t="s">
        <v>182</v>
      </c>
      <c r="S1179">
        <v>50.059660000000001</v>
      </c>
      <c r="T1179" s="11" t="s">
        <v>112</v>
      </c>
    </row>
    <row r="1180" spans="18:20">
      <c r="R1180" s="11" t="s">
        <v>182</v>
      </c>
      <c r="S1180">
        <v>50.100209999999997</v>
      </c>
      <c r="T1180" s="11" t="s">
        <v>112</v>
      </c>
    </row>
    <row r="1181" spans="18:20">
      <c r="R1181" s="11" t="s">
        <v>182</v>
      </c>
      <c r="S1181">
        <v>50.042439999999999</v>
      </c>
      <c r="T1181" s="11" t="s">
        <v>112</v>
      </c>
    </row>
    <row r="1182" spans="18:20">
      <c r="R1182" s="11" t="s">
        <v>182</v>
      </c>
      <c r="S1182">
        <v>33.433390000000003</v>
      </c>
      <c r="T1182" s="11" t="s">
        <v>112</v>
      </c>
    </row>
    <row r="1183" spans="18:20">
      <c r="R1183" s="11" t="s">
        <v>182</v>
      </c>
      <c r="S1183">
        <v>8.7480000000000002E-2</v>
      </c>
      <c r="T1183" s="11" t="s">
        <v>112</v>
      </c>
    </row>
    <row r="1184" spans="18:20">
      <c r="R1184" s="11" t="s">
        <v>182</v>
      </c>
      <c r="S1184">
        <v>5.4699999999999999E-2</v>
      </c>
      <c r="T1184" s="11" t="s">
        <v>112</v>
      </c>
    </row>
    <row r="1185" spans="18:20">
      <c r="R1185" s="11" t="s">
        <v>182</v>
      </c>
      <c r="S1185">
        <v>5.9180000000000003E-2</v>
      </c>
      <c r="T1185" s="11" t="s">
        <v>112</v>
      </c>
    </row>
    <row r="1186" spans="18:20">
      <c r="R1186" s="11" t="s">
        <v>182</v>
      </c>
      <c r="S1186">
        <v>3.8670000000000003E-2</v>
      </c>
      <c r="T1186" s="11" t="s">
        <v>112</v>
      </c>
    </row>
    <row r="1187" spans="18:20">
      <c r="R1187" s="11" t="s">
        <v>182</v>
      </c>
      <c r="S1187">
        <v>8.2500000000000004E-3</v>
      </c>
      <c r="T1187" s="11" t="s">
        <v>112</v>
      </c>
    </row>
    <row r="1188" spans="18:20">
      <c r="R1188" s="11" t="s">
        <v>182</v>
      </c>
      <c r="S1188">
        <v>6.6259999999999999E-2</v>
      </c>
      <c r="T1188" s="11" t="s">
        <v>112</v>
      </c>
    </row>
    <row r="1189" spans="18:20">
      <c r="R1189" s="11" t="s">
        <v>182</v>
      </c>
      <c r="S1189">
        <v>7.4980000000000005E-2</v>
      </c>
      <c r="T1189" s="11" t="s">
        <v>112</v>
      </c>
    </row>
    <row r="1190" spans="18:20">
      <c r="R1190" s="11" t="s">
        <v>182</v>
      </c>
      <c r="S1190">
        <v>8.3710000000000007E-2</v>
      </c>
      <c r="T1190" s="11" t="s">
        <v>112</v>
      </c>
    </row>
    <row r="1191" spans="18:20">
      <c r="R1191" s="11" t="s">
        <v>182</v>
      </c>
      <c r="S1191">
        <v>0.10421999999999999</v>
      </c>
      <c r="T1191" s="11" t="s">
        <v>112</v>
      </c>
    </row>
    <row r="1192" spans="18:20">
      <c r="R1192" s="11" t="s">
        <v>182</v>
      </c>
      <c r="S1192">
        <v>1.2563299999999999</v>
      </c>
      <c r="T1192" s="11" t="s">
        <v>112</v>
      </c>
    </row>
    <row r="1193" spans="18:20">
      <c r="R1193" s="11" t="s">
        <v>182</v>
      </c>
      <c r="S1193">
        <v>97.842929999999996</v>
      </c>
      <c r="T1193" s="11" t="s">
        <v>112</v>
      </c>
    </row>
    <row r="1194" spans="18:20">
      <c r="R1194" s="11" t="s">
        <v>182</v>
      </c>
      <c r="S1194">
        <v>99.961330000000004</v>
      </c>
      <c r="T1194" s="11" t="s">
        <v>112</v>
      </c>
    </row>
    <row r="1195" spans="18:20">
      <c r="R1195" s="11" t="s">
        <v>182</v>
      </c>
      <c r="S1195">
        <v>100.08772</v>
      </c>
      <c r="T1195" s="11" t="s">
        <v>112</v>
      </c>
    </row>
    <row r="1196" spans="18:20">
      <c r="R1196" s="11" t="s">
        <v>182</v>
      </c>
      <c r="S1196">
        <v>100.08301</v>
      </c>
      <c r="T1196" s="11" t="s">
        <v>112</v>
      </c>
    </row>
    <row r="1197" spans="18:20">
      <c r="R1197" s="11" t="s">
        <v>182</v>
      </c>
      <c r="S1197">
        <v>100.04834</v>
      </c>
      <c r="T1197" s="11" t="s">
        <v>112</v>
      </c>
    </row>
    <row r="1198" spans="18:20">
      <c r="R1198" s="11" t="s">
        <v>182</v>
      </c>
      <c r="S1198">
        <v>99.996229999999997</v>
      </c>
      <c r="T1198" s="11" t="s">
        <v>112</v>
      </c>
    </row>
    <row r="1199" spans="18:20">
      <c r="R1199" s="11" t="s">
        <v>182</v>
      </c>
      <c r="S1199">
        <v>100.04597</v>
      </c>
      <c r="T1199" s="11" t="s">
        <v>112</v>
      </c>
    </row>
    <row r="1200" spans="18:20">
      <c r="R1200" s="11" t="s">
        <v>182</v>
      </c>
      <c r="S1200">
        <v>100.08324</v>
      </c>
      <c r="T1200" s="11" t="s">
        <v>112</v>
      </c>
    </row>
    <row r="1201" spans="18:20">
      <c r="R1201" s="11" t="s">
        <v>182</v>
      </c>
      <c r="S1201">
        <v>100.0797</v>
      </c>
      <c r="T1201" s="11" t="s">
        <v>112</v>
      </c>
    </row>
    <row r="1202" spans="18:20">
      <c r="R1202" s="11" t="s">
        <v>182</v>
      </c>
      <c r="S1202">
        <v>100.08275999999999</v>
      </c>
      <c r="T1202" s="11" t="s">
        <v>112</v>
      </c>
    </row>
    <row r="1203" spans="18:20">
      <c r="R1203" s="11" t="s">
        <v>182</v>
      </c>
      <c r="S1203">
        <v>100.07380999999999</v>
      </c>
      <c r="T1203" s="11" t="s">
        <v>112</v>
      </c>
    </row>
    <row r="1204" spans="18:20">
      <c r="R1204" s="11" t="s">
        <v>182</v>
      </c>
      <c r="S1204">
        <v>100.03796</v>
      </c>
      <c r="T1204" s="11" t="s">
        <v>112</v>
      </c>
    </row>
    <row r="1205" spans="18:20">
      <c r="R1205" s="11" t="s">
        <v>182</v>
      </c>
      <c r="S1205">
        <v>100.08134</v>
      </c>
      <c r="T1205" s="11" t="s">
        <v>112</v>
      </c>
    </row>
    <row r="1206" spans="18:20">
      <c r="R1206" s="11" t="s">
        <v>182</v>
      </c>
      <c r="S1206">
        <v>100.00494999999999</v>
      </c>
      <c r="T1206" s="11" t="s">
        <v>112</v>
      </c>
    </row>
    <row r="1207" spans="18:20">
      <c r="R1207" s="11" t="s">
        <v>182</v>
      </c>
      <c r="S1207">
        <v>100.05092999999999</v>
      </c>
      <c r="T1207" s="11" t="s">
        <v>112</v>
      </c>
    </row>
    <row r="1208" spans="18:20">
      <c r="R1208" s="11" t="s">
        <v>182</v>
      </c>
      <c r="S1208">
        <v>100.01863</v>
      </c>
      <c r="T1208" s="11" t="s">
        <v>112</v>
      </c>
    </row>
    <row r="1209" spans="18:20">
      <c r="R1209" s="11" t="s">
        <v>182</v>
      </c>
      <c r="S1209">
        <v>100.02334999999999</v>
      </c>
      <c r="T1209" s="11" t="s">
        <v>112</v>
      </c>
    </row>
    <row r="1210" spans="18:20">
      <c r="R1210" s="11" t="s">
        <v>182</v>
      </c>
      <c r="S1210">
        <v>100.04764</v>
      </c>
      <c r="T1210" s="11" t="s">
        <v>112</v>
      </c>
    </row>
    <row r="1211" spans="18:20">
      <c r="R1211" s="11" t="s">
        <v>182</v>
      </c>
      <c r="S1211">
        <v>100.05683000000001</v>
      </c>
      <c r="T1211" s="11" t="s">
        <v>112</v>
      </c>
    </row>
    <row r="1212" spans="18:20">
      <c r="R1212" s="11" t="s">
        <v>182</v>
      </c>
      <c r="S1212">
        <v>100.04834</v>
      </c>
      <c r="T1212" s="11" t="s">
        <v>112</v>
      </c>
    </row>
    <row r="1213" spans="18:20">
      <c r="R1213" s="11" t="s">
        <v>182</v>
      </c>
      <c r="S1213">
        <v>100.07404</v>
      </c>
      <c r="T1213" s="11" t="s">
        <v>112</v>
      </c>
    </row>
    <row r="1214" spans="18:20">
      <c r="R1214" s="11" t="s">
        <v>182</v>
      </c>
      <c r="S1214">
        <v>100.05186999999999</v>
      </c>
      <c r="T1214" s="11" t="s">
        <v>112</v>
      </c>
    </row>
    <row r="1215" spans="18:20">
      <c r="R1215" s="11" t="s">
        <v>182</v>
      </c>
      <c r="S1215">
        <v>100.0724</v>
      </c>
      <c r="T1215" s="11" t="s">
        <v>112</v>
      </c>
    </row>
    <row r="1216" spans="18:20">
      <c r="R1216" s="11" t="s">
        <v>182</v>
      </c>
      <c r="S1216">
        <v>100.07876</v>
      </c>
      <c r="T1216" s="11" t="s">
        <v>112</v>
      </c>
    </row>
    <row r="1217" spans="18:20">
      <c r="R1217" s="11" t="s">
        <v>182</v>
      </c>
      <c r="S1217">
        <v>100.04057</v>
      </c>
      <c r="T1217" s="11" t="s">
        <v>112</v>
      </c>
    </row>
    <row r="1218" spans="18:20">
      <c r="R1218" s="11" t="s">
        <v>182</v>
      </c>
      <c r="S1218">
        <v>100.13818000000001</v>
      </c>
      <c r="T1218" s="11" t="s">
        <v>112</v>
      </c>
    </row>
    <row r="1219" spans="18:20">
      <c r="R1219" s="11" t="s">
        <v>182</v>
      </c>
      <c r="S1219">
        <v>100.09456</v>
      </c>
      <c r="T1219" s="11" t="s">
        <v>112</v>
      </c>
    </row>
    <row r="1220" spans="18:20">
      <c r="R1220" s="11" t="s">
        <v>182</v>
      </c>
      <c r="S1220">
        <v>100.07758</v>
      </c>
      <c r="T1220" s="11" t="s">
        <v>112</v>
      </c>
    </row>
    <row r="1221" spans="18:20">
      <c r="R1221" s="11" t="s">
        <v>182</v>
      </c>
      <c r="S1221">
        <v>100.05022</v>
      </c>
      <c r="T1221" s="11" t="s">
        <v>112</v>
      </c>
    </row>
    <row r="1222" spans="18:20">
      <c r="R1222" s="11" t="s">
        <v>182</v>
      </c>
      <c r="S1222">
        <v>100.06319000000001</v>
      </c>
      <c r="T1222" s="11" t="s">
        <v>112</v>
      </c>
    </row>
    <row r="1223" spans="18:20">
      <c r="R1223" s="11" t="s">
        <v>182</v>
      </c>
      <c r="S1223">
        <v>100.10917999999999</v>
      </c>
      <c r="T1223" s="11" t="s">
        <v>112</v>
      </c>
    </row>
    <row r="1224" spans="18:20">
      <c r="R1224" s="11" t="s">
        <v>182</v>
      </c>
      <c r="S1224">
        <v>100.09927</v>
      </c>
      <c r="T1224" s="11" t="s">
        <v>112</v>
      </c>
    </row>
    <row r="1225" spans="18:20">
      <c r="R1225" s="11" t="s">
        <v>182</v>
      </c>
      <c r="S1225">
        <v>100.05211</v>
      </c>
      <c r="T1225" s="11" t="s">
        <v>112</v>
      </c>
    </row>
    <row r="1226" spans="18:20">
      <c r="R1226" s="11" t="s">
        <v>182</v>
      </c>
      <c r="S1226">
        <v>100.14596</v>
      </c>
      <c r="T1226" s="11" t="s">
        <v>112</v>
      </c>
    </row>
    <row r="1227" spans="18:20">
      <c r="R1227" s="11" t="s">
        <v>182</v>
      </c>
      <c r="S1227">
        <v>100.10823000000001</v>
      </c>
      <c r="T1227" s="11" t="s">
        <v>112</v>
      </c>
    </row>
    <row r="1228" spans="18:20">
      <c r="R1228" s="11" t="s">
        <v>182</v>
      </c>
      <c r="S1228">
        <v>100.07923</v>
      </c>
      <c r="T1228" s="11" t="s">
        <v>112</v>
      </c>
    </row>
    <row r="1229" spans="18:20">
      <c r="R1229" s="11" t="s">
        <v>182</v>
      </c>
      <c r="S1229">
        <v>100.08418</v>
      </c>
      <c r="T1229" s="11" t="s">
        <v>112</v>
      </c>
    </row>
    <row r="1230" spans="18:20">
      <c r="R1230" s="11" t="s">
        <v>182</v>
      </c>
      <c r="S1230">
        <v>100.09856000000001</v>
      </c>
      <c r="T1230" s="11" t="s">
        <v>112</v>
      </c>
    </row>
    <row r="1231" spans="18:20">
      <c r="R1231" s="11" t="s">
        <v>182</v>
      </c>
      <c r="S1231">
        <v>100.1469</v>
      </c>
      <c r="T1231" s="11" t="s">
        <v>112</v>
      </c>
    </row>
    <row r="1232" spans="18:20">
      <c r="R1232" s="11" t="s">
        <v>182</v>
      </c>
      <c r="S1232">
        <v>100.06579000000001</v>
      </c>
      <c r="T1232" s="11" t="s">
        <v>112</v>
      </c>
    </row>
    <row r="1233" spans="18:20">
      <c r="R1233" s="11" t="s">
        <v>182</v>
      </c>
      <c r="S1233">
        <v>100.11812999999999</v>
      </c>
      <c r="T1233" s="11" t="s">
        <v>112</v>
      </c>
    </row>
    <row r="1234" spans="18:20">
      <c r="R1234" s="11" t="s">
        <v>182</v>
      </c>
      <c r="S1234">
        <v>100.06886</v>
      </c>
      <c r="T1234" s="11" t="s">
        <v>112</v>
      </c>
    </row>
    <row r="1235" spans="18:20">
      <c r="R1235" s="11" t="s">
        <v>182</v>
      </c>
      <c r="S1235">
        <v>100.03796</v>
      </c>
      <c r="T1235" s="11" t="s">
        <v>112</v>
      </c>
    </row>
    <row r="1236" spans="18:20">
      <c r="R1236" s="11" t="s">
        <v>182</v>
      </c>
      <c r="S1236">
        <v>100.08087999999999</v>
      </c>
      <c r="T1236" s="11" t="s">
        <v>112</v>
      </c>
    </row>
    <row r="1237" spans="18:20">
      <c r="R1237" s="11" t="s">
        <v>182</v>
      </c>
      <c r="S1237">
        <v>100.10115999999999</v>
      </c>
      <c r="T1237" s="11" t="s">
        <v>112</v>
      </c>
    </row>
    <row r="1238" spans="18:20">
      <c r="R1238" s="11" t="s">
        <v>182</v>
      </c>
      <c r="S1238">
        <v>47.435470000000002</v>
      </c>
      <c r="T1238" s="11" t="s">
        <v>112</v>
      </c>
    </row>
    <row r="1239" spans="18:20">
      <c r="R1239" s="11" t="s">
        <v>182</v>
      </c>
      <c r="S1239">
        <v>0.14737</v>
      </c>
      <c r="T1239" s="11" t="s">
        <v>112</v>
      </c>
    </row>
    <row r="1240" spans="18:20">
      <c r="R1240" s="11" t="s">
        <v>182</v>
      </c>
      <c r="S1240">
        <v>0.1179</v>
      </c>
      <c r="T1240" s="11" t="s">
        <v>112</v>
      </c>
    </row>
    <row r="1241" spans="18:20">
      <c r="R1241" s="11" t="s">
        <v>182</v>
      </c>
      <c r="S1241">
        <v>0.17025000000000001</v>
      </c>
      <c r="T1241" s="11" t="s">
        <v>112</v>
      </c>
    </row>
    <row r="1242" spans="18:20">
      <c r="R1242" s="11" t="s">
        <v>182</v>
      </c>
      <c r="S1242">
        <v>9.1249999999999998E-2</v>
      </c>
      <c r="T1242" s="11" t="s">
        <v>112</v>
      </c>
    </row>
    <row r="1243" spans="18:20">
      <c r="R1243" s="11" t="s">
        <v>182</v>
      </c>
      <c r="S1243">
        <v>0.12969</v>
      </c>
      <c r="T1243" s="11" t="s">
        <v>112</v>
      </c>
    </row>
    <row r="1244" spans="18:20">
      <c r="R1244" s="11" t="s">
        <v>182</v>
      </c>
      <c r="S1244">
        <v>0.11554</v>
      </c>
      <c r="T1244" s="11" t="s">
        <v>112</v>
      </c>
    </row>
    <row r="1245" spans="18:20">
      <c r="R1245" s="11" t="s">
        <v>182</v>
      </c>
      <c r="S1245">
        <v>0.12733</v>
      </c>
      <c r="T1245" s="11" t="s">
        <v>112</v>
      </c>
    </row>
    <row r="1246" spans="18:20">
      <c r="R1246" s="11" t="s">
        <v>182</v>
      </c>
      <c r="S1246">
        <v>0.14477999999999999</v>
      </c>
      <c r="T1246" s="11" t="s">
        <v>112</v>
      </c>
    </row>
    <row r="1247" spans="18:20">
      <c r="R1247" s="11" t="s">
        <v>182</v>
      </c>
      <c r="S1247">
        <v>0.13605</v>
      </c>
      <c r="T1247" s="11" t="s">
        <v>112</v>
      </c>
    </row>
    <row r="1248" spans="18:20">
      <c r="R1248" s="11" t="s">
        <v>182</v>
      </c>
      <c r="S1248">
        <v>0.12332</v>
      </c>
      <c r="T1248" s="11" t="s">
        <v>112</v>
      </c>
    </row>
    <row r="1249" spans="18:20">
      <c r="R1249" s="11" t="s">
        <v>182</v>
      </c>
      <c r="S1249">
        <v>7.3099999999999998E-2</v>
      </c>
      <c r="T1249" s="11" t="s">
        <v>112</v>
      </c>
    </row>
    <row r="1250" spans="18:20">
      <c r="R1250" s="11" t="s">
        <v>182</v>
      </c>
      <c r="S1250">
        <v>0.12497</v>
      </c>
      <c r="T1250" s="11" t="s">
        <v>112</v>
      </c>
    </row>
    <row r="1251" spans="18:20">
      <c r="R1251" s="11" t="s">
        <v>182</v>
      </c>
      <c r="S1251">
        <v>9.6680000000000002E-2</v>
      </c>
      <c r="T1251" s="11" t="s">
        <v>112</v>
      </c>
    </row>
    <row r="1252" spans="18:20">
      <c r="R1252" s="11" t="s">
        <v>182</v>
      </c>
      <c r="S1252">
        <v>8.9840000000000003E-2</v>
      </c>
      <c r="T1252" s="11" t="s">
        <v>112</v>
      </c>
    </row>
    <row r="1253" spans="18:20">
      <c r="R1253" s="11" t="s">
        <v>182</v>
      </c>
      <c r="S1253">
        <v>0.12827</v>
      </c>
      <c r="T1253" s="11" t="s">
        <v>112</v>
      </c>
    </row>
    <row r="1254" spans="18:20">
      <c r="R1254" s="11" t="s">
        <v>182</v>
      </c>
      <c r="S1254">
        <v>0.11695999999999999</v>
      </c>
      <c r="T1254" s="11" t="s">
        <v>112</v>
      </c>
    </row>
    <row r="1255" spans="18:20">
      <c r="R1255" s="11" t="s">
        <v>182</v>
      </c>
      <c r="S1255">
        <v>0.17283999999999999</v>
      </c>
      <c r="T1255" s="11" t="s">
        <v>112</v>
      </c>
    </row>
  </sheetData>
  <mergeCells count="1">
    <mergeCell ref="A9:B9"/>
  </mergeCell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24A46-1261-4C7F-9128-02D0F46FA6C0}">
  <dimension ref="A3:AF79"/>
  <sheetViews>
    <sheetView zoomScale="70" zoomScaleNormal="70" workbookViewId="0">
      <selection activeCell="H42" sqref="H42"/>
    </sheetView>
  </sheetViews>
  <sheetFormatPr defaultRowHeight="15"/>
  <cols>
    <col min="2" max="2" width="13.42578125" customWidth="1"/>
    <col min="6" max="6" width="13.85546875" customWidth="1"/>
    <col min="10" max="10" width="13.42578125" customWidth="1"/>
  </cols>
  <sheetData>
    <row r="3" spans="1:32">
      <c r="B3" t="s">
        <v>0</v>
      </c>
    </row>
    <row r="4" spans="1:32">
      <c r="B4" t="s">
        <v>3</v>
      </c>
      <c r="D4" t="s">
        <v>105</v>
      </c>
    </row>
    <row r="5" spans="1:32">
      <c r="B5" t="s">
        <v>5</v>
      </c>
      <c r="D5" t="s">
        <v>106</v>
      </c>
    </row>
    <row r="7" spans="1:32">
      <c r="B7" t="s">
        <v>4</v>
      </c>
      <c r="D7" t="s">
        <v>107</v>
      </c>
    </row>
    <row r="8" spans="1:32">
      <c r="D8">
        <v>3207.8870000000002</v>
      </c>
      <c r="E8" t="s">
        <v>45</v>
      </c>
    </row>
    <row r="9" spans="1:32" s="1" customFormat="1" ht="89.65" customHeight="1">
      <c r="A9" s="13" t="s">
        <v>40</v>
      </c>
      <c r="B9" s="13"/>
      <c r="F9" s="1" t="s">
        <v>41</v>
      </c>
      <c r="J9" s="1" t="s">
        <v>42</v>
      </c>
      <c r="AE9" s="1" t="s">
        <v>48</v>
      </c>
    </row>
    <row r="10" spans="1:32">
      <c r="B10" t="s">
        <v>102</v>
      </c>
      <c r="C10" t="s">
        <v>103</v>
      </c>
      <c r="D10" t="s">
        <v>104</v>
      </c>
      <c r="F10" t="s">
        <v>102</v>
      </c>
      <c r="G10" t="s">
        <v>103</v>
      </c>
      <c r="H10" t="s">
        <v>104</v>
      </c>
      <c r="J10" t="s">
        <v>102</v>
      </c>
      <c r="K10" t="s">
        <v>103</v>
      </c>
      <c r="L10" t="s">
        <v>104</v>
      </c>
      <c r="N10" t="s">
        <v>102</v>
      </c>
      <c r="O10" t="s">
        <v>103</v>
      </c>
      <c r="P10" t="s">
        <v>104</v>
      </c>
      <c r="R10" t="s">
        <v>102</v>
      </c>
      <c r="S10" t="s">
        <v>103</v>
      </c>
      <c r="T10" t="s">
        <v>104</v>
      </c>
      <c r="V10" t="s">
        <v>27</v>
      </c>
      <c r="W10" t="s">
        <v>28</v>
      </c>
      <c r="Y10" t="s">
        <v>27</v>
      </c>
      <c r="Z10" t="s">
        <v>28</v>
      </c>
      <c r="AB10" t="s">
        <v>27</v>
      </c>
      <c r="AC10" t="s">
        <v>28</v>
      </c>
      <c r="AE10" t="s">
        <v>27</v>
      </c>
      <c r="AF10" t="s">
        <v>28</v>
      </c>
    </row>
    <row r="11" spans="1:32">
      <c r="B11" s="2">
        <v>24.99</v>
      </c>
      <c r="C11" s="3">
        <v>24.98</v>
      </c>
      <c r="D11" s="4">
        <v>24.971</v>
      </c>
      <c r="F11" s="2">
        <v>50.03</v>
      </c>
      <c r="G11" s="3">
        <v>50.02</v>
      </c>
      <c r="H11" s="4">
        <v>49.997999999999998</v>
      </c>
      <c r="J11" s="2">
        <v>75</v>
      </c>
      <c r="K11" s="3">
        <v>74.97</v>
      </c>
      <c r="L11" s="4">
        <v>74.956999999999994</v>
      </c>
      <c r="N11" s="2">
        <v>100.03</v>
      </c>
      <c r="O11" s="3">
        <v>100.02</v>
      </c>
      <c r="P11" s="4">
        <v>100.01900000000001</v>
      </c>
      <c r="R11" s="2"/>
      <c r="S11" s="3"/>
      <c r="T11" s="4"/>
      <c r="V11" s="2"/>
      <c r="W11" s="4"/>
      <c r="Y11" s="2"/>
      <c r="Z11" s="4"/>
      <c r="AB11" s="2"/>
      <c r="AC11" s="4"/>
      <c r="AE11" s="2"/>
      <c r="AF11" s="4"/>
    </row>
    <row r="12" spans="1:32">
      <c r="B12" s="2">
        <v>24.98</v>
      </c>
      <c r="C12" s="3">
        <v>24.92</v>
      </c>
      <c r="D12" s="4">
        <v>24.966999999999999</v>
      </c>
      <c r="F12" s="2">
        <v>50.04</v>
      </c>
      <c r="G12" s="3">
        <v>50.02</v>
      </c>
      <c r="H12" s="4">
        <v>49.999000000000002</v>
      </c>
      <c r="J12" s="2">
        <v>74.98</v>
      </c>
      <c r="K12" s="3">
        <v>74.92</v>
      </c>
      <c r="L12" s="4">
        <v>74.959000000000003</v>
      </c>
      <c r="N12" s="2">
        <v>100.03</v>
      </c>
      <c r="O12" s="3">
        <v>100</v>
      </c>
      <c r="P12" s="4">
        <v>100.01900000000001</v>
      </c>
      <c r="R12" s="2"/>
      <c r="S12" s="3"/>
      <c r="V12" s="2"/>
      <c r="W12" s="4"/>
      <c r="Y12" s="2"/>
      <c r="Z12" s="4"/>
      <c r="AB12" s="2"/>
      <c r="AC12" s="4"/>
      <c r="AE12" s="2"/>
      <c r="AF12" s="4"/>
    </row>
    <row r="13" spans="1:32">
      <c r="B13" s="2">
        <v>24.99</v>
      </c>
      <c r="C13" s="3">
        <v>24.94</v>
      </c>
      <c r="D13" s="4">
        <v>24.966000000000001</v>
      </c>
      <c r="F13" s="2">
        <v>50.04</v>
      </c>
      <c r="G13" s="3">
        <v>49.98</v>
      </c>
      <c r="H13" s="4">
        <v>50.000999999999998</v>
      </c>
      <c r="J13" s="2">
        <v>74.989999999999995</v>
      </c>
      <c r="K13" s="3">
        <v>74.87</v>
      </c>
      <c r="L13" s="4">
        <v>74.95</v>
      </c>
      <c r="N13" s="2">
        <v>100.03</v>
      </c>
      <c r="O13" s="3">
        <v>100.01</v>
      </c>
      <c r="P13" s="4">
        <v>100.027</v>
      </c>
      <c r="R13" s="2"/>
      <c r="S13" s="3"/>
      <c r="V13" s="2"/>
      <c r="W13" s="4"/>
      <c r="Y13" s="2"/>
      <c r="Z13" s="4"/>
      <c r="AB13" s="2"/>
      <c r="AC13" s="4"/>
      <c r="AE13" s="2"/>
      <c r="AF13" s="4"/>
    </row>
    <row r="14" spans="1:32">
      <c r="B14" s="2">
        <v>24.97</v>
      </c>
      <c r="C14" s="3">
        <v>24.96</v>
      </c>
      <c r="D14" s="4">
        <v>24.96</v>
      </c>
      <c r="F14" s="2">
        <v>50.04</v>
      </c>
      <c r="G14" s="3">
        <v>50</v>
      </c>
      <c r="H14" s="4">
        <v>50.006</v>
      </c>
      <c r="J14" s="2">
        <v>74.97</v>
      </c>
      <c r="K14" s="3">
        <v>74.959999999999994</v>
      </c>
      <c r="L14" s="4">
        <v>74.965000000000003</v>
      </c>
      <c r="N14" s="2">
        <v>100.03</v>
      </c>
      <c r="O14" s="3">
        <v>100.01</v>
      </c>
      <c r="P14" s="4">
        <v>100.035</v>
      </c>
      <c r="R14" s="2"/>
      <c r="S14" s="3"/>
      <c r="V14" s="2"/>
      <c r="W14" s="4"/>
      <c r="Y14" s="2"/>
      <c r="Z14" s="4"/>
      <c r="AB14" s="2"/>
      <c r="AC14" s="4"/>
      <c r="AE14" s="2"/>
      <c r="AF14" s="4"/>
    </row>
    <row r="15" spans="1:32">
      <c r="B15" s="2">
        <v>24.99</v>
      </c>
      <c r="C15" s="3">
        <v>24.9</v>
      </c>
      <c r="D15" s="4">
        <v>24.972000000000001</v>
      </c>
      <c r="F15" s="2">
        <v>50.04</v>
      </c>
      <c r="G15" s="3">
        <v>49.96</v>
      </c>
      <c r="H15" s="4">
        <v>50.000999999999998</v>
      </c>
      <c r="J15" s="2">
        <v>74.989999999999995</v>
      </c>
      <c r="K15" s="3">
        <v>74.94</v>
      </c>
      <c r="L15" s="4">
        <v>74.959000000000003</v>
      </c>
      <c r="N15" s="2">
        <v>100.04</v>
      </c>
      <c r="O15" s="3">
        <v>99.98</v>
      </c>
      <c r="P15" s="4">
        <v>100.026</v>
      </c>
      <c r="R15" s="2"/>
      <c r="S15" s="3"/>
      <c r="V15" s="2"/>
      <c r="W15" s="4"/>
      <c r="Y15" s="2"/>
      <c r="Z15" s="4"/>
      <c r="AB15" s="2"/>
      <c r="AC15" s="4"/>
      <c r="AE15" s="2"/>
      <c r="AF15" s="4"/>
    </row>
    <row r="16" spans="1:32">
      <c r="V16" s="2"/>
      <c r="W16" s="2"/>
    </row>
    <row r="17" spans="1:23">
      <c r="V17" s="2"/>
      <c r="W17" s="2"/>
    </row>
    <row r="18" spans="1:23">
      <c r="V18" s="2"/>
      <c r="W18" s="2"/>
    </row>
    <row r="21" spans="1:23">
      <c r="A21" t="s">
        <v>19</v>
      </c>
      <c r="B21">
        <f>AVERAGE(B11:B20)</f>
        <v>24.983999999999998</v>
      </c>
      <c r="C21">
        <f>AVERAGE(C11:C20)</f>
        <v>24.940000000000005</v>
      </c>
      <c r="F21">
        <f>AVERAGE(F11:F20)</f>
        <v>50.037999999999997</v>
      </c>
      <c r="G21">
        <f>AVERAGE(G11:G20)</f>
        <v>49.996000000000002</v>
      </c>
      <c r="J21">
        <f>AVERAGE(J11:J20)</f>
        <v>74.986000000000018</v>
      </c>
      <c r="K21">
        <f>AVERAGE(K11:K20)</f>
        <v>74.931999999999988</v>
      </c>
      <c r="N21">
        <f>AVERAGE(N11:N20)</f>
        <v>100.03200000000001</v>
      </c>
      <c r="O21">
        <f>AVERAGE(O11:O20)</f>
        <v>100.00399999999999</v>
      </c>
      <c r="R21" t="e">
        <f>AVERAGE(R11:R20)</f>
        <v>#DIV/0!</v>
      </c>
      <c r="S21" t="e">
        <f>AVERAGE(S11:S20)</f>
        <v>#DIV/0!</v>
      </c>
    </row>
    <row r="22" spans="1:23">
      <c r="B22" t="s">
        <v>11</v>
      </c>
      <c r="F22" t="s">
        <v>11</v>
      </c>
      <c r="J22" t="s">
        <v>11</v>
      </c>
      <c r="N22" t="s">
        <v>11</v>
      </c>
      <c r="R22" t="s">
        <v>11</v>
      </c>
    </row>
    <row r="23" spans="1:23">
      <c r="B23" s="14" t="s">
        <v>37</v>
      </c>
      <c r="C23" s="14"/>
      <c r="D23" s="14"/>
      <c r="E23" s="14"/>
      <c r="F23" s="14"/>
      <c r="G23" s="14"/>
      <c r="H23" s="14"/>
      <c r="I23" s="14"/>
      <c r="J23" s="14"/>
      <c r="K23" s="14"/>
      <c r="L23" s="14"/>
      <c r="M23" s="14"/>
      <c r="N23" s="14"/>
      <c r="O23" s="14"/>
      <c r="P23" s="14"/>
      <c r="Q23" s="14"/>
      <c r="R23" s="14"/>
      <c r="S23" s="14"/>
      <c r="T23" s="14"/>
      <c r="U23" s="14"/>
    </row>
    <row r="24" spans="1:23">
      <c r="B24" s="14"/>
      <c r="C24" s="14"/>
      <c r="D24" s="14"/>
      <c r="E24" s="14"/>
      <c r="F24" s="14"/>
      <c r="G24" s="14"/>
      <c r="H24" s="14"/>
      <c r="I24" s="14"/>
      <c r="J24" s="14"/>
      <c r="K24" s="14"/>
      <c r="L24" s="14"/>
      <c r="M24" s="14"/>
      <c r="N24" s="14"/>
      <c r="O24" s="14"/>
      <c r="P24" s="14"/>
      <c r="Q24" s="14"/>
      <c r="R24" s="14"/>
      <c r="S24" s="14"/>
      <c r="T24" s="14"/>
      <c r="U24" s="14"/>
    </row>
    <row r="25" spans="1:23">
      <c r="B25" s="14"/>
      <c r="C25" s="14"/>
      <c r="D25" s="14"/>
      <c r="E25" s="14"/>
      <c r="F25" s="14"/>
      <c r="G25" s="14"/>
      <c r="H25" s="14"/>
      <c r="I25" s="14"/>
      <c r="J25" s="14"/>
      <c r="K25" s="14"/>
      <c r="L25" s="14"/>
      <c r="M25" s="14"/>
      <c r="N25" s="14"/>
      <c r="O25" s="14"/>
      <c r="P25" s="14"/>
      <c r="Q25" s="14"/>
      <c r="R25" s="14"/>
      <c r="S25" s="14"/>
      <c r="T25" s="14"/>
      <c r="U25" s="14"/>
    </row>
    <row r="26" spans="1:23">
      <c r="B26" s="14"/>
      <c r="C26" s="14"/>
      <c r="D26" s="14"/>
      <c r="E26" s="14"/>
      <c r="F26" s="14"/>
      <c r="G26" s="14"/>
      <c r="H26" s="14"/>
      <c r="I26" s="14"/>
      <c r="J26" s="14"/>
      <c r="K26" s="14"/>
      <c r="L26" s="14"/>
      <c r="M26" s="14"/>
      <c r="N26" s="14"/>
      <c r="O26" s="14"/>
      <c r="P26" s="14"/>
      <c r="Q26" s="14"/>
      <c r="R26" s="14"/>
      <c r="S26" s="14"/>
      <c r="T26" s="14"/>
      <c r="U26" s="14"/>
    </row>
    <row r="27" spans="1:23">
      <c r="B27" s="14"/>
      <c r="C27" s="14"/>
      <c r="D27" s="14"/>
      <c r="E27" s="14"/>
      <c r="F27" s="14"/>
      <c r="G27" s="14"/>
      <c r="H27" s="14"/>
      <c r="I27" s="14"/>
      <c r="J27" s="14"/>
      <c r="K27" s="14"/>
      <c r="L27" s="14"/>
      <c r="M27" s="14"/>
      <c r="N27" s="14"/>
      <c r="O27" s="14"/>
      <c r="P27" s="14"/>
      <c r="Q27" s="14"/>
      <c r="R27" s="14"/>
      <c r="S27" s="14"/>
      <c r="T27" s="14"/>
      <c r="U27" s="14"/>
    </row>
    <row r="28" spans="1:23">
      <c r="B28" s="14"/>
      <c r="C28" s="14"/>
      <c r="D28" s="14"/>
      <c r="E28" s="14"/>
      <c r="F28" s="14"/>
      <c r="G28" s="14"/>
      <c r="H28" s="14"/>
      <c r="I28" s="14"/>
      <c r="J28" s="14"/>
      <c r="K28" s="14"/>
      <c r="L28" s="14"/>
      <c r="M28" s="14"/>
      <c r="N28" s="14"/>
      <c r="O28" s="14"/>
      <c r="P28" s="14"/>
      <c r="Q28" s="14"/>
      <c r="R28" s="14"/>
      <c r="S28" s="14"/>
      <c r="T28" s="14"/>
      <c r="U28" s="14"/>
    </row>
    <row r="29" spans="1:23">
      <c r="B29" s="14"/>
      <c r="C29" s="14"/>
      <c r="D29" s="14"/>
      <c r="E29" s="14"/>
      <c r="F29" s="14"/>
      <c r="G29" s="14"/>
      <c r="H29" s="14"/>
      <c r="I29" s="14"/>
      <c r="J29" s="14"/>
      <c r="K29" s="14"/>
      <c r="L29" s="14"/>
      <c r="M29" s="14"/>
      <c r="N29" s="14"/>
      <c r="O29" s="14"/>
      <c r="P29" s="14"/>
      <c r="Q29" s="14"/>
      <c r="R29" s="14"/>
      <c r="S29" s="14"/>
      <c r="T29" s="14"/>
      <c r="U29" s="14"/>
    </row>
    <row r="30" spans="1:23">
      <c r="N30" s="14"/>
      <c r="O30" s="14"/>
      <c r="P30" s="14"/>
      <c r="Q30" s="14"/>
      <c r="R30" s="14"/>
      <c r="S30" s="14"/>
      <c r="T30" s="14"/>
      <c r="U30" s="14"/>
    </row>
    <row r="31" spans="1:23">
      <c r="N31" s="14"/>
      <c r="O31" s="14"/>
      <c r="P31" s="14"/>
      <c r="Q31" s="14"/>
      <c r="R31" s="14"/>
      <c r="S31" s="14"/>
      <c r="T31" s="14"/>
      <c r="U31" s="14"/>
    </row>
    <row r="34" spans="2:13">
      <c r="B34" t="s">
        <v>102</v>
      </c>
      <c r="C34" t="s">
        <v>103</v>
      </c>
      <c r="D34" t="s">
        <v>104</v>
      </c>
      <c r="F34" t="s">
        <v>19</v>
      </c>
    </row>
    <row r="35" spans="2:13">
      <c r="B35" s="4">
        <f>B11</f>
        <v>24.99</v>
      </c>
      <c r="C35" s="4">
        <f t="shared" ref="C35:D39" si="0">C11</f>
        <v>24.98</v>
      </c>
      <c r="D35" s="4">
        <f t="shared" si="0"/>
        <v>24.971</v>
      </c>
      <c r="F35" s="2">
        <f>AVERAGE(B35:B39)</f>
        <v>24.983999999999998</v>
      </c>
      <c r="G35" s="2">
        <f>AVERAGE(B40:B44)</f>
        <v>50.037999999999997</v>
      </c>
      <c r="H35" s="2">
        <f>AVERAGE(B45:B49)</f>
        <v>74.986000000000018</v>
      </c>
      <c r="I35" s="2">
        <f>AVERAGE(B50:B54)</f>
        <v>100.03200000000001</v>
      </c>
      <c r="J35" s="2">
        <f>AVERAGE(B55:B59)</f>
        <v>0</v>
      </c>
      <c r="K35" s="2">
        <f>AVERAGE(B60:B64)</f>
        <v>0</v>
      </c>
      <c r="L35" s="2">
        <f>AVERAGE(B65:B69)</f>
        <v>0</v>
      </c>
      <c r="M35" s="2">
        <f>AVERAGE(B70:B74)</f>
        <v>0</v>
      </c>
    </row>
    <row r="36" spans="2:13">
      <c r="B36" s="4">
        <f t="shared" ref="B36:B39" si="1">B12</f>
        <v>24.98</v>
      </c>
      <c r="C36" s="4">
        <f t="shared" si="0"/>
        <v>24.92</v>
      </c>
      <c r="D36" s="4">
        <f t="shared" si="0"/>
        <v>24.966999999999999</v>
      </c>
      <c r="F36" s="3">
        <f>AVERAGE(C35:C39)</f>
        <v>24.940000000000005</v>
      </c>
      <c r="G36" s="3">
        <f>AVERAGE(C40:C44)</f>
        <v>49.996000000000002</v>
      </c>
      <c r="H36" s="3">
        <f>AVERAGE(C45:C49)</f>
        <v>74.931999999999988</v>
      </c>
      <c r="I36" s="3">
        <f>AVERAGE(C50:C54)</f>
        <v>100.00399999999999</v>
      </c>
      <c r="J36" s="3">
        <f>AVERAGE(C55:C59)</f>
        <v>0</v>
      </c>
      <c r="K36" s="3" t="s">
        <v>52</v>
      </c>
      <c r="L36" s="3" t="s">
        <v>52</v>
      </c>
      <c r="M36" s="3" t="s">
        <v>52</v>
      </c>
    </row>
    <row r="37" spans="2:13">
      <c r="B37" s="4">
        <f t="shared" si="1"/>
        <v>24.99</v>
      </c>
      <c r="C37" s="4">
        <f t="shared" si="0"/>
        <v>24.94</v>
      </c>
      <c r="D37" s="4">
        <f t="shared" si="0"/>
        <v>24.966000000000001</v>
      </c>
      <c r="E37" t="s">
        <v>47</v>
      </c>
      <c r="F37">
        <f>AVERAGE(D35:D39)</f>
        <v>24.967200000000002</v>
      </c>
      <c r="G37">
        <f>AVERAGE(D40:D44)</f>
        <v>50.000999999999998</v>
      </c>
      <c r="H37">
        <f>AVERAGE(D45:D49)</f>
        <v>74.957999999999998</v>
      </c>
      <c r="I37">
        <f>AVERAGE(D50:D54)</f>
        <v>100.02520000000001</v>
      </c>
      <c r="J37">
        <f>AVERAGE(D55:D59)</f>
        <v>0</v>
      </c>
      <c r="K37">
        <f>AVERAGE(D60:D64)</f>
        <v>0</v>
      </c>
      <c r="L37">
        <f>AVERAGE(D65:D69)</f>
        <v>0</v>
      </c>
      <c r="M37">
        <f>AVERAGE(D70:D74)</f>
        <v>0</v>
      </c>
    </row>
    <row r="38" spans="2:13">
      <c r="B38" s="4">
        <f t="shared" si="1"/>
        <v>24.97</v>
      </c>
      <c r="C38" s="4">
        <f t="shared" si="0"/>
        <v>24.96</v>
      </c>
      <c r="D38" s="4">
        <f t="shared" si="0"/>
        <v>24.96</v>
      </c>
      <c r="F38" t="s">
        <v>49</v>
      </c>
    </row>
    <row r="39" spans="2:13">
      <c r="B39" s="4">
        <f t="shared" si="1"/>
        <v>24.99</v>
      </c>
      <c r="C39" s="4">
        <f t="shared" si="0"/>
        <v>24.9</v>
      </c>
      <c r="D39" s="4">
        <f t="shared" si="0"/>
        <v>24.972000000000001</v>
      </c>
      <c r="F39">
        <f>_xlfn.STDEV.S(B35:B39)</f>
        <v>8.9442719099987692E-3</v>
      </c>
      <c r="G39">
        <f>_xlfn.STDEV.S(B40:B44)</f>
        <v>4.472135954998689E-3</v>
      </c>
      <c r="H39">
        <f>_xlfn.STDEV.S(B45:B49)</f>
        <v>1.1401754250990359E-2</v>
      </c>
      <c r="I39">
        <f>_xlfn.STDEV.S(B50:B54)</f>
        <v>4.472135955001867E-3</v>
      </c>
      <c r="J39">
        <f>_xlfn.STDEV.S(B55:B59)</f>
        <v>0</v>
      </c>
      <c r="K39">
        <f>_xlfn.STDEV.S(B60:B64)</f>
        <v>0</v>
      </c>
      <c r="L39">
        <f>_xlfn.STDEV.S(B65:B69)</f>
        <v>0</v>
      </c>
      <c r="M39">
        <f>_xlfn.STDEV.S(B70:B74)</f>
        <v>0</v>
      </c>
    </row>
    <row r="40" spans="2:13">
      <c r="B40" s="4">
        <f>F11</f>
        <v>50.03</v>
      </c>
      <c r="C40" s="4">
        <f t="shared" ref="C40:D44" si="2">G11</f>
        <v>50.02</v>
      </c>
      <c r="D40" s="4">
        <f t="shared" si="2"/>
        <v>49.997999999999998</v>
      </c>
      <c r="F40">
        <f>_xlfn.STDEV.S(C35:C39)</f>
        <v>3.1622776601684249E-2</v>
      </c>
      <c r="G40">
        <f>_xlfn.STDEV.S(C40:C44)</f>
        <v>2.607680962081222E-2</v>
      </c>
      <c r="H40">
        <f>_xlfn.STDEV.S(C45:C49)</f>
        <v>3.9623225512314501E-2</v>
      </c>
      <c r="I40">
        <f>_xlfn.STDEV.S(C50:C54)</f>
        <v>1.5165750888101489E-2</v>
      </c>
      <c r="J40">
        <f>_xlfn.STDEV.S(C55:C59)</f>
        <v>0</v>
      </c>
      <c r="K40" t="s">
        <v>52</v>
      </c>
      <c r="L40" t="s">
        <v>52</v>
      </c>
      <c r="M40" t="s">
        <v>52</v>
      </c>
    </row>
    <row r="41" spans="2:13">
      <c r="B41" s="4">
        <f t="shared" ref="B41:B44" si="3">F12</f>
        <v>50.04</v>
      </c>
      <c r="C41" s="4">
        <f t="shared" si="2"/>
        <v>50.02</v>
      </c>
      <c r="D41" s="4">
        <f t="shared" si="2"/>
        <v>49.999000000000002</v>
      </c>
      <c r="F41">
        <f>_xlfn.STDEV.S(D35:D39)</f>
        <v>4.7644516998286077E-3</v>
      </c>
      <c r="G41">
        <f>_xlfn.STDEV.S(D40:D44)</f>
        <v>3.0822070014847971E-3</v>
      </c>
      <c r="H41">
        <f>_xlfn.STDEV.S(D45:D49)</f>
        <v>5.3851648071351482E-3</v>
      </c>
      <c r="I41">
        <f>_xlfn.STDEV.S(D50:D54)</f>
        <v>6.6483080554340197E-3</v>
      </c>
      <c r="J41">
        <f>_xlfn.STDEV.S(D55:D59)</f>
        <v>0</v>
      </c>
      <c r="K41">
        <f>_xlfn.STDEV.S(D60:D64)</f>
        <v>0</v>
      </c>
      <c r="L41">
        <f>_xlfn.STDEV.S(D65:D69)</f>
        <v>0</v>
      </c>
      <c r="M41">
        <f>_xlfn.STDEV.S(D70:D74)</f>
        <v>0</v>
      </c>
    </row>
    <row r="42" spans="2:13">
      <c r="B42" s="4">
        <f t="shared" si="3"/>
        <v>50.04</v>
      </c>
      <c r="C42" s="4">
        <f t="shared" si="2"/>
        <v>49.98</v>
      </c>
      <c r="D42" s="4">
        <f t="shared" si="2"/>
        <v>50.000999999999998</v>
      </c>
      <c r="F42" t="s">
        <v>50</v>
      </c>
    </row>
    <row r="43" spans="2:13">
      <c r="B43" s="4">
        <f t="shared" si="3"/>
        <v>50.04</v>
      </c>
      <c r="C43" s="4">
        <f t="shared" si="2"/>
        <v>50</v>
      </c>
      <c r="D43" s="4">
        <f t="shared" si="2"/>
        <v>50.006</v>
      </c>
      <c r="F43" s="2">
        <f>MAX(B35:B39)</f>
        <v>24.99</v>
      </c>
      <c r="G43" s="2">
        <f>MAX(B40:B44)</f>
        <v>50.04</v>
      </c>
      <c r="H43" s="2">
        <f>MAX(B45:B49)</f>
        <v>75</v>
      </c>
      <c r="I43" s="2">
        <f>MAX(B50:B54)</f>
        <v>100.04</v>
      </c>
      <c r="J43" s="2">
        <f>MAX(B55:B59)</f>
        <v>0</v>
      </c>
      <c r="K43" s="2">
        <f>MAX(B60:B64)</f>
        <v>0</v>
      </c>
      <c r="L43" s="2">
        <f>MAX(B65:B69)</f>
        <v>0</v>
      </c>
      <c r="M43" s="2">
        <f>MAX(B70:B74)</f>
        <v>0</v>
      </c>
    </row>
    <row r="44" spans="2:13">
      <c r="B44" s="4">
        <f t="shared" si="3"/>
        <v>50.04</v>
      </c>
      <c r="C44" s="4">
        <f t="shared" si="2"/>
        <v>49.96</v>
      </c>
      <c r="D44" s="4">
        <f t="shared" si="2"/>
        <v>50.000999999999998</v>
      </c>
      <c r="F44" s="2">
        <f>MAX(C35:C39)</f>
        <v>24.98</v>
      </c>
      <c r="G44" s="2">
        <f>MAX(C40:C44)</f>
        <v>50.02</v>
      </c>
      <c r="H44" s="2">
        <f>MAX(C45:C49)</f>
        <v>74.97</v>
      </c>
      <c r="I44" s="2">
        <f>MAX(C50:C54)</f>
        <v>100.02</v>
      </c>
      <c r="J44" s="2">
        <f>MAX(C55:C59)</f>
        <v>0</v>
      </c>
      <c r="K44" s="2" t="s">
        <v>52</v>
      </c>
      <c r="L44" s="2" t="s">
        <v>52</v>
      </c>
      <c r="M44" s="2" t="s">
        <v>52</v>
      </c>
    </row>
    <row r="45" spans="2:13">
      <c r="B45" s="4">
        <f>J11</f>
        <v>75</v>
      </c>
      <c r="C45" s="4">
        <f t="shared" ref="C45:D49" si="4">K11</f>
        <v>74.97</v>
      </c>
      <c r="D45" s="4">
        <f t="shared" si="4"/>
        <v>74.956999999999994</v>
      </c>
      <c r="F45">
        <f>MAX(D35:D39)</f>
        <v>24.972000000000001</v>
      </c>
      <c r="G45">
        <f>MAX(D40:D44)</f>
        <v>50.006</v>
      </c>
      <c r="H45">
        <f>MAX(D45:D49)</f>
        <v>74.965000000000003</v>
      </c>
      <c r="I45">
        <f>MAX(D50:D54)</f>
        <v>100.035</v>
      </c>
      <c r="J45">
        <f>MAX(D55:D59)</f>
        <v>0</v>
      </c>
      <c r="K45">
        <f>MAX(D60:D64)</f>
        <v>0</v>
      </c>
      <c r="L45">
        <f>MAX(D65:D69)</f>
        <v>0</v>
      </c>
      <c r="M45">
        <f>MAX(D70:D74)</f>
        <v>0</v>
      </c>
    </row>
    <row r="46" spans="2:13">
      <c r="B46" s="4">
        <f t="shared" ref="B46:B49" si="5">J12</f>
        <v>74.98</v>
      </c>
      <c r="C46" s="4">
        <f t="shared" si="4"/>
        <v>74.92</v>
      </c>
      <c r="D46" s="4">
        <f t="shared" si="4"/>
        <v>74.959000000000003</v>
      </c>
      <c r="F46" t="s">
        <v>51</v>
      </c>
    </row>
    <row r="47" spans="2:13">
      <c r="B47" s="4">
        <f t="shared" si="5"/>
        <v>74.989999999999995</v>
      </c>
      <c r="C47" s="4">
        <f t="shared" si="4"/>
        <v>74.87</v>
      </c>
      <c r="D47" s="4">
        <f t="shared" si="4"/>
        <v>74.95</v>
      </c>
      <c r="F47" s="2">
        <f>MIN(B35:B39)</f>
        <v>24.97</v>
      </c>
      <c r="G47" s="2">
        <f>MIN(B40:B44)</f>
        <v>50.03</v>
      </c>
      <c r="H47" s="2">
        <f>MIN(B45:B49)</f>
        <v>74.97</v>
      </c>
      <c r="I47" s="2">
        <f>MIN(B50:B54)</f>
        <v>100.03</v>
      </c>
      <c r="J47" s="2">
        <f>MIN(B55:B59)</f>
        <v>0</v>
      </c>
      <c r="K47" s="2">
        <f>MIN(B60:B64)</f>
        <v>0</v>
      </c>
      <c r="L47" s="2">
        <f>MIN(B65:B69)</f>
        <v>0</v>
      </c>
      <c r="M47" s="2">
        <f>MIN(B70:B74)</f>
        <v>0</v>
      </c>
    </row>
    <row r="48" spans="2:13">
      <c r="B48" s="4">
        <f t="shared" si="5"/>
        <v>74.97</v>
      </c>
      <c r="C48" s="4">
        <f t="shared" si="4"/>
        <v>74.959999999999994</v>
      </c>
      <c r="D48" s="4">
        <f t="shared" si="4"/>
        <v>74.965000000000003</v>
      </c>
      <c r="F48" s="2">
        <f>MIN(C35:C39)</f>
        <v>24.9</v>
      </c>
      <c r="G48" s="2">
        <f>MIN(C40:C44)</f>
        <v>49.96</v>
      </c>
      <c r="H48" s="2">
        <f>MIN(C45:C49)</f>
        <v>74.87</v>
      </c>
      <c r="I48" s="2">
        <f>MIN(C50:C54)</f>
        <v>99.98</v>
      </c>
      <c r="J48" s="2">
        <f>MIN(C55:C59)</f>
        <v>0</v>
      </c>
      <c r="K48" s="2" t="s">
        <v>52</v>
      </c>
      <c r="L48" s="2" t="s">
        <v>52</v>
      </c>
      <c r="M48" s="2" t="s">
        <v>52</v>
      </c>
    </row>
    <row r="49" spans="2:13">
      <c r="B49" s="4">
        <f t="shared" si="5"/>
        <v>74.989999999999995</v>
      </c>
      <c r="C49" s="4">
        <f t="shared" si="4"/>
        <v>74.94</v>
      </c>
      <c r="D49" s="4">
        <f t="shared" si="4"/>
        <v>74.959000000000003</v>
      </c>
      <c r="F49" s="2">
        <f>MIN(D35:D39)</f>
        <v>24.96</v>
      </c>
      <c r="G49" s="2">
        <f>MIN(D40:D44)</f>
        <v>49.997999999999998</v>
      </c>
      <c r="H49" s="2">
        <f>MIN(D45:D49)</f>
        <v>74.95</v>
      </c>
      <c r="I49" s="2">
        <f>MIN(D50:D54)</f>
        <v>100.01900000000001</v>
      </c>
      <c r="J49" s="2">
        <f>MIN(D55:D59)</f>
        <v>0</v>
      </c>
      <c r="K49" s="2">
        <f>MIN(D60:D64)</f>
        <v>0</v>
      </c>
      <c r="L49" s="2">
        <f>MIN(D65:D69)</f>
        <v>0</v>
      </c>
      <c r="M49" s="2">
        <f>MIN(D70:D74)</f>
        <v>0</v>
      </c>
    </row>
    <row r="50" spans="2:13">
      <c r="B50" s="4">
        <f>N11</f>
        <v>100.03</v>
      </c>
      <c r="C50" s="4">
        <f t="shared" ref="C50:D54" si="6">O11</f>
        <v>100.02</v>
      </c>
      <c r="D50" s="4">
        <f t="shared" si="6"/>
        <v>100.01900000000001</v>
      </c>
    </row>
    <row r="51" spans="2:13">
      <c r="B51" s="4">
        <f t="shared" ref="B51:B54" si="7">N12</f>
        <v>100.03</v>
      </c>
      <c r="C51" s="4">
        <f t="shared" si="6"/>
        <v>100</v>
      </c>
      <c r="D51" s="4">
        <f t="shared" si="6"/>
        <v>100.01900000000001</v>
      </c>
    </row>
    <row r="52" spans="2:13">
      <c r="B52" s="4">
        <f t="shared" si="7"/>
        <v>100.03</v>
      </c>
      <c r="C52" s="4">
        <f t="shared" si="6"/>
        <v>100.01</v>
      </c>
      <c r="D52" s="4">
        <f t="shared" si="6"/>
        <v>100.027</v>
      </c>
    </row>
    <row r="53" spans="2:13">
      <c r="B53" s="4">
        <f t="shared" si="7"/>
        <v>100.03</v>
      </c>
      <c r="C53" s="4">
        <f t="shared" si="6"/>
        <v>100.01</v>
      </c>
      <c r="D53" s="4">
        <f t="shared" si="6"/>
        <v>100.035</v>
      </c>
    </row>
    <row r="54" spans="2:13">
      <c r="B54" s="4">
        <f t="shared" si="7"/>
        <v>100.04</v>
      </c>
      <c r="C54" s="4">
        <f t="shared" si="6"/>
        <v>99.98</v>
      </c>
      <c r="D54" s="4">
        <f t="shared" si="6"/>
        <v>100.026</v>
      </c>
    </row>
    <row r="55" spans="2:13">
      <c r="B55" s="4">
        <f>R11</f>
        <v>0</v>
      </c>
      <c r="C55" s="4">
        <f t="shared" ref="C55:D59" si="8">S11</f>
        <v>0</v>
      </c>
      <c r="D55" s="4">
        <f t="shared" si="8"/>
        <v>0</v>
      </c>
    </row>
    <row r="56" spans="2:13">
      <c r="B56" s="4">
        <f t="shared" ref="B56:B59" si="9">R12</f>
        <v>0</v>
      </c>
      <c r="C56" s="4">
        <f t="shared" si="8"/>
        <v>0</v>
      </c>
      <c r="D56" s="4">
        <f t="shared" si="8"/>
        <v>0</v>
      </c>
    </row>
    <row r="57" spans="2:13">
      <c r="B57" s="4">
        <f t="shared" si="9"/>
        <v>0</v>
      </c>
      <c r="C57" s="4">
        <f t="shared" si="8"/>
        <v>0</v>
      </c>
      <c r="D57" s="4">
        <f t="shared" si="8"/>
        <v>0</v>
      </c>
    </row>
    <row r="58" spans="2:13">
      <c r="B58" s="4">
        <f t="shared" si="9"/>
        <v>0</v>
      </c>
      <c r="C58" s="4">
        <f t="shared" si="8"/>
        <v>0</v>
      </c>
      <c r="D58" s="4">
        <f t="shared" si="8"/>
        <v>0</v>
      </c>
    </row>
    <row r="59" spans="2:13">
      <c r="B59" s="4">
        <f t="shared" si="9"/>
        <v>0</v>
      </c>
      <c r="C59" s="4">
        <f t="shared" si="8"/>
        <v>0</v>
      </c>
      <c r="D59" s="4">
        <f t="shared" si="8"/>
        <v>0</v>
      </c>
    </row>
    <row r="60" spans="2:13">
      <c r="B60" s="4">
        <f>V11</f>
        <v>0</v>
      </c>
      <c r="C60" s="4"/>
      <c r="D60" s="4">
        <f>W11</f>
        <v>0</v>
      </c>
    </row>
    <row r="61" spans="2:13">
      <c r="B61" s="4">
        <f t="shared" ref="B61:B64" si="10">V12</f>
        <v>0</v>
      </c>
      <c r="C61" s="4"/>
      <c r="D61" s="4">
        <f t="shared" ref="D61:D64" si="11">W12</f>
        <v>0</v>
      </c>
    </row>
    <row r="62" spans="2:13">
      <c r="B62" s="4">
        <f t="shared" si="10"/>
        <v>0</v>
      </c>
      <c r="C62" s="4"/>
      <c r="D62" s="4">
        <f t="shared" si="11"/>
        <v>0</v>
      </c>
    </row>
    <row r="63" spans="2:13">
      <c r="B63" s="4">
        <f t="shared" si="10"/>
        <v>0</v>
      </c>
      <c r="C63" s="4"/>
      <c r="D63" s="4">
        <f t="shared" si="11"/>
        <v>0</v>
      </c>
    </row>
    <row r="64" spans="2:13">
      <c r="B64" s="4">
        <f t="shared" si="10"/>
        <v>0</v>
      </c>
      <c r="C64" s="4"/>
      <c r="D64" s="4">
        <f t="shared" si="11"/>
        <v>0</v>
      </c>
    </row>
    <row r="65" spans="2:5">
      <c r="B65" s="4">
        <f>Y11</f>
        <v>0</v>
      </c>
      <c r="C65" s="4"/>
      <c r="D65" s="4">
        <f>Z11</f>
        <v>0</v>
      </c>
    </row>
    <row r="66" spans="2:5">
      <c r="B66" s="4">
        <f t="shared" ref="B66:B69" si="12">Y12</f>
        <v>0</v>
      </c>
      <c r="C66" s="4"/>
      <c r="D66" s="4">
        <f t="shared" ref="D66:D69" si="13">Z12</f>
        <v>0</v>
      </c>
      <c r="E66" t="s">
        <v>47</v>
      </c>
    </row>
    <row r="67" spans="2:5">
      <c r="B67" s="4">
        <f t="shared" si="12"/>
        <v>0</v>
      </c>
      <c r="C67" s="4"/>
      <c r="D67" s="4">
        <f t="shared" si="13"/>
        <v>0</v>
      </c>
    </row>
    <row r="68" spans="2:5">
      <c r="B68" s="4">
        <f t="shared" si="12"/>
        <v>0</v>
      </c>
      <c r="C68" s="4"/>
      <c r="D68" s="4">
        <f t="shared" si="13"/>
        <v>0</v>
      </c>
    </row>
    <row r="69" spans="2:5">
      <c r="B69" s="4">
        <f t="shared" si="12"/>
        <v>0</v>
      </c>
      <c r="C69" s="4"/>
      <c r="D69" s="4">
        <f t="shared" si="13"/>
        <v>0</v>
      </c>
    </row>
    <row r="70" spans="2:5">
      <c r="B70" s="4">
        <f>AB11</f>
        <v>0</v>
      </c>
      <c r="C70" s="4"/>
      <c r="D70" s="4">
        <f>AC11</f>
        <v>0</v>
      </c>
    </row>
    <row r="71" spans="2:5">
      <c r="B71" s="4">
        <f t="shared" ref="B71:B74" si="14">AB12</f>
        <v>0</v>
      </c>
      <c r="C71" s="4"/>
      <c r="D71" s="4">
        <f t="shared" ref="D71:D74" si="15">AC12</f>
        <v>0</v>
      </c>
    </row>
    <row r="72" spans="2:5">
      <c r="B72" s="4">
        <f t="shared" si="14"/>
        <v>0</v>
      </c>
      <c r="C72" s="4"/>
      <c r="D72" s="4">
        <f t="shared" si="15"/>
        <v>0</v>
      </c>
    </row>
    <row r="73" spans="2:5">
      <c r="B73" s="4">
        <f t="shared" si="14"/>
        <v>0</v>
      </c>
      <c r="C73" s="4"/>
      <c r="D73" s="4">
        <f t="shared" si="15"/>
        <v>0</v>
      </c>
    </row>
    <row r="74" spans="2:5">
      <c r="B74" s="4">
        <f t="shared" si="14"/>
        <v>0</v>
      </c>
      <c r="C74" s="4"/>
      <c r="D74" s="4">
        <f t="shared" si="15"/>
        <v>0</v>
      </c>
    </row>
    <row r="75" spans="2:5">
      <c r="B75" s="4">
        <f>AE11</f>
        <v>0</v>
      </c>
      <c r="C75" s="4"/>
      <c r="D75" s="4">
        <f>AF11</f>
        <v>0</v>
      </c>
    </row>
    <row r="76" spans="2:5">
      <c r="B76" s="4">
        <f t="shared" ref="B76:B79" si="16">AE12</f>
        <v>0</v>
      </c>
      <c r="C76" s="4"/>
      <c r="D76" s="4">
        <f t="shared" ref="D76:D79" si="17">AF12</f>
        <v>0</v>
      </c>
    </row>
    <row r="77" spans="2:5">
      <c r="B77" s="4">
        <f t="shared" si="16"/>
        <v>0</v>
      </c>
      <c r="C77" s="4"/>
      <c r="D77" s="4">
        <f t="shared" si="17"/>
        <v>0</v>
      </c>
    </row>
    <row r="78" spans="2:5">
      <c r="B78" s="4">
        <f t="shared" si="16"/>
        <v>0</v>
      </c>
      <c r="C78" s="4"/>
      <c r="D78" s="4">
        <f t="shared" si="17"/>
        <v>0</v>
      </c>
    </row>
    <row r="79" spans="2:5">
      <c r="B79" s="4">
        <f t="shared" si="16"/>
        <v>0</v>
      </c>
      <c r="C79" s="4"/>
      <c r="D79" s="4">
        <f t="shared" si="17"/>
        <v>0</v>
      </c>
    </row>
  </sheetData>
  <mergeCells count="6">
    <mergeCell ref="R23:U31"/>
    <mergeCell ref="A9:B9"/>
    <mergeCell ref="B23:E29"/>
    <mergeCell ref="F23:I29"/>
    <mergeCell ref="J23:M29"/>
    <mergeCell ref="N23:Q31"/>
  </mergeCells>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ABDD7-9494-4AC7-9441-3F3A83B03D0F}">
  <dimension ref="A3:AF79"/>
  <sheetViews>
    <sheetView topLeftCell="A16" zoomScale="70" zoomScaleNormal="70" workbookViewId="0">
      <selection activeCell="F39" sqref="F39"/>
    </sheetView>
  </sheetViews>
  <sheetFormatPr defaultRowHeight="15"/>
  <cols>
    <col min="2" max="2" width="13.42578125" customWidth="1"/>
    <col min="6" max="6" width="13.85546875" customWidth="1"/>
    <col min="10" max="10" width="13.42578125" customWidth="1"/>
  </cols>
  <sheetData>
    <row r="3" spans="1:32">
      <c r="B3" t="s">
        <v>0</v>
      </c>
    </row>
    <row r="4" spans="1:32">
      <c r="B4" t="s">
        <v>3</v>
      </c>
      <c r="D4" t="s">
        <v>23</v>
      </c>
    </row>
    <row r="5" spans="1:32">
      <c r="B5" t="s">
        <v>5</v>
      </c>
      <c r="D5" t="s">
        <v>43</v>
      </c>
    </row>
    <row r="7" spans="1:32">
      <c r="B7" t="s">
        <v>4</v>
      </c>
      <c r="D7" t="s">
        <v>46</v>
      </c>
    </row>
    <row r="8" spans="1:32">
      <c r="D8">
        <v>3584.2406000000001</v>
      </c>
      <c r="E8" t="s">
        <v>45</v>
      </c>
    </row>
    <row r="9" spans="1:32" s="1" customFormat="1" ht="89.65" customHeight="1">
      <c r="A9" s="13" t="s">
        <v>40</v>
      </c>
      <c r="B9" s="13"/>
      <c r="F9" s="1" t="s">
        <v>41</v>
      </c>
      <c r="J9" s="1" t="s">
        <v>42</v>
      </c>
      <c r="AE9" s="1" t="s">
        <v>48</v>
      </c>
    </row>
    <row r="10" spans="1:32">
      <c r="B10" t="s">
        <v>31</v>
      </c>
      <c r="C10" t="s">
        <v>32</v>
      </c>
      <c r="D10" t="s">
        <v>9</v>
      </c>
      <c r="F10" t="s">
        <v>31</v>
      </c>
      <c r="G10" t="s">
        <v>32</v>
      </c>
      <c r="H10" t="s">
        <v>9</v>
      </c>
      <c r="J10" t="s">
        <v>31</v>
      </c>
      <c r="K10" t="s">
        <v>32</v>
      </c>
      <c r="L10" t="s">
        <v>9</v>
      </c>
      <c r="N10" t="s">
        <v>31</v>
      </c>
      <c r="O10" t="s">
        <v>32</v>
      </c>
      <c r="P10" t="s">
        <v>9</v>
      </c>
      <c r="R10" t="s">
        <v>31</v>
      </c>
      <c r="S10" t="s">
        <v>32</v>
      </c>
      <c r="T10" t="s">
        <v>9</v>
      </c>
      <c r="V10" t="s">
        <v>27</v>
      </c>
      <c r="W10" t="s">
        <v>28</v>
      </c>
      <c r="Y10" t="s">
        <v>27</v>
      </c>
      <c r="Z10" t="s">
        <v>28</v>
      </c>
      <c r="AB10" t="s">
        <v>27</v>
      </c>
      <c r="AC10" t="s">
        <v>28</v>
      </c>
      <c r="AE10" t="s">
        <v>27</v>
      </c>
      <c r="AF10" t="s">
        <v>28</v>
      </c>
    </row>
    <row r="11" spans="1:32">
      <c r="B11" s="2">
        <v>16.399999999999999</v>
      </c>
      <c r="C11" s="3">
        <v>16.431100000000001</v>
      </c>
      <c r="D11">
        <v>16.437999999999999</v>
      </c>
      <c r="F11" s="2">
        <v>25.02</v>
      </c>
      <c r="G11" s="3">
        <v>25.046199999999999</v>
      </c>
      <c r="H11">
        <v>25.033000000000001</v>
      </c>
      <c r="J11" s="2">
        <v>50.05</v>
      </c>
      <c r="K11" s="3">
        <v>50.080800000000004</v>
      </c>
      <c r="L11">
        <v>50.067999999999998</v>
      </c>
      <c r="N11" s="2">
        <v>100.03</v>
      </c>
      <c r="O11" s="3">
        <v>100.03530000000001</v>
      </c>
      <c r="P11">
        <v>100.05500000000001</v>
      </c>
      <c r="R11" s="2">
        <v>150</v>
      </c>
      <c r="S11" s="3">
        <v>149.97470000000001</v>
      </c>
      <c r="T11" s="4">
        <v>149.96780000000001</v>
      </c>
      <c r="V11" s="2">
        <v>200.07</v>
      </c>
      <c r="W11" s="4">
        <v>200.10400000000001</v>
      </c>
      <c r="Y11" s="2">
        <v>250.07</v>
      </c>
      <c r="Z11" s="4">
        <v>250.14500000000001</v>
      </c>
      <c r="AB11" s="2">
        <v>301.14</v>
      </c>
      <c r="AC11" s="4">
        <v>301.166</v>
      </c>
      <c r="AE11" s="2">
        <v>332.89</v>
      </c>
      <c r="AF11" s="4">
        <v>332.91699999999997</v>
      </c>
    </row>
    <row r="12" spans="1:32">
      <c r="B12" s="2">
        <v>16.399999999999999</v>
      </c>
      <c r="C12" s="3">
        <v>16.429200000000002</v>
      </c>
      <c r="D12">
        <v>16.405999999999999</v>
      </c>
      <c r="F12" s="2">
        <v>25.02</v>
      </c>
      <c r="G12" s="3">
        <v>25.045500000000001</v>
      </c>
      <c r="H12">
        <v>25.032</v>
      </c>
      <c r="J12" s="2">
        <v>50.06</v>
      </c>
      <c r="K12" s="3">
        <v>50.074599999999997</v>
      </c>
      <c r="L12">
        <v>50.066000000000003</v>
      </c>
      <c r="N12" s="2">
        <v>100.03</v>
      </c>
      <c r="O12" s="3">
        <v>100.0342</v>
      </c>
      <c r="P12">
        <v>100.033</v>
      </c>
      <c r="R12" s="2">
        <v>150</v>
      </c>
      <c r="S12" s="3">
        <v>149.97210000000001</v>
      </c>
      <c r="T12">
        <v>149.983</v>
      </c>
      <c r="V12" s="2">
        <v>200.08</v>
      </c>
      <c r="W12" s="4">
        <v>200.12100000000001</v>
      </c>
      <c r="Y12" s="2">
        <v>250.07</v>
      </c>
      <c r="Z12" s="4">
        <v>250.029</v>
      </c>
      <c r="AA12" t="s">
        <v>47</v>
      </c>
      <c r="AB12" s="2">
        <v>301.13</v>
      </c>
      <c r="AC12" s="4">
        <v>301.10599999999999</v>
      </c>
      <c r="AE12" s="2">
        <v>332.89</v>
      </c>
      <c r="AF12" s="4">
        <v>332.93099999999998</v>
      </c>
    </row>
    <row r="13" spans="1:32">
      <c r="B13" s="2">
        <v>16.399999999999999</v>
      </c>
      <c r="C13" s="3">
        <v>16.432300000000001</v>
      </c>
      <c r="D13">
        <v>16.423999999999999</v>
      </c>
      <c r="E13" t="s">
        <v>47</v>
      </c>
      <c r="F13" s="2">
        <v>25.02</v>
      </c>
      <c r="G13" s="3">
        <v>25.044799999999999</v>
      </c>
      <c r="H13">
        <v>25.036000000000001</v>
      </c>
      <c r="J13" s="2">
        <v>50.05</v>
      </c>
      <c r="K13" s="3">
        <v>50.0747</v>
      </c>
      <c r="L13">
        <v>50.075000000000003</v>
      </c>
      <c r="N13" s="2">
        <v>100.04</v>
      </c>
      <c r="O13" s="3">
        <v>100.0339</v>
      </c>
      <c r="P13">
        <v>100.048</v>
      </c>
      <c r="R13" s="2">
        <v>149.99</v>
      </c>
      <c r="S13" s="3">
        <v>149.97229999999999</v>
      </c>
      <c r="T13">
        <v>150.006</v>
      </c>
      <c r="V13" s="2">
        <v>200.09</v>
      </c>
      <c r="W13" s="4">
        <v>200.10300000000001</v>
      </c>
      <c r="Y13" s="2">
        <v>250.06</v>
      </c>
      <c r="Z13" s="4">
        <v>250.04599999999999</v>
      </c>
      <c r="AB13" s="2">
        <v>301.13</v>
      </c>
      <c r="AC13" s="4">
        <v>301.16300000000001</v>
      </c>
      <c r="AE13" s="2">
        <v>332.88</v>
      </c>
      <c r="AF13" s="4">
        <v>332.916</v>
      </c>
    </row>
    <row r="14" spans="1:32">
      <c r="B14" s="2">
        <v>16.399999999999999</v>
      </c>
      <c r="C14" s="3">
        <v>16.4313</v>
      </c>
      <c r="D14">
        <v>16.422000000000001</v>
      </c>
      <c r="F14" s="2">
        <v>25.02</v>
      </c>
      <c r="G14" s="3">
        <v>25.041799999999999</v>
      </c>
      <c r="H14">
        <v>25.044</v>
      </c>
      <c r="J14" s="2">
        <v>50.05</v>
      </c>
      <c r="K14" s="3">
        <v>50.077300000000001</v>
      </c>
      <c r="L14">
        <v>50.085999999999999</v>
      </c>
      <c r="N14" s="2">
        <v>100.03</v>
      </c>
      <c r="O14" s="3">
        <v>100.0484</v>
      </c>
      <c r="P14">
        <v>100.06699999999999</v>
      </c>
      <c r="R14" s="2">
        <v>150.01</v>
      </c>
      <c r="S14" s="3">
        <v>149.97229999999999</v>
      </c>
      <c r="T14">
        <v>150.012</v>
      </c>
      <c r="V14" s="2">
        <v>200.08</v>
      </c>
      <c r="W14" s="4">
        <v>200.114</v>
      </c>
      <c r="Y14" s="2">
        <v>250.06</v>
      </c>
      <c r="Z14" s="4">
        <v>250.042</v>
      </c>
      <c r="AB14" s="2">
        <v>301.13</v>
      </c>
      <c r="AC14" s="4">
        <v>301.13600000000002</v>
      </c>
      <c r="AE14" s="2">
        <v>332.88</v>
      </c>
      <c r="AF14" s="4">
        <v>332.94900000000001</v>
      </c>
    </row>
    <row r="15" spans="1:32">
      <c r="B15" s="2">
        <v>16.399999999999999</v>
      </c>
      <c r="C15" s="3">
        <v>16.4331</v>
      </c>
      <c r="D15">
        <v>16.402999999999999</v>
      </c>
      <c r="F15" s="2">
        <v>25.02</v>
      </c>
      <c r="G15" s="3">
        <v>25.042300000000001</v>
      </c>
      <c r="H15">
        <v>25.029</v>
      </c>
      <c r="J15" s="2">
        <v>50.05</v>
      </c>
      <c r="K15" s="3">
        <v>50.0732</v>
      </c>
      <c r="L15" s="4">
        <v>50.12</v>
      </c>
      <c r="N15" s="2">
        <v>100.03</v>
      </c>
      <c r="O15" s="3">
        <v>100.036</v>
      </c>
      <c r="P15">
        <v>100.068</v>
      </c>
      <c r="R15" s="2">
        <v>150</v>
      </c>
      <c r="S15" s="3">
        <v>149.97190000000001</v>
      </c>
      <c r="T15">
        <v>150.02199999999999</v>
      </c>
      <c r="V15" s="2">
        <v>200.07</v>
      </c>
      <c r="W15" s="4">
        <v>200.125</v>
      </c>
      <c r="Y15" s="2">
        <v>250.07</v>
      </c>
      <c r="Z15" s="4">
        <v>250.012</v>
      </c>
      <c r="AB15" s="2">
        <v>301.13</v>
      </c>
      <c r="AC15" s="4">
        <v>301.149</v>
      </c>
      <c r="AE15" s="2">
        <v>332.89</v>
      </c>
      <c r="AF15" s="4">
        <v>332.92599999999999</v>
      </c>
    </row>
    <row r="16" spans="1:32">
      <c r="V16" s="2"/>
      <c r="W16" s="2"/>
    </row>
    <row r="17" spans="1:23">
      <c r="V17" s="2"/>
      <c r="W17" s="2"/>
    </row>
    <row r="18" spans="1:23">
      <c r="V18" s="2"/>
      <c r="W18" s="2"/>
    </row>
    <row r="21" spans="1:23">
      <c r="A21" t="s">
        <v>19</v>
      </c>
      <c r="B21">
        <f>AVERAGE(B11:B20)</f>
        <v>16.399999999999999</v>
      </c>
      <c r="C21">
        <f>AVERAGE(C11:C20)</f>
        <v>16.431400000000004</v>
      </c>
      <c r="F21">
        <f>AVERAGE(F11:F20)</f>
        <v>25.02</v>
      </c>
      <c r="G21">
        <f>AVERAGE(G11:G20)</f>
        <v>25.044119999999999</v>
      </c>
      <c r="J21">
        <f>AVERAGE(J11:J20)</f>
        <v>50.052</v>
      </c>
      <c r="K21">
        <f>AVERAGE(K11:K20)</f>
        <v>50.076120000000003</v>
      </c>
      <c r="N21">
        <f>AVERAGE(N11:N20)</f>
        <v>100.032</v>
      </c>
      <c r="O21">
        <f>AVERAGE(O11:O20)</f>
        <v>100.03756000000001</v>
      </c>
      <c r="R21">
        <f>AVERAGE(R11:R20)</f>
        <v>150</v>
      </c>
      <c r="S21">
        <f>AVERAGE(S11:S20)</f>
        <v>149.97266000000002</v>
      </c>
    </row>
    <row r="22" spans="1:23">
      <c r="B22" t="s">
        <v>11</v>
      </c>
      <c r="F22" t="s">
        <v>11</v>
      </c>
      <c r="J22" t="s">
        <v>11</v>
      </c>
      <c r="N22" t="s">
        <v>11</v>
      </c>
      <c r="R22" t="s">
        <v>11</v>
      </c>
    </row>
    <row r="23" spans="1:23">
      <c r="B23" s="14" t="s">
        <v>37</v>
      </c>
      <c r="C23" s="14"/>
      <c r="D23" s="14"/>
      <c r="E23" s="14"/>
      <c r="F23" s="14"/>
      <c r="G23" s="14"/>
      <c r="H23" s="14"/>
      <c r="I23" s="14"/>
      <c r="J23" s="14"/>
      <c r="K23" s="14"/>
      <c r="L23" s="14"/>
      <c r="M23" s="14"/>
      <c r="N23" s="14"/>
      <c r="O23" s="14"/>
      <c r="P23" s="14"/>
      <c r="Q23" s="14"/>
      <c r="R23" s="14"/>
      <c r="S23" s="14"/>
      <c r="T23" s="14"/>
      <c r="U23" s="14"/>
    </row>
    <row r="24" spans="1:23">
      <c r="B24" s="14"/>
      <c r="C24" s="14"/>
      <c r="D24" s="14"/>
      <c r="E24" s="14"/>
      <c r="F24" s="14"/>
      <c r="G24" s="14"/>
      <c r="H24" s="14"/>
      <c r="I24" s="14"/>
      <c r="J24" s="14"/>
      <c r="K24" s="14"/>
      <c r="L24" s="14"/>
      <c r="M24" s="14"/>
      <c r="N24" s="14"/>
      <c r="O24" s="14"/>
      <c r="P24" s="14"/>
      <c r="Q24" s="14"/>
      <c r="R24" s="14"/>
      <c r="S24" s="14"/>
      <c r="T24" s="14"/>
      <c r="U24" s="14"/>
    </row>
    <row r="25" spans="1:23">
      <c r="B25" s="14"/>
      <c r="C25" s="14"/>
      <c r="D25" s="14"/>
      <c r="E25" s="14"/>
      <c r="F25" s="14"/>
      <c r="G25" s="14"/>
      <c r="H25" s="14"/>
      <c r="I25" s="14"/>
      <c r="J25" s="14"/>
      <c r="K25" s="14"/>
      <c r="L25" s="14"/>
      <c r="M25" s="14"/>
      <c r="N25" s="14"/>
      <c r="O25" s="14"/>
      <c r="P25" s="14"/>
      <c r="Q25" s="14"/>
      <c r="R25" s="14"/>
      <c r="S25" s="14"/>
      <c r="T25" s="14"/>
      <c r="U25" s="14"/>
    </row>
    <row r="26" spans="1:23">
      <c r="B26" s="14"/>
      <c r="C26" s="14"/>
      <c r="D26" s="14"/>
      <c r="E26" s="14"/>
      <c r="F26" s="14"/>
      <c r="G26" s="14"/>
      <c r="H26" s="14"/>
      <c r="I26" s="14"/>
      <c r="J26" s="14"/>
      <c r="K26" s="14"/>
      <c r="L26" s="14"/>
      <c r="M26" s="14"/>
      <c r="N26" s="14"/>
      <c r="O26" s="14"/>
      <c r="P26" s="14"/>
      <c r="Q26" s="14"/>
      <c r="R26" s="14"/>
      <c r="S26" s="14"/>
      <c r="T26" s="14"/>
      <c r="U26" s="14"/>
    </row>
    <row r="27" spans="1:23">
      <c r="B27" s="14"/>
      <c r="C27" s="14"/>
      <c r="D27" s="14"/>
      <c r="E27" s="14"/>
      <c r="F27" s="14"/>
      <c r="G27" s="14"/>
      <c r="H27" s="14"/>
      <c r="I27" s="14"/>
      <c r="J27" s="14"/>
      <c r="K27" s="14"/>
      <c r="L27" s="14"/>
      <c r="M27" s="14"/>
      <c r="N27" s="14"/>
      <c r="O27" s="14"/>
      <c r="P27" s="14"/>
      <c r="Q27" s="14"/>
      <c r="R27" s="14"/>
      <c r="S27" s="14"/>
      <c r="T27" s="14"/>
      <c r="U27" s="14"/>
    </row>
    <row r="28" spans="1:23">
      <c r="B28" s="14"/>
      <c r="C28" s="14"/>
      <c r="D28" s="14"/>
      <c r="E28" s="14"/>
      <c r="F28" s="14"/>
      <c r="G28" s="14"/>
      <c r="H28" s="14"/>
      <c r="I28" s="14"/>
      <c r="J28" s="14"/>
      <c r="K28" s="14"/>
      <c r="L28" s="14"/>
      <c r="M28" s="14"/>
      <c r="N28" s="14"/>
      <c r="O28" s="14"/>
      <c r="P28" s="14"/>
      <c r="Q28" s="14"/>
      <c r="R28" s="14"/>
      <c r="S28" s="14"/>
      <c r="T28" s="14"/>
      <c r="U28" s="14"/>
    </row>
    <row r="29" spans="1:23">
      <c r="B29" s="14"/>
      <c r="C29" s="14"/>
      <c r="D29" s="14"/>
      <c r="E29" s="14"/>
      <c r="F29" s="14"/>
      <c r="G29" s="14"/>
      <c r="H29" s="14"/>
      <c r="I29" s="14"/>
      <c r="J29" s="14"/>
      <c r="K29" s="14"/>
      <c r="L29" s="14"/>
      <c r="M29" s="14"/>
      <c r="N29" s="14"/>
      <c r="O29" s="14"/>
      <c r="P29" s="14"/>
      <c r="Q29" s="14"/>
      <c r="R29" s="14"/>
      <c r="S29" s="14"/>
      <c r="T29" s="14"/>
      <c r="U29" s="14"/>
    </row>
    <row r="30" spans="1:23">
      <c r="N30" s="14"/>
      <c r="O30" s="14"/>
      <c r="P30" s="14"/>
      <c r="Q30" s="14"/>
      <c r="R30" s="14"/>
      <c r="S30" s="14"/>
      <c r="T30" s="14"/>
      <c r="U30" s="14"/>
    </row>
    <row r="31" spans="1:23">
      <c r="N31" s="14"/>
      <c r="O31" s="14"/>
      <c r="P31" s="14"/>
      <c r="Q31" s="14"/>
      <c r="R31" s="14"/>
      <c r="S31" s="14"/>
      <c r="T31" s="14"/>
      <c r="U31" s="14"/>
    </row>
    <row r="34" spans="2:13">
      <c r="B34" t="s">
        <v>31</v>
      </c>
      <c r="C34" t="s">
        <v>32</v>
      </c>
      <c r="D34" t="s">
        <v>9</v>
      </c>
      <c r="F34" t="s">
        <v>19</v>
      </c>
    </row>
    <row r="35" spans="2:13">
      <c r="B35" s="4">
        <f>B11</f>
        <v>16.399999999999999</v>
      </c>
      <c r="C35" s="4">
        <f t="shared" ref="C35:D35" si="0">C11</f>
        <v>16.431100000000001</v>
      </c>
      <c r="D35" s="4">
        <f t="shared" si="0"/>
        <v>16.437999999999999</v>
      </c>
      <c r="F35" s="2">
        <f>AVERAGE(B35:B39)</f>
        <v>16.399999999999999</v>
      </c>
      <c r="G35" s="2">
        <f>AVERAGE(B40:B44)</f>
        <v>25.02</v>
      </c>
      <c r="H35" s="2">
        <f>AVERAGE(B45:B49)</f>
        <v>50.052</v>
      </c>
      <c r="I35" s="2">
        <f>AVERAGE(B50:B54)</f>
        <v>100.032</v>
      </c>
      <c r="J35" s="2">
        <f>AVERAGE(B55:B59)</f>
        <v>150</v>
      </c>
      <c r="K35" s="2">
        <f>AVERAGE(B60:B64)</f>
        <v>200.07800000000003</v>
      </c>
      <c r="L35" s="2">
        <f>AVERAGE(B65:B69)</f>
        <v>250.06599999999997</v>
      </c>
      <c r="M35" s="2">
        <f>AVERAGE(B70:B74)</f>
        <v>301.13199999999995</v>
      </c>
    </row>
    <row r="36" spans="2:13">
      <c r="B36" s="4">
        <f t="shared" ref="B36:B39" si="1">B12</f>
        <v>16.399999999999999</v>
      </c>
      <c r="C36" s="4">
        <f t="shared" ref="C36:D36" si="2">C12</f>
        <v>16.429200000000002</v>
      </c>
      <c r="D36" s="4">
        <f t="shared" si="2"/>
        <v>16.405999999999999</v>
      </c>
      <c r="F36" s="3">
        <f>AVERAGE(C35:C39)</f>
        <v>16.431400000000004</v>
      </c>
      <c r="G36" s="3">
        <f>AVERAGE(C40:C44)</f>
        <v>25.044119999999999</v>
      </c>
      <c r="H36" s="3">
        <f>AVERAGE(C45:C49)</f>
        <v>50.076120000000003</v>
      </c>
      <c r="I36" s="3">
        <f>AVERAGE(C50:C54)</f>
        <v>100.03756000000001</v>
      </c>
      <c r="J36" s="3">
        <f>AVERAGE(C55:C59)</f>
        <v>149.97266000000002</v>
      </c>
      <c r="K36" s="3" t="s">
        <v>52</v>
      </c>
      <c r="L36" s="3" t="s">
        <v>52</v>
      </c>
      <c r="M36" s="3" t="s">
        <v>52</v>
      </c>
    </row>
    <row r="37" spans="2:13">
      <c r="B37" s="4">
        <f t="shared" si="1"/>
        <v>16.399999999999999</v>
      </c>
      <c r="C37" s="4">
        <f t="shared" ref="C37:D37" si="3">C13</f>
        <v>16.432300000000001</v>
      </c>
      <c r="D37" s="4">
        <f t="shared" si="3"/>
        <v>16.423999999999999</v>
      </c>
      <c r="E37" t="s">
        <v>47</v>
      </c>
      <c r="F37">
        <f>AVERAGE(D35:D39)</f>
        <v>16.418599999999998</v>
      </c>
      <c r="G37">
        <f>AVERAGE(D40:D44)</f>
        <v>25.034799999999997</v>
      </c>
      <c r="H37">
        <f>AVERAGE(D45:D49)</f>
        <v>50.083000000000006</v>
      </c>
      <c r="I37">
        <f>AVERAGE(D50:D54)</f>
        <v>100.05420000000001</v>
      </c>
      <c r="J37">
        <f>AVERAGE(D55:D59)</f>
        <v>149.99816000000001</v>
      </c>
      <c r="K37">
        <f>AVERAGE(D60:D64)</f>
        <v>200.11340000000001</v>
      </c>
      <c r="L37">
        <f>AVERAGE(D65:D69)</f>
        <v>250.05480000000003</v>
      </c>
      <c r="M37">
        <f>AVERAGE(D70:D74)</f>
        <v>301.14399999999995</v>
      </c>
    </row>
    <row r="38" spans="2:13">
      <c r="B38" s="4">
        <f t="shared" si="1"/>
        <v>16.399999999999999</v>
      </c>
      <c r="C38" s="4">
        <f t="shared" ref="C38:D38" si="4">C14</f>
        <v>16.4313</v>
      </c>
      <c r="D38" s="4">
        <f t="shared" si="4"/>
        <v>16.422000000000001</v>
      </c>
      <c r="F38" t="s">
        <v>49</v>
      </c>
    </row>
    <row r="39" spans="2:13">
      <c r="B39" s="4">
        <f t="shared" si="1"/>
        <v>16.399999999999999</v>
      </c>
      <c r="C39" s="4">
        <f t="shared" ref="C39:D39" si="5">C15</f>
        <v>16.4331</v>
      </c>
      <c r="D39" s="4">
        <f t="shared" si="5"/>
        <v>16.402999999999999</v>
      </c>
      <c r="F39">
        <f>_xlfn.STDEV.S(B35:B39)</f>
        <v>0</v>
      </c>
      <c r="G39">
        <f>_xlfn.STDEV.S(B40:B44)</f>
        <v>0</v>
      </c>
      <c r="H39">
        <f>_xlfn.STDEV.S(B45:B49)</f>
        <v>4.472135955001867E-3</v>
      </c>
      <c r="I39">
        <f>_xlfn.STDEV.S(B50:B54)</f>
        <v>4.472135955001867E-3</v>
      </c>
      <c r="J39">
        <f>_xlfn.STDEV.S(B55:B59)</f>
        <v>7.0710678118590439E-3</v>
      </c>
      <c r="K39">
        <f>_xlfn.STDEV.S(B60:B64)</f>
        <v>8.3666002653467342E-3</v>
      </c>
      <c r="L39">
        <f>_xlfn.STDEV.S(B65:B69)</f>
        <v>5.4772255750466792E-3</v>
      </c>
      <c r="M39">
        <f>_xlfn.STDEV.S(B70:B74)</f>
        <v>4.4721359549955118E-3</v>
      </c>
    </row>
    <row r="40" spans="2:13">
      <c r="B40" s="4">
        <f>F11</f>
        <v>25.02</v>
      </c>
      <c r="C40" s="4">
        <f t="shared" ref="C40:D44" si="6">G11</f>
        <v>25.046199999999999</v>
      </c>
      <c r="D40" s="4">
        <f t="shared" si="6"/>
        <v>25.033000000000001</v>
      </c>
      <c r="F40">
        <f>_xlfn.STDEV.S(C35:C39)</f>
        <v>1.4696938456693822E-3</v>
      </c>
      <c r="G40">
        <f>_xlfn.STDEV.S(C40:C44)</f>
        <v>1.961377067266692E-3</v>
      </c>
      <c r="H40">
        <f>_xlfn.STDEV.S(C45:C49)</f>
        <v>3.0061603417002761E-3</v>
      </c>
      <c r="I40">
        <f>_xlfn.STDEV.S(C50:C54)</f>
        <v>6.1182513841778344E-3</v>
      </c>
      <c r="J40">
        <f>_xlfn.STDEV.S(C55:C59)</f>
        <v>1.1523888232759945E-3</v>
      </c>
      <c r="K40" t="s">
        <v>52</v>
      </c>
      <c r="L40" t="s">
        <v>52</v>
      </c>
      <c r="M40" t="s">
        <v>52</v>
      </c>
    </row>
    <row r="41" spans="2:13">
      <c r="B41" s="4">
        <f t="shared" ref="B41:B44" si="7">F12</f>
        <v>25.02</v>
      </c>
      <c r="C41" s="4">
        <f t="shared" si="6"/>
        <v>25.045500000000001</v>
      </c>
      <c r="D41" s="4">
        <f t="shared" si="6"/>
        <v>25.032</v>
      </c>
      <c r="F41">
        <f>_xlfn.STDEV.S(D35:D39)</f>
        <v>1.4310835055998866E-2</v>
      </c>
      <c r="G41">
        <f>_xlfn.STDEV.S(D40:D44)</f>
        <v>5.7183913821985044E-3</v>
      </c>
      <c r="H41">
        <f>_xlfn.STDEV.S(D45:D49)</f>
        <v>2.2113344387494488E-2</v>
      </c>
      <c r="I41">
        <f>_xlfn.STDEV.S(D50:D54)</f>
        <v>1.4515508947326804E-2</v>
      </c>
      <c r="J41">
        <f>_xlfn.STDEV.S(D55:D59)</f>
        <v>2.2208737019463791E-2</v>
      </c>
      <c r="K41">
        <f>_xlfn.STDEV.S(D60:D64)</f>
        <v>9.8640762365225423E-3</v>
      </c>
      <c r="L41">
        <f>_xlfn.STDEV.S(D65:D69)</f>
        <v>5.2141154571034604E-2</v>
      </c>
      <c r="M41">
        <f>_xlfn.STDEV.S(D70:D74)</f>
        <v>2.4382370680474819E-2</v>
      </c>
    </row>
    <row r="42" spans="2:13">
      <c r="B42" s="4">
        <f t="shared" si="7"/>
        <v>25.02</v>
      </c>
      <c r="C42" s="4">
        <f t="shared" si="6"/>
        <v>25.044799999999999</v>
      </c>
      <c r="D42" s="4">
        <f t="shared" si="6"/>
        <v>25.036000000000001</v>
      </c>
      <c r="F42" t="s">
        <v>50</v>
      </c>
    </row>
    <row r="43" spans="2:13">
      <c r="B43" s="4">
        <f t="shared" si="7"/>
        <v>25.02</v>
      </c>
      <c r="C43" s="4">
        <f t="shared" si="6"/>
        <v>25.041799999999999</v>
      </c>
      <c r="D43" s="4">
        <f t="shared" si="6"/>
        <v>25.044</v>
      </c>
      <c r="F43" s="2">
        <f>MAX(B35:B39)</f>
        <v>16.399999999999999</v>
      </c>
      <c r="G43" s="2">
        <f>MAX(B40:B44)</f>
        <v>25.02</v>
      </c>
      <c r="H43" s="2">
        <f>MAX(B45:B49)</f>
        <v>50.06</v>
      </c>
      <c r="I43" s="2">
        <f>MAX(B50:B54)</f>
        <v>100.04</v>
      </c>
      <c r="J43" s="2">
        <f>MAX(B55:B59)</f>
        <v>150.01</v>
      </c>
      <c r="K43" s="2">
        <f>MAX(B60:B64)</f>
        <v>200.09</v>
      </c>
      <c r="L43" s="2">
        <f>MAX(B65:B69)</f>
        <v>250.07</v>
      </c>
      <c r="M43" s="2">
        <f>MAX(B70:B74)</f>
        <v>301.14</v>
      </c>
    </row>
    <row r="44" spans="2:13">
      <c r="B44" s="4">
        <f t="shared" si="7"/>
        <v>25.02</v>
      </c>
      <c r="C44" s="4">
        <f t="shared" si="6"/>
        <v>25.042300000000001</v>
      </c>
      <c r="D44" s="4">
        <f t="shared" si="6"/>
        <v>25.029</v>
      </c>
      <c r="F44" s="2">
        <f>MAX(C35:C39)</f>
        <v>16.4331</v>
      </c>
      <c r="G44" s="2">
        <f>MAX(C40:C44)</f>
        <v>25.046199999999999</v>
      </c>
      <c r="H44" s="2">
        <f>MAX(C45:C49)</f>
        <v>50.080800000000004</v>
      </c>
      <c r="I44" s="2">
        <f>MAX(C50:C54)</f>
        <v>100.0484</v>
      </c>
      <c r="J44" s="2">
        <f>MAX(C55:C59)</f>
        <v>149.97470000000001</v>
      </c>
      <c r="K44" s="2" t="s">
        <v>52</v>
      </c>
      <c r="L44" s="2" t="s">
        <v>52</v>
      </c>
      <c r="M44" s="2" t="s">
        <v>52</v>
      </c>
    </row>
    <row r="45" spans="2:13">
      <c r="B45" s="4">
        <f>J11</f>
        <v>50.05</v>
      </c>
      <c r="C45" s="4">
        <f t="shared" ref="C45:D49" si="8">K11</f>
        <v>50.080800000000004</v>
      </c>
      <c r="D45" s="4">
        <f t="shared" si="8"/>
        <v>50.067999999999998</v>
      </c>
      <c r="F45">
        <f>MAX(D35:D39)</f>
        <v>16.437999999999999</v>
      </c>
      <c r="G45">
        <f>MAX(D40:D44)</f>
        <v>25.044</v>
      </c>
      <c r="H45">
        <f>MAX(D45:D49)</f>
        <v>50.12</v>
      </c>
      <c r="I45">
        <f>MAX(D50:D54)</f>
        <v>100.068</v>
      </c>
      <c r="J45">
        <f>MAX(D55:D59)</f>
        <v>150.02199999999999</v>
      </c>
      <c r="K45">
        <f>MAX(D60:D64)</f>
        <v>200.125</v>
      </c>
      <c r="L45">
        <f>MAX(D65:D69)</f>
        <v>250.14500000000001</v>
      </c>
      <c r="M45">
        <f>MAX(D70:D74)</f>
        <v>301.166</v>
      </c>
    </row>
    <row r="46" spans="2:13">
      <c r="B46" s="4">
        <f t="shared" ref="B46:B49" si="9">J12</f>
        <v>50.06</v>
      </c>
      <c r="C46" s="4">
        <f t="shared" si="8"/>
        <v>50.074599999999997</v>
      </c>
      <c r="D46" s="4">
        <f t="shared" si="8"/>
        <v>50.066000000000003</v>
      </c>
      <c r="F46" t="s">
        <v>51</v>
      </c>
    </row>
    <row r="47" spans="2:13">
      <c r="B47" s="4">
        <f t="shared" si="9"/>
        <v>50.05</v>
      </c>
      <c r="C47" s="4">
        <f t="shared" si="8"/>
        <v>50.0747</v>
      </c>
      <c r="D47" s="4">
        <f t="shared" si="8"/>
        <v>50.075000000000003</v>
      </c>
      <c r="F47" s="2">
        <f>MIN(B35:B39)</f>
        <v>16.399999999999999</v>
      </c>
      <c r="G47" s="2">
        <f>MIN(B40:B44)</f>
        <v>25.02</v>
      </c>
      <c r="H47" s="2">
        <f>MIN(B45:B49)</f>
        <v>50.05</v>
      </c>
      <c r="I47" s="2">
        <f>MIN(B50:B54)</f>
        <v>100.03</v>
      </c>
      <c r="J47" s="2">
        <f>MIN(B55:B59)</f>
        <v>149.99</v>
      </c>
      <c r="K47" s="2">
        <f>MIN(B60:B64)</f>
        <v>200.07</v>
      </c>
      <c r="L47" s="2">
        <f>MIN(B65:B69)</f>
        <v>250.06</v>
      </c>
      <c r="M47" s="2">
        <f>MIN(B70:B74)</f>
        <v>301.13</v>
      </c>
    </row>
    <row r="48" spans="2:13">
      <c r="B48" s="4">
        <f t="shared" si="9"/>
        <v>50.05</v>
      </c>
      <c r="C48" s="4">
        <f t="shared" si="8"/>
        <v>50.077300000000001</v>
      </c>
      <c r="D48" s="4">
        <f t="shared" si="8"/>
        <v>50.085999999999999</v>
      </c>
      <c r="F48" s="2">
        <f>MIN(C35:C39)</f>
        <v>16.429200000000002</v>
      </c>
      <c r="G48" s="2">
        <f>MIN(C40:C44)</f>
        <v>25.041799999999999</v>
      </c>
      <c r="H48" s="2">
        <f>MIN(C45:C49)</f>
        <v>50.0732</v>
      </c>
      <c r="I48" s="2">
        <f>MIN(C50:C54)</f>
        <v>100.0339</v>
      </c>
      <c r="J48" s="2">
        <f>MIN(C55:C59)</f>
        <v>149.97190000000001</v>
      </c>
      <c r="K48" s="2" t="s">
        <v>52</v>
      </c>
      <c r="L48" s="2" t="s">
        <v>52</v>
      </c>
      <c r="M48" s="2" t="s">
        <v>52</v>
      </c>
    </row>
    <row r="49" spans="2:13">
      <c r="B49" s="4">
        <f t="shared" si="9"/>
        <v>50.05</v>
      </c>
      <c r="C49" s="4">
        <f t="shared" si="8"/>
        <v>50.0732</v>
      </c>
      <c r="D49" s="4">
        <f t="shared" si="8"/>
        <v>50.12</v>
      </c>
      <c r="F49" s="2">
        <f>MIN(D35:D39)</f>
        <v>16.402999999999999</v>
      </c>
      <c r="G49" s="2">
        <f>MIN(D40:D44)</f>
        <v>25.029</v>
      </c>
      <c r="H49" s="2">
        <f>MIN(D45:D49)</f>
        <v>50.066000000000003</v>
      </c>
      <c r="I49" s="2">
        <f>MIN(D50:D54)</f>
        <v>100.033</v>
      </c>
      <c r="J49" s="2">
        <f>MIN(D55:D59)</f>
        <v>149.96780000000001</v>
      </c>
      <c r="K49" s="2">
        <f>MIN(D60:D64)</f>
        <v>200.10300000000001</v>
      </c>
      <c r="L49" s="2">
        <f>MIN(D65:D69)</f>
        <v>250.012</v>
      </c>
      <c r="M49" s="2">
        <f>MIN(D70:D74)</f>
        <v>301.10599999999999</v>
      </c>
    </row>
    <row r="50" spans="2:13">
      <c r="B50" s="4">
        <f>N11</f>
        <v>100.03</v>
      </c>
      <c r="C50" s="4">
        <f t="shared" ref="C50:D54" si="10">O11</f>
        <v>100.03530000000001</v>
      </c>
      <c r="D50" s="4">
        <f t="shared" si="10"/>
        <v>100.05500000000001</v>
      </c>
    </row>
    <row r="51" spans="2:13">
      <c r="B51" s="4">
        <f t="shared" ref="B51:B54" si="11">N12</f>
        <v>100.03</v>
      </c>
      <c r="C51" s="4">
        <f t="shared" si="10"/>
        <v>100.0342</v>
      </c>
      <c r="D51" s="4">
        <f t="shared" si="10"/>
        <v>100.033</v>
      </c>
    </row>
    <row r="52" spans="2:13">
      <c r="B52" s="4">
        <f t="shared" si="11"/>
        <v>100.04</v>
      </c>
      <c r="C52" s="4">
        <f t="shared" si="10"/>
        <v>100.0339</v>
      </c>
      <c r="D52" s="4">
        <f t="shared" si="10"/>
        <v>100.048</v>
      </c>
    </row>
    <row r="53" spans="2:13">
      <c r="B53" s="4">
        <f t="shared" si="11"/>
        <v>100.03</v>
      </c>
      <c r="C53" s="4">
        <f t="shared" si="10"/>
        <v>100.0484</v>
      </c>
      <c r="D53" s="4">
        <f t="shared" si="10"/>
        <v>100.06699999999999</v>
      </c>
    </row>
    <row r="54" spans="2:13">
      <c r="B54" s="4">
        <f t="shared" si="11"/>
        <v>100.03</v>
      </c>
      <c r="C54" s="4">
        <f t="shared" si="10"/>
        <v>100.036</v>
      </c>
      <c r="D54" s="4">
        <f t="shared" si="10"/>
        <v>100.068</v>
      </c>
    </row>
    <row r="55" spans="2:13">
      <c r="B55" s="4">
        <f>R11</f>
        <v>150</v>
      </c>
      <c r="C55" s="4">
        <f t="shared" ref="C55:D59" si="12">S11</f>
        <v>149.97470000000001</v>
      </c>
      <c r="D55" s="4">
        <f t="shared" si="12"/>
        <v>149.96780000000001</v>
      </c>
    </row>
    <row r="56" spans="2:13">
      <c r="B56" s="4">
        <f t="shared" ref="B56:B59" si="13">R12</f>
        <v>150</v>
      </c>
      <c r="C56" s="4">
        <f t="shared" si="12"/>
        <v>149.97210000000001</v>
      </c>
      <c r="D56" s="4">
        <f t="shared" si="12"/>
        <v>149.983</v>
      </c>
    </row>
    <row r="57" spans="2:13">
      <c r="B57" s="4">
        <f t="shared" si="13"/>
        <v>149.99</v>
      </c>
      <c r="C57" s="4">
        <f t="shared" si="12"/>
        <v>149.97229999999999</v>
      </c>
      <c r="D57" s="4">
        <f t="shared" si="12"/>
        <v>150.006</v>
      </c>
    </row>
    <row r="58" spans="2:13">
      <c r="B58" s="4">
        <f t="shared" si="13"/>
        <v>150.01</v>
      </c>
      <c r="C58" s="4">
        <f t="shared" si="12"/>
        <v>149.97229999999999</v>
      </c>
      <c r="D58" s="4">
        <f t="shared" si="12"/>
        <v>150.012</v>
      </c>
    </row>
    <row r="59" spans="2:13">
      <c r="B59" s="4">
        <f t="shared" si="13"/>
        <v>150</v>
      </c>
      <c r="C59" s="4">
        <f t="shared" si="12"/>
        <v>149.97190000000001</v>
      </c>
      <c r="D59" s="4">
        <f t="shared" si="12"/>
        <v>150.02199999999999</v>
      </c>
    </row>
    <row r="60" spans="2:13">
      <c r="B60" s="4">
        <f>V11</f>
        <v>200.07</v>
      </c>
      <c r="C60" s="4"/>
      <c r="D60" s="4">
        <f>W11</f>
        <v>200.10400000000001</v>
      </c>
    </row>
    <row r="61" spans="2:13">
      <c r="B61" s="4">
        <f t="shared" ref="B61:B64" si="14">V12</f>
        <v>200.08</v>
      </c>
      <c r="C61" s="4"/>
      <c r="D61" s="4">
        <f t="shared" ref="D61:D64" si="15">W12</f>
        <v>200.12100000000001</v>
      </c>
    </row>
    <row r="62" spans="2:13">
      <c r="B62" s="4">
        <f t="shared" si="14"/>
        <v>200.09</v>
      </c>
      <c r="C62" s="4"/>
      <c r="D62" s="4">
        <f t="shared" si="15"/>
        <v>200.10300000000001</v>
      </c>
    </row>
    <row r="63" spans="2:13">
      <c r="B63" s="4">
        <f t="shared" si="14"/>
        <v>200.08</v>
      </c>
      <c r="C63" s="4"/>
      <c r="D63" s="4">
        <f t="shared" si="15"/>
        <v>200.114</v>
      </c>
    </row>
    <row r="64" spans="2:13">
      <c r="B64" s="4">
        <f t="shared" si="14"/>
        <v>200.07</v>
      </c>
      <c r="C64" s="4"/>
      <c r="D64" s="4">
        <f t="shared" si="15"/>
        <v>200.125</v>
      </c>
    </row>
    <row r="65" spans="2:5">
      <c r="B65" s="4">
        <f>Y11</f>
        <v>250.07</v>
      </c>
      <c r="C65" s="4"/>
      <c r="D65" s="4">
        <f>Z11</f>
        <v>250.14500000000001</v>
      </c>
    </row>
    <row r="66" spans="2:5">
      <c r="B66" s="4">
        <f t="shared" ref="B66:B69" si="16">Y12</f>
        <v>250.07</v>
      </c>
      <c r="C66" s="4"/>
      <c r="D66" s="4">
        <f t="shared" ref="D66:D69" si="17">Z12</f>
        <v>250.029</v>
      </c>
      <c r="E66" t="s">
        <v>47</v>
      </c>
    </row>
    <row r="67" spans="2:5">
      <c r="B67" s="4">
        <f t="shared" si="16"/>
        <v>250.06</v>
      </c>
      <c r="C67" s="4"/>
      <c r="D67" s="4">
        <f t="shared" si="17"/>
        <v>250.04599999999999</v>
      </c>
    </row>
    <row r="68" spans="2:5">
      <c r="B68" s="4">
        <f t="shared" si="16"/>
        <v>250.06</v>
      </c>
      <c r="C68" s="4"/>
      <c r="D68" s="4">
        <f t="shared" si="17"/>
        <v>250.042</v>
      </c>
    </row>
    <row r="69" spans="2:5">
      <c r="B69" s="4">
        <f t="shared" si="16"/>
        <v>250.07</v>
      </c>
      <c r="C69" s="4"/>
      <c r="D69" s="4">
        <f t="shared" si="17"/>
        <v>250.012</v>
      </c>
    </row>
    <row r="70" spans="2:5">
      <c r="B70" s="4">
        <f>AB11</f>
        <v>301.14</v>
      </c>
      <c r="C70" s="4"/>
      <c r="D70" s="4">
        <f>AC11</f>
        <v>301.166</v>
      </c>
    </row>
    <row r="71" spans="2:5">
      <c r="B71" s="4">
        <f t="shared" ref="B71:B74" si="18">AB12</f>
        <v>301.13</v>
      </c>
      <c r="C71" s="4"/>
      <c r="D71" s="4">
        <f t="shared" ref="D71:D74" si="19">AC12</f>
        <v>301.10599999999999</v>
      </c>
    </row>
    <row r="72" spans="2:5">
      <c r="B72" s="4">
        <f t="shared" si="18"/>
        <v>301.13</v>
      </c>
      <c r="C72" s="4"/>
      <c r="D72" s="4">
        <f t="shared" si="19"/>
        <v>301.16300000000001</v>
      </c>
    </row>
    <row r="73" spans="2:5">
      <c r="B73" s="4">
        <f t="shared" si="18"/>
        <v>301.13</v>
      </c>
      <c r="C73" s="4"/>
      <c r="D73" s="4">
        <f t="shared" si="19"/>
        <v>301.13600000000002</v>
      </c>
    </row>
    <row r="74" spans="2:5">
      <c r="B74" s="4">
        <f t="shared" si="18"/>
        <v>301.13</v>
      </c>
      <c r="C74" s="4"/>
      <c r="D74" s="4">
        <f t="shared" si="19"/>
        <v>301.149</v>
      </c>
    </row>
    <row r="75" spans="2:5">
      <c r="B75" s="4">
        <f>AE11</f>
        <v>332.89</v>
      </c>
      <c r="C75" s="4"/>
      <c r="D75" s="4">
        <f>AF11</f>
        <v>332.91699999999997</v>
      </c>
    </row>
    <row r="76" spans="2:5">
      <c r="B76" s="4">
        <f t="shared" ref="B76:B79" si="20">AE12</f>
        <v>332.89</v>
      </c>
      <c r="C76" s="4"/>
      <c r="D76" s="4">
        <f t="shared" ref="D76:D79" si="21">AF12</f>
        <v>332.93099999999998</v>
      </c>
    </row>
    <row r="77" spans="2:5">
      <c r="B77" s="4">
        <f t="shared" si="20"/>
        <v>332.88</v>
      </c>
      <c r="C77" s="4"/>
      <c r="D77" s="4">
        <f t="shared" si="21"/>
        <v>332.916</v>
      </c>
    </row>
    <row r="78" spans="2:5">
      <c r="B78" s="4">
        <f t="shared" si="20"/>
        <v>332.88</v>
      </c>
      <c r="C78" s="4"/>
      <c r="D78" s="4">
        <f t="shared" si="21"/>
        <v>332.94900000000001</v>
      </c>
    </row>
    <row r="79" spans="2:5">
      <c r="B79" s="4">
        <f t="shared" si="20"/>
        <v>332.89</v>
      </c>
      <c r="C79" s="4"/>
      <c r="D79" s="4">
        <f t="shared" si="21"/>
        <v>332.92599999999999</v>
      </c>
    </row>
  </sheetData>
  <mergeCells count="6">
    <mergeCell ref="R23:U31"/>
    <mergeCell ref="A9:B9"/>
    <mergeCell ref="B23:E29"/>
    <mergeCell ref="F23:I29"/>
    <mergeCell ref="J23:M29"/>
    <mergeCell ref="N23:Q31"/>
  </mergeCells>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252C7-19AB-4E9C-8216-185FF5B96299}">
  <dimension ref="A3:AA79"/>
  <sheetViews>
    <sheetView zoomScaleNormal="100" workbookViewId="0">
      <selection activeCell="P42" sqref="P42"/>
    </sheetView>
  </sheetViews>
  <sheetFormatPr defaultRowHeight="15"/>
  <cols>
    <col min="2" max="2" width="13.42578125" customWidth="1"/>
    <col min="6" max="6" width="13.85546875" customWidth="1"/>
    <col min="10" max="10" width="13.42578125" customWidth="1"/>
  </cols>
  <sheetData>
    <row r="3" spans="1:27">
      <c r="B3" t="s">
        <v>0</v>
      </c>
    </row>
    <row r="4" spans="1:27">
      <c r="B4" t="s">
        <v>3</v>
      </c>
      <c r="D4" t="s">
        <v>23</v>
      </c>
    </row>
    <row r="5" spans="1:27">
      <c r="B5" t="s">
        <v>5</v>
      </c>
      <c r="D5" t="s">
        <v>43</v>
      </c>
    </row>
    <row r="7" spans="1:27">
      <c r="B7" t="s">
        <v>4</v>
      </c>
      <c r="D7" t="s">
        <v>38</v>
      </c>
    </row>
    <row r="8" spans="1:27">
      <c r="D8" t="s">
        <v>39</v>
      </c>
    </row>
    <row r="9" spans="1:27" s="1" customFormat="1" ht="89.65" customHeight="1">
      <c r="A9" s="13" t="s">
        <v>40</v>
      </c>
      <c r="B9" s="13"/>
      <c r="F9" s="1" t="s">
        <v>41</v>
      </c>
      <c r="J9" s="1" t="s">
        <v>42</v>
      </c>
    </row>
    <row r="10" spans="1:27">
      <c r="B10" t="s">
        <v>31</v>
      </c>
      <c r="C10" t="s">
        <v>32</v>
      </c>
      <c r="D10" t="s">
        <v>9</v>
      </c>
      <c r="F10" t="s">
        <v>31</v>
      </c>
      <c r="G10" t="s">
        <v>32</v>
      </c>
      <c r="H10" t="s">
        <v>9</v>
      </c>
      <c r="J10" t="s">
        <v>31</v>
      </c>
      <c r="K10" t="s">
        <v>32</v>
      </c>
      <c r="L10" t="s">
        <v>9</v>
      </c>
      <c r="N10" t="s">
        <v>31</v>
      </c>
      <c r="O10" t="s">
        <v>32</v>
      </c>
      <c r="P10" t="s">
        <v>9</v>
      </c>
      <c r="R10" t="s">
        <v>31</v>
      </c>
      <c r="S10" t="s">
        <v>32</v>
      </c>
      <c r="T10" t="s">
        <v>9</v>
      </c>
      <c r="V10" t="s">
        <v>27</v>
      </c>
      <c r="W10" t="s">
        <v>28</v>
      </c>
    </row>
    <row r="11" spans="1:27">
      <c r="B11" s="2">
        <v>16.38</v>
      </c>
      <c r="C11" s="3">
        <v>16.3827</v>
      </c>
      <c r="D11">
        <v>16.350000000000001</v>
      </c>
      <c r="F11" s="2">
        <v>30</v>
      </c>
      <c r="G11" s="3">
        <v>30.0031</v>
      </c>
      <c r="H11" s="2">
        <v>29.98</v>
      </c>
      <c r="J11" s="2">
        <v>60</v>
      </c>
      <c r="K11" s="3">
        <v>60.002499999999998</v>
      </c>
      <c r="L11" s="2">
        <v>59.95</v>
      </c>
      <c r="N11" s="2">
        <v>100</v>
      </c>
      <c r="O11" s="3">
        <v>99.985399999999998</v>
      </c>
      <c r="P11" s="2">
        <v>99.96</v>
      </c>
      <c r="R11" s="2">
        <v>150</v>
      </c>
      <c r="S11" s="3">
        <v>149.97550000000001</v>
      </c>
      <c r="T11" s="2">
        <v>149.97</v>
      </c>
      <c r="V11" s="2">
        <v>200</v>
      </c>
      <c r="W11" s="2">
        <v>199.9</v>
      </c>
      <c r="Z11">
        <v>300</v>
      </c>
      <c r="AA11">
        <v>299.89</v>
      </c>
    </row>
    <row r="12" spans="1:27">
      <c r="B12" s="2">
        <v>16.38</v>
      </c>
      <c r="C12" s="3">
        <v>16.382200000000001</v>
      </c>
      <c r="D12">
        <v>16.36</v>
      </c>
      <c r="F12" s="2">
        <v>30</v>
      </c>
      <c r="G12" s="3">
        <v>30.0031</v>
      </c>
      <c r="H12" s="2">
        <v>29.95</v>
      </c>
      <c r="J12" s="2">
        <v>60</v>
      </c>
      <c r="K12" s="3">
        <v>60.002499999999998</v>
      </c>
      <c r="L12" s="2">
        <v>59.97</v>
      </c>
      <c r="N12" s="2">
        <v>99.99</v>
      </c>
      <c r="O12" s="3">
        <v>99.985100000000003</v>
      </c>
      <c r="P12" s="2">
        <v>99.95</v>
      </c>
      <c r="R12" s="2">
        <v>150</v>
      </c>
      <c r="S12" s="3">
        <v>149.9751</v>
      </c>
      <c r="T12" s="2">
        <v>149.91999999999999</v>
      </c>
      <c r="V12" s="2">
        <v>200</v>
      </c>
      <c r="W12" s="2">
        <v>199.97</v>
      </c>
      <c r="X12" t="s">
        <v>44</v>
      </c>
      <c r="Z12">
        <v>299.99</v>
      </c>
      <c r="AA12">
        <v>299.86</v>
      </c>
    </row>
    <row r="13" spans="1:27">
      <c r="B13" s="2">
        <v>16.38</v>
      </c>
      <c r="C13" s="3">
        <v>16.382100000000001</v>
      </c>
      <c r="D13">
        <v>16.36</v>
      </c>
      <c r="F13" s="2">
        <v>30</v>
      </c>
      <c r="G13" s="3">
        <v>30.0031</v>
      </c>
      <c r="H13" s="2">
        <v>29.94</v>
      </c>
      <c r="J13" s="2">
        <v>60</v>
      </c>
      <c r="K13" s="3">
        <v>60.002600000000001</v>
      </c>
      <c r="L13" s="2">
        <v>59.95</v>
      </c>
      <c r="N13" s="2">
        <v>99.99</v>
      </c>
      <c r="O13" s="3">
        <v>99.985100000000003</v>
      </c>
      <c r="P13" s="2">
        <v>99.95</v>
      </c>
      <c r="R13" s="2">
        <v>150</v>
      </c>
      <c r="S13" s="3">
        <v>149.9751</v>
      </c>
      <c r="T13" s="2">
        <v>149.96</v>
      </c>
      <c r="V13" s="2">
        <v>200</v>
      </c>
      <c r="W13" s="2">
        <v>199.96</v>
      </c>
      <c r="Z13">
        <v>299.99</v>
      </c>
      <c r="AA13">
        <v>299.88</v>
      </c>
    </row>
    <row r="14" spans="1:27">
      <c r="B14" s="2">
        <v>16.38</v>
      </c>
      <c r="C14" s="3">
        <v>16.381900000000002</v>
      </c>
      <c r="D14">
        <v>16.34</v>
      </c>
      <c r="F14" s="2">
        <v>30</v>
      </c>
      <c r="G14" s="3">
        <v>30.002800000000001</v>
      </c>
      <c r="H14" s="2">
        <v>29.95</v>
      </c>
      <c r="J14" s="2">
        <v>60</v>
      </c>
      <c r="K14" s="3">
        <v>60.002499999999998</v>
      </c>
      <c r="L14" s="2">
        <v>59.97</v>
      </c>
      <c r="N14" s="2">
        <v>99.99</v>
      </c>
      <c r="O14" s="3">
        <v>99.984899999999996</v>
      </c>
      <c r="P14" s="2">
        <v>99.94</v>
      </c>
      <c r="R14" s="2">
        <v>150.01</v>
      </c>
      <c r="S14" s="3">
        <v>149.9751</v>
      </c>
      <c r="T14" s="2">
        <v>149.93</v>
      </c>
      <c r="V14" s="2">
        <v>200.01</v>
      </c>
      <c r="W14" s="2">
        <v>199.96</v>
      </c>
      <c r="Z14">
        <v>299.99</v>
      </c>
      <c r="AA14">
        <v>299.88</v>
      </c>
    </row>
    <row r="15" spans="1:27">
      <c r="B15" s="2">
        <v>16.37</v>
      </c>
      <c r="C15" s="3">
        <v>16.381799999999998</v>
      </c>
      <c r="D15">
        <v>16.36</v>
      </c>
      <c r="F15" s="2">
        <v>30</v>
      </c>
      <c r="G15" s="3">
        <v>30.002600000000001</v>
      </c>
      <c r="H15" s="2">
        <v>29.98</v>
      </c>
      <c r="J15" s="2">
        <v>60</v>
      </c>
      <c r="K15" s="3">
        <v>60.002099999999999</v>
      </c>
      <c r="L15" s="2">
        <v>59.98</v>
      </c>
      <c r="N15" s="2">
        <v>100</v>
      </c>
      <c r="O15" s="3">
        <v>99.984999999999999</v>
      </c>
      <c r="P15" s="2">
        <v>99.93</v>
      </c>
      <c r="R15" s="2">
        <v>150.01</v>
      </c>
      <c r="S15" s="3">
        <v>149.97470000000001</v>
      </c>
      <c r="T15" s="2">
        <v>149.93</v>
      </c>
      <c r="V15" s="2">
        <v>200</v>
      </c>
      <c r="W15" s="2">
        <v>199.93</v>
      </c>
      <c r="Z15">
        <v>299.99</v>
      </c>
      <c r="AA15">
        <v>299.88</v>
      </c>
    </row>
    <row r="16" spans="1:27">
      <c r="V16" s="2"/>
      <c r="W16" s="2"/>
    </row>
    <row r="17" spans="1:23">
      <c r="V17" s="2"/>
      <c r="W17" s="2"/>
    </row>
    <row r="18" spans="1:23">
      <c r="V18" s="2"/>
      <c r="W18" s="2"/>
    </row>
    <row r="21" spans="1:23">
      <c r="A21" t="s">
        <v>19</v>
      </c>
      <c r="B21">
        <f>AVERAGE(B11:B20)</f>
        <v>16.378</v>
      </c>
      <c r="C21">
        <f>AVERAGE(C11:C20)</f>
        <v>16.38214</v>
      </c>
      <c r="F21">
        <f>AVERAGE(F11:F20)</f>
        <v>30</v>
      </c>
      <c r="G21">
        <f>AVERAGE(G11:G20)</f>
        <v>30.002940000000002</v>
      </c>
      <c r="J21">
        <f>AVERAGE(J11:J20)</f>
        <v>60</v>
      </c>
      <c r="K21">
        <f>AVERAGE(K11:K20)</f>
        <v>60.00244</v>
      </c>
      <c r="N21">
        <f>AVERAGE(N11:N20)</f>
        <v>99.994</v>
      </c>
      <c r="O21">
        <f>AVERAGE(O11:O20)</f>
        <v>99.985100000000003</v>
      </c>
      <c r="R21">
        <f>AVERAGE(R11:R20)</f>
        <v>150.00399999999999</v>
      </c>
      <c r="S21">
        <f>AVERAGE(S11:S20)</f>
        <v>149.9751</v>
      </c>
    </row>
    <row r="22" spans="1:23">
      <c r="B22" t="s">
        <v>11</v>
      </c>
      <c r="F22" t="s">
        <v>11</v>
      </c>
      <c r="J22" t="s">
        <v>11</v>
      </c>
      <c r="N22" t="s">
        <v>11</v>
      </c>
      <c r="R22" t="s">
        <v>11</v>
      </c>
    </row>
    <row r="23" spans="1:23">
      <c r="B23" s="14" t="s">
        <v>37</v>
      </c>
      <c r="C23" s="14"/>
      <c r="D23" s="14"/>
      <c r="E23" s="14"/>
      <c r="F23" s="14"/>
      <c r="G23" s="14"/>
      <c r="H23" s="14"/>
      <c r="I23" s="14"/>
      <c r="J23" s="14"/>
      <c r="K23" s="14"/>
      <c r="L23" s="14"/>
      <c r="M23" s="14"/>
      <c r="N23" s="14"/>
      <c r="O23" s="14"/>
      <c r="P23" s="14"/>
      <c r="Q23" s="14"/>
      <c r="R23" s="14"/>
      <c r="S23" s="14"/>
      <c r="T23" s="14"/>
      <c r="U23" s="14"/>
    </row>
    <row r="24" spans="1:23">
      <c r="B24" s="14"/>
      <c r="C24" s="14"/>
      <c r="D24" s="14"/>
      <c r="E24" s="14"/>
      <c r="F24" s="14"/>
      <c r="G24" s="14"/>
      <c r="H24" s="14"/>
      <c r="I24" s="14"/>
      <c r="J24" s="14"/>
      <c r="K24" s="14"/>
      <c r="L24" s="14"/>
      <c r="M24" s="14"/>
      <c r="N24" s="14"/>
      <c r="O24" s="14"/>
      <c r="P24" s="14"/>
      <c r="Q24" s="14"/>
      <c r="R24" s="14"/>
      <c r="S24" s="14"/>
      <c r="T24" s="14"/>
      <c r="U24" s="14"/>
    </row>
    <row r="25" spans="1:23">
      <c r="B25" s="14"/>
      <c r="C25" s="14"/>
      <c r="D25" s="14"/>
      <c r="E25" s="14"/>
      <c r="F25" s="14"/>
      <c r="G25" s="14"/>
      <c r="H25" s="14"/>
      <c r="I25" s="14"/>
      <c r="J25" s="14"/>
      <c r="K25" s="14"/>
      <c r="L25" s="14"/>
      <c r="M25" s="14"/>
      <c r="N25" s="14"/>
      <c r="O25" s="14"/>
      <c r="P25" s="14"/>
      <c r="Q25" s="14"/>
      <c r="R25" s="14"/>
      <c r="S25" s="14"/>
      <c r="T25" s="14"/>
      <c r="U25" s="14"/>
    </row>
    <row r="26" spans="1:23">
      <c r="B26" s="14"/>
      <c r="C26" s="14"/>
      <c r="D26" s="14"/>
      <c r="E26" s="14"/>
      <c r="F26" s="14"/>
      <c r="G26" s="14"/>
      <c r="H26" s="14"/>
      <c r="I26" s="14"/>
      <c r="J26" s="14"/>
      <c r="K26" s="14"/>
      <c r="L26" s="14"/>
      <c r="M26" s="14"/>
      <c r="N26" s="14"/>
      <c r="O26" s="14"/>
      <c r="P26" s="14"/>
      <c r="Q26" s="14"/>
      <c r="R26" s="14"/>
      <c r="S26" s="14"/>
      <c r="T26" s="14"/>
      <c r="U26" s="14"/>
    </row>
    <row r="27" spans="1:23">
      <c r="B27" s="14"/>
      <c r="C27" s="14"/>
      <c r="D27" s="14"/>
      <c r="E27" s="14"/>
      <c r="F27" s="14"/>
      <c r="G27" s="14"/>
      <c r="H27" s="14"/>
      <c r="I27" s="14"/>
      <c r="J27" s="14"/>
      <c r="K27" s="14"/>
      <c r="L27" s="14"/>
      <c r="M27" s="14"/>
      <c r="N27" s="14"/>
      <c r="O27" s="14"/>
      <c r="P27" s="14"/>
      <c r="Q27" s="14"/>
      <c r="R27" s="14"/>
      <c r="S27" s="14"/>
      <c r="T27" s="14"/>
      <c r="U27" s="14"/>
    </row>
    <row r="28" spans="1:23">
      <c r="B28" s="14"/>
      <c r="C28" s="14"/>
      <c r="D28" s="14"/>
      <c r="E28" s="14"/>
      <c r="F28" s="14"/>
      <c r="G28" s="14"/>
      <c r="H28" s="14"/>
      <c r="I28" s="14"/>
      <c r="J28" s="14"/>
      <c r="K28" s="14"/>
      <c r="L28" s="14"/>
      <c r="M28" s="14"/>
      <c r="N28" s="14"/>
      <c r="O28" s="14"/>
      <c r="P28" s="14"/>
      <c r="Q28" s="14"/>
      <c r="R28" s="14"/>
      <c r="S28" s="14"/>
      <c r="T28" s="14"/>
      <c r="U28" s="14"/>
    </row>
    <row r="29" spans="1:23">
      <c r="B29" s="14"/>
      <c r="C29" s="14"/>
      <c r="D29" s="14"/>
      <c r="E29" s="14"/>
      <c r="F29" s="14"/>
      <c r="G29" s="14"/>
      <c r="H29" s="14"/>
      <c r="I29" s="14"/>
      <c r="J29" s="14"/>
      <c r="K29" s="14"/>
      <c r="L29" s="14"/>
      <c r="M29" s="14"/>
      <c r="N29" s="14"/>
      <c r="O29" s="14"/>
      <c r="P29" s="14"/>
      <c r="Q29" s="14"/>
      <c r="R29" s="14"/>
      <c r="S29" s="14"/>
      <c r="T29" s="14"/>
      <c r="U29" s="14"/>
    </row>
    <row r="30" spans="1:23">
      <c r="N30" s="14"/>
      <c r="O30" s="14"/>
      <c r="P30" s="14"/>
      <c r="Q30" s="14"/>
      <c r="R30" s="14"/>
      <c r="S30" s="14"/>
      <c r="T30" s="14"/>
      <c r="U30" s="14"/>
    </row>
    <row r="31" spans="1:23">
      <c r="N31" s="14"/>
      <c r="O31" s="14"/>
      <c r="P31" s="14"/>
      <c r="Q31" s="14"/>
      <c r="R31" s="14"/>
      <c r="S31" s="14"/>
      <c r="T31" s="14"/>
      <c r="U31" s="14"/>
    </row>
    <row r="34" spans="2:13">
      <c r="B34" t="s">
        <v>31</v>
      </c>
      <c r="C34" t="s">
        <v>32</v>
      </c>
      <c r="D34" t="s">
        <v>9</v>
      </c>
      <c r="F34" t="s">
        <v>19</v>
      </c>
    </row>
    <row r="35" spans="2:13">
      <c r="B35" s="4">
        <f>B11</f>
        <v>16.38</v>
      </c>
      <c r="C35" s="4">
        <f t="shared" ref="C35:D39" si="0">C11</f>
        <v>16.3827</v>
      </c>
      <c r="D35" s="4">
        <f t="shared" si="0"/>
        <v>16.350000000000001</v>
      </c>
      <c r="F35" s="2">
        <f>AVERAGE(B35:B39)</f>
        <v>16.378</v>
      </c>
      <c r="G35" s="2">
        <f>AVERAGE(B40:B44)</f>
        <v>30</v>
      </c>
      <c r="H35" s="2">
        <f>AVERAGE(B45:B49)</f>
        <v>60</v>
      </c>
      <c r="I35" s="2">
        <f>AVERAGE(B50:B54)</f>
        <v>99.994</v>
      </c>
      <c r="J35" s="2">
        <f>AVERAGE(B55:B59)</f>
        <v>150.00399999999999</v>
      </c>
      <c r="K35" s="2">
        <f>AVERAGE(B60:B64)</f>
        <v>200.00200000000001</v>
      </c>
      <c r="L35" s="2">
        <f>AVERAGE(B65:B69)</f>
        <v>299.99200000000002</v>
      </c>
      <c r="M35" s="3" t="s">
        <v>52</v>
      </c>
    </row>
    <row r="36" spans="2:13">
      <c r="B36" s="4">
        <f t="shared" ref="B36:B39" si="1">B12</f>
        <v>16.38</v>
      </c>
      <c r="C36" s="4">
        <f t="shared" si="0"/>
        <v>16.382200000000001</v>
      </c>
      <c r="D36" s="4">
        <f t="shared" si="0"/>
        <v>16.36</v>
      </c>
      <c r="F36" s="3">
        <f>AVERAGE(C35:C39)</f>
        <v>16.38214</v>
      </c>
      <c r="G36" s="3">
        <f>AVERAGE(C40:C44)</f>
        <v>30.002940000000002</v>
      </c>
      <c r="H36" s="3">
        <f>AVERAGE(C45:C49)</f>
        <v>60.00244</v>
      </c>
      <c r="I36" s="3">
        <f>AVERAGE(C50:C54)</f>
        <v>99.985100000000003</v>
      </c>
      <c r="J36" s="3">
        <f>AVERAGE(C55:C59)</f>
        <v>149.9751</v>
      </c>
      <c r="K36" s="3" t="s">
        <v>52</v>
      </c>
      <c r="L36" s="3" t="s">
        <v>52</v>
      </c>
      <c r="M36" s="3" t="s">
        <v>52</v>
      </c>
    </row>
    <row r="37" spans="2:13">
      <c r="B37" s="4">
        <f t="shared" si="1"/>
        <v>16.38</v>
      </c>
      <c r="C37" s="4">
        <f t="shared" si="0"/>
        <v>16.382100000000001</v>
      </c>
      <c r="D37" s="4">
        <f t="shared" si="0"/>
        <v>16.36</v>
      </c>
      <c r="E37" t="s">
        <v>47</v>
      </c>
      <c r="F37">
        <f>AVERAGE(D35:D39)</f>
        <v>16.353999999999999</v>
      </c>
      <c r="G37">
        <f>AVERAGE(D40:D44)</f>
        <v>29.96</v>
      </c>
      <c r="H37">
        <f>AVERAGE(D45:D49)</f>
        <v>59.963999999999999</v>
      </c>
      <c r="I37">
        <f>AVERAGE(D50:D54)</f>
        <v>99.945999999999998</v>
      </c>
      <c r="J37">
        <f>AVERAGE(D55:D59)</f>
        <v>149.94200000000001</v>
      </c>
      <c r="K37">
        <f>AVERAGE(D60:D64)</f>
        <v>199.94400000000002</v>
      </c>
      <c r="L37">
        <f>AVERAGE(D65:D69)</f>
        <v>299.87799999999999</v>
      </c>
      <c r="M37" s="3" t="s">
        <v>52</v>
      </c>
    </row>
    <row r="38" spans="2:13">
      <c r="B38" s="4">
        <f t="shared" si="1"/>
        <v>16.38</v>
      </c>
      <c r="C38" s="4">
        <f t="shared" si="0"/>
        <v>16.381900000000002</v>
      </c>
      <c r="D38" s="4">
        <f t="shared" si="0"/>
        <v>16.34</v>
      </c>
      <c r="F38" t="s">
        <v>49</v>
      </c>
    </row>
    <row r="39" spans="2:13">
      <c r="B39" s="4">
        <f t="shared" si="1"/>
        <v>16.37</v>
      </c>
      <c r="C39" s="4">
        <f t="shared" si="0"/>
        <v>16.381799999999998</v>
      </c>
      <c r="D39" s="4">
        <f t="shared" si="0"/>
        <v>16.36</v>
      </c>
      <c r="F39">
        <f>_xlfn.STDEV.S(B35:B39)</f>
        <v>4.4721359549986898E-3</v>
      </c>
      <c r="G39">
        <f>_xlfn.STDEV.S(B40:B44)</f>
        <v>0</v>
      </c>
      <c r="H39">
        <f>_xlfn.STDEV.S(B45:B49)</f>
        <v>0</v>
      </c>
      <c r="I39">
        <f>_xlfn.STDEV.S(B50:B54)</f>
        <v>5.4772255750544637E-3</v>
      </c>
      <c r="J39">
        <f>_xlfn.STDEV.S(B55:B59)</f>
        <v>5.47722557504668E-3</v>
      </c>
      <c r="K39">
        <f>_xlfn.STDEV.S(B60:B64)</f>
        <v>4.4721359549955118E-3</v>
      </c>
      <c r="L39">
        <f>_xlfn.STDEV.S(B65:B69)</f>
        <v>4.4721359549955118E-3</v>
      </c>
      <c r="M39" s="3" t="s">
        <v>52</v>
      </c>
    </row>
    <row r="40" spans="2:13">
      <c r="B40" s="4">
        <f>F11</f>
        <v>30</v>
      </c>
      <c r="C40" s="4">
        <f t="shared" ref="C40:D44" si="2">G11</f>
        <v>30.0031</v>
      </c>
      <c r="D40" s="4">
        <f t="shared" si="2"/>
        <v>29.98</v>
      </c>
      <c r="F40">
        <f>_xlfn.STDEV.S(C35:C39)</f>
        <v>3.5071355833504731E-4</v>
      </c>
      <c r="G40">
        <f>_xlfn.STDEV.S(C40:C44)</f>
        <v>2.3021728866389022E-4</v>
      </c>
      <c r="H40">
        <f>_xlfn.STDEV.S(C45:C49)</f>
        <v>1.9493588689645396E-4</v>
      </c>
      <c r="I40">
        <f>_xlfn.STDEV.S(C50:C54)</f>
        <v>1.8708286933921055E-4</v>
      </c>
      <c r="J40">
        <f>_xlfn.STDEV.S(C55:C59)</f>
        <v>2.8284271247395982E-4</v>
      </c>
      <c r="K40" t="s">
        <v>52</v>
      </c>
      <c r="L40" t="s">
        <v>52</v>
      </c>
      <c r="M40" t="s">
        <v>52</v>
      </c>
    </row>
    <row r="41" spans="2:13">
      <c r="B41" s="4">
        <f t="shared" ref="B41:B44" si="3">F12</f>
        <v>30</v>
      </c>
      <c r="C41" s="4">
        <f t="shared" si="2"/>
        <v>30.0031</v>
      </c>
      <c r="D41" s="4">
        <f t="shared" si="2"/>
        <v>29.95</v>
      </c>
      <c r="F41">
        <f>_xlfn.STDEV.S(D35:D39)</f>
        <v>8.9442719099987692E-3</v>
      </c>
      <c r="G41">
        <f>_xlfn.STDEV.S(D40:D44)</f>
        <v>1.8708286933869785E-2</v>
      </c>
      <c r="H41">
        <f>_xlfn.STDEV.S(D45:D49)</f>
        <v>1.341640786499607E-2</v>
      </c>
      <c r="I41">
        <f>_xlfn.STDEV.S(D50:D54)</f>
        <v>1.1401754250987864E-2</v>
      </c>
      <c r="J41">
        <f>_xlfn.STDEV.S(D55:D59)</f>
        <v>2.1679483388681368E-2</v>
      </c>
      <c r="K41">
        <f>_xlfn.STDEV.S(D60:D64)</f>
        <v>2.880972058177482E-2</v>
      </c>
      <c r="L41">
        <f>_xlfn.STDEV.S(D65:D69)</f>
        <v>1.095445115009336E-2</v>
      </c>
      <c r="M41" s="3" t="s">
        <v>52</v>
      </c>
    </row>
    <row r="42" spans="2:13">
      <c r="B42" s="4">
        <f t="shared" si="3"/>
        <v>30</v>
      </c>
      <c r="C42" s="4">
        <f t="shared" si="2"/>
        <v>30.0031</v>
      </c>
      <c r="D42" s="4">
        <f t="shared" si="2"/>
        <v>29.94</v>
      </c>
      <c r="F42" t="s">
        <v>50</v>
      </c>
    </row>
    <row r="43" spans="2:13">
      <c r="B43" s="4">
        <f t="shared" si="3"/>
        <v>30</v>
      </c>
      <c r="C43" s="4">
        <f t="shared" si="2"/>
        <v>30.002800000000001</v>
      </c>
      <c r="D43" s="4">
        <f t="shared" si="2"/>
        <v>29.95</v>
      </c>
      <c r="F43" s="2">
        <f>MAX(B35:B39)</f>
        <v>16.38</v>
      </c>
      <c r="G43" s="2">
        <f>MAX(B40:B44)</f>
        <v>30</v>
      </c>
      <c r="H43" s="2">
        <f>MAX(B45:B49)</f>
        <v>60</v>
      </c>
      <c r="I43" s="2">
        <f>MAX(B50:B54)</f>
        <v>100</v>
      </c>
      <c r="J43" s="2">
        <f>MAX(B55:B59)</f>
        <v>150.01</v>
      </c>
      <c r="K43" s="2">
        <f>MAX(B60:B64)</f>
        <v>200.01</v>
      </c>
      <c r="L43" s="2">
        <f>MAX(B65:B69)</f>
        <v>300</v>
      </c>
      <c r="M43" s="3" t="s">
        <v>52</v>
      </c>
    </row>
    <row r="44" spans="2:13">
      <c r="B44" s="4">
        <f t="shared" si="3"/>
        <v>30</v>
      </c>
      <c r="C44" s="4">
        <f t="shared" si="2"/>
        <v>30.002600000000001</v>
      </c>
      <c r="D44" s="4">
        <f t="shared" si="2"/>
        <v>29.98</v>
      </c>
      <c r="F44" s="2">
        <f>MAX(C35:C39)</f>
        <v>16.3827</v>
      </c>
      <c r="G44" s="2">
        <f>MAX(C40:C44)</f>
        <v>30.0031</v>
      </c>
      <c r="H44" s="2">
        <f>MAX(C45:C49)</f>
        <v>60.002600000000001</v>
      </c>
      <c r="I44" s="2">
        <f>MAX(C50:C54)</f>
        <v>99.985399999999998</v>
      </c>
      <c r="J44" s="2">
        <f>MAX(C55:C59)</f>
        <v>149.97550000000001</v>
      </c>
      <c r="K44" s="2" t="s">
        <v>52</v>
      </c>
      <c r="L44" s="2" t="s">
        <v>52</v>
      </c>
      <c r="M44" s="2" t="s">
        <v>52</v>
      </c>
    </row>
    <row r="45" spans="2:13">
      <c r="B45" s="4">
        <f>J11</f>
        <v>60</v>
      </c>
      <c r="C45" s="4">
        <f t="shared" ref="C45:D49" si="4">K11</f>
        <v>60.002499999999998</v>
      </c>
      <c r="D45" s="4">
        <f t="shared" si="4"/>
        <v>59.95</v>
      </c>
      <c r="F45">
        <f>MAX(D35:D39)</f>
        <v>16.36</v>
      </c>
      <c r="G45">
        <f>MAX(D40:D44)</f>
        <v>29.98</v>
      </c>
      <c r="H45">
        <f>MAX(D45:D49)</f>
        <v>59.98</v>
      </c>
      <c r="I45">
        <f>MAX(D50:D54)</f>
        <v>99.96</v>
      </c>
      <c r="J45">
        <f>MAX(D55:D59)</f>
        <v>149.97</v>
      </c>
      <c r="K45">
        <f>MAX(D60:D64)</f>
        <v>199.97</v>
      </c>
      <c r="L45">
        <f>MAX(D65:D69)</f>
        <v>299.89</v>
      </c>
      <c r="M45" s="3" t="s">
        <v>52</v>
      </c>
    </row>
    <row r="46" spans="2:13">
      <c r="B46" s="4">
        <f t="shared" ref="B46:B49" si="5">J12</f>
        <v>60</v>
      </c>
      <c r="C46" s="4">
        <f t="shared" si="4"/>
        <v>60.002499999999998</v>
      </c>
      <c r="D46" s="4">
        <f t="shared" si="4"/>
        <v>59.97</v>
      </c>
      <c r="F46" t="s">
        <v>51</v>
      </c>
    </row>
    <row r="47" spans="2:13">
      <c r="B47" s="4">
        <f t="shared" si="5"/>
        <v>60</v>
      </c>
      <c r="C47" s="4">
        <f t="shared" si="4"/>
        <v>60.002600000000001</v>
      </c>
      <c r="D47" s="4">
        <f t="shared" si="4"/>
        <v>59.95</v>
      </c>
      <c r="F47" s="2">
        <f>MIN(B35:B39)</f>
        <v>16.37</v>
      </c>
      <c r="G47" s="2">
        <f>MIN(B40:B44)</f>
        <v>30</v>
      </c>
      <c r="H47" s="2">
        <f>MIN(B45:B49)</f>
        <v>60</v>
      </c>
      <c r="I47" s="2">
        <f>MIN(B50:B54)</f>
        <v>99.99</v>
      </c>
      <c r="J47" s="2">
        <f>MIN(B55:B59)</f>
        <v>150</v>
      </c>
      <c r="K47" s="2">
        <f>MIN(B60:B64)</f>
        <v>200</v>
      </c>
      <c r="L47" s="2">
        <f>MIN(B65:B69)</f>
        <v>299.99</v>
      </c>
      <c r="M47" s="3" t="s">
        <v>52</v>
      </c>
    </row>
    <row r="48" spans="2:13">
      <c r="B48" s="4">
        <f t="shared" si="5"/>
        <v>60</v>
      </c>
      <c r="C48" s="4">
        <f t="shared" si="4"/>
        <v>60.002499999999998</v>
      </c>
      <c r="D48" s="4">
        <f t="shared" si="4"/>
        <v>59.97</v>
      </c>
      <c r="F48" s="2">
        <f>MIN(C35:C39)</f>
        <v>16.381799999999998</v>
      </c>
      <c r="G48" s="2">
        <f>MIN(C40:C44)</f>
        <v>30.002600000000001</v>
      </c>
      <c r="H48" s="2">
        <f>MIN(C45:C49)</f>
        <v>60.002099999999999</v>
      </c>
      <c r="I48" s="2">
        <f>MIN(C50:C54)</f>
        <v>99.984899999999996</v>
      </c>
      <c r="J48" s="2">
        <f>MIN(C55:C59)</f>
        <v>149.97470000000001</v>
      </c>
      <c r="K48" s="2" t="s">
        <v>52</v>
      </c>
      <c r="L48" s="2" t="s">
        <v>52</v>
      </c>
      <c r="M48" s="2" t="s">
        <v>52</v>
      </c>
    </row>
    <row r="49" spans="2:13">
      <c r="B49" s="4">
        <f t="shared" si="5"/>
        <v>60</v>
      </c>
      <c r="C49" s="4">
        <f t="shared" si="4"/>
        <v>60.002099999999999</v>
      </c>
      <c r="D49" s="4">
        <f t="shared" si="4"/>
        <v>59.98</v>
      </c>
      <c r="F49" s="2">
        <f>MIN(D35:D39)</f>
        <v>16.34</v>
      </c>
      <c r="G49" s="2">
        <f>MIN(D40:D44)</f>
        <v>29.94</v>
      </c>
      <c r="H49" s="2">
        <f>MIN(D45:D49)</f>
        <v>59.95</v>
      </c>
      <c r="I49" s="2">
        <f>MIN(D50:D54)</f>
        <v>99.93</v>
      </c>
      <c r="J49" s="2">
        <f>MIN(D55:D59)</f>
        <v>149.91999999999999</v>
      </c>
      <c r="K49" s="2">
        <f>MIN(D60:D64)</f>
        <v>199.9</v>
      </c>
      <c r="L49" s="2">
        <f>MIN(D65:D69)</f>
        <v>299.86</v>
      </c>
      <c r="M49" s="3" t="s">
        <v>52</v>
      </c>
    </row>
    <row r="50" spans="2:13">
      <c r="B50" s="4">
        <f>N11</f>
        <v>100</v>
      </c>
      <c r="C50" s="4">
        <f t="shared" ref="C50:D54" si="6">O11</f>
        <v>99.985399999999998</v>
      </c>
      <c r="D50" s="4">
        <f t="shared" si="6"/>
        <v>99.96</v>
      </c>
    </row>
    <row r="51" spans="2:13">
      <c r="B51" s="4">
        <f t="shared" ref="B51:B54" si="7">N12</f>
        <v>99.99</v>
      </c>
      <c r="C51" s="4">
        <f t="shared" si="6"/>
        <v>99.985100000000003</v>
      </c>
      <c r="D51" s="4">
        <f t="shared" si="6"/>
        <v>99.95</v>
      </c>
    </row>
    <row r="52" spans="2:13">
      <c r="B52" s="4">
        <f t="shared" si="7"/>
        <v>99.99</v>
      </c>
      <c r="C52" s="4">
        <f t="shared" si="6"/>
        <v>99.985100000000003</v>
      </c>
      <c r="D52" s="4">
        <f t="shared" si="6"/>
        <v>99.95</v>
      </c>
    </row>
    <row r="53" spans="2:13">
      <c r="B53" s="4">
        <f t="shared" si="7"/>
        <v>99.99</v>
      </c>
      <c r="C53" s="4">
        <f t="shared" si="6"/>
        <v>99.984899999999996</v>
      </c>
      <c r="D53" s="4">
        <f t="shared" si="6"/>
        <v>99.94</v>
      </c>
    </row>
    <row r="54" spans="2:13">
      <c r="B54" s="4">
        <f t="shared" si="7"/>
        <v>100</v>
      </c>
      <c r="C54" s="4">
        <f t="shared" si="6"/>
        <v>99.984999999999999</v>
      </c>
      <c r="D54" s="4">
        <f t="shared" si="6"/>
        <v>99.93</v>
      </c>
    </row>
    <row r="55" spans="2:13">
      <c r="B55" s="4">
        <f>R11</f>
        <v>150</v>
      </c>
      <c r="C55" s="4">
        <f t="shared" ref="C55:D59" si="8">S11</f>
        <v>149.97550000000001</v>
      </c>
      <c r="D55" s="4">
        <f t="shared" si="8"/>
        <v>149.97</v>
      </c>
    </row>
    <row r="56" spans="2:13">
      <c r="B56" s="4">
        <f t="shared" ref="B56:B59" si="9">R12</f>
        <v>150</v>
      </c>
      <c r="C56" s="4">
        <f t="shared" si="8"/>
        <v>149.9751</v>
      </c>
      <c r="D56" s="4">
        <f t="shared" si="8"/>
        <v>149.91999999999999</v>
      </c>
    </row>
    <row r="57" spans="2:13">
      <c r="B57" s="4">
        <f t="shared" si="9"/>
        <v>150</v>
      </c>
      <c r="C57" s="4">
        <f t="shared" si="8"/>
        <v>149.9751</v>
      </c>
      <c r="D57" s="4">
        <f t="shared" si="8"/>
        <v>149.96</v>
      </c>
    </row>
    <row r="58" spans="2:13">
      <c r="B58" s="4">
        <f t="shared" si="9"/>
        <v>150.01</v>
      </c>
      <c r="C58" s="4">
        <f t="shared" si="8"/>
        <v>149.9751</v>
      </c>
      <c r="D58" s="4">
        <f t="shared" si="8"/>
        <v>149.93</v>
      </c>
    </row>
    <row r="59" spans="2:13">
      <c r="B59" s="4">
        <f t="shared" si="9"/>
        <v>150.01</v>
      </c>
      <c r="C59" s="4">
        <f t="shared" si="8"/>
        <v>149.97470000000001</v>
      </c>
      <c r="D59" s="4">
        <f t="shared" si="8"/>
        <v>149.93</v>
      </c>
    </row>
    <row r="60" spans="2:13">
      <c r="B60" s="4">
        <f>V11</f>
        <v>200</v>
      </c>
      <c r="C60" s="4"/>
      <c r="D60" s="4">
        <f>W11</f>
        <v>199.9</v>
      </c>
    </row>
    <row r="61" spans="2:13">
      <c r="B61" s="4">
        <f t="shared" ref="B61:B64" si="10">V12</f>
        <v>200</v>
      </c>
      <c r="C61" s="4"/>
      <c r="D61" s="4">
        <f t="shared" ref="D61:D64" si="11">W12</f>
        <v>199.97</v>
      </c>
    </row>
    <row r="62" spans="2:13">
      <c r="B62" s="4">
        <f t="shared" si="10"/>
        <v>200</v>
      </c>
      <c r="C62" s="4"/>
      <c r="D62" s="4">
        <f t="shared" si="11"/>
        <v>199.96</v>
      </c>
    </row>
    <row r="63" spans="2:13">
      <c r="B63" s="4">
        <f t="shared" si="10"/>
        <v>200.01</v>
      </c>
      <c r="C63" s="4"/>
      <c r="D63" s="4">
        <f t="shared" si="11"/>
        <v>199.96</v>
      </c>
    </row>
    <row r="64" spans="2:13">
      <c r="B64" s="4">
        <f t="shared" si="10"/>
        <v>200</v>
      </c>
      <c r="C64" s="4"/>
      <c r="D64" s="4">
        <f t="shared" si="11"/>
        <v>199.93</v>
      </c>
    </row>
    <row r="65" spans="2:5">
      <c r="B65" s="4">
        <f>Z11</f>
        <v>300</v>
      </c>
      <c r="C65" s="4"/>
      <c r="D65" s="4">
        <f>AA11</f>
        <v>299.89</v>
      </c>
    </row>
    <row r="66" spans="2:5">
      <c r="B66" s="4">
        <f t="shared" ref="B66:B69" si="12">Z12</f>
        <v>299.99</v>
      </c>
      <c r="C66" s="4"/>
      <c r="D66" s="4">
        <f t="shared" ref="D66:D69" si="13">AA12</f>
        <v>299.86</v>
      </c>
      <c r="E66" t="s">
        <v>47</v>
      </c>
    </row>
    <row r="67" spans="2:5">
      <c r="B67" s="4">
        <f t="shared" si="12"/>
        <v>299.99</v>
      </c>
      <c r="C67" s="4"/>
      <c r="D67" s="4">
        <f t="shared" si="13"/>
        <v>299.88</v>
      </c>
    </row>
    <row r="68" spans="2:5">
      <c r="B68" s="4">
        <f t="shared" si="12"/>
        <v>299.99</v>
      </c>
      <c r="C68" s="4"/>
      <c r="D68" s="4">
        <f t="shared" si="13"/>
        <v>299.88</v>
      </c>
    </row>
    <row r="69" spans="2:5">
      <c r="B69" s="4">
        <f t="shared" si="12"/>
        <v>299.99</v>
      </c>
      <c r="C69" s="4"/>
      <c r="D69" s="4">
        <f t="shared" si="13"/>
        <v>299.88</v>
      </c>
    </row>
    <row r="70" spans="2:5">
      <c r="B70" s="4"/>
      <c r="C70" s="4"/>
      <c r="D70" s="4"/>
    </row>
    <row r="71" spans="2:5">
      <c r="B71" s="4"/>
      <c r="C71" s="4"/>
      <c r="D71" s="4"/>
    </row>
    <row r="72" spans="2:5">
      <c r="B72" s="4"/>
      <c r="C72" s="4"/>
      <c r="D72" s="4"/>
    </row>
    <row r="73" spans="2:5">
      <c r="B73" s="4"/>
      <c r="C73" s="4"/>
      <c r="D73" s="4"/>
    </row>
    <row r="74" spans="2:5">
      <c r="B74" s="4"/>
      <c r="C74" s="4"/>
      <c r="D74" s="4"/>
    </row>
    <row r="75" spans="2:5">
      <c r="B75" s="4"/>
      <c r="C75" s="4"/>
      <c r="D75" s="4"/>
    </row>
    <row r="76" spans="2:5">
      <c r="B76" s="4"/>
      <c r="C76" s="4"/>
      <c r="D76" s="4"/>
    </row>
    <row r="77" spans="2:5">
      <c r="B77" s="4"/>
      <c r="C77" s="4"/>
      <c r="D77" s="4"/>
    </row>
    <row r="78" spans="2:5">
      <c r="B78" s="4"/>
      <c r="C78" s="4"/>
      <c r="D78" s="4"/>
    </row>
    <row r="79" spans="2:5">
      <c r="B79" s="4"/>
      <c r="C79" s="4"/>
      <c r="D79" s="4"/>
    </row>
  </sheetData>
  <mergeCells count="6">
    <mergeCell ref="R23:U31"/>
    <mergeCell ref="A9:B9"/>
    <mergeCell ref="B23:E29"/>
    <mergeCell ref="F23:I29"/>
    <mergeCell ref="J23:M29"/>
    <mergeCell ref="N23:Q31"/>
  </mergeCells>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3002-535E-4127-A497-DFBF4679BA95}">
  <dimension ref="A1:D52"/>
  <sheetViews>
    <sheetView zoomScale="94" zoomScaleNormal="94" workbookViewId="0">
      <selection activeCell="C56" sqref="C56"/>
    </sheetView>
  </sheetViews>
  <sheetFormatPr defaultRowHeight="15"/>
  <cols>
    <col min="1" max="1" width="110.5703125" customWidth="1"/>
  </cols>
  <sheetData>
    <row r="1" spans="1:4" ht="15" customHeight="1" thickBot="1">
      <c r="A1" s="19" t="s">
        <v>53</v>
      </c>
      <c r="B1" s="19"/>
    </row>
    <row r="2" spans="1:4" ht="15" customHeight="1">
      <c r="A2" s="5" t="s">
        <v>54</v>
      </c>
      <c r="B2" s="15"/>
      <c r="C2">
        <v>20.7</v>
      </c>
      <c r="D2">
        <v>5.72</v>
      </c>
    </row>
    <row r="3" spans="1:4" ht="15" customHeight="1">
      <c r="A3" s="5" t="s">
        <v>55</v>
      </c>
      <c r="B3" s="16"/>
    </row>
    <row r="4" spans="1:4" ht="15" customHeight="1" thickBot="1">
      <c r="A4" s="6" t="s">
        <v>56</v>
      </c>
      <c r="B4" s="17"/>
    </row>
    <row r="5" spans="1:4" ht="15" customHeight="1">
      <c r="A5" s="5" t="s">
        <v>57</v>
      </c>
      <c r="B5" s="15"/>
      <c r="C5">
        <v>5.26</v>
      </c>
      <c r="D5">
        <v>0</v>
      </c>
    </row>
    <row r="6" spans="1:4" ht="15" customHeight="1" thickBot="1">
      <c r="A6" s="6" t="s">
        <v>58</v>
      </c>
      <c r="B6" s="17"/>
    </row>
    <row r="7" spans="1:4" ht="15" customHeight="1">
      <c r="A7" s="5" t="s">
        <v>59</v>
      </c>
      <c r="B7" s="15"/>
      <c r="C7">
        <v>4</v>
      </c>
    </row>
    <row r="8" spans="1:4" ht="15" customHeight="1" thickBot="1">
      <c r="A8" s="6" t="s">
        <v>60</v>
      </c>
      <c r="B8" s="17"/>
    </row>
    <row r="9" spans="1:4" ht="15" customHeight="1">
      <c r="A9" s="5" t="s">
        <v>61</v>
      </c>
      <c r="B9" s="15"/>
      <c r="C9">
        <v>8.5</v>
      </c>
    </row>
    <row r="10" spans="1:4" ht="15" customHeight="1" thickBot="1">
      <c r="A10" s="6" t="s">
        <v>62</v>
      </c>
      <c r="B10" s="17"/>
    </row>
    <row r="11" spans="1:4" ht="15" customHeight="1">
      <c r="A11" s="5" t="s">
        <v>63</v>
      </c>
      <c r="B11" s="15"/>
      <c r="C11">
        <v>2.5</v>
      </c>
      <c r="D11">
        <f>C11/20</f>
        <v>0.125</v>
      </c>
    </row>
    <row r="12" spans="1:4" ht="15" customHeight="1" thickBot="1">
      <c r="A12" s="6" t="s">
        <v>64</v>
      </c>
      <c r="B12" s="17"/>
    </row>
    <row r="13" spans="1:4" ht="15" customHeight="1" thickBot="1">
      <c r="A13" s="6" t="s">
        <v>65</v>
      </c>
      <c r="B13" s="7"/>
    </row>
    <row r="14" spans="1:4" ht="15" customHeight="1">
      <c r="A14" s="5" t="s">
        <v>66</v>
      </c>
      <c r="B14" s="15"/>
    </row>
    <row r="15" spans="1:4" ht="15" customHeight="1">
      <c r="A15" s="8" t="s">
        <v>67</v>
      </c>
      <c r="B15" s="16"/>
      <c r="C15">
        <v>5.95</v>
      </c>
    </row>
    <row r="16" spans="1:4" ht="15" customHeight="1">
      <c r="A16" s="5" t="s">
        <v>68</v>
      </c>
      <c r="B16" s="16"/>
    </row>
    <row r="17" spans="1:4" ht="15" customHeight="1">
      <c r="A17" s="8" t="s">
        <v>69</v>
      </c>
      <c r="B17" s="16"/>
      <c r="C17">
        <v>5.99</v>
      </c>
      <c r="D17">
        <f>C17/40</f>
        <v>0.14974999999999999</v>
      </c>
    </row>
    <row r="18" spans="1:4" ht="15" customHeight="1" thickBot="1">
      <c r="A18" s="6" t="s">
        <v>70</v>
      </c>
      <c r="B18" s="17"/>
    </row>
    <row r="19" spans="1:4" ht="15" customHeight="1" thickBot="1">
      <c r="A19" s="18" t="s">
        <v>71</v>
      </c>
      <c r="B19" s="18"/>
    </row>
    <row r="20" spans="1:4" ht="15" customHeight="1">
      <c r="A20" s="5" t="s">
        <v>72</v>
      </c>
      <c r="B20" s="15"/>
      <c r="C20">
        <v>5.99</v>
      </c>
    </row>
    <row r="21" spans="1:4" ht="15" customHeight="1" thickBot="1">
      <c r="A21" s="6" t="s">
        <v>73</v>
      </c>
      <c r="B21" s="17"/>
    </row>
    <row r="22" spans="1:4" ht="15" customHeight="1">
      <c r="A22" s="5" t="s">
        <v>74</v>
      </c>
      <c r="B22" s="15"/>
      <c r="C22">
        <v>4.38</v>
      </c>
    </row>
    <row r="23" spans="1:4" ht="15" customHeight="1" thickBot="1">
      <c r="A23" s="6" t="s">
        <v>75</v>
      </c>
      <c r="B23" s="17"/>
    </row>
    <row r="24" spans="1:4" ht="15" customHeight="1">
      <c r="A24" s="5" t="s">
        <v>76</v>
      </c>
      <c r="B24" s="15"/>
      <c r="C24">
        <v>7.95</v>
      </c>
      <c r="D24">
        <f>C24/500</f>
        <v>1.5900000000000001E-2</v>
      </c>
    </row>
    <row r="25" spans="1:4" ht="15" customHeight="1" thickBot="1">
      <c r="A25" s="6" t="s">
        <v>77</v>
      </c>
      <c r="B25" s="17"/>
    </row>
    <row r="26" spans="1:4" ht="15" customHeight="1" thickBot="1">
      <c r="A26" s="18" t="s">
        <v>78</v>
      </c>
      <c r="B26" s="18"/>
    </row>
    <row r="27" spans="1:4" ht="15" customHeight="1">
      <c r="A27" s="5" t="s">
        <v>79</v>
      </c>
      <c r="B27" s="15"/>
      <c r="C27">
        <v>0.95</v>
      </c>
    </row>
    <row r="28" spans="1:4" ht="15" customHeight="1">
      <c r="A28" s="5" t="s">
        <v>80</v>
      </c>
      <c r="B28" s="16"/>
    </row>
    <row r="29" spans="1:4" ht="15" customHeight="1">
      <c r="A29" s="5" t="s">
        <v>81</v>
      </c>
      <c r="B29" s="16"/>
    </row>
    <row r="30" spans="1:4" ht="15" customHeight="1">
      <c r="A30" s="5" t="s">
        <v>82</v>
      </c>
      <c r="B30" s="16"/>
    </row>
    <row r="31" spans="1:4" ht="15" customHeight="1" thickBot="1">
      <c r="A31" s="6" t="s">
        <v>83</v>
      </c>
      <c r="B31" s="17"/>
    </row>
    <row r="32" spans="1:4" ht="15" customHeight="1">
      <c r="A32" s="5" t="s">
        <v>84</v>
      </c>
      <c r="B32" s="15"/>
      <c r="C32">
        <v>3</v>
      </c>
      <c r="D32">
        <f>C32/5</f>
        <v>0.6</v>
      </c>
    </row>
    <row r="33" spans="1:3" ht="15" customHeight="1">
      <c r="A33" s="5" t="s">
        <v>85</v>
      </c>
      <c r="B33" s="16"/>
    </row>
    <row r="34" spans="1:3" ht="15" customHeight="1">
      <c r="A34" s="5" t="s">
        <v>86</v>
      </c>
      <c r="B34" s="16"/>
    </row>
    <row r="35" spans="1:3" ht="15" customHeight="1" thickBot="1">
      <c r="A35" s="6" t="s">
        <v>87</v>
      </c>
      <c r="B35" s="17"/>
    </row>
    <row r="36" spans="1:3" ht="15" customHeight="1" thickBot="1">
      <c r="A36" s="19" t="s">
        <v>88</v>
      </c>
      <c r="B36" s="19"/>
    </row>
    <row r="37" spans="1:3" ht="15" customHeight="1" thickBot="1">
      <c r="A37" s="18" t="s">
        <v>89</v>
      </c>
      <c r="B37" s="18"/>
    </row>
    <row r="38" spans="1:3" ht="15" customHeight="1">
      <c r="A38" s="5" t="s">
        <v>90</v>
      </c>
      <c r="B38" s="15"/>
    </row>
    <row r="39" spans="1:3" ht="15" customHeight="1">
      <c r="A39" s="5" t="s">
        <v>91</v>
      </c>
      <c r="B39" s="16"/>
    </row>
    <row r="40" spans="1:3" ht="15" customHeight="1" thickBot="1">
      <c r="A40" s="6" t="s">
        <v>92</v>
      </c>
      <c r="B40" s="17"/>
    </row>
    <row r="41" spans="1:3" ht="15" customHeight="1">
      <c r="A41" s="5" t="s">
        <v>93</v>
      </c>
      <c r="B41" s="15"/>
      <c r="C41">
        <v>2</v>
      </c>
    </row>
    <row r="42" spans="1:3" ht="15" customHeight="1">
      <c r="A42" s="5" t="s">
        <v>94</v>
      </c>
      <c r="B42" s="16"/>
    </row>
    <row r="43" spans="1:3" ht="15" customHeight="1">
      <c r="A43" s="5" t="s">
        <v>95</v>
      </c>
      <c r="B43" s="16"/>
    </row>
    <row r="44" spans="1:3" ht="15" customHeight="1" thickBot="1">
      <c r="A44" s="6" t="s">
        <v>96</v>
      </c>
      <c r="B44" s="17"/>
    </row>
    <row r="45" spans="1:3" ht="15" customHeight="1" thickBot="1">
      <c r="A45" s="18" t="s">
        <v>97</v>
      </c>
      <c r="B45" s="18"/>
    </row>
    <row r="46" spans="1:3" ht="15" customHeight="1">
      <c r="A46" s="5" t="s">
        <v>98</v>
      </c>
      <c r="B46" s="15"/>
      <c r="C46">
        <v>8.9499999999999993</v>
      </c>
    </row>
    <row r="47" spans="1:3" ht="15" customHeight="1">
      <c r="A47" s="5" t="s">
        <v>91</v>
      </c>
      <c r="B47" s="16"/>
    </row>
    <row r="48" spans="1:3" ht="15" customHeight="1" thickBot="1">
      <c r="A48" s="6" t="s">
        <v>99</v>
      </c>
      <c r="B48" s="17"/>
    </row>
    <row r="49" spans="1:3" ht="15" customHeight="1">
      <c r="A49" s="5" t="s">
        <v>93</v>
      </c>
      <c r="B49" s="15"/>
      <c r="C49">
        <v>2</v>
      </c>
    </row>
    <row r="50" spans="1:3" ht="15" customHeight="1">
      <c r="A50" s="5" t="s">
        <v>100</v>
      </c>
      <c r="B50" s="16"/>
    </row>
    <row r="51" spans="1:3" ht="15" customHeight="1">
      <c r="A51" s="5" t="s">
        <v>101</v>
      </c>
      <c r="B51" s="16"/>
    </row>
    <row r="52" spans="1:3" ht="15" customHeight="1" thickBot="1">
      <c r="A52" s="6" t="s">
        <v>96</v>
      </c>
      <c r="B52" s="17"/>
    </row>
  </sheetData>
  <mergeCells count="21">
    <mergeCell ref="B20:B21"/>
    <mergeCell ref="A1:B1"/>
    <mergeCell ref="B2:B4"/>
    <mergeCell ref="B5:B6"/>
    <mergeCell ref="B7:B8"/>
    <mergeCell ref="B9:B10"/>
    <mergeCell ref="B11:B12"/>
    <mergeCell ref="B14:B18"/>
    <mergeCell ref="A19:B19"/>
    <mergeCell ref="B49:B52"/>
    <mergeCell ref="B22:B23"/>
    <mergeCell ref="B24:B25"/>
    <mergeCell ref="A26:B26"/>
    <mergeCell ref="B27:B31"/>
    <mergeCell ref="B32:B35"/>
    <mergeCell ref="A36:B36"/>
    <mergeCell ref="A37:B37"/>
    <mergeCell ref="B38:B40"/>
    <mergeCell ref="B41:B44"/>
    <mergeCell ref="A45:B45"/>
    <mergeCell ref="B46:B48"/>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D3D77-7399-41AE-B2E8-9EFEEE840D49}">
  <dimension ref="A3:U31"/>
  <sheetViews>
    <sheetView workbookViewId="0">
      <selection activeCell="B23" sqref="B23:E29"/>
    </sheetView>
  </sheetViews>
  <sheetFormatPr defaultRowHeight="15"/>
  <cols>
    <col min="2" max="2" width="13.42578125" customWidth="1"/>
    <col min="6" max="6" width="13.85546875" customWidth="1"/>
    <col min="10" max="10" width="13.42578125" customWidth="1"/>
  </cols>
  <sheetData>
    <row r="3" spans="1:15">
      <c r="B3" t="s">
        <v>0</v>
      </c>
    </row>
    <row r="4" spans="1:15">
      <c r="B4" t="s">
        <v>3</v>
      </c>
      <c r="D4" t="s">
        <v>23</v>
      </c>
    </row>
    <row r="5" spans="1:15">
      <c r="B5" t="s">
        <v>5</v>
      </c>
      <c r="D5" t="s">
        <v>24</v>
      </c>
    </row>
    <row r="7" spans="1:15">
      <c r="B7" t="s">
        <v>4</v>
      </c>
      <c r="D7" t="s">
        <v>25</v>
      </c>
    </row>
    <row r="8" spans="1:15">
      <c r="D8" t="s">
        <v>26</v>
      </c>
    </row>
    <row r="9" spans="1:15" s="1" customFormat="1" ht="89.65" customHeight="1">
      <c r="A9" s="13" t="s">
        <v>29</v>
      </c>
      <c r="B9" s="13"/>
      <c r="F9" s="1" t="s">
        <v>34</v>
      </c>
    </row>
    <row r="10" spans="1:15">
      <c r="A10" t="s">
        <v>30</v>
      </c>
      <c r="B10" t="s">
        <v>31</v>
      </c>
      <c r="C10" t="s">
        <v>32</v>
      </c>
      <c r="D10" t="s">
        <v>9</v>
      </c>
      <c r="E10" t="s">
        <v>35</v>
      </c>
      <c r="F10" t="s">
        <v>31</v>
      </c>
      <c r="G10" t="s">
        <v>32</v>
      </c>
      <c r="H10" t="s">
        <v>9</v>
      </c>
      <c r="J10" t="s">
        <v>8</v>
      </c>
      <c r="K10" t="s">
        <v>9</v>
      </c>
      <c r="N10" t="s">
        <v>8</v>
      </c>
      <c r="O10" t="s">
        <v>9</v>
      </c>
    </row>
    <row r="11" spans="1:15">
      <c r="A11">
        <v>6</v>
      </c>
      <c r="G11">
        <v>6.0118</v>
      </c>
    </row>
    <row r="21" spans="1:21">
      <c r="A21" t="s">
        <v>19</v>
      </c>
      <c r="B21" t="e">
        <f>AVERAGE(B11:B20)</f>
        <v>#DIV/0!</v>
      </c>
      <c r="C21" t="e">
        <f>AVERAGE(C11:C20)</f>
        <v>#DIV/0!</v>
      </c>
      <c r="F21" t="e">
        <f>AVERAGE(F11:F20)</f>
        <v>#DIV/0!</v>
      </c>
      <c r="G21">
        <f>AVERAGE(G11:G20)</f>
        <v>6.0118</v>
      </c>
      <c r="J21" t="e">
        <f>AVERAGE(J11:J20)</f>
        <v>#DIV/0!</v>
      </c>
      <c r="K21" t="e">
        <f>AVERAGE(K11:K20)</f>
        <v>#DIV/0!</v>
      </c>
      <c r="N21" t="e">
        <f>AVERAGE(N11:N20)</f>
        <v>#DIV/0!</v>
      </c>
      <c r="O21" t="e">
        <f>AVERAGE(O11:O20)</f>
        <v>#DIV/0!</v>
      </c>
    </row>
    <row r="22" spans="1:21">
      <c r="B22" t="s">
        <v>11</v>
      </c>
      <c r="F22" t="s">
        <v>11</v>
      </c>
      <c r="J22" t="s">
        <v>11</v>
      </c>
      <c r="N22" t="s">
        <v>11</v>
      </c>
    </row>
    <row r="23" spans="1:21">
      <c r="B23" s="14" t="s">
        <v>37</v>
      </c>
      <c r="C23" s="14"/>
      <c r="D23" s="14"/>
      <c r="E23" s="14"/>
      <c r="F23" s="14"/>
      <c r="G23" s="14"/>
      <c r="H23" s="14"/>
      <c r="I23" s="14"/>
      <c r="J23" s="14"/>
      <c r="K23" s="14"/>
      <c r="L23" s="14"/>
      <c r="M23" s="14"/>
      <c r="N23" s="14"/>
      <c r="O23" s="14"/>
      <c r="P23" s="14"/>
      <c r="Q23" s="14"/>
      <c r="R23" s="14"/>
      <c r="S23" s="14"/>
      <c r="T23" s="14"/>
      <c r="U23" s="14"/>
    </row>
    <row r="24" spans="1:21">
      <c r="B24" s="14"/>
      <c r="C24" s="14"/>
      <c r="D24" s="14"/>
      <c r="E24" s="14"/>
      <c r="F24" s="14"/>
      <c r="G24" s="14"/>
      <c r="H24" s="14"/>
      <c r="I24" s="14"/>
      <c r="J24" s="14"/>
      <c r="K24" s="14"/>
      <c r="L24" s="14"/>
      <c r="M24" s="14"/>
      <c r="N24" s="14"/>
      <c r="O24" s="14"/>
      <c r="P24" s="14"/>
      <c r="Q24" s="14"/>
      <c r="R24" s="14"/>
      <c r="S24" s="14"/>
      <c r="T24" s="14"/>
      <c r="U24" s="14"/>
    </row>
    <row r="25" spans="1:21">
      <c r="B25" s="14"/>
      <c r="C25" s="14"/>
      <c r="D25" s="14"/>
      <c r="E25" s="14"/>
      <c r="F25" s="14"/>
      <c r="G25" s="14"/>
      <c r="H25" s="14"/>
      <c r="I25" s="14"/>
      <c r="J25" s="14"/>
      <c r="K25" s="14"/>
      <c r="L25" s="14"/>
      <c r="M25" s="14"/>
      <c r="N25" s="14"/>
      <c r="O25" s="14"/>
      <c r="P25" s="14"/>
      <c r="Q25" s="14"/>
      <c r="R25" s="14"/>
      <c r="S25" s="14"/>
      <c r="T25" s="14"/>
      <c r="U25" s="14"/>
    </row>
    <row r="26" spans="1:21">
      <c r="B26" s="14"/>
      <c r="C26" s="14"/>
      <c r="D26" s="14"/>
      <c r="E26" s="14"/>
      <c r="F26" s="14"/>
      <c r="G26" s="14"/>
      <c r="H26" s="14"/>
      <c r="I26" s="14"/>
      <c r="J26" s="14"/>
      <c r="K26" s="14"/>
      <c r="L26" s="14"/>
      <c r="M26" s="14"/>
      <c r="N26" s="14"/>
      <c r="O26" s="14"/>
      <c r="P26" s="14"/>
      <c r="Q26" s="14"/>
      <c r="R26" s="14"/>
      <c r="S26" s="14"/>
      <c r="T26" s="14"/>
      <c r="U26" s="14"/>
    </row>
    <row r="27" spans="1:21">
      <c r="B27" s="14"/>
      <c r="C27" s="14"/>
      <c r="D27" s="14"/>
      <c r="E27" s="14"/>
      <c r="F27" s="14"/>
      <c r="G27" s="14"/>
      <c r="H27" s="14"/>
      <c r="I27" s="14"/>
      <c r="J27" s="14"/>
      <c r="K27" s="14"/>
      <c r="L27" s="14"/>
      <c r="M27" s="14"/>
      <c r="N27" s="14"/>
      <c r="O27" s="14"/>
      <c r="P27" s="14"/>
      <c r="Q27" s="14"/>
      <c r="R27" s="14"/>
      <c r="S27" s="14"/>
      <c r="T27" s="14"/>
      <c r="U27" s="14"/>
    </row>
    <row r="28" spans="1:21">
      <c r="B28" s="14"/>
      <c r="C28" s="14"/>
      <c r="D28" s="14"/>
      <c r="E28" s="14"/>
      <c r="F28" s="14"/>
      <c r="G28" s="14"/>
      <c r="H28" s="14"/>
      <c r="I28" s="14"/>
      <c r="J28" s="14"/>
      <c r="K28" s="14"/>
      <c r="L28" s="14"/>
      <c r="M28" s="14"/>
      <c r="N28" s="14"/>
      <c r="O28" s="14"/>
      <c r="P28" s="14"/>
      <c r="Q28" s="14"/>
      <c r="R28" s="14"/>
      <c r="S28" s="14"/>
      <c r="T28" s="14"/>
      <c r="U28" s="14"/>
    </row>
    <row r="29" spans="1:21">
      <c r="B29" s="14"/>
      <c r="C29" s="14"/>
      <c r="D29" s="14"/>
      <c r="E29" s="14"/>
      <c r="F29" s="14"/>
      <c r="G29" s="14"/>
      <c r="H29" s="14"/>
      <c r="I29" s="14"/>
      <c r="J29" s="14"/>
      <c r="K29" s="14"/>
      <c r="L29" s="14"/>
      <c r="M29" s="14"/>
      <c r="N29" s="14"/>
      <c r="O29" s="14"/>
      <c r="P29" s="14"/>
      <c r="Q29" s="14"/>
      <c r="R29" s="14"/>
      <c r="S29" s="14"/>
      <c r="T29" s="14"/>
      <c r="U29" s="14"/>
    </row>
    <row r="30" spans="1:21">
      <c r="N30" s="14"/>
      <c r="O30" s="14"/>
      <c r="P30" s="14"/>
      <c r="Q30" s="14"/>
      <c r="R30" s="14"/>
      <c r="S30" s="14"/>
      <c r="T30" s="14"/>
      <c r="U30" s="14"/>
    </row>
    <row r="31" spans="1:21">
      <c r="N31" s="14"/>
      <c r="O31" s="14"/>
      <c r="P31" s="14"/>
      <c r="Q31" s="14"/>
      <c r="R31" s="14"/>
      <c r="S31" s="14"/>
      <c r="T31" s="14"/>
      <c r="U31" s="14"/>
    </row>
  </sheetData>
  <mergeCells count="6">
    <mergeCell ref="R23:U31"/>
    <mergeCell ref="A9:B9"/>
    <mergeCell ref="B23:E29"/>
    <mergeCell ref="F23:I29"/>
    <mergeCell ref="J23:M29"/>
    <mergeCell ref="N23:Q3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34997-88BE-4B33-A355-93EE7D5F6C77}">
  <dimension ref="A3:U31"/>
  <sheetViews>
    <sheetView workbookViewId="0">
      <selection activeCell="F30" sqref="F30"/>
    </sheetView>
  </sheetViews>
  <sheetFormatPr defaultRowHeight="15"/>
  <cols>
    <col min="2" max="2" width="13.42578125" customWidth="1"/>
    <col min="6" max="6" width="13.85546875" customWidth="1"/>
    <col min="10" max="10" width="13.42578125" customWidth="1"/>
  </cols>
  <sheetData>
    <row r="3" spans="1:15">
      <c r="B3" t="s">
        <v>0</v>
      </c>
    </row>
    <row r="4" spans="1:15">
      <c r="B4" t="s">
        <v>3</v>
      </c>
      <c r="D4" t="s">
        <v>23</v>
      </c>
    </row>
    <row r="5" spans="1:15">
      <c r="B5" t="s">
        <v>5</v>
      </c>
      <c r="D5" t="s">
        <v>24</v>
      </c>
    </row>
    <row r="7" spans="1:15">
      <c r="B7" t="s">
        <v>4</v>
      </c>
      <c r="D7" t="s">
        <v>25</v>
      </c>
    </row>
    <row r="8" spans="1:15">
      <c r="D8" t="s">
        <v>26</v>
      </c>
    </row>
    <row r="9" spans="1:15" s="1" customFormat="1" ht="89.65" customHeight="1">
      <c r="A9" s="13" t="s">
        <v>29</v>
      </c>
      <c r="B9" s="13"/>
      <c r="F9" s="1" t="s">
        <v>34</v>
      </c>
    </row>
    <row r="10" spans="1:15">
      <c r="A10" t="s">
        <v>30</v>
      </c>
      <c r="B10" t="s">
        <v>31</v>
      </c>
      <c r="C10" t="s">
        <v>32</v>
      </c>
      <c r="D10" t="s">
        <v>9</v>
      </c>
      <c r="E10" t="s">
        <v>35</v>
      </c>
      <c r="F10" t="s">
        <v>31</v>
      </c>
      <c r="G10" t="s">
        <v>32</v>
      </c>
      <c r="H10" t="s">
        <v>9</v>
      </c>
      <c r="J10" t="s">
        <v>8</v>
      </c>
      <c r="K10" t="s">
        <v>9</v>
      </c>
      <c r="N10" t="s">
        <v>8</v>
      </c>
      <c r="O10" t="s">
        <v>9</v>
      </c>
    </row>
    <row r="11" spans="1:15">
      <c r="A11">
        <v>6</v>
      </c>
      <c r="B11">
        <v>0.05</v>
      </c>
      <c r="C11">
        <v>8.0100000000000005E-2</v>
      </c>
      <c r="E11">
        <v>1</v>
      </c>
      <c r="F11">
        <v>6.01</v>
      </c>
      <c r="G11">
        <v>6.0118</v>
      </c>
      <c r="H11">
        <v>5.7359999999999998</v>
      </c>
    </row>
    <row r="21" spans="1:21">
      <c r="A21" t="s">
        <v>19</v>
      </c>
      <c r="B21">
        <f>AVERAGE(B11:B20)</f>
        <v>0.05</v>
      </c>
      <c r="C21">
        <f>AVERAGE(C11:C20)</f>
        <v>8.0100000000000005E-2</v>
      </c>
      <c r="F21">
        <f>AVERAGE(F11:F20)</f>
        <v>6.01</v>
      </c>
      <c r="G21">
        <f>AVERAGE(G11:G20)</f>
        <v>6.0118</v>
      </c>
      <c r="J21" t="e">
        <f>AVERAGE(J11:J20)</f>
        <v>#DIV/0!</v>
      </c>
      <c r="K21" t="e">
        <f>AVERAGE(K11:K20)</f>
        <v>#DIV/0!</v>
      </c>
      <c r="N21" t="e">
        <f>AVERAGE(N11:N20)</f>
        <v>#DIV/0!</v>
      </c>
      <c r="O21" t="e">
        <f>AVERAGE(O11:O20)</f>
        <v>#DIV/0!</v>
      </c>
    </row>
    <row r="22" spans="1:21">
      <c r="B22" t="s">
        <v>11</v>
      </c>
      <c r="F22" t="s">
        <v>11</v>
      </c>
      <c r="J22" t="s">
        <v>11</v>
      </c>
      <c r="N22" t="s">
        <v>11</v>
      </c>
    </row>
    <row r="23" spans="1:21">
      <c r="B23" s="14" t="s">
        <v>33</v>
      </c>
      <c r="C23" s="14"/>
      <c r="D23" s="14"/>
      <c r="E23" s="14"/>
      <c r="F23" s="14" t="s">
        <v>36</v>
      </c>
      <c r="G23" s="14"/>
      <c r="H23" s="14"/>
      <c r="I23" s="14"/>
      <c r="J23" s="14"/>
      <c r="K23" s="14"/>
      <c r="L23" s="14"/>
      <c r="M23" s="14"/>
      <c r="N23" s="14"/>
      <c r="O23" s="14"/>
      <c r="P23" s="14"/>
      <c r="Q23" s="14"/>
      <c r="R23" s="14"/>
      <c r="S23" s="14"/>
      <c r="T23" s="14"/>
      <c r="U23" s="14"/>
    </row>
    <row r="24" spans="1:21">
      <c r="B24" s="14"/>
      <c r="C24" s="14"/>
      <c r="D24" s="14"/>
      <c r="E24" s="14"/>
      <c r="F24" s="14"/>
      <c r="G24" s="14"/>
      <c r="H24" s="14"/>
      <c r="I24" s="14"/>
      <c r="J24" s="14"/>
      <c r="K24" s="14"/>
      <c r="L24" s="14"/>
      <c r="M24" s="14"/>
      <c r="N24" s="14"/>
      <c r="O24" s="14"/>
      <c r="P24" s="14"/>
      <c r="Q24" s="14"/>
      <c r="R24" s="14"/>
      <c r="S24" s="14"/>
      <c r="T24" s="14"/>
      <c r="U24" s="14"/>
    </row>
    <row r="25" spans="1:21">
      <c r="B25" s="14"/>
      <c r="C25" s="14"/>
      <c r="D25" s="14"/>
      <c r="E25" s="14"/>
      <c r="F25" s="14"/>
      <c r="G25" s="14"/>
      <c r="H25" s="14"/>
      <c r="I25" s="14"/>
      <c r="J25" s="14"/>
      <c r="K25" s="14"/>
      <c r="L25" s="14"/>
      <c r="M25" s="14"/>
      <c r="N25" s="14"/>
      <c r="O25" s="14"/>
      <c r="P25" s="14"/>
      <c r="Q25" s="14"/>
      <c r="R25" s="14"/>
      <c r="S25" s="14"/>
      <c r="T25" s="14"/>
      <c r="U25" s="14"/>
    </row>
    <row r="26" spans="1:21">
      <c r="B26" s="14"/>
      <c r="C26" s="14"/>
      <c r="D26" s="14"/>
      <c r="E26" s="14"/>
      <c r="F26" s="14"/>
      <c r="G26" s="14"/>
      <c r="H26" s="14"/>
      <c r="I26" s="14"/>
      <c r="J26" s="14"/>
      <c r="K26" s="14"/>
      <c r="L26" s="14"/>
      <c r="M26" s="14"/>
      <c r="N26" s="14"/>
      <c r="O26" s="14"/>
      <c r="P26" s="14"/>
      <c r="Q26" s="14"/>
      <c r="R26" s="14"/>
      <c r="S26" s="14"/>
      <c r="T26" s="14"/>
      <c r="U26" s="14"/>
    </row>
    <row r="27" spans="1:21">
      <c r="B27" s="14"/>
      <c r="C27" s="14"/>
      <c r="D27" s="14"/>
      <c r="E27" s="14"/>
      <c r="F27" s="14"/>
      <c r="G27" s="14"/>
      <c r="H27" s="14"/>
      <c r="I27" s="14"/>
      <c r="J27" s="14"/>
      <c r="K27" s="14"/>
      <c r="L27" s="14"/>
      <c r="M27" s="14"/>
      <c r="N27" s="14"/>
      <c r="O27" s="14"/>
      <c r="P27" s="14"/>
      <c r="Q27" s="14"/>
      <c r="R27" s="14"/>
      <c r="S27" s="14"/>
      <c r="T27" s="14"/>
      <c r="U27" s="14"/>
    </row>
    <row r="28" spans="1:21">
      <c r="B28" s="14"/>
      <c r="C28" s="14"/>
      <c r="D28" s="14"/>
      <c r="E28" s="14"/>
      <c r="F28" s="14"/>
      <c r="G28" s="14"/>
      <c r="H28" s="14"/>
      <c r="I28" s="14"/>
      <c r="J28" s="14"/>
      <c r="K28" s="14"/>
      <c r="L28" s="14"/>
      <c r="M28" s="14"/>
      <c r="N28" s="14"/>
      <c r="O28" s="14"/>
      <c r="P28" s="14"/>
      <c r="Q28" s="14"/>
      <c r="R28" s="14"/>
      <c r="S28" s="14"/>
      <c r="T28" s="14"/>
      <c r="U28" s="14"/>
    </row>
    <row r="29" spans="1:21">
      <c r="B29" s="14"/>
      <c r="C29" s="14"/>
      <c r="D29" s="14"/>
      <c r="E29" s="14"/>
      <c r="F29" s="14"/>
      <c r="G29" s="14"/>
      <c r="H29" s="14"/>
      <c r="I29" s="14"/>
      <c r="J29" s="14"/>
      <c r="K29" s="14"/>
      <c r="L29" s="14"/>
      <c r="M29" s="14"/>
      <c r="N29" s="14"/>
      <c r="O29" s="14"/>
      <c r="P29" s="14"/>
      <c r="Q29" s="14"/>
      <c r="R29" s="14"/>
      <c r="S29" s="14"/>
      <c r="T29" s="14"/>
      <c r="U29" s="14"/>
    </row>
    <row r="30" spans="1:21">
      <c r="N30" s="14"/>
      <c r="O30" s="14"/>
      <c r="P30" s="14"/>
      <c r="Q30" s="14"/>
      <c r="R30" s="14"/>
      <c r="S30" s="14"/>
      <c r="T30" s="14"/>
      <c r="U30" s="14"/>
    </row>
    <row r="31" spans="1:21">
      <c r="N31" s="14"/>
      <c r="O31" s="14"/>
      <c r="P31" s="14"/>
      <c r="Q31" s="14"/>
      <c r="R31" s="14"/>
      <c r="S31" s="14"/>
      <c r="T31" s="14"/>
      <c r="U31" s="14"/>
    </row>
  </sheetData>
  <mergeCells count="6">
    <mergeCell ref="R23:U31"/>
    <mergeCell ref="A9:B9"/>
    <mergeCell ref="B23:E29"/>
    <mergeCell ref="F23:I29"/>
    <mergeCell ref="J23:M29"/>
    <mergeCell ref="N23:Q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A1D80-3EA1-47EB-BC7A-DE29A5B4736A}">
  <dimension ref="A3:U31"/>
  <sheetViews>
    <sheetView topLeftCell="A4" workbookViewId="0">
      <selection activeCell="F40" sqref="F40"/>
    </sheetView>
  </sheetViews>
  <sheetFormatPr defaultRowHeight="15"/>
  <cols>
    <col min="2" max="2" width="13.42578125" customWidth="1"/>
    <col min="6" max="6" width="13.85546875" customWidth="1"/>
    <col min="10" max="10" width="13.42578125" customWidth="1"/>
  </cols>
  <sheetData>
    <row r="3" spans="2:15">
      <c r="B3" t="s">
        <v>0</v>
      </c>
    </row>
    <row r="4" spans="2:15">
      <c r="B4" t="s">
        <v>3</v>
      </c>
      <c r="D4" t="s">
        <v>2</v>
      </c>
    </row>
    <row r="5" spans="2:15">
      <c r="B5" t="s">
        <v>5</v>
      </c>
      <c r="D5" t="s">
        <v>1</v>
      </c>
    </row>
    <row r="7" spans="2:15">
      <c r="B7" t="s">
        <v>4</v>
      </c>
      <c r="D7" t="s">
        <v>6</v>
      </c>
    </row>
    <row r="9" spans="2:15">
      <c r="B9" t="s">
        <v>7</v>
      </c>
      <c r="F9" t="s">
        <v>12</v>
      </c>
      <c r="J9" t="s">
        <v>16</v>
      </c>
    </row>
    <row r="10" spans="2:15">
      <c r="B10" t="s">
        <v>8</v>
      </c>
      <c r="C10" t="s">
        <v>9</v>
      </c>
      <c r="F10" t="s">
        <v>8</v>
      </c>
      <c r="G10" t="s">
        <v>9</v>
      </c>
      <c r="J10" t="s">
        <v>8</v>
      </c>
      <c r="K10" t="s">
        <v>9</v>
      </c>
    </row>
    <row r="11" spans="2:15">
      <c r="B11">
        <v>84.97</v>
      </c>
      <c r="C11">
        <v>84.9</v>
      </c>
      <c r="F11">
        <v>7.03</v>
      </c>
      <c r="G11">
        <v>7</v>
      </c>
      <c r="J11">
        <v>428.49</v>
      </c>
      <c r="K11">
        <v>429.2</v>
      </c>
      <c r="N11">
        <v>1002.3</v>
      </c>
    </row>
    <row r="12" spans="2:15">
      <c r="B12">
        <v>85.1</v>
      </c>
      <c r="C12">
        <v>84.9</v>
      </c>
      <c r="F12">
        <v>7.02</v>
      </c>
      <c r="G12">
        <v>7.1</v>
      </c>
      <c r="J12">
        <v>428.49</v>
      </c>
      <c r="K12">
        <v>429.3</v>
      </c>
      <c r="N12">
        <v>1002.6</v>
      </c>
      <c r="O12">
        <v>0.4</v>
      </c>
    </row>
    <row r="13" spans="2:15">
      <c r="B13">
        <v>85.1</v>
      </c>
      <c r="C13">
        <v>84.9</v>
      </c>
      <c r="F13">
        <v>7.04</v>
      </c>
      <c r="G13">
        <v>7</v>
      </c>
      <c r="J13">
        <v>428.48</v>
      </c>
      <c r="K13">
        <v>429.2</v>
      </c>
      <c r="N13">
        <v>1002.8</v>
      </c>
      <c r="O13">
        <v>0.7</v>
      </c>
    </row>
    <row r="14" spans="2:15">
      <c r="B14">
        <v>84.88</v>
      </c>
      <c r="C14">
        <v>85</v>
      </c>
      <c r="F14">
        <v>7.03</v>
      </c>
      <c r="G14">
        <v>7</v>
      </c>
      <c r="J14">
        <v>428.46</v>
      </c>
      <c r="K14">
        <v>429.4</v>
      </c>
      <c r="N14">
        <v>1003.1</v>
      </c>
      <c r="O14">
        <v>0.9</v>
      </c>
    </row>
    <row r="15" spans="2:15">
      <c r="B15">
        <v>85.02</v>
      </c>
      <c r="C15">
        <v>84.9</v>
      </c>
      <c r="F15">
        <v>7.01</v>
      </c>
      <c r="G15">
        <v>7</v>
      </c>
      <c r="J15">
        <v>428.48</v>
      </c>
      <c r="K15">
        <v>429.5</v>
      </c>
      <c r="N15">
        <v>1001.8</v>
      </c>
      <c r="O15">
        <v>1</v>
      </c>
    </row>
    <row r="16" spans="2:15">
      <c r="B16">
        <v>84.96</v>
      </c>
      <c r="C16">
        <v>84.8</v>
      </c>
      <c r="D16" t="s">
        <v>10</v>
      </c>
      <c r="F16">
        <v>7.02</v>
      </c>
      <c r="G16">
        <v>6.9</v>
      </c>
      <c r="H16" t="s">
        <v>14</v>
      </c>
      <c r="J16">
        <v>428.48</v>
      </c>
      <c r="K16">
        <v>429.1</v>
      </c>
      <c r="L16" t="s">
        <v>18</v>
      </c>
      <c r="N16">
        <v>1002.9</v>
      </c>
      <c r="O16">
        <v>1.3</v>
      </c>
    </row>
    <row r="17" spans="1:21">
      <c r="B17">
        <v>85.02</v>
      </c>
      <c r="C17">
        <v>84.8</v>
      </c>
      <c r="F17">
        <v>7.04</v>
      </c>
      <c r="G17">
        <v>6.9</v>
      </c>
      <c r="J17">
        <v>428.47</v>
      </c>
      <c r="K17">
        <v>429.2</v>
      </c>
      <c r="N17">
        <v>1003.3</v>
      </c>
      <c r="O17">
        <v>1.4</v>
      </c>
    </row>
    <row r="18" spans="1:21">
      <c r="B18">
        <v>85</v>
      </c>
      <c r="C18">
        <v>84.7</v>
      </c>
      <c r="F18">
        <v>7.01</v>
      </c>
      <c r="G18">
        <v>7.1</v>
      </c>
      <c r="H18" t="s">
        <v>15</v>
      </c>
      <c r="J18">
        <v>428.48</v>
      </c>
      <c r="K18">
        <v>429.2</v>
      </c>
      <c r="N18">
        <v>1001.8</v>
      </c>
      <c r="O18">
        <v>-0.1</v>
      </c>
      <c r="P18" t="s">
        <v>20</v>
      </c>
    </row>
    <row r="19" spans="1:21">
      <c r="B19">
        <v>84.99</v>
      </c>
      <c r="C19">
        <v>84.8</v>
      </c>
      <c r="F19">
        <v>7.03</v>
      </c>
      <c r="G19">
        <v>7.1</v>
      </c>
      <c r="J19">
        <v>428.49</v>
      </c>
      <c r="K19">
        <v>429.3</v>
      </c>
      <c r="N19">
        <v>1001.8</v>
      </c>
      <c r="O19">
        <v>-0.1</v>
      </c>
    </row>
    <row r="20" spans="1:21">
      <c r="B20">
        <v>85.01</v>
      </c>
      <c r="C20">
        <v>84.9</v>
      </c>
      <c r="F20">
        <v>7.02</v>
      </c>
      <c r="G20">
        <v>7.1</v>
      </c>
      <c r="J20">
        <v>428.47</v>
      </c>
      <c r="K20">
        <v>429.3</v>
      </c>
      <c r="N20">
        <v>1001.8</v>
      </c>
      <c r="O20">
        <v>-0.1</v>
      </c>
    </row>
    <row r="21" spans="1:21">
      <c r="A21" t="s">
        <v>19</v>
      </c>
      <c r="B21">
        <f>AVERAGE(B11:B20)</f>
        <v>85.004999999999995</v>
      </c>
      <c r="C21">
        <f>AVERAGE(C11:C20)</f>
        <v>84.86</v>
      </c>
      <c r="F21">
        <f>AVERAGE(F11:F20)</f>
        <v>7.0250000000000004</v>
      </c>
      <c r="G21">
        <f>AVERAGE(G11:G20)</f>
        <v>7.0200000000000005</v>
      </c>
      <c r="J21">
        <f>AVERAGE(J11:J20)</f>
        <v>428.4790000000001</v>
      </c>
      <c r="K21">
        <f>AVERAGE(K11:K20)</f>
        <v>429.27</v>
      </c>
      <c r="N21">
        <v>1001.8</v>
      </c>
    </row>
    <row r="22" spans="1:21">
      <c r="B22" t="s">
        <v>11</v>
      </c>
      <c r="F22" t="s">
        <v>11</v>
      </c>
      <c r="J22" t="s">
        <v>11</v>
      </c>
      <c r="N22" t="s">
        <v>11</v>
      </c>
    </row>
    <row r="23" spans="1:21">
      <c r="B23" s="14" t="s">
        <v>13</v>
      </c>
      <c r="C23" s="14"/>
      <c r="D23" s="14"/>
      <c r="E23" s="14"/>
      <c r="F23" s="14"/>
      <c r="G23" s="14"/>
      <c r="H23" s="14"/>
      <c r="I23" s="14"/>
      <c r="J23" s="14" t="s">
        <v>17</v>
      </c>
      <c r="K23" s="14"/>
      <c r="L23" s="14"/>
      <c r="M23" s="14"/>
      <c r="N23" s="14" t="s">
        <v>21</v>
      </c>
      <c r="O23" s="14"/>
      <c r="P23" s="14"/>
      <c r="Q23" s="14"/>
      <c r="R23" s="14" t="s">
        <v>22</v>
      </c>
      <c r="S23" s="14"/>
      <c r="T23" s="14"/>
      <c r="U23" s="14"/>
    </row>
    <row r="24" spans="1:21">
      <c r="B24" s="14"/>
      <c r="C24" s="14"/>
      <c r="D24" s="14"/>
      <c r="E24" s="14"/>
      <c r="F24" s="14"/>
      <c r="G24" s="14"/>
      <c r="H24" s="14"/>
      <c r="I24" s="14"/>
      <c r="J24" s="14"/>
      <c r="K24" s="14"/>
      <c r="L24" s="14"/>
      <c r="M24" s="14"/>
      <c r="N24" s="14"/>
      <c r="O24" s="14"/>
      <c r="P24" s="14"/>
      <c r="Q24" s="14"/>
      <c r="R24" s="14"/>
      <c r="S24" s="14"/>
      <c r="T24" s="14"/>
      <c r="U24" s="14"/>
    </row>
    <row r="25" spans="1:21">
      <c r="B25" s="14"/>
      <c r="C25" s="14"/>
      <c r="D25" s="14"/>
      <c r="E25" s="14"/>
      <c r="F25" s="14"/>
      <c r="G25" s="14"/>
      <c r="H25" s="14"/>
      <c r="I25" s="14"/>
      <c r="J25" s="14"/>
      <c r="K25" s="14"/>
      <c r="L25" s="14"/>
      <c r="M25" s="14"/>
      <c r="N25" s="14"/>
      <c r="O25" s="14"/>
      <c r="P25" s="14"/>
      <c r="Q25" s="14"/>
      <c r="R25" s="14"/>
      <c r="S25" s="14"/>
      <c r="T25" s="14"/>
      <c r="U25" s="14"/>
    </row>
    <row r="26" spans="1:21">
      <c r="B26" s="14"/>
      <c r="C26" s="14"/>
      <c r="D26" s="14"/>
      <c r="E26" s="14"/>
      <c r="F26" s="14"/>
      <c r="G26" s="14"/>
      <c r="H26" s="14"/>
      <c r="I26" s="14"/>
      <c r="J26" s="14"/>
      <c r="K26" s="14"/>
      <c r="L26" s="14"/>
      <c r="M26" s="14"/>
      <c r="N26" s="14"/>
      <c r="O26" s="14"/>
      <c r="P26" s="14"/>
      <c r="Q26" s="14"/>
      <c r="R26" s="14"/>
      <c r="S26" s="14"/>
      <c r="T26" s="14"/>
      <c r="U26" s="14"/>
    </row>
    <row r="27" spans="1:21">
      <c r="B27" s="14"/>
      <c r="C27" s="14"/>
      <c r="D27" s="14"/>
      <c r="E27" s="14"/>
      <c r="F27" s="14"/>
      <c r="G27" s="14"/>
      <c r="H27" s="14"/>
      <c r="I27" s="14"/>
      <c r="J27" s="14"/>
      <c r="K27" s="14"/>
      <c r="L27" s="14"/>
      <c r="M27" s="14"/>
      <c r="N27" s="14"/>
      <c r="O27" s="14"/>
      <c r="P27" s="14"/>
      <c r="Q27" s="14"/>
      <c r="R27" s="14"/>
      <c r="S27" s="14"/>
      <c r="T27" s="14"/>
      <c r="U27" s="14"/>
    </row>
    <row r="28" spans="1:21">
      <c r="B28" s="14"/>
      <c r="C28" s="14"/>
      <c r="D28" s="14"/>
      <c r="E28" s="14"/>
      <c r="F28" s="14"/>
      <c r="G28" s="14"/>
      <c r="H28" s="14"/>
      <c r="I28" s="14"/>
      <c r="J28" s="14"/>
      <c r="K28" s="14"/>
      <c r="L28" s="14"/>
      <c r="M28" s="14"/>
      <c r="N28" s="14"/>
      <c r="O28" s="14"/>
      <c r="P28" s="14"/>
      <c r="Q28" s="14"/>
      <c r="R28" s="14"/>
      <c r="S28" s="14"/>
      <c r="T28" s="14"/>
      <c r="U28" s="14"/>
    </row>
    <row r="29" spans="1:21">
      <c r="B29" s="14"/>
      <c r="C29" s="14"/>
      <c r="D29" s="14"/>
      <c r="E29" s="14"/>
      <c r="F29" s="14"/>
      <c r="G29" s="14"/>
      <c r="H29" s="14"/>
      <c r="I29" s="14"/>
      <c r="J29" s="14"/>
      <c r="K29" s="14"/>
      <c r="L29" s="14"/>
      <c r="M29" s="14"/>
      <c r="N29" s="14"/>
      <c r="O29" s="14"/>
      <c r="P29" s="14"/>
      <c r="Q29" s="14"/>
      <c r="R29" s="14"/>
      <c r="S29" s="14"/>
      <c r="T29" s="14"/>
      <c r="U29" s="14"/>
    </row>
    <row r="30" spans="1:21">
      <c r="N30" s="14"/>
      <c r="O30" s="14"/>
      <c r="P30" s="14"/>
      <c r="Q30" s="14"/>
      <c r="R30" s="14"/>
      <c r="S30" s="14"/>
      <c r="T30" s="14"/>
      <c r="U30" s="14"/>
    </row>
    <row r="31" spans="1:21">
      <c r="N31" s="14"/>
      <c r="O31" s="14"/>
      <c r="P31" s="14"/>
      <c r="Q31" s="14"/>
      <c r="R31" s="14"/>
      <c r="S31" s="14"/>
      <c r="T31" s="14"/>
      <c r="U31" s="14"/>
    </row>
  </sheetData>
  <mergeCells count="5">
    <mergeCell ref="B23:E29"/>
    <mergeCell ref="F23:I29"/>
    <mergeCell ref="J23:M29"/>
    <mergeCell ref="N23:Q31"/>
    <mergeCell ref="R23:U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200623 - 100g Standard Mass</vt:lpstr>
      <vt:lpstr>200623 - 500g Standard Mass</vt:lpstr>
      <vt:lpstr>200623 - 5000g Standards PLA</vt:lpstr>
      <vt:lpstr>200624 - 5000g Standards Wood</vt:lpstr>
      <vt:lpstr>200624 - 5000g Standards PL (2)</vt:lpstr>
      <vt:lpstr>200414 - 100g vs WAOAW and 500g</vt:lpstr>
      <vt:lpstr>200323 - 500g vs A-160</vt:lpstr>
      <vt:lpstr>200221 - 5000g vs A-160 LC1</vt:lpstr>
      <vt:lpstr>Sheet1</vt:lpstr>
      <vt:lpstr>200221 - 500g vs A-160 LC2</vt:lpstr>
      <vt:lpstr>200221 - 500g vs A-160 LC1</vt:lpstr>
      <vt:lpstr>200121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Hubbard</dc:creator>
  <cp:lastModifiedBy>Benjamin Hubbard</cp:lastModifiedBy>
  <dcterms:created xsi:type="dcterms:W3CDTF">2020-01-21T14:02:16Z</dcterms:created>
  <dcterms:modified xsi:type="dcterms:W3CDTF">2020-06-24T18:04:06Z</dcterms:modified>
</cp:coreProperties>
</file>