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theo_naim_vandamme_vub_be/Documents/Master Thesis/"/>
    </mc:Choice>
  </mc:AlternateContent>
  <xr:revisionPtr revIDLastSave="65" documentId="8_{93588C54-8EB7-EE4D-95C0-B94AC4C250E0}" xr6:coauthVersionLast="47" xr6:coauthVersionMax="47" xr10:uidLastSave="{E565ED43-3C84-8A42-9D70-66D83990131A}"/>
  <bookViews>
    <workbookView xWindow="0" yWindow="740" windowWidth="29400" windowHeight="18380" xr2:uid="{7D608CB2-6AA1-334E-A71F-BF966E5AE4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7" i="1"/>
  <c r="D28" i="1"/>
  <c r="D29" i="1"/>
  <c r="D30" i="1"/>
  <c r="D24" i="1"/>
  <c r="D19" i="1"/>
  <c r="D20" i="1"/>
  <c r="D21" i="1"/>
  <c r="D18" i="1"/>
  <c r="D17" i="1"/>
  <c r="G7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B4" i="1"/>
  <c r="B5" i="1" s="1"/>
  <c r="D11" i="1"/>
  <c r="D12" i="1"/>
  <c r="D13" i="1"/>
  <c r="D14" i="1"/>
  <c r="D15" i="1"/>
  <c r="D16" i="1"/>
  <c r="D10" i="1"/>
</calcChain>
</file>

<file path=xl/sharedStrings.xml><?xml version="1.0" encoding="utf-8"?>
<sst xmlns="http://schemas.openxmlformats.org/spreadsheetml/2006/main" count="38" uniqueCount="35">
  <si>
    <t>Task</t>
  </si>
  <si>
    <t>Start Date</t>
  </si>
  <si>
    <t>End Date</t>
  </si>
  <si>
    <t>Days</t>
  </si>
  <si>
    <t>Progress</t>
  </si>
  <si>
    <t>Project Name</t>
  </si>
  <si>
    <t>Project Start</t>
  </si>
  <si>
    <t>Current Date</t>
  </si>
  <si>
    <t>Weeks in progress</t>
  </si>
  <si>
    <t>Time-series extraction</t>
  </si>
  <si>
    <t>Creation of workflow</t>
  </si>
  <si>
    <t>Automatization of workflow</t>
  </si>
  <si>
    <t>Extraction of time-series</t>
  </si>
  <si>
    <t>Master Thesis</t>
  </si>
  <si>
    <t>Time-series analysis</t>
  </si>
  <si>
    <t xml:space="preserve">Standard statistics </t>
  </si>
  <si>
    <t>Time-series decomposition</t>
  </si>
  <si>
    <t>Clustering</t>
  </si>
  <si>
    <t>Results analysis</t>
  </si>
  <si>
    <t>Writing Thesis</t>
  </si>
  <si>
    <t>Introduction</t>
  </si>
  <si>
    <t xml:space="preserve">Litterature </t>
  </si>
  <si>
    <t>Methodology</t>
  </si>
  <si>
    <t>Results</t>
  </si>
  <si>
    <t>Discussion</t>
  </si>
  <si>
    <t>Conclussion</t>
  </si>
  <si>
    <t>Lay-out &amp; references</t>
  </si>
  <si>
    <t>Meetings &amp; Deadlines</t>
  </si>
  <si>
    <t>Making of figures</t>
  </si>
  <si>
    <t>Submitting thesis</t>
  </si>
  <si>
    <t>Making Poster</t>
  </si>
  <si>
    <t>Soft deadline</t>
  </si>
  <si>
    <t>First presentation</t>
  </si>
  <si>
    <t>Second presentation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</si>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</sst>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d/mm/yyyy;@"/>
    <numFmt numFmtId="170" formatCode="\W\k\ #"/>
    <numFmt numFmtId="173" formatCode="dd/mm;@"/>
  </numFmts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/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917600024414813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5656300546282E-2"/>
      </bottom>
      <diagonal/>
    </border>
    <border>
      <left style="thin">
        <color theme="2" tint="-9.9917600024414813E-2"/>
      </left>
      <right/>
      <top style="thin">
        <color theme="2" tint="-9.9887081514938816E-2"/>
      </top>
      <bottom style="thin">
        <color theme="2" tint="-9.985656300546282E-2"/>
      </bottom>
      <diagonal/>
    </border>
    <border>
      <left/>
      <right/>
      <top style="thin">
        <color theme="2" tint="-9.985656300546282E-2"/>
      </top>
      <bottom style="thin">
        <color theme="2" tint="-9.985656300546282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/>
      <right/>
      <top style="thin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5656300546282E-2"/>
      </bottom>
      <diagonal/>
    </border>
  </borders>
  <cellStyleXfs count="1">
    <xf numFmtId="0" fontId="0" fillId="0" borderId="0"/>
  </cellStyleXfs>
  <cellXfs count="44">
    <xf numFmtId="0" fontId="0" fillId="0" borderId="0" xfId="0"/>
    <xf numFmtId="169" fontId="0" fillId="0" borderId="0" xfId="0" applyNumberFormat="1"/>
    <xf numFmtId="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170" fontId="1" fillId="2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Border="1" applyAlignment="1">
      <alignment horizontal="left" indent="1"/>
    </xf>
    <xf numFmtId="169" fontId="0" fillId="0" borderId="5" xfId="0" applyNumberFormat="1" applyBorder="1"/>
    <xf numFmtId="0" fontId="0" fillId="0" borderId="5" xfId="0" applyBorder="1"/>
    <xf numFmtId="169" fontId="0" fillId="3" borderId="5" xfId="0" applyNumberFormat="1" applyFill="1" applyBorder="1"/>
    <xf numFmtId="0" fontId="3" fillId="3" borderId="4" xfId="0" applyFont="1" applyFill="1" applyBorder="1"/>
    <xf numFmtId="0" fontId="3" fillId="0" borderId="4" xfId="0" applyFont="1" applyBorder="1" applyAlignment="1">
      <alignment horizontal="left" indent="1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173" fontId="1" fillId="2" borderId="0" xfId="0" applyNumberFormat="1" applyFont="1" applyFill="1" applyAlignment="1">
      <alignment horizontal="center" vertical="center"/>
    </xf>
    <xf numFmtId="173" fontId="1" fillId="2" borderId="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indent="1"/>
    </xf>
    <xf numFmtId="0" fontId="3" fillId="0" borderId="8" xfId="0" applyFont="1" applyFill="1" applyBorder="1" applyAlignment="1">
      <alignment horizontal="left" indent="1"/>
    </xf>
    <xf numFmtId="0" fontId="0" fillId="0" borderId="9" xfId="0" applyBorder="1"/>
    <xf numFmtId="0" fontId="3" fillId="0" borderId="10" xfId="0" applyFont="1" applyFill="1" applyBorder="1" applyAlignment="1">
      <alignment horizontal="left" indent="1"/>
    </xf>
    <xf numFmtId="0" fontId="3" fillId="3" borderId="12" xfId="0" applyFont="1" applyFill="1" applyBorder="1" applyAlignment="1">
      <alignment horizontal="left" indent="1"/>
    </xf>
    <xf numFmtId="0" fontId="0" fillId="3" borderId="11" xfId="0" applyFill="1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3" borderId="2" xfId="0" applyFill="1" applyBorder="1"/>
    <xf numFmtId="9" fontId="0" fillId="0" borderId="5" xfId="0" applyNumberFormat="1" applyBorder="1"/>
    <xf numFmtId="169" fontId="0" fillId="0" borderId="7" xfId="0" applyNumberFormat="1" applyBorder="1"/>
    <xf numFmtId="169" fontId="0" fillId="3" borderId="11" xfId="0" applyNumberFormat="1" applyFill="1" applyBorder="1"/>
    <xf numFmtId="169" fontId="0" fillId="0" borderId="13" xfId="0" applyNumberFormat="1" applyBorder="1"/>
    <xf numFmtId="173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90"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8461-0C29-A541-9C4C-0116943F1501}">
  <sheetPr>
    <pageSetUpPr fitToPage="1"/>
  </sheetPr>
  <dimension ref="A2:BI38"/>
  <sheetViews>
    <sheetView showGridLines="0" tabSelected="1" workbookViewId="0">
      <pane xSplit="6" topLeftCell="G1" activePane="topRight" state="frozen"/>
      <selection pane="topRight" activeCell="E11" sqref="E11"/>
    </sheetView>
  </sheetViews>
  <sheetFormatPr baseColWidth="10" defaultRowHeight="16" x14ac:dyDescent="0.2"/>
  <cols>
    <col min="1" max="1" width="25" customWidth="1"/>
    <col min="6" max="6" width="2.33203125" customWidth="1"/>
    <col min="7" max="48" width="8.83203125" customWidth="1"/>
  </cols>
  <sheetData>
    <row r="2" spans="1:61" x14ac:dyDescent="0.2">
      <c r="A2" t="s">
        <v>5</v>
      </c>
      <c r="B2" t="s">
        <v>13</v>
      </c>
    </row>
    <row r="3" spans="1:61" x14ac:dyDescent="0.2">
      <c r="A3" t="s">
        <v>6</v>
      </c>
      <c r="B3" s="1">
        <v>45922</v>
      </c>
    </row>
    <row r="4" spans="1:61" x14ac:dyDescent="0.2">
      <c r="A4" t="s">
        <v>7</v>
      </c>
      <c r="B4" s="1">
        <f ca="1">TODAY()</f>
        <v>45753</v>
      </c>
    </row>
    <row r="5" spans="1:61" x14ac:dyDescent="0.2">
      <c r="A5" t="s">
        <v>8</v>
      </c>
      <c r="B5" s="2">
        <f ca="1">ROUNDUP((B4-B3)/7,0)</f>
        <v>-25</v>
      </c>
      <c r="BB5" s="41"/>
      <c r="BC5" s="41"/>
      <c r="BD5" s="41"/>
      <c r="BE5" s="41"/>
      <c r="BF5" s="41"/>
      <c r="BG5" s="41"/>
      <c r="BH5" s="41"/>
      <c r="BI5" s="41"/>
    </row>
    <row r="6" spans="1:61" x14ac:dyDescent="0.2">
      <c r="BB6" s="41"/>
      <c r="BC6" s="41"/>
      <c r="BD6" s="41"/>
      <c r="BE6" s="41"/>
      <c r="BF6" s="41"/>
      <c r="BG6" s="41"/>
      <c r="BH6" s="41"/>
      <c r="BI6" s="41"/>
    </row>
    <row r="7" spans="1:61" s="21" customFormat="1" x14ac:dyDescent="0.2">
      <c r="F7" s="22"/>
      <c r="G7" s="21">
        <f>B3</f>
        <v>45922</v>
      </c>
      <c r="H7" s="21">
        <f>G7+7</f>
        <v>45929</v>
      </c>
      <c r="I7" s="21">
        <f t="shared" ref="I7:AV7" si="0">H7+7</f>
        <v>45936</v>
      </c>
      <c r="J7" s="21">
        <f t="shared" si="0"/>
        <v>45943</v>
      </c>
      <c r="K7" s="21">
        <f t="shared" si="0"/>
        <v>45950</v>
      </c>
      <c r="L7" s="21">
        <f t="shared" si="0"/>
        <v>45957</v>
      </c>
      <c r="M7" s="21">
        <f t="shared" si="0"/>
        <v>45964</v>
      </c>
      <c r="N7" s="21">
        <f t="shared" si="0"/>
        <v>45971</v>
      </c>
      <c r="O7" s="21">
        <f t="shared" si="0"/>
        <v>45978</v>
      </c>
      <c r="P7" s="21">
        <f t="shared" si="0"/>
        <v>45985</v>
      </c>
      <c r="Q7" s="21">
        <f t="shared" si="0"/>
        <v>45992</v>
      </c>
      <c r="R7" s="21">
        <f t="shared" si="0"/>
        <v>45999</v>
      </c>
      <c r="S7" s="21">
        <f t="shared" si="0"/>
        <v>46006</v>
      </c>
      <c r="T7" s="21">
        <f t="shared" si="0"/>
        <v>46013</v>
      </c>
      <c r="U7" s="21">
        <f t="shared" si="0"/>
        <v>46020</v>
      </c>
      <c r="V7" s="21">
        <f t="shared" si="0"/>
        <v>46027</v>
      </c>
      <c r="W7" s="21">
        <f t="shared" si="0"/>
        <v>46034</v>
      </c>
      <c r="X7" s="21">
        <f t="shared" si="0"/>
        <v>46041</v>
      </c>
      <c r="Y7" s="21">
        <f t="shared" si="0"/>
        <v>46048</v>
      </c>
      <c r="Z7" s="21">
        <f t="shared" si="0"/>
        <v>46055</v>
      </c>
      <c r="AA7" s="21">
        <f t="shared" si="0"/>
        <v>46062</v>
      </c>
      <c r="AB7" s="21">
        <f t="shared" si="0"/>
        <v>46069</v>
      </c>
      <c r="AC7" s="21">
        <f t="shared" si="0"/>
        <v>46076</v>
      </c>
      <c r="AD7" s="21">
        <f t="shared" si="0"/>
        <v>46083</v>
      </c>
      <c r="AE7" s="21">
        <f t="shared" si="0"/>
        <v>46090</v>
      </c>
      <c r="AF7" s="21">
        <f t="shared" si="0"/>
        <v>46097</v>
      </c>
      <c r="AG7" s="21">
        <f t="shared" si="0"/>
        <v>46104</v>
      </c>
      <c r="AH7" s="21">
        <f t="shared" si="0"/>
        <v>46111</v>
      </c>
      <c r="AI7" s="21">
        <f t="shared" si="0"/>
        <v>46118</v>
      </c>
      <c r="AJ7" s="21">
        <f t="shared" si="0"/>
        <v>46125</v>
      </c>
      <c r="AK7" s="21">
        <f t="shared" si="0"/>
        <v>46132</v>
      </c>
      <c r="AL7" s="21">
        <f t="shared" si="0"/>
        <v>46139</v>
      </c>
      <c r="AM7" s="21">
        <f t="shared" si="0"/>
        <v>46146</v>
      </c>
      <c r="AN7" s="21">
        <f t="shared" si="0"/>
        <v>46153</v>
      </c>
      <c r="AO7" s="21">
        <f t="shared" si="0"/>
        <v>46160</v>
      </c>
      <c r="AP7" s="21">
        <f t="shared" si="0"/>
        <v>46167</v>
      </c>
      <c r="AQ7" s="21">
        <f t="shared" si="0"/>
        <v>46174</v>
      </c>
      <c r="AR7" s="21">
        <f t="shared" si="0"/>
        <v>46181</v>
      </c>
      <c r="AS7" s="21">
        <f t="shared" si="0"/>
        <v>46188</v>
      </c>
      <c r="AT7" s="21">
        <f t="shared" si="0"/>
        <v>46195</v>
      </c>
      <c r="AU7" s="21">
        <f t="shared" si="0"/>
        <v>46202</v>
      </c>
      <c r="AV7" s="21">
        <f t="shared" si="0"/>
        <v>46209</v>
      </c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</row>
    <row r="8" spans="1:61" s="4" customFormat="1" x14ac:dyDescent="0.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8"/>
      <c r="G8" s="5">
        <v>1</v>
      </c>
      <c r="H8" s="5">
        <f>G8+1</f>
        <v>2</v>
      </c>
      <c r="I8" s="5">
        <f t="shared" ref="I8:AV8" si="1">H8+1</f>
        <v>3</v>
      </c>
      <c r="J8" s="5">
        <f t="shared" si="1"/>
        <v>4</v>
      </c>
      <c r="K8" s="5">
        <f t="shared" si="1"/>
        <v>5</v>
      </c>
      <c r="L8" s="5">
        <f t="shared" si="1"/>
        <v>6</v>
      </c>
      <c r="M8" s="5">
        <f t="shared" si="1"/>
        <v>7</v>
      </c>
      <c r="N8" s="5">
        <f t="shared" si="1"/>
        <v>8</v>
      </c>
      <c r="O8" s="5">
        <f t="shared" si="1"/>
        <v>9</v>
      </c>
      <c r="P8" s="5">
        <f t="shared" si="1"/>
        <v>10</v>
      </c>
      <c r="Q8" s="5">
        <f t="shared" si="1"/>
        <v>11</v>
      </c>
      <c r="R8" s="5">
        <f t="shared" si="1"/>
        <v>12</v>
      </c>
      <c r="S8" s="5">
        <f t="shared" si="1"/>
        <v>13</v>
      </c>
      <c r="T8" s="5">
        <f t="shared" si="1"/>
        <v>14</v>
      </c>
      <c r="U8" s="5">
        <f t="shared" si="1"/>
        <v>15</v>
      </c>
      <c r="V8" s="5">
        <f t="shared" si="1"/>
        <v>16</v>
      </c>
      <c r="W8" s="5">
        <f t="shared" si="1"/>
        <v>17</v>
      </c>
      <c r="X8" s="5">
        <f t="shared" si="1"/>
        <v>18</v>
      </c>
      <c r="Y8" s="5">
        <f t="shared" si="1"/>
        <v>19</v>
      </c>
      <c r="Z8" s="5">
        <f t="shared" si="1"/>
        <v>20</v>
      </c>
      <c r="AA8" s="5">
        <f t="shared" si="1"/>
        <v>21</v>
      </c>
      <c r="AB8" s="5">
        <f t="shared" si="1"/>
        <v>22</v>
      </c>
      <c r="AC8" s="5">
        <f t="shared" si="1"/>
        <v>23</v>
      </c>
      <c r="AD8" s="5">
        <f t="shared" si="1"/>
        <v>24</v>
      </c>
      <c r="AE8" s="5">
        <f t="shared" si="1"/>
        <v>25</v>
      </c>
      <c r="AF8" s="5">
        <f t="shared" si="1"/>
        <v>26</v>
      </c>
      <c r="AG8" s="5">
        <f t="shared" si="1"/>
        <v>27</v>
      </c>
      <c r="AH8" s="5">
        <f t="shared" si="1"/>
        <v>28</v>
      </c>
      <c r="AI8" s="5">
        <f t="shared" si="1"/>
        <v>29</v>
      </c>
      <c r="AJ8" s="5">
        <f t="shared" si="1"/>
        <v>30</v>
      </c>
      <c r="AK8" s="5">
        <f t="shared" si="1"/>
        <v>31</v>
      </c>
      <c r="AL8" s="5">
        <f t="shared" si="1"/>
        <v>32</v>
      </c>
      <c r="AM8" s="5">
        <f t="shared" si="1"/>
        <v>33</v>
      </c>
      <c r="AN8" s="5">
        <f t="shared" si="1"/>
        <v>34</v>
      </c>
      <c r="AO8" s="5">
        <f t="shared" si="1"/>
        <v>35</v>
      </c>
      <c r="AP8" s="5">
        <f t="shared" si="1"/>
        <v>36</v>
      </c>
      <c r="AQ8" s="5">
        <f t="shared" si="1"/>
        <v>37</v>
      </c>
      <c r="AR8" s="5">
        <f t="shared" si="1"/>
        <v>38</v>
      </c>
      <c r="AS8" s="5">
        <f t="shared" si="1"/>
        <v>39</v>
      </c>
      <c r="AT8" s="5">
        <f t="shared" si="1"/>
        <v>40</v>
      </c>
      <c r="AU8" s="5">
        <f t="shared" si="1"/>
        <v>41</v>
      </c>
      <c r="AV8" s="5">
        <f t="shared" si="1"/>
        <v>42</v>
      </c>
      <c r="AW8" s="39"/>
      <c r="AX8" s="39"/>
      <c r="AY8" s="39"/>
      <c r="AZ8" s="40"/>
      <c r="BA8" s="40"/>
      <c r="BB8" s="40"/>
      <c r="BC8" s="40"/>
      <c r="BD8" s="40"/>
      <c r="BE8" s="40"/>
      <c r="BF8" s="40"/>
      <c r="BG8" s="40"/>
      <c r="BH8" s="40"/>
      <c r="BI8" s="40"/>
    </row>
    <row r="9" spans="1:61" s="3" customFormat="1" x14ac:dyDescent="0.2">
      <c r="A9" s="10" t="s">
        <v>9</v>
      </c>
      <c r="B9" s="11"/>
      <c r="C9" s="11"/>
      <c r="D9" s="11"/>
      <c r="E9" s="11"/>
      <c r="F9" s="19"/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61" x14ac:dyDescent="0.2">
      <c r="A10" s="12" t="s">
        <v>10</v>
      </c>
      <c r="B10" s="13">
        <v>45922</v>
      </c>
      <c r="C10" s="13">
        <v>45935</v>
      </c>
      <c r="D10" s="14">
        <f>IF(C10="","",C10-B10)</f>
        <v>13</v>
      </c>
      <c r="E10" s="34">
        <v>0</v>
      </c>
      <c r="F10" s="20"/>
      <c r="G10" s="9"/>
      <c r="H10" s="9"/>
      <c r="I10" s="9"/>
      <c r="J10" s="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61" ht="18" customHeight="1" x14ac:dyDescent="0.2">
      <c r="A11" s="12" t="s">
        <v>11</v>
      </c>
      <c r="B11" s="13">
        <v>45922</v>
      </c>
      <c r="C11" s="13">
        <v>45935</v>
      </c>
      <c r="D11" s="14">
        <f t="shared" ref="D11:D38" si="2">IF(C11="","",C11-B11)</f>
        <v>13</v>
      </c>
      <c r="E11" s="34">
        <v>0</v>
      </c>
      <c r="F11" s="20"/>
      <c r="G11" s="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 spans="1:61" x14ac:dyDescent="0.2">
      <c r="A12" s="12" t="s">
        <v>12</v>
      </c>
      <c r="B12" s="13">
        <v>45922</v>
      </c>
      <c r="C12" s="13">
        <v>45935</v>
      </c>
      <c r="D12" s="14">
        <f t="shared" si="2"/>
        <v>13</v>
      </c>
      <c r="E12" s="34">
        <v>0</v>
      </c>
      <c r="F12" s="20"/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 spans="1:61" s="3" customFormat="1" x14ac:dyDescent="0.2">
      <c r="A13" s="10" t="s">
        <v>14</v>
      </c>
      <c r="B13" s="15"/>
      <c r="C13" s="15"/>
      <c r="D13" s="11" t="str">
        <f t="shared" si="2"/>
        <v/>
      </c>
      <c r="E13" s="11"/>
      <c r="F13" s="19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x14ac:dyDescent="0.2">
      <c r="A14" s="12" t="s">
        <v>15</v>
      </c>
      <c r="B14" s="13">
        <v>45936</v>
      </c>
      <c r="C14" s="13">
        <v>45963</v>
      </c>
      <c r="D14" s="14">
        <f t="shared" si="2"/>
        <v>27</v>
      </c>
      <c r="E14" s="34">
        <v>0</v>
      </c>
      <c r="F14" s="20"/>
      <c r="G14" s="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x14ac:dyDescent="0.2">
      <c r="A15" s="12" t="s">
        <v>16</v>
      </c>
      <c r="B15" s="13">
        <v>45936</v>
      </c>
      <c r="C15" s="13">
        <v>45963</v>
      </c>
      <c r="D15" s="14">
        <f t="shared" si="2"/>
        <v>27</v>
      </c>
      <c r="E15" s="34">
        <v>0</v>
      </c>
      <c r="F15" s="20"/>
      <c r="G15" s="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x14ac:dyDescent="0.2">
      <c r="A16" s="12" t="s">
        <v>17</v>
      </c>
      <c r="B16" s="13">
        <v>45936</v>
      </c>
      <c r="C16" s="13">
        <v>45963</v>
      </c>
      <c r="D16" s="14">
        <f t="shared" si="2"/>
        <v>27</v>
      </c>
      <c r="E16" s="34">
        <v>0</v>
      </c>
      <c r="F16" s="20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3" customFormat="1" x14ac:dyDescent="0.2">
      <c r="A17" s="16" t="s">
        <v>18</v>
      </c>
      <c r="B17" s="15"/>
      <c r="C17" s="15"/>
      <c r="D17" s="11" t="str">
        <f t="shared" si="2"/>
        <v/>
      </c>
      <c r="E17" s="11"/>
      <c r="F17" s="19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x14ac:dyDescent="0.2">
      <c r="A18" s="17"/>
      <c r="B18" s="13"/>
      <c r="C18" s="13"/>
      <c r="D18" s="14" t="str">
        <f t="shared" si="2"/>
        <v/>
      </c>
      <c r="E18" s="34">
        <v>0</v>
      </c>
      <c r="F18" s="20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x14ac:dyDescent="0.2">
      <c r="A19" s="17"/>
      <c r="B19" s="13"/>
      <c r="C19" s="13"/>
      <c r="D19" s="14" t="str">
        <f t="shared" si="2"/>
        <v/>
      </c>
      <c r="E19" s="34">
        <v>0</v>
      </c>
      <c r="F19" s="20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 spans="1:61" x14ac:dyDescent="0.2">
      <c r="A20" s="17" t="s">
        <v>28</v>
      </c>
      <c r="B20" s="13"/>
      <c r="C20" s="13"/>
      <c r="D20" s="14" t="str">
        <f t="shared" si="2"/>
        <v/>
      </c>
      <c r="E20" s="34">
        <v>0</v>
      </c>
      <c r="F20" s="20"/>
      <c r="G20" s="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 spans="1:61" x14ac:dyDescent="0.2">
      <c r="A21" s="17"/>
      <c r="B21" s="13"/>
      <c r="C21" s="13"/>
      <c r="D21" s="14" t="str">
        <f t="shared" si="2"/>
        <v/>
      </c>
      <c r="E21" s="14"/>
      <c r="F21" s="20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 spans="1:61" s="3" customFormat="1" x14ac:dyDescent="0.2">
      <c r="A22" s="10" t="s">
        <v>19</v>
      </c>
      <c r="B22" s="15"/>
      <c r="C22" s="15"/>
      <c r="D22" s="11"/>
      <c r="E22" s="11"/>
      <c r="F22" s="19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  <row r="23" spans="1:61" x14ac:dyDescent="0.2">
      <c r="A23" s="24" t="s">
        <v>20</v>
      </c>
      <c r="B23" s="35">
        <v>46112</v>
      </c>
      <c r="C23" s="35">
        <v>46132</v>
      </c>
      <c r="D23" s="25">
        <f t="shared" si="2"/>
        <v>20</v>
      </c>
      <c r="E23" s="34">
        <v>0</v>
      </c>
      <c r="F23" s="20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</row>
    <row r="24" spans="1:61" x14ac:dyDescent="0.2">
      <c r="A24" s="26" t="s">
        <v>21</v>
      </c>
      <c r="B24" s="13">
        <v>45922</v>
      </c>
      <c r="C24" s="35">
        <v>45991</v>
      </c>
      <c r="D24" s="25">
        <f t="shared" si="2"/>
        <v>69</v>
      </c>
      <c r="E24" s="34">
        <v>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</row>
    <row r="25" spans="1:61" x14ac:dyDescent="0.2">
      <c r="A25" s="26" t="s">
        <v>22</v>
      </c>
      <c r="B25" s="13">
        <v>45922</v>
      </c>
      <c r="C25" s="35">
        <v>45991</v>
      </c>
      <c r="D25" s="25">
        <f t="shared" si="2"/>
        <v>69</v>
      </c>
      <c r="E25" s="34">
        <v>0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</row>
    <row r="26" spans="1:61" x14ac:dyDescent="0.2">
      <c r="A26" s="26" t="s">
        <v>23</v>
      </c>
      <c r="B26" s="35">
        <v>45991</v>
      </c>
      <c r="C26" s="35">
        <v>46053</v>
      </c>
      <c r="D26" s="25">
        <f t="shared" si="2"/>
        <v>62</v>
      </c>
      <c r="E26" s="34">
        <v>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</row>
    <row r="27" spans="1:61" x14ac:dyDescent="0.2">
      <c r="A27" s="26" t="s">
        <v>24</v>
      </c>
      <c r="B27" s="35">
        <v>46062</v>
      </c>
      <c r="C27" s="35">
        <v>46103</v>
      </c>
      <c r="D27" s="25">
        <f t="shared" si="2"/>
        <v>41</v>
      </c>
      <c r="E27" s="34">
        <v>0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</row>
    <row r="28" spans="1:61" x14ac:dyDescent="0.2">
      <c r="A28" s="26" t="s">
        <v>25</v>
      </c>
      <c r="B28" s="35">
        <v>46112</v>
      </c>
      <c r="C28" s="35">
        <v>46132</v>
      </c>
      <c r="D28" s="25">
        <f t="shared" si="2"/>
        <v>20</v>
      </c>
      <c r="E28" s="34">
        <v>0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</row>
    <row r="29" spans="1:61" x14ac:dyDescent="0.2">
      <c r="A29" s="26" t="s">
        <v>26</v>
      </c>
      <c r="B29" s="35">
        <v>46125</v>
      </c>
      <c r="C29" s="35">
        <v>46138</v>
      </c>
      <c r="D29" s="25">
        <f t="shared" si="2"/>
        <v>13</v>
      </c>
      <c r="E29" s="34">
        <v>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</row>
    <row r="30" spans="1:61" x14ac:dyDescent="0.2">
      <c r="A30" s="23" t="s">
        <v>30</v>
      </c>
      <c r="B30" s="35">
        <v>46174</v>
      </c>
      <c r="C30" s="35">
        <v>46201</v>
      </c>
      <c r="D30" s="25">
        <f t="shared" si="2"/>
        <v>27</v>
      </c>
      <c r="E30" s="34">
        <v>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</row>
    <row r="31" spans="1:61" s="3" customFormat="1" x14ac:dyDescent="0.2">
      <c r="A31" s="27" t="s">
        <v>27</v>
      </c>
      <c r="B31" s="36"/>
      <c r="C31" s="36"/>
      <c r="D31" s="28"/>
      <c r="E31" s="28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</row>
    <row r="32" spans="1:61" x14ac:dyDescent="0.2">
      <c r="A32" s="29" t="s">
        <v>32</v>
      </c>
      <c r="B32" s="37" t="s">
        <v>34</v>
      </c>
      <c r="C32" s="37" t="s">
        <v>34</v>
      </c>
      <c r="D32" s="29"/>
      <c r="E32" s="29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</row>
    <row r="33" spans="1:54" x14ac:dyDescent="0.2">
      <c r="A33" s="29" t="s">
        <v>33</v>
      </c>
      <c r="B33" s="37" t="s">
        <v>34</v>
      </c>
      <c r="C33" s="37" t="s">
        <v>34</v>
      </c>
      <c r="D33" s="29"/>
      <c r="E33" s="29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41"/>
      <c r="AX33" s="41"/>
      <c r="AY33" s="41"/>
      <c r="AZ33" s="41"/>
      <c r="BA33" s="41"/>
      <c r="BB33" s="41"/>
    </row>
    <row r="34" spans="1:54" x14ac:dyDescent="0.2">
      <c r="A34" s="29" t="s">
        <v>31</v>
      </c>
      <c r="B34" s="37">
        <v>46146</v>
      </c>
      <c r="C34" s="37">
        <v>46146</v>
      </c>
      <c r="D34" s="29"/>
      <c r="E34" s="29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41"/>
      <c r="AX34" s="41"/>
      <c r="AY34" s="41"/>
      <c r="AZ34" s="41"/>
      <c r="BA34" s="41"/>
      <c r="BB34" s="41"/>
    </row>
    <row r="35" spans="1:54" x14ac:dyDescent="0.2">
      <c r="A35" s="29" t="s">
        <v>29</v>
      </c>
      <c r="B35" s="37">
        <v>46174</v>
      </c>
      <c r="C35" s="37">
        <v>46174</v>
      </c>
      <c r="D35" s="29"/>
      <c r="E35" s="29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41"/>
      <c r="AX35" s="41"/>
      <c r="AY35" s="41"/>
      <c r="AZ35" s="41"/>
      <c r="BA35" s="41"/>
      <c r="BB35" s="41"/>
    </row>
    <row r="36" spans="1:54" x14ac:dyDescent="0.2">
      <c r="A36" s="42"/>
      <c r="B36" s="42"/>
      <c r="C36" s="42"/>
      <c r="D36" s="29"/>
      <c r="E36" s="29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41"/>
      <c r="AX36" s="41"/>
      <c r="AY36" s="41"/>
      <c r="AZ36" s="41"/>
      <c r="BA36" s="41"/>
      <c r="BB36" s="41"/>
    </row>
    <row r="37" spans="1:54" x14ac:dyDescent="0.2">
      <c r="A37" s="43"/>
      <c r="B37" s="43"/>
      <c r="C37" s="43"/>
      <c r="D37" s="29"/>
      <c r="E37" s="29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41"/>
      <c r="AX37" s="41"/>
      <c r="AY37" s="41"/>
      <c r="AZ37" s="41"/>
      <c r="BA37" s="41"/>
      <c r="BB37" s="41"/>
    </row>
    <row r="38" spans="1:54" x14ac:dyDescent="0.2">
      <c r="A38" s="29"/>
      <c r="B38" s="37"/>
      <c r="C38" s="37"/>
      <c r="D38" s="29"/>
      <c r="E38" s="29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41"/>
      <c r="AX38" s="41"/>
      <c r="AY38" s="41"/>
      <c r="AZ38" s="41"/>
      <c r="BA38" s="41"/>
      <c r="BB38" s="41"/>
    </row>
  </sheetData>
  <phoneticPr fontId="2" type="noConversion"/>
  <conditionalFormatting sqref="G38:AV38 G9:AV33">
    <cfRule type="expression" dxfId="11" priority="5" stopIfTrue="1">
      <formula>AND(G$7&gt;=$B9,G$7&lt;=$C9, $B9&lt;&gt;"")</formula>
    </cfRule>
  </conditionalFormatting>
  <conditionalFormatting sqref="G24:AV24">
    <cfRule type="expression" dxfId="10" priority="7">
      <formula>AND(G$7&gt;=$B25,G$7&lt;=$C24, $B25&lt;&gt;"")</formula>
    </cfRule>
  </conditionalFormatting>
  <conditionalFormatting sqref="G25:AV25">
    <cfRule type="expression" dxfId="9" priority="8">
      <formula>AND(G$7&gt;=#REF!,G$7&lt;=$C25, #REF!&lt;&gt;"")</formula>
    </cfRule>
  </conditionalFormatting>
  <conditionalFormatting sqref="G36:AV37">
    <cfRule type="expression" dxfId="8" priority="10">
      <formula>AND(G$7&gt;=$B34,G$7&lt;=$C34, $B34&lt;&gt;"")</formula>
    </cfRule>
  </conditionalFormatting>
  <conditionalFormatting sqref="G34:AV35">
    <cfRule type="expression" dxfId="7" priority="11">
      <formula>AND(G$7&gt;=#REF!,G$7&lt;=#REF!, #REF!&lt;&gt;"")</formula>
    </cfRule>
  </conditionalFormatting>
  <conditionalFormatting sqref="E10:E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{7392C706-9A3C-6E47-90E3-8FCCD2A73F15}</x14:id>
        </ext>
      </extLst>
    </cfRule>
  </conditionalFormatting>
  <conditionalFormatting sqref="E10:E3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{FF855D4F-523D-3246-A77D-D297C79B45F6}</x14:id>
        </ext>
      </extLst>
    </cfRule>
  </conditionalFormatting>
  <conditionalFormatting sqref="G9:AV38">
    <cfRule type="expression" dxfId="6" priority="1">
      <formula>AND(G$7&gt;=$B9,G$7&lt;=($B9+($D9*$E9)-1), $B9&lt;&gt;"")</formula>
    </cfRule>
  </conditionalFormatting>
  <pageMargins left="0.7" right="0.7" top="0.75" bottom="0.75" header="0.3" footer="0.3"/>
  <pageSetup paperSize="9" scale="27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2C706-9A3C-6E47-90E3-8FCCD2A73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E10:E30</xm:sqref>
        </x14:conditionalFormatting>
        <x14:conditionalFormatting xmlns:xm="http://schemas.microsoft.com/office/excel/2006/main">
          <x14:cfRule type="dataBar" id="{FF855D4F-523D-3246-A77D-D297C79B45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Vandamme</dc:creator>
  <cp:lastModifiedBy>Théo Naïm Vandamme</cp:lastModifiedBy>
  <cp:lastPrinted>2025-04-06T17:55:16Z</cp:lastPrinted>
  <dcterms:created xsi:type="dcterms:W3CDTF">2025-04-06T14:00:56Z</dcterms:created>
  <dcterms:modified xsi:type="dcterms:W3CDTF">2025-04-06T17:57:21Z</dcterms:modified>
</cp:coreProperties>
</file>