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sc/Dropbox/ProcessTracingProjects/PT2/0_Revision_Mouseover/Material/"/>
    </mc:Choice>
  </mc:AlternateContent>
  <bookViews>
    <workbookView xWindow="4160" yWindow="1300" windowWidth="39580" windowHeight="26940" firstSheet="2" activeTab="3"/>
  </bookViews>
  <sheets>
    <sheet name="Holt&amp;Laury" sheetId="1" r:id="rId1"/>
    <sheet name="Gächter et al" sheetId="2" r:id="rId2"/>
    <sheet name="Rieskamp" sheetId="3" r:id="rId3"/>
    <sheet name="All_Gambles_ToCopy" sheetId="4" r:id="rId4"/>
    <sheet name="SQLExport" sheetId="5" r:id="rId5"/>
    <sheet name="mixed_coding" sheetId="6" r:id="rId6"/>
    <sheet name="LotteryProblems.csv" sheetId="7" r:id="rId7"/>
    <sheet name="transform for copy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4" l="1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2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C67" i="4"/>
  <c r="D67" i="4"/>
  <c r="E67" i="4"/>
  <c r="F67" i="4"/>
  <c r="G67" i="4"/>
  <c r="H67" i="4"/>
  <c r="I67" i="4"/>
  <c r="J67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C70" i="4"/>
  <c r="D70" i="4"/>
  <c r="E70" i="4"/>
  <c r="F70" i="4"/>
  <c r="G70" i="4"/>
  <c r="H70" i="4"/>
  <c r="I70" i="4"/>
  <c r="J70" i="4"/>
  <c r="C71" i="4"/>
  <c r="D71" i="4"/>
  <c r="E71" i="4"/>
  <c r="F71" i="4"/>
  <c r="G71" i="4"/>
  <c r="H71" i="4"/>
  <c r="I71" i="4"/>
  <c r="J71" i="4"/>
  <c r="C72" i="4"/>
  <c r="D72" i="4"/>
  <c r="E72" i="4"/>
  <c r="F72" i="4"/>
  <c r="G72" i="4"/>
  <c r="H72" i="4"/>
  <c r="I72" i="4"/>
  <c r="J72" i="4"/>
  <c r="C73" i="4"/>
  <c r="D73" i="4"/>
  <c r="E73" i="4"/>
  <c r="F73" i="4"/>
  <c r="G73" i="4"/>
  <c r="H73" i="4"/>
  <c r="I73" i="4"/>
  <c r="J73" i="4"/>
  <c r="C74" i="4"/>
  <c r="D74" i="4"/>
  <c r="E74" i="4"/>
  <c r="F74" i="4"/>
  <c r="G74" i="4"/>
  <c r="H74" i="4"/>
  <c r="I74" i="4"/>
  <c r="J74" i="4"/>
  <c r="C75" i="4"/>
  <c r="D75" i="4"/>
  <c r="E75" i="4"/>
  <c r="F75" i="4"/>
  <c r="G75" i="4"/>
  <c r="H75" i="4"/>
  <c r="I75" i="4"/>
  <c r="J75" i="4"/>
  <c r="C76" i="4"/>
  <c r="D76" i="4"/>
  <c r="E76" i="4"/>
  <c r="F76" i="4"/>
  <c r="G76" i="4"/>
  <c r="H76" i="4"/>
  <c r="I76" i="4"/>
  <c r="J76" i="4"/>
  <c r="C77" i="4"/>
  <c r="D77" i="4"/>
  <c r="E77" i="4"/>
  <c r="F77" i="4"/>
  <c r="G77" i="4"/>
  <c r="H77" i="4"/>
  <c r="I77" i="4"/>
  <c r="J77" i="4"/>
  <c r="C78" i="4"/>
  <c r="D78" i="4"/>
  <c r="E78" i="4"/>
  <c r="F78" i="4"/>
  <c r="G78" i="4"/>
  <c r="H78" i="4"/>
  <c r="I78" i="4"/>
  <c r="J78" i="4"/>
  <c r="C79" i="4"/>
  <c r="D79" i="4"/>
  <c r="E79" i="4"/>
  <c r="F79" i="4"/>
  <c r="G79" i="4"/>
  <c r="H79" i="4"/>
  <c r="I79" i="4"/>
  <c r="J79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4" i="4"/>
  <c r="D84" i="4"/>
  <c r="E84" i="4"/>
  <c r="F84" i="4"/>
  <c r="G84" i="4"/>
  <c r="H84" i="4"/>
  <c r="I84" i="4"/>
  <c r="J84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C87" i="4"/>
  <c r="D87" i="4"/>
  <c r="E87" i="4"/>
  <c r="F87" i="4"/>
  <c r="G87" i="4"/>
  <c r="H87" i="4"/>
  <c r="I87" i="4"/>
  <c r="J87" i="4"/>
  <c r="C88" i="4"/>
  <c r="D88" i="4"/>
  <c r="E88" i="4"/>
  <c r="F88" i="4"/>
  <c r="G88" i="4"/>
  <c r="H88" i="4"/>
  <c r="I88" i="4"/>
  <c r="J88" i="4"/>
  <c r="C89" i="4"/>
  <c r="D89" i="4"/>
  <c r="E89" i="4"/>
  <c r="F89" i="4"/>
  <c r="G89" i="4"/>
  <c r="H89" i="4"/>
  <c r="I89" i="4"/>
  <c r="J89" i="4"/>
  <c r="C90" i="4"/>
  <c r="D90" i="4"/>
  <c r="E90" i="4"/>
  <c r="F90" i="4"/>
  <c r="G90" i="4"/>
  <c r="H90" i="4"/>
  <c r="I90" i="4"/>
  <c r="J90" i="4"/>
  <c r="C91" i="4"/>
  <c r="D91" i="4"/>
  <c r="E91" i="4"/>
  <c r="F91" i="4"/>
  <c r="G91" i="4"/>
  <c r="H91" i="4"/>
  <c r="I91" i="4"/>
  <c r="J91" i="4"/>
  <c r="C92" i="4"/>
  <c r="D92" i="4"/>
  <c r="E92" i="4"/>
  <c r="F92" i="4"/>
  <c r="G92" i="4"/>
  <c r="H92" i="4"/>
  <c r="I92" i="4"/>
  <c r="J92" i="4"/>
  <c r="C28" i="4"/>
  <c r="D28" i="4"/>
  <c r="E28" i="4"/>
  <c r="F28" i="4"/>
  <c r="G28" i="4"/>
  <c r="H28" i="4"/>
  <c r="I28" i="4"/>
  <c r="J28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0" i="4"/>
  <c r="D50" i="4"/>
  <c r="E50" i="4"/>
  <c r="F50" i="4"/>
  <c r="G50" i="4"/>
  <c r="H50" i="4"/>
  <c r="I50" i="4"/>
  <c r="J50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C53" i="4"/>
  <c r="D53" i="4"/>
  <c r="E53" i="4"/>
  <c r="F53" i="4"/>
  <c r="G53" i="4"/>
  <c r="H53" i="4"/>
  <c r="I53" i="4"/>
  <c r="J53" i="4"/>
  <c r="C54" i="4"/>
  <c r="D54" i="4"/>
  <c r="E54" i="4"/>
  <c r="F54" i="4"/>
  <c r="G54" i="4"/>
  <c r="H54" i="4"/>
  <c r="I54" i="4"/>
  <c r="J54" i="4"/>
  <c r="C55" i="4"/>
  <c r="D55" i="4"/>
  <c r="E55" i="4"/>
  <c r="F55" i="4"/>
  <c r="G55" i="4"/>
  <c r="H55" i="4"/>
  <c r="I55" i="4"/>
  <c r="J55" i="4"/>
  <c r="C56" i="4"/>
  <c r="D56" i="4"/>
  <c r="E56" i="4"/>
  <c r="F56" i="4"/>
  <c r="G56" i="4"/>
  <c r="H56" i="4"/>
  <c r="I56" i="4"/>
  <c r="J56" i="4"/>
  <c r="C57" i="4"/>
  <c r="D57" i="4"/>
  <c r="E57" i="4"/>
  <c r="F57" i="4"/>
  <c r="G57" i="4"/>
  <c r="H57" i="4"/>
  <c r="I57" i="4"/>
  <c r="J57" i="4"/>
  <c r="C58" i="4"/>
  <c r="D58" i="4"/>
  <c r="E58" i="4"/>
  <c r="F58" i="4"/>
  <c r="G58" i="4"/>
  <c r="H58" i="4"/>
  <c r="I58" i="4"/>
  <c r="J58" i="4"/>
  <c r="C59" i="4"/>
  <c r="D59" i="4"/>
  <c r="E59" i="4"/>
  <c r="F59" i="4"/>
  <c r="G59" i="4"/>
  <c r="H59" i="4"/>
  <c r="I59" i="4"/>
  <c r="J59" i="4"/>
  <c r="C60" i="4"/>
  <c r="D60" i="4"/>
  <c r="E60" i="4"/>
  <c r="F60" i="4"/>
  <c r="G60" i="4"/>
  <c r="H60" i="4"/>
  <c r="I60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G2" i="4"/>
  <c r="H2" i="4"/>
  <c r="I2" i="4"/>
  <c r="J2" i="4"/>
  <c r="C2" i="4"/>
  <c r="D2" i="4"/>
  <c r="E2" i="4"/>
  <c r="F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B73" i="4"/>
  <c r="AC73" i="4"/>
  <c r="AB74" i="4"/>
  <c r="AC74" i="4"/>
  <c r="AB75" i="4"/>
  <c r="AC75" i="4"/>
  <c r="AB76" i="4"/>
  <c r="AC76" i="4"/>
  <c r="AB77" i="4"/>
  <c r="AC77" i="4"/>
  <c r="AB78" i="4"/>
  <c r="AC78" i="4"/>
  <c r="AB79" i="4"/>
  <c r="AC79" i="4"/>
  <c r="AB80" i="4"/>
  <c r="AC80" i="4"/>
  <c r="AB81" i="4"/>
  <c r="AC81" i="4"/>
  <c r="AB82" i="4"/>
  <c r="AC82" i="4"/>
  <c r="AB83" i="4"/>
  <c r="AC83" i="4"/>
  <c r="AB84" i="4"/>
  <c r="AC84" i="4"/>
  <c r="AB85" i="4"/>
  <c r="AC85" i="4"/>
  <c r="AB86" i="4"/>
  <c r="AC86" i="4"/>
  <c r="AB87" i="4"/>
  <c r="AC87" i="4"/>
  <c r="AB88" i="4"/>
  <c r="AC88" i="4"/>
  <c r="AB89" i="4"/>
  <c r="AC89" i="4"/>
  <c r="AB90" i="4"/>
  <c r="AC90" i="4"/>
  <c r="AB91" i="4"/>
  <c r="AC91" i="4"/>
  <c r="AB92" i="4"/>
  <c r="AC92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2" i="4"/>
  <c r="AC2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E77" i="4"/>
  <c r="AF77" i="4"/>
  <c r="AG77" i="4"/>
  <c r="AH77" i="4"/>
  <c r="AI77" i="4"/>
  <c r="AJ77" i="4"/>
  <c r="AK77" i="4"/>
  <c r="AL77" i="4"/>
  <c r="AM77" i="4"/>
  <c r="AN77" i="4"/>
  <c r="AP77" i="4"/>
  <c r="AQ77" i="4"/>
  <c r="AE78" i="4"/>
  <c r="AF78" i="4"/>
  <c r="AG78" i="4"/>
  <c r="AH78" i="4"/>
  <c r="AI78" i="4"/>
  <c r="AJ78" i="4"/>
  <c r="AK78" i="4"/>
  <c r="AL78" i="4"/>
  <c r="AM78" i="4"/>
  <c r="AN78" i="4"/>
  <c r="AP78" i="4"/>
  <c r="AQ78" i="4"/>
  <c r="AE79" i="4"/>
  <c r="AF79" i="4"/>
  <c r="AG79" i="4"/>
  <c r="AH79" i="4"/>
  <c r="AI79" i="4"/>
  <c r="AJ79" i="4"/>
  <c r="AK79" i="4"/>
  <c r="AL79" i="4"/>
  <c r="AM79" i="4"/>
  <c r="AN79" i="4"/>
  <c r="AP79" i="4"/>
  <c r="AQ79" i="4"/>
  <c r="AE80" i="4"/>
  <c r="AF80" i="4"/>
  <c r="AG80" i="4"/>
  <c r="AH80" i="4"/>
  <c r="AI80" i="4"/>
  <c r="AJ80" i="4"/>
  <c r="AK80" i="4"/>
  <c r="AL80" i="4"/>
  <c r="AM80" i="4"/>
  <c r="AN80" i="4"/>
  <c r="AP80" i="4"/>
  <c r="AQ80" i="4"/>
  <c r="AE81" i="4"/>
  <c r="AF81" i="4"/>
  <c r="AG81" i="4"/>
  <c r="AH81" i="4"/>
  <c r="AI81" i="4"/>
  <c r="AJ81" i="4"/>
  <c r="AK81" i="4"/>
  <c r="AL81" i="4"/>
  <c r="AM81" i="4"/>
  <c r="AP81" i="4"/>
  <c r="AQ81" i="4"/>
  <c r="AE82" i="4"/>
  <c r="AF82" i="4"/>
  <c r="AG82" i="4"/>
  <c r="AH82" i="4"/>
  <c r="AI82" i="4"/>
  <c r="AJ82" i="4"/>
  <c r="AK82" i="4"/>
  <c r="AL82" i="4"/>
  <c r="AM82" i="4"/>
  <c r="AN82" i="4"/>
  <c r="AP82" i="4"/>
  <c r="AQ82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K2" i="4"/>
  <c r="AJ2" i="4"/>
  <c r="AM2" i="4"/>
  <c r="AL2" i="4"/>
  <c r="AQ2" i="4"/>
  <c r="AG2" i="4"/>
  <c r="AF2" i="4"/>
  <c r="AI2" i="4"/>
  <c r="AH2" i="4"/>
  <c r="AP2" i="4"/>
  <c r="AO2" i="4"/>
  <c r="AN2" i="4"/>
  <c r="AE2" i="4"/>
  <c r="AE1" i="4"/>
  <c r="D1" i="4"/>
  <c r="AG1" i="4"/>
  <c r="E1" i="4"/>
  <c r="AH1" i="4"/>
  <c r="F1" i="4"/>
  <c r="AI1" i="4"/>
  <c r="G1" i="4"/>
  <c r="AJ1" i="4"/>
  <c r="H1" i="4"/>
  <c r="AK1" i="4"/>
  <c r="I1" i="4"/>
  <c r="AL1" i="4"/>
  <c r="J1" i="4"/>
  <c r="AM1" i="4"/>
  <c r="C1" i="4"/>
  <c r="AF1" i="4"/>
  <c r="O94" i="4"/>
  <c r="O98" i="4"/>
  <c r="O97" i="4"/>
  <c r="O96" i="4"/>
  <c r="O93" i="4"/>
  <c r="O100" i="4"/>
  <c r="N73" i="7"/>
  <c r="O73" i="7"/>
  <c r="P73" i="7"/>
  <c r="Q73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N92" i="7"/>
  <c r="O92" i="7"/>
  <c r="P92" i="7"/>
  <c r="Q92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N67" i="7"/>
  <c r="O67" i="7"/>
  <c r="P67" i="7"/>
  <c r="Q67" i="7"/>
  <c r="N68" i="7"/>
  <c r="O68" i="7"/>
  <c r="P68" i="7"/>
  <c r="Q68" i="7"/>
  <c r="N69" i="7"/>
  <c r="O69" i="7"/>
  <c r="P69" i="7"/>
  <c r="Q69" i="7"/>
  <c r="N70" i="7"/>
  <c r="O70" i="7"/>
  <c r="P70" i="7"/>
  <c r="Q70" i="7"/>
  <c r="N71" i="7"/>
  <c r="O71" i="7"/>
  <c r="P71" i="7"/>
  <c r="Q71" i="7"/>
  <c r="N72" i="7"/>
  <c r="O72" i="7"/>
  <c r="P72" i="7"/>
  <c r="Q7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M52" i="7"/>
  <c r="L52" i="7"/>
  <c r="K52" i="7"/>
  <c r="J52" i="7"/>
  <c r="N27" i="7"/>
  <c r="O27" i="7"/>
  <c r="P27" i="7"/>
  <c r="Q27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N44" i="7"/>
  <c r="O44" i="7"/>
  <c r="P44" i="7"/>
  <c r="Q44" i="7"/>
  <c r="N45" i="7"/>
  <c r="O45" i="7"/>
  <c r="P45" i="7"/>
  <c r="Q45" i="7"/>
  <c r="N46" i="7"/>
  <c r="O46" i="7"/>
  <c r="P46" i="7"/>
  <c r="Q46" i="7"/>
  <c r="N47" i="7"/>
  <c r="O47" i="7"/>
  <c r="P47" i="7"/>
  <c r="Q47" i="7"/>
  <c r="N48" i="7"/>
  <c r="O48" i="7"/>
  <c r="P48" i="7"/>
  <c r="Q48" i="7"/>
  <c r="N49" i="7"/>
  <c r="O49" i="7"/>
  <c r="P49" i="7"/>
  <c r="Q49" i="7"/>
  <c r="N50" i="7"/>
  <c r="O50" i="7"/>
  <c r="P50" i="7"/>
  <c r="Q50" i="7"/>
  <c r="N51" i="7"/>
  <c r="O51" i="7"/>
  <c r="P51" i="7"/>
  <c r="Q51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M27" i="7"/>
  <c r="L27" i="7"/>
  <c r="K27" i="7"/>
  <c r="J27" i="7"/>
  <c r="J3" i="7"/>
  <c r="K3" i="7"/>
  <c r="L3" i="7"/>
  <c r="M3" i="7"/>
  <c r="N3" i="7"/>
  <c r="O3" i="7"/>
  <c r="P3" i="7"/>
  <c r="Q3" i="7"/>
  <c r="J4" i="7"/>
  <c r="K4" i="7"/>
  <c r="L4" i="7"/>
  <c r="M4" i="7"/>
  <c r="N4" i="7"/>
  <c r="O4" i="7"/>
  <c r="P4" i="7"/>
  <c r="Q4" i="7"/>
  <c r="J5" i="7"/>
  <c r="K5" i="7"/>
  <c r="L5" i="7"/>
  <c r="M5" i="7"/>
  <c r="N5" i="7"/>
  <c r="O5" i="7"/>
  <c r="P5" i="7"/>
  <c r="Q5" i="7"/>
  <c r="J6" i="7"/>
  <c r="K6" i="7"/>
  <c r="L6" i="7"/>
  <c r="M6" i="7"/>
  <c r="N6" i="7"/>
  <c r="O6" i="7"/>
  <c r="P6" i="7"/>
  <c r="Q6" i="7"/>
  <c r="J7" i="7"/>
  <c r="K7" i="7"/>
  <c r="L7" i="7"/>
  <c r="M7" i="7"/>
  <c r="N7" i="7"/>
  <c r="O7" i="7"/>
  <c r="P7" i="7"/>
  <c r="Q7" i="7"/>
  <c r="J8" i="7"/>
  <c r="K8" i="7"/>
  <c r="L8" i="7"/>
  <c r="M8" i="7"/>
  <c r="N8" i="7"/>
  <c r="O8" i="7"/>
  <c r="P8" i="7"/>
  <c r="Q8" i="7"/>
  <c r="J9" i="7"/>
  <c r="K9" i="7"/>
  <c r="L9" i="7"/>
  <c r="M9" i="7"/>
  <c r="N9" i="7"/>
  <c r="O9" i="7"/>
  <c r="P9" i="7"/>
  <c r="Q9" i="7"/>
  <c r="J10" i="7"/>
  <c r="K10" i="7"/>
  <c r="L10" i="7"/>
  <c r="M10" i="7"/>
  <c r="N10" i="7"/>
  <c r="O10" i="7"/>
  <c r="P10" i="7"/>
  <c r="Q10" i="7"/>
  <c r="J11" i="7"/>
  <c r="K11" i="7"/>
  <c r="L11" i="7"/>
  <c r="M11" i="7"/>
  <c r="N11" i="7"/>
  <c r="O11" i="7"/>
  <c r="P11" i="7"/>
  <c r="Q11" i="7"/>
  <c r="J12" i="7"/>
  <c r="K12" i="7"/>
  <c r="L12" i="7"/>
  <c r="M12" i="7"/>
  <c r="N12" i="7"/>
  <c r="O12" i="7"/>
  <c r="P12" i="7"/>
  <c r="Q12" i="7"/>
  <c r="J13" i="7"/>
  <c r="K13" i="7"/>
  <c r="L13" i="7"/>
  <c r="M13" i="7"/>
  <c r="N13" i="7"/>
  <c r="O13" i="7"/>
  <c r="P13" i="7"/>
  <c r="Q13" i="7"/>
  <c r="J14" i="7"/>
  <c r="K14" i="7"/>
  <c r="L14" i="7"/>
  <c r="M14" i="7"/>
  <c r="N14" i="7"/>
  <c r="O14" i="7"/>
  <c r="P14" i="7"/>
  <c r="Q14" i="7"/>
  <c r="J15" i="7"/>
  <c r="K15" i="7"/>
  <c r="L15" i="7"/>
  <c r="M15" i="7"/>
  <c r="N15" i="7"/>
  <c r="O15" i="7"/>
  <c r="P15" i="7"/>
  <c r="Q15" i="7"/>
  <c r="J16" i="7"/>
  <c r="K16" i="7"/>
  <c r="L16" i="7"/>
  <c r="M16" i="7"/>
  <c r="N16" i="7"/>
  <c r="O16" i="7"/>
  <c r="P16" i="7"/>
  <c r="Q16" i="7"/>
  <c r="J17" i="7"/>
  <c r="K17" i="7"/>
  <c r="L17" i="7"/>
  <c r="M17" i="7"/>
  <c r="N17" i="7"/>
  <c r="O17" i="7"/>
  <c r="P17" i="7"/>
  <c r="Q17" i="7"/>
  <c r="J18" i="7"/>
  <c r="K18" i="7"/>
  <c r="L18" i="7"/>
  <c r="M18" i="7"/>
  <c r="N18" i="7"/>
  <c r="O18" i="7"/>
  <c r="P18" i="7"/>
  <c r="Q18" i="7"/>
  <c r="J19" i="7"/>
  <c r="K19" i="7"/>
  <c r="L19" i="7"/>
  <c r="M19" i="7"/>
  <c r="N19" i="7"/>
  <c r="O19" i="7"/>
  <c r="P19" i="7"/>
  <c r="Q19" i="7"/>
  <c r="J20" i="7"/>
  <c r="K20" i="7"/>
  <c r="L20" i="7"/>
  <c r="M20" i="7"/>
  <c r="N20" i="7"/>
  <c r="O20" i="7"/>
  <c r="P20" i="7"/>
  <c r="Q20" i="7"/>
  <c r="J21" i="7"/>
  <c r="K21" i="7"/>
  <c r="L21" i="7"/>
  <c r="M21" i="7"/>
  <c r="N21" i="7"/>
  <c r="O21" i="7"/>
  <c r="P21" i="7"/>
  <c r="Q21" i="7"/>
  <c r="J22" i="7"/>
  <c r="K22" i="7"/>
  <c r="L22" i="7"/>
  <c r="M22" i="7"/>
  <c r="N22" i="7"/>
  <c r="O22" i="7"/>
  <c r="P22" i="7"/>
  <c r="Q22" i="7"/>
  <c r="J23" i="7"/>
  <c r="K23" i="7"/>
  <c r="L23" i="7"/>
  <c r="M23" i="7"/>
  <c r="N23" i="7"/>
  <c r="O23" i="7"/>
  <c r="P23" i="7"/>
  <c r="Q23" i="7"/>
  <c r="J24" i="7"/>
  <c r="K24" i="7"/>
  <c r="L24" i="7"/>
  <c r="M24" i="7"/>
  <c r="N24" i="7"/>
  <c r="O24" i="7"/>
  <c r="P24" i="7"/>
  <c r="Q24" i="7"/>
  <c r="J25" i="7"/>
  <c r="K25" i="7"/>
  <c r="L25" i="7"/>
  <c r="M25" i="7"/>
  <c r="N25" i="7"/>
  <c r="O25" i="7"/>
  <c r="P25" i="7"/>
  <c r="Q25" i="7"/>
  <c r="J26" i="7"/>
  <c r="K26" i="7"/>
  <c r="L26" i="7"/>
  <c r="M26" i="7"/>
  <c r="N26" i="7"/>
  <c r="O26" i="7"/>
  <c r="P26" i="7"/>
  <c r="Q26" i="7"/>
  <c r="Q2" i="7"/>
  <c r="P2" i="7"/>
  <c r="O2" i="7"/>
  <c r="N2" i="7"/>
  <c r="M2" i="7"/>
  <c r="L2" i="7"/>
  <c r="K2" i="7"/>
  <c r="J2" i="7"/>
  <c r="AA7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2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2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3" i="4"/>
  <c r="W4" i="4"/>
  <c r="W5" i="4"/>
  <c r="W6" i="4"/>
  <c r="W7" i="4"/>
  <c r="W8" i="4"/>
  <c r="W9" i="4"/>
  <c r="W10" i="4"/>
  <c r="W11" i="4"/>
  <c r="W12" i="4"/>
  <c r="W13" i="4"/>
  <c r="W2" i="4"/>
  <c r="F92" i="6"/>
  <c r="J92" i="6"/>
  <c r="G92" i="6"/>
  <c r="K92" i="6"/>
  <c r="H92" i="6"/>
  <c r="L92" i="6"/>
  <c r="I92" i="6"/>
  <c r="M92" i="6"/>
  <c r="N92" i="6"/>
  <c r="O92" i="6"/>
  <c r="P92" i="6"/>
  <c r="Q92" i="6"/>
  <c r="F3" i="6"/>
  <c r="J3" i="6"/>
  <c r="G3" i="6"/>
  <c r="K3" i="6"/>
  <c r="H3" i="6"/>
  <c r="L3" i="6"/>
  <c r="I3" i="6"/>
  <c r="M3" i="6"/>
  <c r="N3" i="6"/>
  <c r="O3" i="6"/>
  <c r="P3" i="6"/>
  <c r="Q3" i="6"/>
  <c r="F4" i="6"/>
  <c r="J4" i="6"/>
  <c r="G4" i="6"/>
  <c r="K4" i="6"/>
  <c r="H4" i="6"/>
  <c r="L4" i="6"/>
  <c r="I4" i="6"/>
  <c r="M4" i="6"/>
  <c r="N4" i="6"/>
  <c r="O4" i="6"/>
  <c r="P4" i="6"/>
  <c r="Q4" i="6"/>
  <c r="F5" i="6"/>
  <c r="J5" i="6"/>
  <c r="G5" i="6"/>
  <c r="K5" i="6"/>
  <c r="H5" i="6"/>
  <c r="L5" i="6"/>
  <c r="I5" i="6"/>
  <c r="M5" i="6"/>
  <c r="N5" i="6"/>
  <c r="O5" i="6"/>
  <c r="P5" i="6"/>
  <c r="Q5" i="6"/>
  <c r="F6" i="6"/>
  <c r="J6" i="6"/>
  <c r="G6" i="6"/>
  <c r="K6" i="6"/>
  <c r="H6" i="6"/>
  <c r="L6" i="6"/>
  <c r="I6" i="6"/>
  <c r="M6" i="6"/>
  <c r="N6" i="6"/>
  <c r="O6" i="6"/>
  <c r="P6" i="6"/>
  <c r="Q6" i="6"/>
  <c r="F7" i="6"/>
  <c r="J7" i="6"/>
  <c r="G7" i="6"/>
  <c r="K7" i="6"/>
  <c r="H7" i="6"/>
  <c r="L7" i="6"/>
  <c r="I7" i="6"/>
  <c r="M7" i="6"/>
  <c r="N7" i="6"/>
  <c r="O7" i="6"/>
  <c r="P7" i="6"/>
  <c r="Q7" i="6"/>
  <c r="F8" i="6"/>
  <c r="J8" i="6"/>
  <c r="G8" i="6"/>
  <c r="K8" i="6"/>
  <c r="H8" i="6"/>
  <c r="L8" i="6"/>
  <c r="I8" i="6"/>
  <c r="M8" i="6"/>
  <c r="N8" i="6"/>
  <c r="O8" i="6"/>
  <c r="P8" i="6"/>
  <c r="Q8" i="6"/>
  <c r="F9" i="6"/>
  <c r="J9" i="6"/>
  <c r="G9" i="6"/>
  <c r="K9" i="6"/>
  <c r="H9" i="6"/>
  <c r="L9" i="6"/>
  <c r="I9" i="6"/>
  <c r="M9" i="6"/>
  <c r="N9" i="6"/>
  <c r="O9" i="6"/>
  <c r="P9" i="6"/>
  <c r="Q9" i="6"/>
  <c r="F10" i="6"/>
  <c r="J10" i="6"/>
  <c r="G10" i="6"/>
  <c r="K10" i="6"/>
  <c r="H10" i="6"/>
  <c r="L10" i="6"/>
  <c r="I10" i="6"/>
  <c r="M10" i="6"/>
  <c r="N10" i="6"/>
  <c r="O10" i="6"/>
  <c r="P10" i="6"/>
  <c r="Q10" i="6"/>
  <c r="F11" i="6"/>
  <c r="J11" i="6"/>
  <c r="G11" i="6"/>
  <c r="K11" i="6"/>
  <c r="H11" i="6"/>
  <c r="L11" i="6"/>
  <c r="I11" i="6"/>
  <c r="M11" i="6"/>
  <c r="N11" i="6"/>
  <c r="O11" i="6"/>
  <c r="P11" i="6"/>
  <c r="Q11" i="6"/>
  <c r="F12" i="6"/>
  <c r="J12" i="6"/>
  <c r="G12" i="6"/>
  <c r="K12" i="6"/>
  <c r="H12" i="6"/>
  <c r="L12" i="6"/>
  <c r="I12" i="6"/>
  <c r="M12" i="6"/>
  <c r="N12" i="6"/>
  <c r="O12" i="6"/>
  <c r="P12" i="6"/>
  <c r="Q12" i="6"/>
  <c r="F13" i="6"/>
  <c r="J13" i="6"/>
  <c r="G13" i="6"/>
  <c r="K13" i="6"/>
  <c r="H13" i="6"/>
  <c r="L13" i="6"/>
  <c r="I13" i="6"/>
  <c r="M13" i="6"/>
  <c r="N13" i="6"/>
  <c r="O13" i="6"/>
  <c r="P13" i="6"/>
  <c r="Q13" i="6"/>
  <c r="F14" i="6"/>
  <c r="J14" i="6"/>
  <c r="G14" i="6"/>
  <c r="K14" i="6"/>
  <c r="H14" i="6"/>
  <c r="L14" i="6"/>
  <c r="I14" i="6"/>
  <c r="M14" i="6"/>
  <c r="N14" i="6"/>
  <c r="O14" i="6"/>
  <c r="P14" i="6"/>
  <c r="Q14" i="6"/>
  <c r="F15" i="6"/>
  <c r="J15" i="6"/>
  <c r="G15" i="6"/>
  <c r="K15" i="6"/>
  <c r="H15" i="6"/>
  <c r="L15" i="6"/>
  <c r="I15" i="6"/>
  <c r="M15" i="6"/>
  <c r="N15" i="6"/>
  <c r="O15" i="6"/>
  <c r="P15" i="6"/>
  <c r="Q15" i="6"/>
  <c r="F16" i="6"/>
  <c r="J16" i="6"/>
  <c r="G16" i="6"/>
  <c r="K16" i="6"/>
  <c r="H16" i="6"/>
  <c r="L16" i="6"/>
  <c r="I16" i="6"/>
  <c r="M16" i="6"/>
  <c r="N16" i="6"/>
  <c r="O16" i="6"/>
  <c r="P16" i="6"/>
  <c r="Q16" i="6"/>
  <c r="F17" i="6"/>
  <c r="J17" i="6"/>
  <c r="G17" i="6"/>
  <c r="K17" i="6"/>
  <c r="H17" i="6"/>
  <c r="L17" i="6"/>
  <c r="I17" i="6"/>
  <c r="M17" i="6"/>
  <c r="N17" i="6"/>
  <c r="O17" i="6"/>
  <c r="P17" i="6"/>
  <c r="Q17" i="6"/>
  <c r="F18" i="6"/>
  <c r="J18" i="6"/>
  <c r="G18" i="6"/>
  <c r="K18" i="6"/>
  <c r="H18" i="6"/>
  <c r="L18" i="6"/>
  <c r="I18" i="6"/>
  <c r="M18" i="6"/>
  <c r="N18" i="6"/>
  <c r="O18" i="6"/>
  <c r="P18" i="6"/>
  <c r="Q18" i="6"/>
  <c r="F19" i="6"/>
  <c r="J19" i="6"/>
  <c r="G19" i="6"/>
  <c r="K19" i="6"/>
  <c r="H19" i="6"/>
  <c r="L19" i="6"/>
  <c r="I19" i="6"/>
  <c r="M19" i="6"/>
  <c r="N19" i="6"/>
  <c r="O19" i="6"/>
  <c r="P19" i="6"/>
  <c r="Q19" i="6"/>
  <c r="F20" i="6"/>
  <c r="J20" i="6"/>
  <c r="G20" i="6"/>
  <c r="K20" i="6"/>
  <c r="H20" i="6"/>
  <c r="L20" i="6"/>
  <c r="I20" i="6"/>
  <c r="M20" i="6"/>
  <c r="N20" i="6"/>
  <c r="O20" i="6"/>
  <c r="P20" i="6"/>
  <c r="Q20" i="6"/>
  <c r="F21" i="6"/>
  <c r="J21" i="6"/>
  <c r="G21" i="6"/>
  <c r="K21" i="6"/>
  <c r="H21" i="6"/>
  <c r="L21" i="6"/>
  <c r="I21" i="6"/>
  <c r="M21" i="6"/>
  <c r="N21" i="6"/>
  <c r="O21" i="6"/>
  <c r="P21" i="6"/>
  <c r="Q21" i="6"/>
  <c r="F22" i="6"/>
  <c r="J22" i="6"/>
  <c r="G22" i="6"/>
  <c r="K22" i="6"/>
  <c r="H22" i="6"/>
  <c r="L22" i="6"/>
  <c r="I22" i="6"/>
  <c r="M22" i="6"/>
  <c r="N22" i="6"/>
  <c r="O22" i="6"/>
  <c r="P22" i="6"/>
  <c r="Q22" i="6"/>
  <c r="F23" i="6"/>
  <c r="J23" i="6"/>
  <c r="G23" i="6"/>
  <c r="K23" i="6"/>
  <c r="H23" i="6"/>
  <c r="L23" i="6"/>
  <c r="I23" i="6"/>
  <c r="M23" i="6"/>
  <c r="N23" i="6"/>
  <c r="O23" i="6"/>
  <c r="P23" i="6"/>
  <c r="Q23" i="6"/>
  <c r="F24" i="6"/>
  <c r="J24" i="6"/>
  <c r="G24" i="6"/>
  <c r="K24" i="6"/>
  <c r="H24" i="6"/>
  <c r="L24" i="6"/>
  <c r="I24" i="6"/>
  <c r="M24" i="6"/>
  <c r="N24" i="6"/>
  <c r="O24" i="6"/>
  <c r="P24" i="6"/>
  <c r="Q24" i="6"/>
  <c r="F25" i="6"/>
  <c r="J25" i="6"/>
  <c r="G25" i="6"/>
  <c r="K25" i="6"/>
  <c r="H25" i="6"/>
  <c r="L25" i="6"/>
  <c r="I25" i="6"/>
  <c r="M25" i="6"/>
  <c r="N25" i="6"/>
  <c r="O25" i="6"/>
  <c r="P25" i="6"/>
  <c r="Q25" i="6"/>
  <c r="F26" i="6"/>
  <c r="J26" i="6"/>
  <c r="G26" i="6"/>
  <c r="K26" i="6"/>
  <c r="H26" i="6"/>
  <c r="L26" i="6"/>
  <c r="I26" i="6"/>
  <c r="M26" i="6"/>
  <c r="N26" i="6"/>
  <c r="O26" i="6"/>
  <c r="P26" i="6"/>
  <c r="Q26" i="6"/>
  <c r="F27" i="6"/>
  <c r="J27" i="6"/>
  <c r="G27" i="6"/>
  <c r="K27" i="6"/>
  <c r="H27" i="6"/>
  <c r="L27" i="6"/>
  <c r="I27" i="6"/>
  <c r="M27" i="6"/>
  <c r="N27" i="6"/>
  <c r="O27" i="6"/>
  <c r="P27" i="6"/>
  <c r="Q27" i="6"/>
  <c r="F28" i="6"/>
  <c r="J28" i="6"/>
  <c r="G28" i="6"/>
  <c r="K28" i="6"/>
  <c r="H28" i="6"/>
  <c r="L28" i="6"/>
  <c r="I28" i="6"/>
  <c r="M28" i="6"/>
  <c r="N28" i="6"/>
  <c r="O28" i="6"/>
  <c r="P28" i="6"/>
  <c r="Q28" i="6"/>
  <c r="F29" i="6"/>
  <c r="J29" i="6"/>
  <c r="G29" i="6"/>
  <c r="K29" i="6"/>
  <c r="H29" i="6"/>
  <c r="L29" i="6"/>
  <c r="I29" i="6"/>
  <c r="M29" i="6"/>
  <c r="N29" i="6"/>
  <c r="O29" i="6"/>
  <c r="P29" i="6"/>
  <c r="Q29" i="6"/>
  <c r="F30" i="6"/>
  <c r="J30" i="6"/>
  <c r="G30" i="6"/>
  <c r="K30" i="6"/>
  <c r="H30" i="6"/>
  <c r="L30" i="6"/>
  <c r="I30" i="6"/>
  <c r="M30" i="6"/>
  <c r="N30" i="6"/>
  <c r="O30" i="6"/>
  <c r="P30" i="6"/>
  <c r="Q30" i="6"/>
  <c r="F31" i="6"/>
  <c r="J31" i="6"/>
  <c r="G31" i="6"/>
  <c r="K31" i="6"/>
  <c r="H31" i="6"/>
  <c r="L31" i="6"/>
  <c r="I31" i="6"/>
  <c r="M31" i="6"/>
  <c r="N31" i="6"/>
  <c r="O31" i="6"/>
  <c r="P31" i="6"/>
  <c r="Q31" i="6"/>
  <c r="F32" i="6"/>
  <c r="J32" i="6"/>
  <c r="G32" i="6"/>
  <c r="K32" i="6"/>
  <c r="H32" i="6"/>
  <c r="L32" i="6"/>
  <c r="I32" i="6"/>
  <c r="M32" i="6"/>
  <c r="N32" i="6"/>
  <c r="O32" i="6"/>
  <c r="P32" i="6"/>
  <c r="Q32" i="6"/>
  <c r="F33" i="6"/>
  <c r="J33" i="6"/>
  <c r="G33" i="6"/>
  <c r="K33" i="6"/>
  <c r="H33" i="6"/>
  <c r="L33" i="6"/>
  <c r="I33" i="6"/>
  <c r="M33" i="6"/>
  <c r="N33" i="6"/>
  <c r="O33" i="6"/>
  <c r="P33" i="6"/>
  <c r="Q33" i="6"/>
  <c r="F34" i="6"/>
  <c r="J34" i="6"/>
  <c r="G34" i="6"/>
  <c r="K34" i="6"/>
  <c r="H34" i="6"/>
  <c r="L34" i="6"/>
  <c r="I34" i="6"/>
  <c r="M34" i="6"/>
  <c r="N34" i="6"/>
  <c r="O34" i="6"/>
  <c r="P34" i="6"/>
  <c r="Q34" i="6"/>
  <c r="F35" i="6"/>
  <c r="J35" i="6"/>
  <c r="G35" i="6"/>
  <c r="K35" i="6"/>
  <c r="H35" i="6"/>
  <c r="L35" i="6"/>
  <c r="I35" i="6"/>
  <c r="M35" i="6"/>
  <c r="N35" i="6"/>
  <c r="O35" i="6"/>
  <c r="P35" i="6"/>
  <c r="Q35" i="6"/>
  <c r="F36" i="6"/>
  <c r="J36" i="6"/>
  <c r="G36" i="6"/>
  <c r="K36" i="6"/>
  <c r="H36" i="6"/>
  <c r="L36" i="6"/>
  <c r="I36" i="6"/>
  <c r="M36" i="6"/>
  <c r="N36" i="6"/>
  <c r="O36" i="6"/>
  <c r="P36" i="6"/>
  <c r="Q36" i="6"/>
  <c r="F37" i="6"/>
  <c r="J37" i="6"/>
  <c r="G37" i="6"/>
  <c r="K37" i="6"/>
  <c r="L37" i="6"/>
  <c r="I37" i="6"/>
  <c r="M37" i="6"/>
  <c r="N37" i="6"/>
  <c r="O37" i="6"/>
  <c r="P37" i="6"/>
  <c r="Q37" i="6"/>
  <c r="F38" i="6"/>
  <c r="J38" i="6"/>
  <c r="G38" i="6"/>
  <c r="K38" i="6"/>
  <c r="H38" i="6"/>
  <c r="L38" i="6"/>
  <c r="I38" i="6"/>
  <c r="M38" i="6"/>
  <c r="N38" i="6"/>
  <c r="O38" i="6"/>
  <c r="P38" i="6"/>
  <c r="Q38" i="6"/>
  <c r="F39" i="6"/>
  <c r="J39" i="6"/>
  <c r="G39" i="6"/>
  <c r="K39" i="6"/>
  <c r="H39" i="6"/>
  <c r="L39" i="6"/>
  <c r="I39" i="6"/>
  <c r="M39" i="6"/>
  <c r="N39" i="6"/>
  <c r="O39" i="6"/>
  <c r="P39" i="6"/>
  <c r="Q39" i="6"/>
  <c r="F40" i="6"/>
  <c r="J40" i="6"/>
  <c r="G40" i="6"/>
  <c r="K40" i="6"/>
  <c r="H40" i="6"/>
  <c r="L40" i="6"/>
  <c r="I40" i="6"/>
  <c r="M40" i="6"/>
  <c r="N40" i="6"/>
  <c r="O40" i="6"/>
  <c r="P40" i="6"/>
  <c r="Q40" i="6"/>
  <c r="F41" i="6"/>
  <c r="J41" i="6"/>
  <c r="G41" i="6"/>
  <c r="K41" i="6"/>
  <c r="H41" i="6"/>
  <c r="L41" i="6"/>
  <c r="I41" i="6"/>
  <c r="M41" i="6"/>
  <c r="N41" i="6"/>
  <c r="O41" i="6"/>
  <c r="P41" i="6"/>
  <c r="Q41" i="6"/>
  <c r="F42" i="6"/>
  <c r="J42" i="6"/>
  <c r="G42" i="6"/>
  <c r="K42" i="6"/>
  <c r="H42" i="6"/>
  <c r="L42" i="6"/>
  <c r="I42" i="6"/>
  <c r="M42" i="6"/>
  <c r="N42" i="6"/>
  <c r="O42" i="6"/>
  <c r="P42" i="6"/>
  <c r="Q42" i="6"/>
  <c r="F43" i="6"/>
  <c r="J43" i="6"/>
  <c r="G43" i="6"/>
  <c r="K43" i="6"/>
  <c r="H43" i="6"/>
  <c r="L43" i="6"/>
  <c r="I43" i="6"/>
  <c r="M43" i="6"/>
  <c r="N43" i="6"/>
  <c r="O43" i="6"/>
  <c r="P43" i="6"/>
  <c r="Q43" i="6"/>
  <c r="F44" i="6"/>
  <c r="J44" i="6"/>
  <c r="G44" i="6"/>
  <c r="K44" i="6"/>
  <c r="H44" i="6"/>
  <c r="L44" i="6"/>
  <c r="I44" i="6"/>
  <c r="M44" i="6"/>
  <c r="N44" i="6"/>
  <c r="O44" i="6"/>
  <c r="P44" i="6"/>
  <c r="Q44" i="6"/>
  <c r="F45" i="6"/>
  <c r="J45" i="6"/>
  <c r="G45" i="6"/>
  <c r="K45" i="6"/>
  <c r="H45" i="6"/>
  <c r="L45" i="6"/>
  <c r="I45" i="6"/>
  <c r="M45" i="6"/>
  <c r="N45" i="6"/>
  <c r="O45" i="6"/>
  <c r="P45" i="6"/>
  <c r="Q45" i="6"/>
  <c r="F46" i="6"/>
  <c r="J46" i="6"/>
  <c r="G46" i="6"/>
  <c r="K46" i="6"/>
  <c r="H46" i="6"/>
  <c r="L46" i="6"/>
  <c r="I46" i="6"/>
  <c r="M46" i="6"/>
  <c r="N46" i="6"/>
  <c r="O46" i="6"/>
  <c r="P46" i="6"/>
  <c r="Q46" i="6"/>
  <c r="F47" i="6"/>
  <c r="J47" i="6"/>
  <c r="G47" i="6"/>
  <c r="K47" i="6"/>
  <c r="H47" i="6"/>
  <c r="L47" i="6"/>
  <c r="I47" i="6"/>
  <c r="M47" i="6"/>
  <c r="N47" i="6"/>
  <c r="O47" i="6"/>
  <c r="P47" i="6"/>
  <c r="Q47" i="6"/>
  <c r="F48" i="6"/>
  <c r="J48" i="6"/>
  <c r="G48" i="6"/>
  <c r="K48" i="6"/>
  <c r="H48" i="6"/>
  <c r="L48" i="6"/>
  <c r="I48" i="6"/>
  <c r="M48" i="6"/>
  <c r="N48" i="6"/>
  <c r="O48" i="6"/>
  <c r="P48" i="6"/>
  <c r="Q48" i="6"/>
  <c r="F49" i="6"/>
  <c r="J49" i="6"/>
  <c r="G49" i="6"/>
  <c r="K49" i="6"/>
  <c r="H49" i="6"/>
  <c r="L49" i="6"/>
  <c r="I49" i="6"/>
  <c r="M49" i="6"/>
  <c r="N49" i="6"/>
  <c r="O49" i="6"/>
  <c r="P49" i="6"/>
  <c r="Q49" i="6"/>
  <c r="F50" i="6"/>
  <c r="J50" i="6"/>
  <c r="G50" i="6"/>
  <c r="K50" i="6"/>
  <c r="H50" i="6"/>
  <c r="L50" i="6"/>
  <c r="I50" i="6"/>
  <c r="M50" i="6"/>
  <c r="N50" i="6"/>
  <c r="O50" i="6"/>
  <c r="P50" i="6"/>
  <c r="Q50" i="6"/>
  <c r="F51" i="6"/>
  <c r="J51" i="6"/>
  <c r="G51" i="6"/>
  <c r="K51" i="6"/>
  <c r="H51" i="6"/>
  <c r="L51" i="6"/>
  <c r="I51" i="6"/>
  <c r="M51" i="6"/>
  <c r="N51" i="6"/>
  <c r="O51" i="6"/>
  <c r="P51" i="6"/>
  <c r="Q51" i="6"/>
  <c r="F52" i="6"/>
  <c r="J52" i="6"/>
  <c r="G52" i="6"/>
  <c r="K52" i="6"/>
  <c r="H52" i="6"/>
  <c r="L52" i="6"/>
  <c r="I52" i="6"/>
  <c r="M52" i="6"/>
  <c r="N52" i="6"/>
  <c r="O52" i="6"/>
  <c r="P52" i="6"/>
  <c r="Q52" i="6"/>
  <c r="F53" i="6"/>
  <c r="J53" i="6"/>
  <c r="G53" i="6"/>
  <c r="K53" i="6"/>
  <c r="H53" i="6"/>
  <c r="L53" i="6"/>
  <c r="I53" i="6"/>
  <c r="M53" i="6"/>
  <c r="N53" i="6"/>
  <c r="O53" i="6"/>
  <c r="P53" i="6"/>
  <c r="Q53" i="6"/>
  <c r="F54" i="6"/>
  <c r="J54" i="6"/>
  <c r="G54" i="6"/>
  <c r="K54" i="6"/>
  <c r="H54" i="6"/>
  <c r="L54" i="6"/>
  <c r="I54" i="6"/>
  <c r="M54" i="6"/>
  <c r="N54" i="6"/>
  <c r="O54" i="6"/>
  <c r="P54" i="6"/>
  <c r="Q54" i="6"/>
  <c r="F55" i="6"/>
  <c r="J55" i="6"/>
  <c r="G55" i="6"/>
  <c r="K55" i="6"/>
  <c r="H55" i="6"/>
  <c r="L55" i="6"/>
  <c r="I55" i="6"/>
  <c r="M55" i="6"/>
  <c r="N55" i="6"/>
  <c r="O55" i="6"/>
  <c r="P55" i="6"/>
  <c r="Q55" i="6"/>
  <c r="F56" i="6"/>
  <c r="J56" i="6"/>
  <c r="G56" i="6"/>
  <c r="K56" i="6"/>
  <c r="H56" i="6"/>
  <c r="L56" i="6"/>
  <c r="I56" i="6"/>
  <c r="M56" i="6"/>
  <c r="N56" i="6"/>
  <c r="O56" i="6"/>
  <c r="P56" i="6"/>
  <c r="Q56" i="6"/>
  <c r="F57" i="6"/>
  <c r="J57" i="6"/>
  <c r="G57" i="6"/>
  <c r="K57" i="6"/>
  <c r="H57" i="6"/>
  <c r="L57" i="6"/>
  <c r="I57" i="6"/>
  <c r="M57" i="6"/>
  <c r="N57" i="6"/>
  <c r="O57" i="6"/>
  <c r="P57" i="6"/>
  <c r="Q57" i="6"/>
  <c r="F58" i="6"/>
  <c r="J58" i="6"/>
  <c r="G58" i="6"/>
  <c r="K58" i="6"/>
  <c r="H58" i="6"/>
  <c r="L58" i="6"/>
  <c r="I58" i="6"/>
  <c r="M58" i="6"/>
  <c r="N58" i="6"/>
  <c r="O58" i="6"/>
  <c r="P58" i="6"/>
  <c r="Q58" i="6"/>
  <c r="F59" i="6"/>
  <c r="J59" i="6"/>
  <c r="G59" i="6"/>
  <c r="K59" i="6"/>
  <c r="H59" i="6"/>
  <c r="L59" i="6"/>
  <c r="I59" i="6"/>
  <c r="M59" i="6"/>
  <c r="N59" i="6"/>
  <c r="O59" i="6"/>
  <c r="P59" i="6"/>
  <c r="Q59" i="6"/>
  <c r="F60" i="6"/>
  <c r="J60" i="6"/>
  <c r="G60" i="6"/>
  <c r="K60" i="6"/>
  <c r="H60" i="6"/>
  <c r="L60" i="6"/>
  <c r="I60" i="6"/>
  <c r="M60" i="6"/>
  <c r="N60" i="6"/>
  <c r="O60" i="6"/>
  <c r="P60" i="6"/>
  <c r="Q60" i="6"/>
  <c r="F61" i="6"/>
  <c r="J61" i="6"/>
  <c r="G61" i="6"/>
  <c r="K61" i="6"/>
  <c r="H61" i="6"/>
  <c r="L61" i="6"/>
  <c r="I61" i="6"/>
  <c r="M61" i="6"/>
  <c r="N61" i="6"/>
  <c r="O61" i="6"/>
  <c r="P61" i="6"/>
  <c r="Q61" i="6"/>
  <c r="F62" i="6"/>
  <c r="J62" i="6"/>
  <c r="G62" i="6"/>
  <c r="K62" i="6"/>
  <c r="H62" i="6"/>
  <c r="L62" i="6"/>
  <c r="I62" i="6"/>
  <c r="M62" i="6"/>
  <c r="N62" i="6"/>
  <c r="O62" i="6"/>
  <c r="P62" i="6"/>
  <c r="Q62" i="6"/>
  <c r="F63" i="6"/>
  <c r="J63" i="6"/>
  <c r="G63" i="6"/>
  <c r="K63" i="6"/>
  <c r="H63" i="6"/>
  <c r="L63" i="6"/>
  <c r="I63" i="6"/>
  <c r="M63" i="6"/>
  <c r="N63" i="6"/>
  <c r="O63" i="6"/>
  <c r="P63" i="6"/>
  <c r="Q63" i="6"/>
  <c r="F64" i="6"/>
  <c r="J64" i="6"/>
  <c r="G64" i="6"/>
  <c r="K64" i="6"/>
  <c r="H64" i="6"/>
  <c r="L64" i="6"/>
  <c r="I64" i="6"/>
  <c r="M64" i="6"/>
  <c r="N64" i="6"/>
  <c r="O64" i="6"/>
  <c r="P64" i="6"/>
  <c r="Q64" i="6"/>
  <c r="F65" i="6"/>
  <c r="J65" i="6"/>
  <c r="G65" i="6"/>
  <c r="K65" i="6"/>
  <c r="H65" i="6"/>
  <c r="L65" i="6"/>
  <c r="I65" i="6"/>
  <c r="M65" i="6"/>
  <c r="N65" i="6"/>
  <c r="O65" i="6"/>
  <c r="P65" i="6"/>
  <c r="Q65" i="6"/>
  <c r="F66" i="6"/>
  <c r="J66" i="6"/>
  <c r="G66" i="6"/>
  <c r="K66" i="6"/>
  <c r="H66" i="6"/>
  <c r="L66" i="6"/>
  <c r="I66" i="6"/>
  <c r="M66" i="6"/>
  <c r="N66" i="6"/>
  <c r="O66" i="6"/>
  <c r="P66" i="6"/>
  <c r="Q66" i="6"/>
  <c r="F67" i="6"/>
  <c r="J67" i="6"/>
  <c r="G67" i="6"/>
  <c r="K67" i="6"/>
  <c r="H67" i="6"/>
  <c r="L67" i="6"/>
  <c r="I67" i="6"/>
  <c r="M67" i="6"/>
  <c r="N67" i="6"/>
  <c r="O67" i="6"/>
  <c r="P67" i="6"/>
  <c r="Q67" i="6"/>
  <c r="F68" i="6"/>
  <c r="J68" i="6"/>
  <c r="G68" i="6"/>
  <c r="K68" i="6"/>
  <c r="H68" i="6"/>
  <c r="L68" i="6"/>
  <c r="I68" i="6"/>
  <c r="M68" i="6"/>
  <c r="N68" i="6"/>
  <c r="O68" i="6"/>
  <c r="P68" i="6"/>
  <c r="Q68" i="6"/>
  <c r="F69" i="6"/>
  <c r="J69" i="6"/>
  <c r="G69" i="6"/>
  <c r="K69" i="6"/>
  <c r="H69" i="6"/>
  <c r="L69" i="6"/>
  <c r="I69" i="6"/>
  <c r="M69" i="6"/>
  <c r="N69" i="6"/>
  <c r="O69" i="6"/>
  <c r="P69" i="6"/>
  <c r="Q69" i="6"/>
  <c r="F70" i="6"/>
  <c r="J70" i="6"/>
  <c r="G70" i="6"/>
  <c r="K70" i="6"/>
  <c r="H70" i="6"/>
  <c r="L70" i="6"/>
  <c r="I70" i="6"/>
  <c r="M70" i="6"/>
  <c r="N70" i="6"/>
  <c r="O70" i="6"/>
  <c r="P70" i="6"/>
  <c r="Q70" i="6"/>
  <c r="F71" i="6"/>
  <c r="J71" i="6"/>
  <c r="G71" i="6"/>
  <c r="K71" i="6"/>
  <c r="H71" i="6"/>
  <c r="L71" i="6"/>
  <c r="I71" i="6"/>
  <c r="M71" i="6"/>
  <c r="N71" i="6"/>
  <c r="O71" i="6"/>
  <c r="P71" i="6"/>
  <c r="Q71" i="6"/>
  <c r="F72" i="6"/>
  <c r="J72" i="6"/>
  <c r="G72" i="6"/>
  <c r="K72" i="6"/>
  <c r="H72" i="6"/>
  <c r="L72" i="6"/>
  <c r="I72" i="6"/>
  <c r="M72" i="6"/>
  <c r="N72" i="6"/>
  <c r="O72" i="6"/>
  <c r="P72" i="6"/>
  <c r="Q72" i="6"/>
  <c r="F73" i="6"/>
  <c r="J73" i="6"/>
  <c r="G73" i="6"/>
  <c r="K73" i="6"/>
  <c r="H73" i="6"/>
  <c r="L73" i="6"/>
  <c r="I73" i="6"/>
  <c r="M73" i="6"/>
  <c r="N73" i="6"/>
  <c r="O73" i="6"/>
  <c r="P73" i="6"/>
  <c r="Q73" i="6"/>
  <c r="F74" i="6"/>
  <c r="J74" i="6"/>
  <c r="G74" i="6"/>
  <c r="K74" i="6"/>
  <c r="H74" i="6"/>
  <c r="L74" i="6"/>
  <c r="I74" i="6"/>
  <c r="M74" i="6"/>
  <c r="N74" i="6"/>
  <c r="O74" i="6"/>
  <c r="P74" i="6"/>
  <c r="Q74" i="6"/>
  <c r="F75" i="6"/>
  <c r="J75" i="6"/>
  <c r="G75" i="6"/>
  <c r="K75" i="6"/>
  <c r="H75" i="6"/>
  <c r="L75" i="6"/>
  <c r="I75" i="6"/>
  <c r="M75" i="6"/>
  <c r="N75" i="6"/>
  <c r="O75" i="6"/>
  <c r="P75" i="6"/>
  <c r="Q75" i="6"/>
  <c r="F76" i="6"/>
  <c r="J76" i="6"/>
  <c r="G76" i="6"/>
  <c r="K76" i="6"/>
  <c r="H76" i="6"/>
  <c r="L76" i="6"/>
  <c r="I76" i="6"/>
  <c r="M76" i="6"/>
  <c r="N76" i="6"/>
  <c r="O76" i="6"/>
  <c r="P76" i="6"/>
  <c r="Q76" i="6"/>
  <c r="F77" i="6"/>
  <c r="J77" i="6"/>
  <c r="G77" i="6"/>
  <c r="K77" i="6"/>
  <c r="L77" i="6"/>
  <c r="M77" i="6"/>
  <c r="N77" i="6"/>
  <c r="O77" i="6"/>
  <c r="P77" i="6"/>
  <c r="Q77" i="6"/>
  <c r="F78" i="6"/>
  <c r="J78" i="6"/>
  <c r="G78" i="6"/>
  <c r="K78" i="6"/>
  <c r="L78" i="6"/>
  <c r="M78" i="6"/>
  <c r="N78" i="6"/>
  <c r="O78" i="6"/>
  <c r="P78" i="6"/>
  <c r="Q78" i="6"/>
  <c r="F79" i="6"/>
  <c r="J79" i="6"/>
  <c r="G79" i="6"/>
  <c r="K79" i="6"/>
  <c r="L79" i="6"/>
  <c r="M79" i="6"/>
  <c r="N79" i="6"/>
  <c r="O79" i="6"/>
  <c r="P79" i="6"/>
  <c r="Q79" i="6"/>
  <c r="F80" i="6"/>
  <c r="J80" i="6"/>
  <c r="G80" i="6"/>
  <c r="K80" i="6"/>
  <c r="L80" i="6"/>
  <c r="M80" i="6"/>
  <c r="N80" i="6"/>
  <c r="O80" i="6"/>
  <c r="P80" i="6"/>
  <c r="Q80" i="6"/>
  <c r="F81" i="6"/>
  <c r="J81" i="6"/>
  <c r="G81" i="6"/>
  <c r="K81" i="6"/>
  <c r="L81" i="6"/>
  <c r="M81" i="6"/>
  <c r="N81" i="6"/>
  <c r="O81" i="6"/>
  <c r="P81" i="6"/>
  <c r="Q81" i="6"/>
  <c r="F82" i="6"/>
  <c r="J82" i="6"/>
  <c r="G82" i="6"/>
  <c r="K82" i="6"/>
  <c r="L82" i="6"/>
  <c r="M82" i="6"/>
  <c r="N82" i="6"/>
  <c r="O82" i="6"/>
  <c r="P82" i="6"/>
  <c r="Q82" i="6"/>
  <c r="F83" i="6"/>
  <c r="J83" i="6"/>
  <c r="G83" i="6"/>
  <c r="K83" i="6"/>
  <c r="H83" i="6"/>
  <c r="L83" i="6"/>
  <c r="I83" i="6"/>
  <c r="M83" i="6"/>
  <c r="N83" i="6"/>
  <c r="O83" i="6"/>
  <c r="P83" i="6"/>
  <c r="Q83" i="6"/>
  <c r="F84" i="6"/>
  <c r="J84" i="6"/>
  <c r="G84" i="6"/>
  <c r="K84" i="6"/>
  <c r="H84" i="6"/>
  <c r="L84" i="6"/>
  <c r="I84" i="6"/>
  <c r="M84" i="6"/>
  <c r="N84" i="6"/>
  <c r="O84" i="6"/>
  <c r="P84" i="6"/>
  <c r="Q84" i="6"/>
  <c r="F85" i="6"/>
  <c r="J85" i="6"/>
  <c r="G85" i="6"/>
  <c r="K85" i="6"/>
  <c r="H85" i="6"/>
  <c r="L85" i="6"/>
  <c r="I85" i="6"/>
  <c r="M85" i="6"/>
  <c r="N85" i="6"/>
  <c r="O85" i="6"/>
  <c r="P85" i="6"/>
  <c r="Q85" i="6"/>
  <c r="F86" i="6"/>
  <c r="J86" i="6"/>
  <c r="G86" i="6"/>
  <c r="K86" i="6"/>
  <c r="H86" i="6"/>
  <c r="L86" i="6"/>
  <c r="I86" i="6"/>
  <c r="M86" i="6"/>
  <c r="N86" i="6"/>
  <c r="O86" i="6"/>
  <c r="P86" i="6"/>
  <c r="Q86" i="6"/>
  <c r="F87" i="6"/>
  <c r="J87" i="6"/>
  <c r="G87" i="6"/>
  <c r="K87" i="6"/>
  <c r="H87" i="6"/>
  <c r="L87" i="6"/>
  <c r="I87" i="6"/>
  <c r="M87" i="6"/>
  <c r="N87" i="6"/>
  <c r="O87" i="6"/>
  <c r="P87" i="6"/>
  <c r="Q87" i="6"/>
  <c r="F88" i="6"/>
  <c r="J88" i="6"/>
  <c r="G88" i="6"/>
  <c r="K88" i="6"/>
  <c r="H88" i="6"/>
  <c r="L88" i="6"/>
  <c r="I88" i="6"/>
  <c r="M88" i="6"/>
  <c r="N88" i="6"/>
  <c r="O88" i="6"/>
  <c r="P88" i="6"/>
  <c r="Q88" i="6"/>
  <c r="F89" i="6"/>
  <c r="J89" i="6"/>
  <c r="G89" i="6"/>
  <c r="K89" i="6"/>
  <c r="H89" i="6"/>
  <c r="L89" i="6"/>
  <c r="I89" i="6"/>
  <c r="M89" i="6"/>
  <c r="N89" i="6"/>
  <c r="O89" i="6"/>
  <c r="P89" i="6"/>
  <c r="Q89" i="6"/>
  <c r="F90" i="6"/>
  <c r="J90" i="6"/>
  <c r="G90" i="6"/>
  <c r="K90" i="6"/>
  <c r="H90" i="6"/>
  <c r="L90" i="6"/>
  <c r="I90" i="6"/>
  <c r="M90" i="6"/>
  <c r="N90" i="6"/>
  <c r="O90" i="6"/>
  <c r="P90" i="6"/>
  <c r="Q90" i="6"/>
  <c r="F91" i="6"/>
  <c r="J91" i="6"/>
  <c r="G91" i="6"/>
  <c r="K91" i="6"/>
  <c r="H91" i="6"/>
  <c r="L91" i="6"/>
  <c r="I91" i="6"/>
  <c r="M91" i="6"/>
  <c r="N91" i="6"/>
  <c r="O91" i="6"/>
  <c r="P91" i="6"/>
  <c r="Q91" i="6"/>
  <c r="G2" i="6"/>
  <c r="H2" i="6"/>
  <c r="I2" i="6"/>
  <c r="F2" i="6"/>
  <c r="O2" i="6"/>
  <c r="P2" i="6"/>
  <c r="Q2" i="6"/>
  <c r="N2" i="6"/>
  <c r="K2" i="6"/>
  <c r="L2" i="6"/>
  <c r="M2" i="6"/>
  <c r="J2" i="6"/>
  <c r="P3" i="4"/>
  <c r="Q3" i="4"/>
  <c r="R3" i="4"/>
  <c r="S3" i="4"/>
  <c r="T3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P22" i="4"/>
  <c r="Q22" i="4"/>
  <c r="R22" i="4"/>
  <c r="S22" i="4"/>
  <c r="T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P26" i="4"/>
  <c r="Q26" i="4"/>
  <c r="R26" i="4"/>
  <c r="S26" i="4"/>
  <c r="T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P30" i="4"/>
  <c r="Q30" i="4"/>
  <c r="R30" i="4"/>
  <c r="S30" i="4"/>
  <c r="T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P34" i="4"/>
  <c r="Q34" i="4"/>
  <c r="R34" i="4"/>
  <c r="S34" i="4"/>
  <c r="T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P38" i="4"/>
  <c r="Q38" i="4"/>
  <c r="R38" i="4"/>
  <c r="S38" i="4"/>
  <c r="T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P42" i="4"/>
  <c r="Q42" i="4"/>
  <c r="R42" i="4"/>
  <c r="S42" i="4"/>
  <c r="T42" i="4"/>
  <c r="P43" i="4"/>
  <c r="Q43" i="4"/>
  <c r="R43" i="4"/>
  <c r="S43" i="4"/>
  <c r="T43" i="4"/>
  <c r="P44" i="4"/>
  <c r="Q44" i="4"/>
  <c r="R44" i="4"/>
  <c r="S44" i="4"/>
  <c r="T44" i="4"/>
  <c r="P45" i="4"/>
  <c r="Q45" i="4"/>
  <c r="R45" i="4"/>
  <c r="S45" i="4"/>
  <c r="T45" i="4"/>
  <c r="P46" i="4"/>
  <c r="Q46" i="4"/>
  <c r="R46" i="4"/>
  <c r="S46" i="4"/>
  <c r="T46" i="4"/>
  <c r="P47" i="4"/>
  <c r="Q47" i="4"/>
  <c r="R47" i="4"/>
  <c r="S47" i="4"/>
  <c r="T47" i="4"/>
  <c r="P48" i="4"/>
  <c r="Q48" i="4"/>
  <c r="R48" i="4"/>
  <c r="S48" i="4"/>
  <c r="T48" i="4"/>
  <c r="P49" i="4"/>
  <c r="Q49" i="4"/>
  <c r="R49" i="4"/>
  <c r="S49" i="4"/>
  <c r="T49" i="4"/>
  <c r="P50" i="4"/>
  <c r="Q50" i="4"/>
  <c r="R50" i="4"/>
  <c r="S50" i="4"/>
  <c r="T50" i="4"/>
  <c r="P51" i="4"/>
  <c r="Q51" i="4"/>
  <c r="R51" i="4"/>
  <c r="S51" i="4"/>
  <c r="T51" i="4"/>
  <c r="P52" i="4"/>
  <c r="Q52" i="4"/>
  <c r="R52" i="4"/>
  <c r="S52" i="4"/>
  <c r="T52" i="4"/>
  <c r="P53" i="4"/>
  <c r="Q53" i="4"/>
  <c r="R53" i="4"/>
  <c r="S53" i="4"/>
  <c r="T53" i="4"/>
  <c r="P54" i="4"/>
  <c r="Q54" i="4"/>
  <c r="R54" i="4"/>
  <c r="S54" i="4"/>
  <c r="T54" i="4"/>
  <c r="P55" i="4"/>
  <c r="Q55" i="4"/>
  <c r="R55" i="4"/>
  <c r="S55" i="4"/>
  <c r="T55" i="4"/>
  <c r="P56" i="4"/>
  <c r="Q56" i="4"/>
  <c r="R56" i="4"/>
  <c r="S56" i="4"/>
  <c r="T56" i="4"/>
  <c r="P57" i="4"/>
  <c r="Q57" i="4"/>
  <c r="R57" i="4"/>
  <c r="S57" i="4"/>
  <c r="T57" i="4"/>
  <c r="P58" i="4"/>
  <c r="Q58" i="4"/>
  <c r="R58" i="4"/>
  <c r="S58" i="4"/>
  <c r="T58" i="4"/>
  <c r="P59" i="4"/>
  <c r="Q59" i="4"/>
  <c r="R59" i="4"/>
  <c r="S59" i="4"/>
  <c r="T59" i="4"/>
  <c r="P60" i="4"/>
  <c r="Q60" i="4"/>
  <c r="R60" i="4"/>
  <c r="S60" i="4"/>
  <c r="T60" i="4"/>
  <c r="P61" i="4"/>
  <c r="Q61" i="4"/>
  <c r="R61" i="4"/>
  <c r="S61" i="4"/>
  <c r="T61" i="4"/>
  <c r="P62" i="4"/>
  <c r="Q62" i="4"/>
  <c r="R62" i="4"/>
  <c r="S62" i="4"/>
  <c r="T62" i="4"/>
  <c r="P63" i="4"/>
  <c r="Q63" i="4"/>
  <c r="R63" i="4"/>
  <c r="S63" i="4"/>
  <c r="T63" i="4"/>
  <c r="P64" i="4"/>
  <c r="Q64" i="4"/>
  <c r="R64" i="4"/>
  <c r="S64" i="4"/>
  <c r="T64" i="4"/>
  <c r="P65" i="4"/>
  <c r="Q65" i="4"/>
  <c r="R65" i="4"/>
  <c r="S65" i="4"/>
  <c r="T65" i="4"/>
  <c r="P66" i="4"/>
  <c r="Q66" i="4"/>
  <c r="R66" i="4"/>
  <c r="S66" i="4"/>
  <c r="T66" i="4"/>
  <c r="P67" i="4"/>
  <c r="Q67" i="4"/>
  <c r="R67" i="4"/>
  <c r="S67" i="4"/>
  <c r="T67" i="4"/>
  <c r="P68" i="4"/>
  <c r="Q68" i="4"/>
  <c r="R68" i="4"/>
  <c r="S68" i="4"/>
  <c r="T68" i="4"/>
  <c r="P69" i="4"/>
  <c r="Q69" i="4"/>
  <c r="R69" i="4"/>
  <c r="S69" i="4"/>
  <c r="T69" i="4"/>
  <c r="P70" i="4"/>
  <c r="Q70" i="4"/>
  <c r="R70" i="4"/>
  <c r="S70" i="4"/>
  <c r="T70" i="4"/>
  <c r="P71" i="4"/>
  <c r="Q71" i="4"/>
  <c r="R71" i="4"/>
  <c r="S71" i="4"/>
  <c r="T71" i="4"/>
  <c r="P72" i="4"/>
  <c r="Q72" i="4"/>
  <c r="R72" i="4"/>
  <c r="S72" i="4"/>
  <c r="T72" i="4"/>
  <c r="P73" i="4"/>
  <c r="Q73" i="4"/>
  <c r="R73" i="4"/>
  <c r="S73" i="4"/>
  <c r="T73" i="4"/>
  <c r="P74" i="4"/>
  <c r="Q74" i="4"/>
  <c r="R74" i="4"/>
  <c r="S74" i="4"/>
  <c r="T74" i="4"/>
  <c r="P75" i="4"/>
  <c r="Q75" i="4"/>
  <c r="R75" i="4"/>
  <c r="S75" i="4"/>
  <c r="T75" i="4"/>
  <c r="P76" i="4"/>
  <c r="Q76" i="4"/>
  <c r="R76" i="4"/>
  <c r="S76" i="4"/>
  <c r="T76" i="4"/>
  <c r="P77" i="4"/>
  <c r="Q77" i="4"/>
  <c r="R77" i="4"/>
  <c r="S77" i="4"/>
  <c r="T77" i="4"/>
  <c r="P78" i="4"/>
  <c r="Q78" i="4"/>
  <c r="R78" i="4"/>
  <c r="S78" i="4"/>
  <c r="T78" i="4"/>
  <c r="P79" i="4"/>
  <c r="Q79" i="4"/>
  <c r="R79" i="4"/>
  <c r="S79" i="4"/>
  <c r="T79" i="4"/>
  <c r="P80" i="4"/>
  <c r="Q80" i="4"/>
  <c r="R80" i="4"/>
  <c r="S80" i="4"/>
  <c r="T80" i="4"/>
  <c r="P81" i="4"/>
  <c r="Q81" i="4"/>
  <c r="R81" i="4"/>
  <c r="S81" i="4"/>
  <c r="T81" i="4"/>
  <c r="P82" i="4"/>
  <c r="Q82" i="4"/>
  <c r="R82" i="4"/>
  <c r="S82" i="4"/>
  <c r="T82" i="4"/>
  <c r="P83" i="4"/>
  <c r="Q83" i="4"/>
  <c r="R83" i="4"/>
  <c r="S83" i="4"/>
  <c r="T83" i="4"/>
  <c r="P84" i="4"/>
  <c r="Q84" i="4"/>
  <c r="R84" i="4"/>
  <c r="S84" i="4"/>
  <c r="T84" i="4"/>
  <c r="P85" i="4"/>
  <c r="Q85" i="4"/>
  <c r="R85" i="4"/>
  <c r="S85" i="4"/>
  <c r="T85" i="4"/>
  <c r="P86" i="4"/>
  <c r="Q86" i="4"/>
  <c r="R86" i="4"/>
  <c r="S86" i="4"/>
  <c r="T86" i="4"/>
  <c r="P87" i="4"/>
  <c r="Q87" i="4"/>
  <c r="R87" i="4"/>
  <c r="S87" i="4"/>
  <c r="T87" i="4"/>
  <c r="P88" i="4"/>
  <c r="Q88" i="4"/>
  <c r="R88" i="4"/>
  <c r="S88" i="4"/>
  <c r="T88" i="4"/>
  <c r="P89" i="4"/>
  <c r="Q89" i="4"/>
  <c r="R89" i="4"/>
  <c r="S89" i="4"/>
  <c r="T89" i="4"/>
  <c r="P90" i="4"/>
  <c r="Q90" i="4"/>
  <c r="R90" i="4"/>
  <c r="S90" i="4"/>
  <c r="T90" i="4"/>
  <c r="P91" i="4"/>
  <c r="Q91" i="4"/>
  <c r="R91" i="4"/>
  <c r="S91" i="4"/>
  <c r="T91" i="4"/>
  <c r="P92" i="4"/>
  <c r="Q92" i="4"/>
  <c r="R92" i="4"/>
  <c r="S92" i="4"/>
  <c r="T92" i="4"/>
  <c r="S2" i="4"/>
  <c r="R2" i="4"/>
  <c r="Q2" i="4"/>
  <c r="P2" i="4"/>
  <c r="T2" i="4"/>
  <c r="D80" i="3"/>
  <c r="E80" i="3"/>
  <c r="F80" i="3"/>
  <c r="G80" i="3"/>
  <c r="H80" i="3"/>
  <c r="I80" i="3"/>
  <c r="J80" i="3"/>
  <c r="C80" i="3"/>
  <c r="D79" i="3"/>
  <c r="E79" i="3"/>
  <c r="F79" i="3"/>
  <c r="G79" i="3"/>
  <c r="H79" i="3"/>
  <c r="I79" i="3"/>
  <c r="J79" i="3"/>
  <c r="C79" i="3"/>
  <c r="E76" i="5"/>
  <c r="E7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7" i="5"/>
  <c r="E82" i="5"/>
  <c r="E83" i="5"/>
  <c r="E84" i="5"/>
  <c r="E85" i="5"/>
  <c r="E86" i="5"/>
  <c r="E87" i="5"/>
  <c r="E88" i="5"/>
  <c r="E89" i="5"/>
  <c r="E90" i="5"/>
  <c r="E91" i="5"/>
  <c r="E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1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C81" i="5"/>
  <c r="C80" i="5"/>
  <c r="C79" i="5"/>
  <c r="C78" i="5"/>
  <c r="C77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" i="5"/>
  <c r="C1" i="5"/>
  <c r="D80" i="5"/>
  <c r="E81" i="5"/>
  <c r="D78" i="5"/>
  <c r="E80" i="5"/>
  <c r="E78" i="5"/>
  <c r="D76" i="5"/>
  <c r="M96" i="4"/>
  <c r="D77" i="5"/>
  <c r="D79" i="5"/>
  <c r="D81" i="5"/>
  <c r="L96" i="4"/>
</calcChain>
</file>

<file path=xl/sharedStrings.xml><?xml version="1.0" encoding="utf-8"?>
<sst xmlns="http://schemas.openxmlformats.org/spreadsheetml/2006/main" count="1552" uniqueCount="66">
  <si>
    <t>oA1</t>
  </si>
  <si>
    <t>pA1</t>
  </si>
  <si>
    <t>pA2</t>
  </si>
  <si>
    <t>oA2</t>
  </si>
  <si>
    <t>pB1</t>
  </si>
  <si>
    <t>oB1</t>
  </si>
  <si>
    <t>pB2</t>
  </si>
  <si>
    <t>oB2</t>
  </si>
  <si>
    <t>Number</t>
  </si>
  <si>
    <t>id</t>
  </si>
  <si>
    <t>'</t>
  </si>
  <si>
    <t>,</t>
  </si>
  <si>
    <t>(</t>
  </si>
  <si>
    <t>)</t>
  </si>
  <si>
    <t>EVA</t>
  </si>
  <si>
    <t>EVB</t>
  </si>
  <si>
    <t>sumAB</t>
  </si>
  <si>
    <t>negA1</t>
  </si>
  <si>
    <t>negA2</t>
  </si>
  <si>
    <t>negB2</t>
  </si>
  <si>
    <t>negB1</t>
  </si>
  <si>
    <t>Evdiff</t>
  </si>
  <si>
    <t>a1</t>
  </si>
  <si>
    <t>a3</t>
  </si>
  <si>
    <t>b1</t>
  </si>
  <si>
    <t>b3</t>
  </si>
  <si>
    <t>neg</t>
  </si>
  <si>
    <t>pos</t>
  </si>
  <si>
    <t>negativ</t>
  </si>
  <si>
    <t>positiv</t>
  </si>
  <si>
    <t>Gamble A</t>
  </si>
  <si>
    <t>Gamble B</t>
  </si>
  <si>
    <t>;</t>
  </si>
  <si>
    <t>EV ratio</t>
  </si>
  <si>
    <t>oA1Eval</t>
  </si>
  <si>
    <t>oA2Eval</t>
  </si>
  <si>
    <t>oB1Eval</t>
  </si>
  <si>
    <t>oB2Eval</t>
  </si>
  <si>
    <t>CodeA1</t>
  </si>
  <si>
    <t>CodeA2</t>
  </si>
  <si>
    <t>CodeB1</t>
  </si>
  <si>
    <t>CodeB2</t>
  </si>
  <si>
    <t>size</t>
  </si>
  <si>
    <t>pA1Eval</t>
  </si>
  <si>
    <t>pA2Eval</t>
  </si>
  <si>
    <t>pB2Eval</t>
  </si>
  <si>
    <t>pB1Eval</t>
  </si>
  <si>
    <t>a2</t>
  </si>
  <si>
    <t>a4</t>
  </si>
  <si>
    <t>b2</t>
  </si>
  <si>
    <t>b4</t>
  </si>
  <si>
    <t>code</t>
  </si>
  <si>
    <t>average EV ratio</t>
  </si>
  <si>
    <t>min</t>
  </si>
  <si>
    <t>max</t>
  </si>
  <si>
    <t>HL</t>
  </si>
  <si>
    <t>all</t>
  </si>
  <si>
    <t>sd(HD)</t>
  </si>
  <si>
    <t>CV(A)</t>
  </si>
  <si>
    <t>CV(B)</t>
  </si>
  <si>
    <t>Var(A)</t>
  </si>
  <si>
    <t>Var(B)</t>
  </si>
  <si>
    <t>NA</t>
  </si>
  <si>
    <t>find larger gamble</t>
  </si>
  <si>
    <t>Evratio Larger/smaller EV</t>
  </si>
  <si>
    <t>higherEV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</si>
</sst>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quotePrefix="1"/>
    <xf numFmtId="0" fontId="0" fillId="2" borderId="0" xfId="0" applyFill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/>
    <xf numFmtId="0" fontId="6" fillId="0" borderId="0" xfId="0" applyFont="1"/>
    <xf numFmtId="0" fontId="6" fillId="3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3" sqref="B3:I12"/>
    </sheetView>
  </sheetViews>
  <sheetFormatPr baseColWidth="10" defaultRowHeight="15" x14ac:dyDescent="0.2"/>
  <sheetData>
    <row r="2" spans="2:9" x14ac:dyDescent="0.2">
      <c r="B2" s="3" t="s">
        <v>1</v>
      </c>
      <c r="C2" s="3" t="s">
        <v>0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</row>
    <row r="3" spans="2:9" x14ac:dyDescent="0.2">
      <c r="B3">
        <v>0.1</v>
      </c>
      <c r="C3">
        <v>40</v>
      </c>
      <c r="D3">
        <v>0.9</v>
      </c>
      <c r="E3">
        <v>32</v>
      </c>
      <c r="F3" s="5">
        <v>0.1</v>
      </c>
      <c r="G3">
        <v>77</v>
      </c>
      <c r="H3">
        <v>0.9</v>
      </c>
      <c r="I3">
        <v>2</v>
      </c>
    </row>
    <row r="4" spans="2:9" x14ac:dyDescent="0.2">
      <c r="B4">
        <v>0.2</v>
      </c>
      <c r="C4">
        <v>40</v>
      </c>
      <c r="D4">
        <v>0.8</v>
      </c>
      <c r="E4">
        <v>32</v>
      </c>
      <c r="F4" s="5">
        <v>0.2</v>
      </c>
      <c r="G4">
        <v>77</v>
      </c>
      <c r="H4">
        <v>0.8</v>
      </c>
      <c r="I4">
        <v>2</v>
      </c>
    </row>
    <row r="5" spans="2:9" x14ac:dyDescent="0.2">
      <c r="B5">
        <v>0.3</v>
      </c>
      <c r="C5">
        <v>40</v>
      </c>
      <c r="D5">
        <v>0.7</v>
      </c>
      <c r="E5">
        <v>32</v>
      </c>
      <c r="F5" s="5">
        <v>0.3</v>
      </c>
      <c r="G5">
        <v>77</v>
      </c>
      <c r="H5">
        <v>0.7</v>
      </c>
      <c r="I5">
        <v>2</v>
      </c>
    </row>
    <row r="6" spans="2:9" x14ac:dyDescent="0.2">
      <c r="B6">
        <v>0.4</v>
      </c>
      <c r="C6">
        <v>40</v>
      </c>
      <c r="D6">
        <v>0.6</v>
      </c>
      <c r="E6">
        <v>32</v>
      </c>
      <c r="F6" s="5">
        <v>0.4</v>
      </c>
      <c r="G6">
        <v>77</v>
      </c>
      <c r="H6">
        <v>0.6</v>
      </c>
      <c r="I6">
        <v>2</v>
      </c>
    </row>
    <row r="7" spans="2:9" x14ac:dyDescent="0.2">
      <c r="B7">
        <v>0.5</v>
      </c>
      <c r="C7">
        <v>40</v>
      </c>
      <c r="D7">
        <v>0.5</v>
      </c>
      <c r="E7">
        <v>32</v>
      </c>
      <c r="F7" s="5">
        <v>0.5</v>
      </c>
      <c r="G7">
        <v>77</v>
      </c>
      <c r="H7">
        <v>0.5</v>
      </c>
      <c r="I7">
        <v>2</v>
      </c>
    </row>
    <row r="8" spans="2:9" x14ac:dyDescent="0.2">
      <c r="B8">
        <v>0.6</v>
      </c>
      <c r="C8">
        <v>40</v>
      </c>
      <c r="D8">
        <v>0.4</v>
      </c>
      <c r="E8">
        <v>32</v>
      </c>
      <c r="F8" s="5">
        <v>0.6</v>
      </c>
      <c r="G8">
        <v>77</v>
      </c>
      <c r="H8">
        <v>0.4</v>
      </c>
      <c r="I8">
        <v>2</v>
      </c>
    </row>
    <row r="9" spans="2:9" x14ac:dyDescent="0.2">
      <c r="B9">
        <v>0.7</v>
      </c>
      <c r="C9">
        <v>40</v>
      </c>
      <c r="D9">
        <v>0.3</v>
      </c>
      <c r="E9">
        <v>32</v>
      </c>
      <c r="F9" s="5">
        <v>0.7</v>
      </c>
      <c r="G9">
        <v>77</v>
      </c>
      <c r="H9">
        <v>0.3</v>
      </c>
      <c r="I9">
        <v>2</v>
      </c>
    </row>
    <row r="10" spans="2:9" x14ac:dyDescent="0.2">
      <c r="B10">
        <v>0.8</v>
      </c>
      <c r="C10">
        <v>40</v>
      </c>
      <c r="D10">
        <v>0.2</v>
      </c>
      <c r="E10">
        <v>32</v>
      </c>
      <c r="F10" s="5">
        <v>0.8</v>
      </c>
      <c r="G10">
        <v>77</v>
      </c>
      <c r="H10">
        <v>0.2</v>
      </c>
      <c r="I10">
        <v>2</v>
      </c>
    </row>
    <row r="11" spans="2:9" x14ac:dyDescent="0.2">
      <c r="B11">
        <v>0.9</v>
      </c>
      <c r="C11">
        <v>40</v>
      </c>
      <c r="D11">
        <v>0.1</v>
      </c>
      <c r="E11">
        <v>32</v>
      </c>
      <c r="F11" s="5">
        <v>0.9</v>
      </c>
      <c r="G11">
        <v>77</v>
      </c>
      <c r="H11">
        <v>0.1</v>
      </c>
      <c r="I11">
        <v>2</v>
      </c>
    </row>
    <row r="12" spans="2:9" x14ac:dyDescent="0.2">
      <c r="B12">
        <v>1</v>
      </c>
      <c r="C12">
        <v>40</v>
      </c>
      <c r="D12">
        <v>0</v>
      </c>
      <c r="E12">
        <v>32</v>
      </c>
      <c r="F12" s="5">
        <v>1</v>
      </c>
      <c r="G12">
        <v>77</v>
      </c>
      <c r="H12">
        <v>0</v>
      </c>
      <c r="I12">
        <v>2</v>
      </c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zoomScale="150" zoomScaleNormal="150" zoomScalePageLayoutView="150" workbookViewId="0">
      <selection activeCell="B3" sqref="B3:B7"/>
    </sheetView>
  </sheetViews>
  <sheetFormatPr baseColWidth="10" defaultRowHeight="15" x14ac:dyDescent="0.2"/>
  <sheetData>
    <row r="2" spans="2:9" x14ac:dyDescent="0.2">
      <c r="B2" s="3" t="s">
        <v>1</v>
      </c>
      <c r="C2" s="3" t="s">
        <v>0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</row>
    <row r="3" spans="2:9" x14ac:dyDescent="0.2">
      <c r="B3">
        <v>0.5</v>
      </c>
      <c r="C3">
        <v>-20</v>
      </c>
      <c r="D3">
        <v>0.5</v>
      </c>
      <c r="E3">
        <v>60</v>
      </c>
      <c r="F3" s="5">
        <v>0.5</v>
      </c>
      <c r="G3">
        <v>0</v>
      </c>
      <c r="H3">
        <v>0.5</v>
      </c>
      <c r="I3">
        <v>0</v>
      </c>
    </row>
    <row r="4" spans="2:9" x14ac:dyDescent="0.2">
      <c r="B4">
        <v>0.5</v>
      </c>
      <c r="C4">
        <v>-30</v>
      </c>
      <c r="D4">
        <v>0.5</v>
      </c>
      <c r="E4">
        <v>60</v>
      </c>
      <c r="F4" s="5">
        <v>0.5</v>
      </c>
      <c r="G4">
        <v>0</v>
      </c>
      <c r="H4">
        <v>0.5</v>
      </c>
      <c r="I4">
        <v>0</v>
      </c>
    </row>
    <row r="5" spans="2:9" x14ac:dyDescent="0.2">
      <c r="B5">
        <v>0.5</v>
      </c>
      <c r="C5">
        <v>-40</v>
      </c>
      <c r="D5">
        <v>0.5</v>
      </c>
      <c r="E5">
        <v>60</v>
      </c>
      <c r="F5" s="5">
        <v>0.5</v>
      </c>
      <c r="G5">
        <v>0</v>
      </c>
      <c r="H5">
        <v>0.5</v>
      </c>
      <c r="I5">
        <v>0</v>
      </c>
    </row>
    <row r="6" spans="2:9" x14ac:dyDescent="0.2">
      <c r="B6">
        <v>0.5</v>
      </c>
      <c r="C6">
        <v>-50</v>
      </c>
      <c r="D6">
        <v>0.5</v>
      </c>
      <c r="E6">
        <v>60</v>
      </c>
      <c r="F6" s="5">
        <v>0.5</v>
      </c>
      <c r="G6">
        <v>0</v>
      </c>
      <c r="H6">
        <v>0.5</v>
      </c>
      <c r="I6">
        <v>0</v>
      </c>
    </row>
    <row r="7" spans="2:9" x14ac:dyDescent="0.2">
      <c r="B7">
        <v>0.5</v>
      </c>
      <c r="C7">
        <v>-60</v>
      </c>
      <c r="D7">
        <v>0.5</v>
      </c>
      <c r="E7">
        <v>60</v>
      </c>
      <c r="F7" s="5">
        <v>0.5</v>
      </c>
      <c r="G7">
        <v>0</v>
      </c>
      <c r="H7">
        <v>0.5</v>
      </c>
      <c r="I7">
        <v>0</v>
      </c>
    </row>
    <row r="8" spans="2:9" x14ac:dyDescent="0.2">
      <c r="B8">
        <v>0.5</v>
      </c>
      <c r="C8">
        <v>-70</v>
      </c>
      <c r="D8">
        <v>0.5</v>
      </c>
      <c r="E8">
        <v>60</v>
      </c>
      <c r="F8" s="5">
        <v>0.5</v>
      </c>
      <c r="G8">
        <v>0</v>
      </c>
      <c r="H8">
        <v>0.5</v>
      </c>
      <c r="I8">
        <v>0</v>
      </c>
    </row>
    <row r="9" spans="2:9" x14ac:dyDescent="0.2">
      <c r="F9" s="5"/>
    </row>
    <row r="10" spans="2:9" x14ac:dyDescent="0.2">
      <c r="F10" s="5"/>
    </row>
    <row r="21" spans="3:3" x14ac:dyDescent="0.2">
      <c r="C21" s="1"/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0"/>
  <sheetViews>
    <sheetView zoomScale="125" zoomScaleNormal="125" zoomScalePageLayoutView="125" workbookViewId="0">
      <selection activeCell="J80" sqref="J80"/>
    </sheetView>
  </sheetViews>
  <sheetFormatPr baseColWidth="10" defaultRowHeight="15" x14ac:dyDescent="0.2"/>
  <sheetData>
    <row r="2" spans="3:10" x14ac:dyDescent="0.2">
      <c r="C2" s="3" t="s">
        <v>1</v>
      </c>
      <c r="D2" s="3" t="s">
        <v>0</v>
      </c>
      <c r="E2" s="3" t="s">
        <v>2</v>
      </c>
      <c r="F2" s="3" t="s">
        <v>3</v>
      </c>
      <c r="G2" s="4" t="s">
        <v>4</v>
      </c>
      <c r="H2" s="3" t="s">
        <v>5</v>
      </c>
      <c r="I2" s="3" t="s">
        <v>6</v>
      </c>
      <c r="J2" s="3" t="s">
        <v>7</v>
      </c>
    </row>
    <row r="3" spans="3:10" x14ac:dyDescent="0.2">
      <c r="C3">
        <v>0.34</v>
      </c>
      <c r="D3">
        <v>24</v>
      </c>
      <c r="E3">
        <v>0.66</v>
      </c>
      <c r="F3">
        <v>59</v>
      </c>
      <c r="G3">
        <v>0.42</v>
      </c>
      <c r="H3">
        <v>47</v>
      </c>
      <c r="I3">
        <v>0.57999999999999996</v>
      </c>
      <c r="J3">
        <v>64</v>
      </c>
    </row>
    <row r="4" spans="3:10" x14ac:dyDescent="0.2">
      <c r="C4">
        <v>0.88</v>
      </c>
      <c r="D4">
        <v>79</v>
      </c>
      <c r="E4">
        <v>0.12</v>
      </c>
      <c r="F4">
        <v>82</v>
      </c>
      <c r="G4">
        <v>0.2</v>
      </c>
      <c r="H4">
        <v>57</v>
      </c>
      <c r="I4">
        <v>0.8</v>
      </c>
      <c r="J4">
        <v>94</v>
      </c>
    </row>
    <row r="5" spans="3:10" x14ac:dyDescent="0.2">
      <c r="C5">
        <v>0.74</v>
      </c>
      <c r="D5">
        <v>62</v>
      </c>
      <c r="E5">
        <v>0.26</v>
      </c>
      <c r="F5">
        <v>0</v>
      </c>
      <c r="G5">
        <v>0.44</v>
      </c>
      <c r="H5">
        <v>23</v>
      </c>
      <c r="I5">
        <v>0.56000000000000005</v>
      </c>
      <c r="J5">
        <v>31</v>
      </c>
    </row>
    <row r="6" spans="3:10" x14ac:dyDescent="0.2">
      <c r="C6">
        <v>0.05</v>
      </c>
      <c r="D6">
        <v>56</v>
      </c>
      <c r="E6">
        <v>0.95</v>
      </c>
      <c r="F6">
        <v>72</v>
      </c>
      <c r="G6">
        <v>0.95</v>
      </c>
      <c r="H6">
        <v>68</v>
      </c>
      <c r="I6">
        <v>0.05</v>
      </c>
      <c r="J6">
        <v>95</v>
      </c>
    </row>
    <row r="7" spans="3:10" x14ac:dyDescent="0.2">
      <c r="C7">
        <v>0.25</v>
      </c>
      <c r="D7">
        <v>84</v>
      </c>
      <c r="E7">
        <v>0.75</v>
      </c>
      <c r="F7">
        <v>43</v>
      </c>
      <c r="G7">
        <v>0.43</v>
      </c>
      <c r="H7">
        <v>7</v>
      </c>
      <c r="I7">
        <v>0.56999999999999995</v>
      </c>
      <c r="J7">
        <v>97</v>
      </c>
    </row>
    <row r="8" spans="3:10" x14ac:dyDescent="0.2">
      <c r="C8">
        <v>0.28000000000000003</v>
      </c>
      <c r="D8">
        <v>7</v>
      </c>
      <c r="E8">
        <v>0.72</v>
      </c>
      <c r="F8">
        <v>74</v>
      </c>
      <c r="G8">
        <v>0.71</v>
      </c>
      <c r="H8">
        <v>55</v>
      </c>
      <c r="I8">
        <v>0.28999999999999998</v>
      </c>
      <c r="J8">
        <v>63</v>
      </c>
    </row>
    <row r="9" spans="3:10" x14ac:dyDescent="0.2">
      <c r="C9">
        <v>0.09</v>
      </c>
      <c r="D9">
        <v>56</v>
      </c>
      <c r="E9">
        <v>0.91</v>
      </c>
      <c r="F9">
        <v>19</v>
      </c>
      <c r="G9">
        <v>0.76</v>
      </c>
      <c r="H9">
        <v>13</v>
      </c>
      <c r="I9">
        <v>0.24</v>
      </c>
      <c r="J9">
        <v>90</v>
      </c>
    </row>
    <row r="10" spans="3:10" x14ac:dyDescent="0.2">
      <c r="C10">
        <v>0.63</v>
      </c>
      <c r="D10">
        <v>41</v>
      </c>
      <c r="E10">
        <v>0.37</v>
      </c>
      <c r="F10">
        <v>18</v>
      </c>
      <c r="G10">
        <v>0.98</v>
      </c>
      <c r="H10">
        <v>56</v>
      </c>
      <c r="I10">
        <v>0.02</v>
      </c>
      <c r="J10">
        <v>8</v>
      </c>
    </row>
    <row r="11" spans="3:10" x14ac:dyDescent="0.2">
      <c r="C11">
        <v>0.88</v>
      </c>
      <c r="D11">
        <v>72</v>
      </c>
      <c r="E11">
        <v>0.12</v>
      </c>
      <c r="F11">
        <v>29</v>
      </c>
      <c r="G11">
        <v>0.39</v>
      </c>
      <c r="H11">
        <v>67</v>
      </c>
      <c r="I11">
        <v>0.61</v>
      </c>
      <c r="J11">
        <v>63</v>
      </c>
    </row>
    <row r="12" spans="3:10" x14ac:dyDescent="0.2">
      <c r="C12">
        <v>0.61</v>
      </c>
      <c r="D12">
        <v>37</v>
      </c>
      <c r="E12">
        <v>0.39</v>
      </c>
      <c r="F12">
        <v>50</v>
      </c>
      <c r="G12">
        <v>0.6</v>
      </c>
      <c r="H12">
        <v>6</v>
      </c>
      <c r="I12">
        <v>0.4</v>
      </c>
      <c r="J12">
        <v>45</v>
      </c>
    </row>
    <row r="13" spans="3:10" x14ac:dyDescent="0.2">
      <c r="C13">
        <v>0.08</v>
      </c>
      <c r="D13">
        <v>54</v>
      </c>
      <c r="E13">
        <v>0.92</v>
      </c>
      <c r="F13">
        <v>31</v>
      </c>
      <c r="G13">
        <v>0.15</v>
      </c>
      <c r="H13">
        <v>44</v>
      </c>
      <c r="I13">
        <v>0.85</v>
      </c>
      <c r="J13">
        <v>29</v>
      </c>
    </row>
    <row r="14" spans="3:10" x14ac:dyDescent="0.2">
      <c r="C14">
        <v>0.92</v>
      </c>
      <c r="D14">
        <v>63</v>
      </c>
      <c r="E14">
        <v>0.08</v>
      </c>
      <c r="F14">
        <v>5</v>
      </c>
      <c r="G14">
        <v>0.63</v>
      </c>
      <c r="H14">
        <v>43</v>
      </c>
      <c r="I14">
        <v>0.37</v>
      </c>
      <c r="J14">
        <v>53</v>
      </c>
    </row>
    <row r="15" spans="3:10" x14ac:dyDescent="0.2">
      <c r="C15">
        <v>0.78</v>
      </c>
      <c r="D15">
        <v>32</v>
      </c>
      <c r="E15">
        <v>0.22</v>
      </c>
      <c r="F15">
        <v>99</v>
      </c>
      <c r="G15">
        <v>0.32</v>
      </c>
      <c r="H15">
        <v>39</v>
      </c>
      <c r="I15">
        <v>0.68</v>
      </c>
      <c r="J15">
        <v>56</v>
      </c>
    </row>
    <row r="16" spans="3:10" x14ac:dyDescent="0.2">
      <c r="C16">
        <v>0.16</v>
      </c>
      <c r="D16">
        <v>66</v>
      </c>
      <c r="E16">
        <v>0.84</v>
      </c>
      <c r="F16">
        <v>23</v>
      </c>
      <c r="G16">
        <v>0.79</v>
      </c>
      <c r="H16">
        <v>15</v>
      </c>
      <c r="I16">
        <v>0.21</v>
      </c>
      <c r="J16">
        <v>29</v>
      </c>
    </row>
    <row r="17" spans="3:10" x14ac:dyDescent="0.2">
      <c r="C17">
        <v>0.12</v>
      </c>
      <c r="D17">
        <v>52</v>
      </c>
      <c r="E17">
        <v>0.88</v>
      </c>
      <c r="F17">
        <v>73</v>
      </c>
      <c r="G17">
        <v>0.98</v>
      </c>
      <c r="H17">
        <v>92</v>
      </c>
      <c r="I17">
        <v>0.02</v>
      </c>
      <c r="J17">
        <v>19</v>
      </c>
    </row>
    <row r="18" spans="3:10" x14ac:dyDescent="0.2">
      <c r="C18">
        <v>0.28999999999999998</v>
      </c>
      <c r="D18">
        <v>88</v>
      </c>
      <c r="E18">
        <v>0.71</v>
      </c>
      <c r="F18">
        <v>78</v>
      </c>
      <c r="G18">
        <v>0.28999999999999998</v>
      </c>
      <c r="H18">
        <v>53</v>
      </c>
      <c r="I18">
        <v>0.71</v>
      </c>
      <c r="J18">
        <v>91</v>
      </c>
    </row>
    <row r="19" spans="3:10" x14ac:dyDescent="0.2">
      <c r="C19">
        <v>0.31</v>
      </c>
      <c r="D19">
        <v>39</v>
      </c>
      <c r="E19">
        <v>0.69</v>
      </c>
      <c r="F19">
        <v>51</v>
      </c>
      <c r="G19">
        <v>0.84</v>
      </c>
      <c r="H19">
        <v>16</v>
      </c>
      <c r="I19">
        <v>0.16</v>
      </c>
      <c r="J19">
        <v>91</v>
      </c>
    </row>
    <row r="20" spans="3:10" x14ac:dyDescent="0.2">
      <c r="C20">
        <v>0.17</v>
      </c>
      <c r="D20">
        <v>70</v>
      </c>
      <c r="E20">
        <v>0.83</v>
      </c>
      <c r="F20">
        <v>65</v>
      </c>
      <c r="G20">
        <v>0.35</v>
      </c>
      <c r="H20">
        <v>100</v>
      </c>
      <c r="I20">
        <v>0.65</v>
      </c>
      <c r="J20">
        <v>50</v>
      </c>
    </row>
    <row r="21" spans="3:10" x14ac:dyDescent="0.2">
      <c r="C21">
        <v>0.91</v>
      </c>
      <c r="D21">
        <v>80</v>
      </c>
      <c r="E21">
        <v>0.09</v>
      </c>
      <c r="F21">
        <v>19</v>
      </c>
      <c r="G21">
        <v>0.64</v>
      </c>
      <c r="H21">
        <v>37</v>
      </c>
      <c r="I21">
        <v>0.36</v>
      </c>
      <c r="J21">
        <v>65</v>
      </c>
    </row>
    <row r="22" spans="3:10" x14ac:dyDescent="0.2">
      <c r="C22">
        <v>0.09</v>
      </c>
      <c r="D22">
        <v>83</v>
      </c>
      <c r="E22">
        <v>0.91</v>
      </c>
      <c r="F22">
        <v>67</v>
      </c>
      <c r="G22">
        <v>0.48</v>
      </c>
      <c r="H22">
        <v>77</v>
      </c>
      <c r="I22">
        <v>0.52</v>
      </c>
      <c r="J22">
        <v>6</v>
      </c>
    </row>
    <row r="23" spans="3:10" x14ac:dyDescent="0.2">
      <c r="C23">
        <v>0.44</v>
      </c>
      <c r="D23">
        <v>14</v>
      </c>
      <c r="E23">
        <v>0.56000000000000005</v>
      </c>
      <c r="F23">
        <v>72</v>
      </c>
      <c r="G23">
        <v>0.21</v>
      </c>
      <c r="H23">
        <v>9</v>
      </c>
      <c r="I23">
        <v>0.79</v>
      </c>
      <c r="J23">
        <v>31</v>
      </c>
    </row>
    <row r="24" spans="3:10" x14ac:dyDescent="0.2">
      <c r="C24">
        <v>0.68</v>
      </c>
      <c r="D24">
        <v>41</v>
      </c>
      <c r="E24">
        <v>0.32</v>
      </c>
      <c r="F24">
        <v>65</v>
      </c>
      <c r="G24">
        <v>0.85</v>
      </c>
      <c r="H24">
        <v>100</v>
      </c>
      <c r="I24">
        <v>0.15</v>
      </c>
      <c r="J24">
        <v>2</v>
      </c>
    </row>
    <row r="25" spans="3:10" x14ac:dyDescent="0.2">
      <c r="C25">
        <v>0.38</v>
      </c>
      <c r="D25">
        <v>40</v>
      </c>
      <c r="E25">
        <v>0.62</v>
      </c>
      <c r="F25">
        <v>55</v>
      </c>
      <c r="G25">
        <v>0.14000000000000001</v>
      </c>
      <c r="H25">
        <v>26</v>
      </c>
      <c r="I25">
        <v>0.86</v>
      </c>
      <c r="J25">
        <v>96</v>
      </c>
    </row>
    <row r="26" spans="3:10" x14ac:dyDescent="0.2">
      <c r="C26">
        <v>0.62</v>
      </c>
      <c r="D26">
        <v>1</v>
      </c>
      <c r="E26">
        <v>0.38</v>
      </c>
      <c r="F26">
        <v>83</v>
      </c>
      <c r="G26">
        <v>0.41</v>
      </c>
      <c r="H26">
        <v>37</v>
      </c>
      <c r="I26">
        <v>0.59</v>
      </c>
      <c r="J26">
        <v>24</v>
      </c>
    </row>
    <row r="27" spans="3:10" x14ac:dyDescent="0.2">
      <c r="C27">
        <v>0.49</v>
      </c>
      <c r="D27">
        <v>15</v>
      </c>
      <c r="E27">
        <v>0.51</v>
      </c>
      <c r="F27">
        <v>50</v>
      </c>
      <c r="G27">
        <v>0.94</v>
      </c>
      <c r="H27">
        <v>64</v>
      </c>
      <c r="I27">
        <v>0.06</v>
      </c>
      <c r="J27">
        <v>14</v>
      </c>
    </row>
    <row r="28" spans="3:10" x14ac:dyDescent="0.2">
      <c r="C28" s="6">
        <v>0.16</v>
      </c>
      <c r="D28" s="6">
        <v>-15</v>
      </c>
      <c r="E28" s="6">
        <v>0.84</v>
      </c>
      <c r="F28" s="6">
        <v>-67</v>
      </c>
      <c r="G28" s="6">
        <v>0.72</v>
      </c>
      <c r="H28" s="6">
        <v>-56</v>
      </c>
      <c r="I28" s="6">
        <v>0.28000000000000003</v>
      </c>
      <c r="J28" s="6">
        <v>-83</v>
      </c>
    </row>
    <row r="29" spans="3:10" x14ac:dyDescent="0.2">
      <c r="C29">
        <v>0.13</v>
      </c>
      <c r="D29">
        <v>-19</v>
      </c>
      <c r="E29">
        <v>0.87</v>
      </c>
      <c r="F29">
        <v>-56</v>
      </c>
      <c r="G29">
        <v>0.7</v>
      </c>
      <c r="H29">
        <v>-32</v>
      </c>
      <c r="I29">
        <v>0.3</v>
      </c>
      <c r="J29">
        <v>-37</v>
      </c>
    </row>
    <row r="30" spans="3:10" x14ac:dyDescent="0.2">
      <c r="C30">
        <v>0.28999999999999998</v>
      </c>
      <c r="D30">
        <v>-67</v>
      </c>
      <c r="E30">
        <v>0.71</v>
      </c>
      <c r="F30">
        <v>-28</v>
      </c>
      <c r="G30">
        <v>0.05</v>
      </c>
      <c r="H30">
        <v>-46</v>
      </c>
      <c r="I30">
        <v>0.95</v>
      </c>
      <c r="J30">
        <v>-44</v>
      </c>
    </row>
    <row r="31" spans="3:10" x14ac:dyDescent="0.2">
      <c r="C31">
        <v>0.82</v>
      </c>
      <c r="D31">
        <v>-40</v>
      </c>
      <c r="E31">
        <v>0.18</v>
      </c>
      <c r="F31">
        <v>-90</v>
      </c>
      <c r="G31">
        <v>0.17</v>
      </c>
      <c r="H31">
        <v>-46</v>
      </c>
      <c r="I31">
        <v>0.83</v>
      </c>
      <c r="J31">
        <v>-64</v>
      </c>
    </row>
    <row r="32" spans="3:10" x14ac:dyDescent="0.2">
      <c r="C32">
        <v>0.28999999999999998</v>
      </c>
      <c r="D32">
        <v>-25</v>
      </c>
      <c r="E32">
        <v>0.71</v>
      </c>
      <c r="F32">
        <v>-86</v>
      </c>
      <c r="G32">
        <v>0.76</v>
      </c>
      <c r="H32">
        <v>-38</v>
      </c>
      <c r="I32">
        <v>0.24</v>
      </c>
      <c r="J32">
        <v>-99</v>
      </c>
    </row>
    <row r="33" spans="3:10" x14ac:dyDescent="0.2">
      <c r="C33">
        <v>0.6</v>
      </c>
      <c r="D33">
        <v>-46</v>
      </c>
      <c r="E33">
        <v>0.4</v>
      </c>
      <c r="F33">
        <v>-21</v>
      </c>
      <c r="G33">
        <v>0.42</v>
      </c>
      <c r="H33">
        <v>-99</v>
      </c>
      <c r="I33">
        <v>0.57999999999999996</v>
      </c>
      <c r="J33">
        <v>-37</v>
      </c>
    </row>
    <row r="34" spans="3:10" x14ac:dyDescent="0.2">
      <c r="C34">
        <v>0.48</v>
      </c>
      <c r="D34">
        <v>-15</v>
      </c>
      <c r="E34">
        <v>0.52</v>
      </c>
      <c r="F34">
        <v>-91</v>
      </c>
      <c r="G34">
        <v>0.28000000000000003</v>
      </c>
      <c r="H34">
        <v>-48</v>
      </c>
      <c r="I34">
        <v>0.72</v>
      </c>
      <c r="J34">
        <v>-74</v>
      </c>
    </row>
    <row r="35" spans="3:10" x14ac:dyDescent="0.2">
      <c r="C35">
        <v>0.53</v>
      </c>
      <c r="D35">
        <v>-93</v>
      </c>
      <c r="E35">
        <v>0.47</v>
      </c>
      <c r="F35">
        <v>-26</v>
      </c>
      <c r="G35">
        <v>0.8</v>
      </c>
      <c r="H35">
        <v>-52</v>
      </c>
      <c r="I35">
        <v>0.2</v>
      </c>
      <c r="J35">
        <v>-93</v>
      </c>
    </row>
    <row r="36" spans="3:10" x14ac:dyDescent="0.2">
      <c r="C36">
        <v>0.49</v>
      </c>
      <c r="D36">
        <v>-1</v>
      </c>
      <c r="E36">
        <v>0.51</v>
      </c>
      <c r="F36">
        <v>-54</v>
      </c>
      <c r="G36">
        <v>0.77</v>
      </c>
      <c r="H36">
        <v>-33</v>
      </c>
      <c r="I36">
        <v>0.23</v>
      </c>
      <c r="J36">
        <v>-30</v>
      </c>
    </row>
    <row r="37" spans="3:10" x14ac:dyDescent="0.2">
      <c r="C37">
        <v>0.99</v>
      </c>
      <c r="D37">
        <v>-24</v>
      </c>
      <c r="E37">
        <v>0.01</v>
      </c>
      <c r="F37">
        <v>-13</v>
      </c>
      <c r="G37">
        <v>0.44</v>
      </c>
      <c r="H37">
        <v>-15</v>
      </c>
      <c r="I37">
        <v>0.56000000000000005</v>
      </c>
      <c r="J37">
        <v>-62</v>
      </c>
    </row>
    <row r="38" spans="3:10" x14ac:dyDescent="0.2">
      <c r="C38">
        <v>0.79</v>
      </c>
      <c r="D38">
        <v>-67</v>
      </c>
      <c r="E38">
        <v>0.21</v>
      </c>
      <c r="F38">
        <v>-37</v>
      </c>
      <c r="G38">
        <v>0.46</v>
      </c>
      <c r="H38">
        <v>0</v>
      </c>
      <c r="I38">
        <v>0.54</v>
      </c>
      <c r="J38">
        <v>-97</v>
      </c>
    </row>
    <row r="39" spans="3:10" x14ac:dyDescent="0.2">
      <c r="C39">
        <v>0.56000000000000005</v>
      </c>
      <c r="D39">
        <v>-58</v>
      </c>
      <c r="E39">
        <v>0.44</v>
      </c>
      <c r="F39">
        <v>-80</v>
      </c>
      <c r="G39">
        <v>0.86</v>
      </c>
      <c r="H39">
        <v>-58</v>
      </c>
      <c r="I39">
        <v>0.14000000000000001</v>
      </c>
      <c r="J39">
        <v>-97</v>
      </c>
    </row>
    <row r="40" spans="3:10" x14ac:dyDescent="0.2">
      <c r="C40">
        <v>0.63</v>
      </c>
      <c r="D40">
        <v>-96</v>
      </c>
      <c r="E40">
        <v>0.37</v>
      </c>
      <c r="F40">
        <v>-38</v>
      </c>
      <c r="G40">
        <v>0.17</v>
      </c>
      <c r="H40">
        <v>-12</v>
      </c>
      <c r="I40">
        <v>0.83</v>
      </c>
      <c r="J40">
        <v>-69</v>
      </c>
    </row>
    <row r="41" spans="3:10" x14ac:dyDescent="0.2">
      <c r="C41">
        <v>0.59</v>
      </c>
      <c r="D41">
        <v>-55</v>
      </c>
      <c r="E41">
        <v>0.41</v>
      </c>
      <c r="F41">
        <v>-77</v>
      </c>
      <c r="G41">
        <v>0.47</v>
      </c>
      <c r="H41">
        <v>-30</v>
      </c>
      <c r="I41">
        <v>0.53</v>
      </c>
      <c r="J41">
        <v>-61</v>
      </c>
    </row>
    <row r="42" spans="3:10" x14ac:dyDescent="0.2">
      <c r="C42">
        <v>0.13</v>
      </c>
      <c r="D42">
        <v>-29</v>
      </c>
      <c r="E42">
        <v>0.87</v>
      </c>
      <c r="F42">
        <v>-76</v>
      </c>
      <c r="G42">
        <v>0.55000000000000004</v>
      </c>
      <c r="H42">
        <v>-100</v>
      </c>
      <c r="I42">
        <v>0.45</v>
      </c>
      <c r="J42">
        <v>-28</v>
      </c>
    </row>
    <row r="43" spans="3:10" x14ac:dyDescent="0.2">
      <c r="C43">
        <v>0.84</v>
      </c>
      <c r="D43">
        <v>-57</v>
      </c>
      <c r="E43">
        <v>0.16</v>
      </c>
      <c r="F43">
        <v>-90</v>
      </c>
      <c r="G43">
        <v>0.25</v>
      </c>
      <c r="H43">
        <v>-63</v>
      </c>
      <c r="I43">
        <v>0.75</v>
      </c>
      <c r="J43">
        <v>-30</v>
      </c>
    </row>
    <row r="44" spans="3:10" x14ac:dyDescent="0.2">
      <c r="C44">
        <v>0.86</v>
      </c>
      <c r="D44">
        <v>-29</v>
      </c>
      <c r="E44">
        <v>0.14000000000000001</v>
      </c>
      <c r="F44">
        <v>-30</v>
      </c>
      <c r="G44">
        <v>0.26</v>
      </c>
      <c r="H44">
        <v>-17</v>
      </c>
      <c r="I44">
        <v>0.74</v>
      </c>
      <c r="J44">
        <v>-43</v>
      </c>
    </row>
    <row r="45" spans="3:10" x14ac:dyDescent="0.2">
      <c r="C45">
        <v>0.66</v>
      </c>
      <c r="D45">
        <v>-8</v>
      </c>
      <c r="E45">
        <v>0.34</v>
      </c>
      <c r="F45">
        <v>-95</v>
      </c>
      <c r="G45">
        <v>0.93</v>
      </c>
      <c r="H45">
        <v>-42</v>
      </c>
      <c r="I45">
        <v>7.0000000000000007E-2</v>
      </c>
      <c r="J45">
        <v>-30</v>
      </c>
    </row>
    <row r="46" spans="3:10" x14ac:dyDescent="0.2">
      <c r="C46">
        <v>0.39</v>
      </c>
      <c r="D46">
        <v>-35</v>
      </c>
      <c r="E46">
        <v>0.61</v>
      </c>
      <c r="F46">
        <v>-72</v>
      </c>
      <c r="G46">
        <v>0.76</v>
      </c>
      <c r="H46">
        <v>-57</v>
      </c>
      <c r="I46">
        <v>0.24</v>
      </c>
      <c r="J46">
        <v>-28</v>
      </c>
    </row>
    <row r="47" spans="3:10" x14ac:dyDescent="0.2">
      <c r="C47">
        <v>0.51</v>
      </c>
      <c r="D47">
        <v>-26</v>
      </c>
      <c r="E47">
        <v>0.49</v>
      </c>
      <c r="F47">
        <v>-76</v>
      </c>
      <c r="G47">
        <v>0.77</v>
      </c>
      <c r="H47">
        <v>-48</v>
      </c>
      <c r="I47">
        <v>0.23</v>
      </c>
      <c r="J47">
        <v>-34</v>
      </c>
    </row>
    <row r="48" spans="3:10" x14ac:dyDescent="0.2">
      <c r="C48">
        <v>0.73</v>
      </c>
      <c r="D48">
        <v>-73</v>
      </c>
      <c r="E48">
        <v>0.27</v>
      </c>
      <c r="F48">
        <v>-54</v>
      </c>
      <c r="G48">
        <v>0.17</v>
      </c>
      <c r="H48">
        <v>-42</v>
      </c>
      <c r="I48">
        <v>0.83</v>
      </c>
      <c r="J48">
        <v>-70</v>
      </c>
    </row>
    <row r="49" spans="3:10" x14ac:dyDescent="0.2">
      <c r="C49">
        <v>0.49</v>
      </c>
      <c r="D49">
        <v>-66</v>
      </c>
      <c r="E49">
        <v>0.51</v>
      </c>
      <c r="F49">
        <v>-92</v>
      </c>
      <c r="G49">
        <v>0.78</v>
      </c>
      <c r="H49">
        <v>-97</v>
      </c>
      <c r="I49">
        <v>0.22</v>
      </c>
      <c r="J49">
        <v>-34</v>
      </c>
    </row>
    <row r="50" spans="3:10" x14ac:dyDescent="0.2">
      <c r="C50">
        <v>0.56000000000000005</v>
      </c>
      <c r="D50">
        <v>-9</v>
      </c>
      <c r="E50">
        <v>0.44</v>
      </c>
      <c r="F50">
        <v>-56</v>
      </c>
      <c r="G50">
        <v>0.64</v>
      </c>
      <c r="H50">
        <v>-15</v>
      </c>
      <c r="I50">
        <v>0.36</v>
      </c>
      <c r="J50">
        <v>-80</v>
      </c>
    </row>
    <row r="51" spans="3:10" x14ac:dyDescent="0.2">
      <c r="C51">
        <v>0.96</v>
      </c>
      <c r="D51">
        <v>-61</v>
      </c>
      <c r="E51">
        <v>0.04</v>
      </c>
      <c r="F51">
        <v>-56</v>
      </c>
      <c r="G51">
        <v>0.34</v>
      </c>
      <c r="H51">
        <v>-7</v>
      </c>
      <c r="I51">
        <v>0.66</v>
      </c>
      <c r="J51">
        <v>-63</v>
      </c>
    </row>
    <row r="52" spans="3:10" x14ac:dyDescent="0.2">
      <c r="C52" s="2">
        <v>0.56000000000000005</v>
      </c>
      <c r="D52" s="2">
        <v>-4</v>
      </c>
      <c r="E52" s="2">
        <v>0.44</v>
      </c>
      <c r="F52" s="2">
        <v>-80</v>
      </c>
      <c r="G52" s="2">
        <v>0.04</v>
      </c>
      <c r="H52" s="2">
        <v>-46</v>
      </c>
      <c r="I52" s="2">
        <v>0.96</v>
      </c>
      <c r="J52" s="2">
        <v>-58</v>
      </c>
    </row>
    <row r="53" spans="3:10" x14ac:dyDescent="0.2">
      <c r="C53">
        <v>0.43</v>
      </c>
      <c r="D53">
        <v>-91</v>
      </c>
      <c r="E53">
        <v>0.56999999999999995</v>
      </c>
      <c r="F53">
        <v>63</v>
      </c>
      <c r="G53">
        <v>0.27</v>
      </c>
      <c r="H53">
        <v>-83</v>
      </c>
      <c r="I53">
        <v>0.73</v>
      </c>
      <c r="J53">
        <v>24</v>
      </c>
    </row>
    <row r="54" spans="3:10" x14ac:dyDescent="0.2">
      <c r="C54">
        <v>0.06</v>
      </c>
      <c r="D54">
        <v>-82</v>
      </c>
      <c r="E54">
        <v>0.94</v>
      </c>
      <c r="F54">
        <v>54</v>
      </c>
      <c r="G54">
        <v>0.91</v>
      </c>
      <c r="H54">
        <v>38</v>
      </c>
      <c r="I54">
        <v>0.09</v>
      </c>
      <c r="J54">
        <v>-73</v>
      </c>
    </row>
    <row r="55" spans="3:10" x14ac:dyDescent="0.2">
      <c r="C55">
        <v>0.79</v>
      </c>
      <c r="D55">
        <v>-70</v>
      </c>
      <c r="E55">
        <v>0.21</v>
      </c>
      <c r="F55">
        <v>98</v>
      </c>
      <c r="G55">
        <v>0.65</v>
      </c>
      <c r="H55">
        <v>-85</v>
      </c>
      <c r="I55">
        <v>0.35</v>
      </c>
      <c r="J55">
        <v>93</v>
      </c>
    </row>
    <row r="56" spans="3:10" x14ac:dyDescent="0.2">
      <c r="C56">
        <v>0.37</v>
      </c>
      <c r="D56">
        <v>-8</v>
      </c>
      <c r="E56">
        <v>0.63</v>
      </c>
      <c r="F56">
        <v>52</v>
      </c>
      <c r="G56">
        <v>0.87</v>
      </c>
      <c r="H56">
        <v>23</v>
      </c>
      <c r="I56">
        <v>0.13</v>
      </c>
      <c r="J56">
        <v>-39</v>
      </c>
    </row>
    <row r="57" spans="3:10" x14ac:dyDescent="0.2">
      <c r="C57">
        <v>0.61</v>
      </c>
      <c r="D57">
        <v>96</v>
      </c>
      <c r="E57">
        <v>0.39</v>
      </c>
      <c r="F57">
        <v>-67</v>
      </c>
      <c r="G57">
        <v>0.5</v>
      </c>
      <c r="H57">
        <v>71</v>
      </c>
      <c r="I57">
        <v>0.5</v>
      </c>
      <c r="J57">
        <v>-26</v>
      </c>
    </row>
    <row r="58" spans="3:10" x14ac:dyDescent="0.2">
      <c r="C58">
        <v>0.43</v>
      </c>
      <c r="D58">
        <v>-47</v>
      </c>
      <c r="E58">
        <v>0.56999999999999995</v>
      </c>
      <c r="F58">
        <v>63</v>
      </c>
      <c r="G58">
        <v>0.02</v>
      </c>
      <c r="H58">
        <v>-69</v>
      </c>
      <c r="I58">
        <v>0.98</v>
      </c>
      <c r="J58">
        <v>14</v>
      </c>
    </row>
    <row r="59" spans="3:10" x14ac:dyDescent="0.2">
      <c r="C59">
        <v>0.39</v>
      </c>
      <c r="D59">
        <v>-70</v>
      </c>
      <c r="E59">
        <v>0.61</v>
      </c>
      <c r="F59">
        <v>19</v>
      </c>
      <c r="G59">
        <v>0.3</v>
      </c>
      <c r="H59">
        <v>8</v>
      </c>
      <c r="I59">
        <v>0.7</v>
      </c>
      <c r="J59">
        <v>-37</v>
      </c>
    </row>
    <row r="60" spans="3:10" x14ac:dyDescent="0.2">
      <c r="C60">
        <v>0.59</v>
      </c>
      <c r="D60">
        <v>-100</v>
      </c>
      <c r="E60">
        <v>0.41</v>
      </c>
      <c r="F60">
        <v>81</v>
      </c>
      <c r="G60">
        <v>0.47</v>
      </c>
      <c r="H60">
        <v>-73</v>
      </c>
      <c r="I60">
        <v>0.53</v>
      </c>
      <c r="J60">
        <v>15</v>
      </c>
    </row>
    <row r="61" spans="3:10" x14ac:dyDescent="0.2">
      <c r="C61">
        <v>0.92</v>
      </c>
      <c r="D61">
        <v>-73</v>
      </c>
      <c r="E61">
        <v>0.08</v>
      </c>
      <c r="F61">
        <v>96</v>
      </c>
      <c r="G61">
        <v>0.11</v>
      </c>
      <c r="H61">
        <v>16</v>
      </c>
      <c r="I61">
        <v>0.89</v>
      </c>
      <c r="J61">
        <v>-48</v>
      </c>
    </row>
    <row r="62" spans="3:10" x14ac:dyDescent="0.2">
      <c r="C62">
        <v>0.89</v>
      </c>
      <c r="D62">
        <v>-31</v>
      </c>
      <c r="E62">
        <v>0.11</v>
      </c>
      <c r="F62">
        <v>27</v>
      </c>
      <c r="G62">
        <v>0.36</v>
      </c>
      <c r="H62">
        <v>26</v>
      </c>
      <c r="I62">
        <v>0.64</v>
      </c>
      <c r="J62">
        <v>-48</v>
      </c>
    </row>
    <row r="63" spans="3:10" x14ac:dyDescent="0.2">
      <c r="C63">
        <v>0.86</v>
      </c>
      <c r="D63">
        <v>-39</v>
      </c>
      <c r="E63">
        <v>0.14000000000000001</v>
      </c>
      <c r="F63">
        <v>83</v>
      </c>
      <c r="G63">
        <v>0.8</v>
      </c>
      <c r="H63">
        <v>8</v>
      </c>
      <c r="I63">
        <v>0.2</v>
      </c>
      <c r="J63">
        <v>-88</v>
      </c>
    </row>
    <row r="64" spans="3:10" x14ac:dyDescent="0.2">
      <c r="C64">
        <v>0.74</v>
      </c>
      <c r="D64">
        <v>77</v>
      </c>
      <c r="E64">
        <v>0.26</v>
      </c>
      <c r="F64">
        <v>-23</v>
      </c>
      <c r="G64">
        <v>0.67</v>
      </c>
      <c r="H64">
        <v>75</v>
      </c>
      <c r="I64">
        <v>0.33</v>
      </c>
      <c r="J64">
        <v>-7</v>
      </c>
    </row>
    <row r="65" spans="3:10" x14ac:dyDescent="0.2">
      <c r="C65">
        <v>0.91</v>
      </c>
      <c r="D65">
        <v>-33</v>
      </c>
      <c r="E65">
        <v>0.09</v>
      </c>
      <c r="F65">
        <v>28</v>
      </c>
      <c r="G65">
        <v>0.27</v>
      </c>
      <c r="H65">
        <v>9</v>
      </c>
      <c r="I65">
        <v>0.73</v>
      </c>
      <c r="J65">
        <v>-67</v>
      </c>
    </row>
    <row r="66" spans="3:10" x14ac:dyDescent="0.2">
      <c r="C66">
        <v>0.93</v>
      </c>
      <c r="D66">
        <v>75</v>
      </c>
      <c r="E66">
        <v>7.0000000000000007E-2</v>
      </c>
      <c r="F66">
        <v>-90</v>
      </c>
      <c r="G66">
        <v>0.87</v>
      </c>
      <c r="H66">
        <v>96</v>
      </c>
      <c r="I66">
        <v>0.13</v>
      </c>
      <c r="J66">
        <v>-89</v>
      </c>
    </row>
    <row r="67" spans="3:10" x14ac:dyDescent="0.2">
      <c r="C67">
        <v>0.99</v>
      </c>
      <c r="D67">
        <v>67</v>
      </c>
      <c r="E67">
        <v>0.01</v>
      </c>
      <c r="F67">
        <v>-3</v>
      </c>
      <c r="G67">
        <v>0.68</v>
      </c>
      <c r="H67">
        <v>74</v>
      </c>
      <c r="I67">
        <v>0.32</v>
      </c>
      <c r="J67">
        <v>-2</v>
      </c>
    </row>
    <row r="68" spans="3:10" x14ac:dyDescent="0.2">
      <c r="C68">
        <v>0.48</v>
      </c>
      <c r="D68">
        <v>58</v>
      </c>
      <c r="E68">
        <v>0.52</v>
      </c>
      <c r="F68">
        <v>-5</v>
      </c>
      <c r="G68">
        <v>0.4</v>
      </c>
      <c r="H68">
        <v>-40</v>
      </c>
      <c r="I68">
        <v>0.6</v>
      </c>
      <c r="J68">
        <v>96</v>
      </c>
    </row>
    <row r="69" spans="3:10" x14ac:dyDescent="0.2">
      <c r="C69">
        <v>7.0000000000000007E-2</v>
      </c>
      <c r="D69">
        <v>-55</v>
      </c>
      <c r="E69">
        <v>0.93</v>
      </c>
      <c r="F69">
        <v>95</v>
      </c>
      <c r="G69">
        <v>0.48</v>
      </c>
      <c r="H69">
        <v>-13</v>
      </c>
      <c r="I69">
        <v>0.52</v>
      </c>
      <c r="J69">
        <v>99</v>
      </c>
    </row>
    <row r="70" spans="3:10" x14ac:dyDescent="0.2">
      <c r="C70">
        <v>0.97</v>
      </c>
      <c r="D70">
        <v>-51</v>
      </c>
      <c r="E70">
        <v>0.03</v>
      </c>
      <c r="F70">
        <v>30</v>
      </c>
      <c r="G70">
        <v>0.68</v>
      </c>
      <c r="H70">
        <v>-89</v>
      </c>
      <c r="I70">
        <v>0.32</v>
      </c>
      <c r="J70">
        <v>46</v>
      </c>
    </row>
    <row r="71" spans="3:10" x14ac:dyDescent="0.2">
      <c r="C71">
        <v>0.86</v>
      </c>
      <c r="D71">
        <v>-26</v>
      </c>
      <c r="E71">
        <v>0.14000000000000001</v>
      </c>
      <c r="F71">
        <v>82</v>
      </c>
      <c r="G71">
        <v>0.6</v>
      </c>
      <c r="H71">
        <v>-39</v>
      </c>
      <c r="I71">
        <v>0.4</v>
      </c>
      <c r="J71">
        <v>31</v>
      </c>
    </row>
    <row r="72" spans="3:10" x14ac:dyDescent="0.2">
      <c r="C72">
        <v>0.88</v>
      </c>
      <c r="D72">
        <v>-90</v>
      </c>
      <c r="E72">
        <v>0.12</v>
      </c>
      <c r="F72">
        <v>88</v>
      </c>
      <c r="G72">
        <v>0.8</v>
      </c>
      <c r="H72">
        <v>-86</v>
      </c>
      <c r="I72">
        <v>0.2</v>
      </c>
      <c r="J72">
        <v>14</v>
      </c>
    </row>
    <row r="73" spans="3:10" x14ac:dyDescent="0.2">
      <c r="C73">
        <v>0.87</v>
      </c>
      <c r="D73">
        <v>-78</v>
      </c>
      <c r="E73">
        <v>0.13</v>
      </c>
      <c r="F73">
        <v>45</v>
      </c>
      <c r="G73">
        <v>0.88</v>
      </c>
      <c r="H73">
        <v>-69</v>
      </c>
      <c r="I73">
        <v>0.12</v>
      </c>
      <c r="J73">
        <v>83</v>
      </c>
    </row>
    <row r="74" spans="3:10" x14ac:dyDescent="0.2">
      <c r="C74">
        <v>0.96</v>
      </c>
      <c r="D74">
        <v>17</v>
      </c>
      <c r="E74">
        <v>0.04</v>
      </c>
      <c r="F74">
        <v>-48</v>
      </c>
      <c r="G74">
        <v>0.49</v>
      </c>
      <c r="H74">
        <v>-60</v>
      </c>
      <c r="I74">
        <v>0.51</v>
      </c>
      <c r="J74">
        <v>84</v>
      </c>
    </row>
    <row r="75" spans="3:10" x14ac:dyDescent="0.2">
      <c r="C75">
        <v>0.38</v>
      </c>
      <c r="D75">
        <v>-49</v>
      </c>
      <c r="E75">
        <v>0.62</v>
      </c>
      <c r="F75">
        <v>2</v>
      </c>
      <c r="G75">
        <v>0.22</v>
      </c>
      <c r="H75">
        <v>19</v>
      </c>
      <c r="I75">
        <v>0.78</v>
      </c>
      <c r="J75">
        <v>-18</v>
      </c>
    </row>
    <row r="76" spans="3:10" x14ac:dyDescent="0.2">
      <c r="C76">
        <v>0.28000000000000003</v>
      </c>
      <c r="D76">
        <v>-59</v>
      </c>
      <c r="E76">
        <v>0.72</v>
      </c>
      <c r="F76">
        <v>96</v>
      </c>
      <c r="G76">
        <v>0.04</v>
      </c>
      <c r="H76">
        <v>-4</v>
      </c>
      <c r="I76">
        <v>0.96</v>
      </c>
      <c r="J76">
        <v>63</v>
      </c>
    </row>
    <row r="77" spans="3:10" x14ac:dyDescent="0.2">
      <c r="C77">
        <v>0.5</v>
      </c>
      <c r="D77">
        <v>98</v>
      </c>
      <c r="E77">
        <v>0.5</v>
      </c>
      <c r="F77">
        <v>-24</v>
      </c>
      <c r="G77">
        <v>0.14000000000000001</v>
      </c>
      <c r="H77">
        <v>-76</v>
      </c>
      <c r="I77">
        <v>0.86</v>
      </c>
      <c r="J77">
        <v>46</v>
      </c>
    </row>
    <row r="79" spans="3:10" x14ac:dyDescent="0.2">
      <c r="C79">
        <f>MAX(C3:C77)</f>
        <v>0.99</v>
      </c>
      <c r="D79">
        <f t="shared" ref="D79:J79" si="0">MAX(D3:D77)</f>
        <v>98</v>
      </c>
      <c r="E79">
        <f t="shared" si="0"/>
        <v>0.95</v>
      </c>
      <c r="F79">
        <f t="shared" si="0"/>
        <v>99</v>
      </c>
      <c r="G79">
        <f t="shared" si="0"/>
        <v>0.98</v>
      </c>
      <c r="H79">
        <f t="shared" si="0"/>
        <v>100</v>
      </c>
      <c r="I79">
        <f t="shared" si="0"/>
        <v>0.98</v>
      </c>
      <c r="J79">
        <f t="shared" si="0"/>
        <v>99</v>
      </c>
    </row>
    <row r="80" spans="3:10" x14ac:dyDescent="0.2">
      <c r="C80">
        <f>MIN(C3:C77)</f>
        <v>0.05</v>
      </c>
      <c r="D80">
        <f t="shared" ref="D80:J80" si="1">MIN(D3:D77)</f>
        <v>-100</v>
      </c>
      <c r="E80">
        <f t="shared" si="1"/>
        <v>0.01</v>
      </c>
      <c r="F80">
        <f t="shared" si="1"/>
        <v>-95</v>
      </c>
      <c r="G80">
        <f t="shared" si="1"/>
        <v>0.02</v>
      </c>
      <c r="H80">
        <f t="shared" si="1"/>
        <v>-100</v>
      </c>
      <c r="I80">
        <f t="shared" si="1"/>
        <v>0.02</v>
      </c>
      <c r="J80">
        <f t="shared" si="1"/>
        <v>-99</v>
      </c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tabSelected="1" topLeftCell="A29" workbookViewId="0">
      <selection activeCell="N35" sqref="N35"/>
    </sheetView>
  </sheetViews>
  <sheetFormatPr baseColWidth="10" defaultRowHeight="15" x14ac:dyDescent="0.2"/>
  <cols>
    <col min="2" max="2" width="7.33203125" bestFit="1" customWidth="1"/>
    <col min="3" max="3" width="4.1640625" bestFit="1" customWidth="1"/>
    <col min="4" max="4" width="4.83203125" bestFit="1" customWidth="1"/>
    <col min="5" max="7" width="4.1640625" bestFit="1" customWidth="1"/>
    <col min="8" max="8" width="4.83203125" bestFit="1" customWidth="1"/>
    <col min="9" max="10" width="4.1640625" bestFit="1" customWidth="1"/>
    <col min="11" max="11" width="2.6640625" customWidth="1"/>
    <col min="12" max="12" width="6.1640625" customWidth="1"/>
    <col min="13" max="13" width="6.33203125" customWidth="1"/>
    <col min="14" max="14" width="9" customWidth="1"/>
    <col min="15" max="15" width="10" customWidth="1"/>
    <col min="16" max="16" width="5.1640625" bestFit="1" customWidth="1"/>
    <col min="17" max="17" width="5" bestFit="1" customWidth="1"/>
    <col min="18" max="18" width="5.5" customWidth="1"/>
    <col min="19" max="19" width="5.83203125" customWidth="1"/>
    <col min="20" max="20" width="6.5" bestFit="1" customWidth="1"/>
    <col min="23" max="23" width="13.6640625" customWidth="1"/>
    <col min="29" max="29" width="10.83203125" style="11"/>
    <col min="32" max="32" width="4.5" style="11" bestFit="1" customWidth="1"/>
    <col min="33" max="33" width="7.33203125" style="11" customWidth="1"/>
    <col min="34" max="34" width="4.5" style="11" bestFit="1" customWidth="1"/>
    <col min="35" max="35" width="6.5" style="11" customWidth="1"/>
    <col min="36" max="36" width="4.5" style="11" bestFit="1" customWidth="1"/>
    <col min="37" max="37" width="7.33203125" style="11" customWidth="1"/>
    <col min="38" max="38" width="4.5" style="11" bestFit="1" customWidth="1"/>
    <col min="39" max="39" width="7.33203125" style="11" customWidth="1"/>
  </cols>
  <sheetData>
    <row r="1" spans="1:43" x14ac:dyDescent="0.2">
      <c r="A1" t="s">
        <v>9</v>
      </c>
      <c r="B1" t="s">
        <v>8</v>
      </c>
      <c r="C1" t="str">
        <f>Rieskamp!C2</f>
        <v>pA1</v>
      </c>
      <c r="D1" t="str">
        <f>Rieskamp!D2</f>
        <v>oA1</v>
      </c>
      <c r="E1" t="str">
        <f>Rieskamp!E2</f>
        <v>pA2</v>
      </c>
      <c r="F1" t="str">
        <f>Rieskamp!F2</f>
        <v>oA2</v>
      </c>
      <c r="G1" t="str">
        <f>Rieskamp!G2</f>
        <v>pB1</v>
      </c>
      <c r="H1" t="str">
        <f>Rieskamp!H2</f>
        <v>oB1</v>
      </c>
      <c r="I1" t="str">
        <f>Rieskamp!I2</f>
        <v>pB2</v>
      </c>
      <c r="J1" t="str">
        <f>Rieskamp!J2</f>
        <v>oB2</v>
      </c>
      <c r="L1" t="s">
        <v>14</v>
      </c>
      <c r="M1" t="s">
        <v>15</v>
      </c>
      <c r="N1" t="s">
        <v>65</v>
      </c>
      <c r="O1" t="s">
        <v>21</v>
      </c>
      <c r="P1" t="s">
        <v>17</v>
      </c>
      <c r="Q1" t="s">
        <v>18</v>
      </c>
      <c r="R1" t="s">
        <v>20</v>
      </c>
      <c r="S1" t="s">
        <v>19</v>
      </c>
      <c r="T1" t="s">
        <v>16</v>
      </c>
      <c r="W1" t="s">
        <v>30</v>
      </c>
      <c r="Y1" t="s">
        <v>31</v>
      </c>
      <c r="AA1" t="s">
        <v>33</v>
      </c>
      <c r="AB1" t="s">
        <v>63</v>
      </c>
      <c r="AC1" s="11" t="s">
        <v>64</v>
      </c>
      <c r="AE1" t="str">
        <f t="shared" ref="AE1:AM1" si="0">B1</f>
        <v>Number</v>
      </c>
      <c r="AF1" s="11" t="str">
        <f t="shared" si="0"/>
        <v>pA1</v>
      </c>
      <c r="AG1" s="11" t="str">
        <f t="shared" si="0"/>
        <v>oA1</v>
      </c>
      <c r="AH1" s="11" t="str">
        <f t="shared" si="0"/>
        <v>pA2</v>
      </c>
      <c r="AI1" s="11" t="str">
        <f t="shared" si="0"/>
        <v>oA2</v>
      </c>
      <c r="AJ1" s="11" t="str">
        <f t="shared" si="0"/>
        <v>pB1</v>
      </c>
      <c r="AK1" s="11" t="str">
        <f t="shared" si="0"/>
        <v>oB1</v>
      </c>
      <c r="AL1" s="11" t="str">
        <f t="shared" si="0"/>
        <v>pB2</v>
      </c>
      <c r="AM1" s="11" t="str">
        <f t="shared" si="0"/>
        <v>oB2</v>
      </c>
      <c r="AN1" t="s">
        <v>58</v>
      </c>
      <c r="AO1" t="s">
        <v>59</v>
      </c>
      <c r="AP1" t="s">
        <v>60</v>
      </c>
      <c r="AQ1" t="s">
        <v>61</v>
      </c>
    </row>
    <row r="2" spans="1:43" x14ac:dyDescent="0.2">
      <c r="A2">
        <v>1</v>
      </c>
      <c r="B2">
        <v>1</v>
      </c>
      <c r="C2">
        <f>Rieskamp!C3*100</f>
        <v>34</v>
      </c>
      <c r="D2">
        <f>Rieskamp!D3</f>
        <v>24</v>
      </c>
      <c r="E2">
        <f>Rieskamp!E3*100</f>
        <v>66</v>
      </c>
      <c r="F2">
        <f>Rieskamp!F3</f>
        <v>59</v>
      </c>
      <c r="G2">
        <f>Rieskamp!G3*100</f>
        <v>42</v>
      </c>
      <c r="H2">
        <f>Rieskamp!H3</f>
        <v>47</v>
      </c>
      <c r="I2">
        <f>Rieskamp!I3*100</f>
        <v>57.999999999999993</v>
      </c>
      <c r="J2">
        <f>Rieskamp!J3</f>
        <v>64</v>
      </c>
      <c r="K2" t="s">
        <v>11</v>
      </c>
      <c r="L2">
        <f>((C2/100)*D2+(E2/100)*F2)</f>
        <v>47.100000000000009</v>
      </c>
      <c r="M2">
        <f>(G2/100*H2+I2/100*J2)</f>
        <v>56.86</v>
      </c>
      <c r="N2" t="str">
        <f>IF(L2&gt;M2,"SpielA","SpielB")</f>
        <v>SpielB</v>
      </c>
      <c r="O2">
        <f>L2-M2</f>
        <v>-9.7599999999999909</v>
      </c>
      <c r="P2">
        <f>IF(D2&gt;=0,1,0)</f>
        <v>1</v>
      </c>
      <c r="Q2">
        <f>IF(F2&gt;=0,1,0)</f>
        <v>1</v>
      </c>
      <c r="R2">
        <f>IF(H2&gt;=0,1,0)</f>
        <v>1</v>
      </c>
      <c r="S2">
        <f>IF(J2&gt;=0,1,0)</f>
        <v>1</v>
      </c>
      <c r="T2">
        <f>SUM(P2:S2)</f>
        <v>4</v>
      </c>
      <c r="U2">
        <v>1</v>
      </c>
      <c r="W2" s="9" t="str">
        <f>CONCATENATE(D2,$K$2,C2/100,$K$6,F2,$K$2,E2/100)</f>
        <v>24,0.34;59,0.66</v>
      </c>
      <c r="Y2" s="9" t="str">
        <f>CONCATENATE(H2,$K$2,G2/100,$K$6,J2,$K$2,I2/100)</f>
        <v>47,0.42;64,0.58</v>
      </c>
      <c r="AA2" s="10">
        <f>L2/M2</f>
        <v>0.82835033415406278</v>
      </c>
      <c r="AB2">
        <f>IF(L2&gt;M2,1,0)</f>
        <v>0</v>
      </c>
      <c r="AC2" s="11">
        <f>IF(AB2=1,L2/M2,M2/L2)</f>
        <v>1.2072186836518044</v>
      </c>
      <c r="AE2">
        <f t="shared" ref="AE2" si="1">B2</f>
        <v>1</v>
      </c>
      <c r="AF2" s="11">
        <f>C2/100</f>
        <v>0.34</v>
      </c>
      <c r="AG2" s="11">
        <f>D2</f>
        <v>24</v>
      </c>
      <c r="AH2" s="11">
        <f>E2/100</f>
        <v>0.66</v>
      </c>
      <c r="AI2" s="11">
        <f>F2</f>
        <v>59</v>
      </c>
      <c r="AJ2" s="11">
        <f>G2/100</f>
        <v>0.42</v>
      </c>
      <c r="AK2" s="11">
        <f>H2</f>
        <v>47</v>
      </c>
      <c r="AL2" s="11">
        <f>I2/100</f>
        <v>0.57999999999999996</v>
      </c>
      <c r="AM2" s="11">
        <f>J2</f>
        <v>64</v>
      </c>
      <c r="AN2">
        <f>ABS(STDEVA(AG2,AI2)/(AH2*AI2+AF2*AG2))</f>
        <v>0.52545089897089514</v>
      </c>
      <c r="AO2">
        <f>ABS(STDEVA(AK2,AM2)/(AL2*AM2+AJ2*AK2))</f>
        <v>0.21141075061855974</v>
      </c>
      <c r="AP2">
        <f>(AG2^2*AF2)+(AI2^2*AH2)-((AG2*AF2)+(AI2*AH2))^2</f>
        <v>274.88999999999942</v>
      </c>
      <c r="AQ2">
        <f>(AK2^2*AJ2)+(AM2^2*AL2)-((AK2*AJ2)+(AM2*AL2))^2</f>
        <v>70.400399999999991</v>
      </c>
    </row>
    <row r="3" spans="1:43" x14ac:dyDescent="0.2">
      <c r="A3">
        <v>2</v>
      </c>
      <c r="B3">
        <v>2</v>
      </c>
      <c r="C3">
        <f>Rieskamp!C4*100</f>
        <v>88</v>
      </c>
      <c r="D3">
        <f>Rieskamp!D4</f>
        <v>79</v>
      </c>
      <c r="E3">
        <f>Rieskamp!E4*100</f>
        <v>12</v>
      </c>
      <c r="F3">
        <f>Rieskamp!F4</f>
        <v>82</v>
      </c>
      <c r="G3">
        <f>Rieskamp!G4*100</f>
        <v>20</v>
      </c>
      <c r="H3">
        <f>Rieskamp!H4</f>
        <v>57</v>
      </c>
      <c r="I3">
        <f>Rieskamp!I4*100</f>
        <v>80</v>
      </c>
      <c r="J3">
        <f>Rieskamp!J4</f>
        <v>94</v>
      </c>
      <c r="K3" s="7" t="s">
        <v>10</v>
      </c>
      <c r="L3">
        <f t="shared" ref="L3:L66" si="2">((C3/100)*D3+(E3/100)*F3)</f>
        <v>79.36</v>
      </c>
      <c r="M3">
        <f t="shared" ref="M3:M66" si="3">(G3/100*H3+I3/100*J3)</f>
        <v>86.600000000000009</v>
      </c>
      <c r="N3" t="str">
        <f t="shared" ref="N3:N66" si="4">IF(L3&gt;M3,"SpielA","SpielB")</f>
        <v>SpielB</v>
      </c>
      <c r="O3">
        <f t="shared" ref="O3:O66" si="5">L3/M3</f>
        <v>0.91639722863741335</v>
      </c>
      <c r="P3">
        <f t="shared" ref="P3:P66" si="6">IF(D3&gt;=0,1,0)</f>
        <v>1</v>
      </c>
      <c r="Q3">
        <f t="shared" ref="Q3:Q66" si="7">IF(F3&gt;=0,1,0)</f>
        <v>1</v>
      </c>
      <c r="R3">
        <f t="shared" ref="R3:R66" si="8">IF(H3&gt;=0,1,0)</f>
        <v>1</v>
      </c>
      <c r="S3">
        <f t="shared" ref="S3:S66" si="9">IF(J3&gt;=0,1,0)</f>
        <v>1</v>
      </c>
      <c r="T3">
        <f t="shared" ref="T3:T66" si="10">SUM(P3:S3)</f>
        <v>4</v>
      </c>
      <c r="U3">
        <v>2</v>
      </c>
      <c r="W3" s="9" t="str">
        <f t="shared" ref="W3:W67" si="11">CONCATENATE(D3,$K$2,C3/100,$K$6,F3,$K$2,E3/100)</f>
        <v>79,0.88;82,0.12</v>
      </c>
      <c r="Y3" s="9" t="str">
        <f t="shared" ref="Y3:Y66" si="12">CONCATENATE(H3,$K$2,G3/100,$K$6,J3,$K$2,I3/100)</f>
        <v>57,0.2;94,0.8</v>
      </c>
      <c r="AA3" s="10">
        <f t="shared" ref="AA3:AA66" si="13">L3/M3</f>
        <v>0.91639722863741335</v>
      </c>
      <c r="AB3">
        <f t="shared" ref="AB3:AB62" si="14">IF(L3&gt;M3,1,0)</f>
        <v>0</v>
      </c>
      <c r="AC3" s="11">
        <f t="shared" ref="AC3:AC62" si="15">IF(AB3=1,L3/M3,M3/L3)</f>
        <v>1.0912298387096775</v>
      </c>
      <c r="AE3">
        <f t="shared" ref="AE3:AE66" si="16">B3</f>
        <v>2</v>
      </c>
      <c r="AF3" s="11">
        <f t="shared" ref="AF3:AF66" si="17">C3/100</f>
        <v>0.88</v>
      </c>
      <c r="AG3" s="11">
        <f t="shared" ref="AG3:AG66" si="18">D3</f>
        <v>79</v>
      </c>
      <c r="AH3" s="11">
        <f t="shared" ref="AH3:AH66" si="19">E3/100</f>
        <v>0.12</v>
      </c>
      <c r="AI3" s="11">
        <f t="shared" ref="AI3:AI66" si="20">F3</f>
        <v>82</v>
      </c>
      <c r="AJ3" s="11">
        <f t="shared" ref="AJ3:AJ66" si="21">G3/100</f>
        <v>0.2</v>
      </c>
      <c r="AK3" s="11">
        <f t="shared" ref="AK3:AK66" si="22">H3</f>
        <v>57</v>
      </c>
      <c r="AL3" s="11">
        <f t="shared" ref="AL3:AL66" si="23">I3/100</f>
        <v>0.8</v>
      </c>
      <c r="AM3" s="11">
        <f t="shared" ref="AM3:AM66" si="24">J3</f>
        <v>94</v>
      </c>
      <c r="AN3">
        <f t="shared" ref="AN3:AN66" si="25">ABS(STDEVA(AG3,AI3)/(AH3*AI3+AF3*AG3))</f>
        <v>2.6730347071064042E-2</v>
      </c>
      <c r="AO3">
        <f t="shared" ref="AO3:AO66" si="26">ABS(STDEVA(AK3,AM3)/(AL3*AM3+AJ3*AK3))</f>
        <v>0.30211259704275123</v>
      </c>
      <c r="AP3">
        <f t="shared" ref="AP3:AP66" si="27">(AG3^2*AF3)+(AI3^2*AH3)-((AG3*AF3)+(AI3*AH3))^2</f>
        <v>0.95039999999971769</v>
      </c>
      <c r="AQ3">
        <f t="shared" ref="AQ3:AQ66" si="28">(AK3^2*AJ3)+(AM3^2*AL3)-((AK3*AJ3)+(AM3*AL3))^2</f>
        <v>219.03999999999905</v>
      </c>
    </row>
    <row r="4" spans="1:43" x14ac:dyDescent="0.2">
      <c r="A4">
        <v>3</v>
      </c>
      <c r="B4">
        <v>3</v>
      </c>
      <c r="C4">
        <f>Rieskamp!C5*100</f>
        <v>74</v>
      </c>
      <c r="D4">
        <f>Rieskamp!D5</f>
        <v>62</v>
      </c>
      <c r="E4">
        <f>Rieskamp!E5*100</f>
        <v>26</v>
      </c>
      <c r="F4">
        <f>Rieskamp!F5</f>
        <v>0</v>
      </c>
      <c r="G4">
        <f>Rieskamp!G5*100</f>
        <v>44</v>
      </c>
      <c r="H4">
        <f>Rieskamp!H5</f>
        <v>23</v>
      </c>
      <c r="I4">
        <f>Rieskamp!I5*100</f>
        <v>56.000000000000007</v>
      </c>
      <c r="J4">
        <f>Rieskamp!J5</f>
        <v>31</v>
      </c>
      <c r="K4" t="s">
        <v>12</v>
      </c>
      <c r="L4">
        <f t="shared" si="2"/>
        <v>45.88</v>
      </c>
      <c r="M4">
        <f t="shared" si="3"/>
        <v>27.480000000000004</v>
      </c>
      <c r="N4" t="str">
        <f t="shared" si="4"/>
        <v>SpielA</v>
      </c>
      <c r="O4">
        <f t="shared" si="5"/>
        <v>1.6695778748180494</v>
      </c>
      <c r="P4">
        <f t="shared" si="6"/>
        <v>1</v>
      </c>
      <c r="Q4">
        <f t="shared" si="7"/>
        <v>1</v>
      </c>
      <c r="R4">
        <f t="shared" si="8"/>
        <v>1</v>
      </c>
      <c r="S4">
        <f t="shared" si="9"/>
        <v>1</v>
      </c>
      <c r="T4">
        <f t="shared" si="10"/>
        <v>4</v>
      </c>
      <c r="U4">
        <v>3</v>
      </c>
      <c r="W4" s="9" t="str">
        <f t="shared" si="11"/>
        <v>62,0.74;0,0.26</v>
      </c>
      <c r="Y4" s="9" t="str">
        <f t="shared" si="12"/>
        <v>23,0.44;31,0.56</v>
      </c>
      <c r="AA4" s="10">
        <f t="shared" si="13"/>
        <v>1.6695778748180494</v>
      </c>
      <c r="AB4">
        <f t="shared" si="14"/>
        <v>1</v>
      </c>
      <c r="AC4" s="11">
        <f t="shared" si="15"/>
        <v>1.6695778748180494</v>
      </c>
      <c r="AE4">
        <f t="shared" si="16"/>
        <v>3</v>
      </c>
      <c r="AF4" s="11">
        <f t="shared" si="17"/>
        <v>0.74</v>
      </c>
      <c r="AG4" s="11">
        <f t="shared" si="18"/>
        <v>62</v>
      </c>
      <c r="AH4" s="11">
        <f t="shared" si="19"/>
        <v>0.26</v>
      </c>
      <c r="AI4" s="11">
        <f t="shared" si="20"/>
        <v>0</v>
      </c>
      <c r="AJ4" s="11">
        <f t="shared" si="21"/>
        <v>0.44</v>
      </c>
      <c r="AK4" s="11">
        <f t="shared" si="22"/>
        <v>23</v>
      </c>
      <c r="AL4" s="11">
        <f t="shared" si="23"/>
        <v>0.56000000000000005</v>
      </c>
      <c r="AM4" s="11">
        <f t="shared" si="24"/>
        <v>31</v>
      </c>
      <c r="AN4">
        <f t="shared" si="25"/>
        <v>0.95554970430614528</v>
      </c>
      <c r="AO4">
        <f t="shared" si="26"/>
        <v>0.20585350252883478</v>
      </c>
      <c r="AP4">
        <f t="shared" si="27"/>
        <v>739.58559999999989</v>
      </c>
      <c r="AQ4">
        <f t="shared" si="28"/>
        <v>15.769599999999855</v>
      </c>
    </row>
    <row r="5" spans="1:43" x14ac:dyDescent="0.2">
      <c r="A5">
        <v>4</v>
      </c>
      <c r="B5">
        <v>4</v>
      </c>
      <c r="C5">
        <f>Rieskamp!C6*100</f>
        <v>5</v>
      </c>
      <c r="D5">
        <f>Rieskamp!D6</f>
        <v>56</v>
      </c>
      <c r="E5">
        <f>Rieskamp!E6*100</f>
        <v>95</v>
      </c>
      <c r="F5">
        <f>Rieskamp!F6</f>
        <v>72</v>
      </c>
      <c r="G5">
        <f>Rieskamp!G6*100</f>
        <v>95</v>
      </c>
      <c r="H5">
        <f>Rieskamp!H6</f>
        <v>68</v>
      </c>
      <c r="I5">
        <f>Rieskamp!I6*100</f>
        <v>5</v>
      </c>
      <c r="J5">
        <f>Rieskamp!J6</f>
        <v>95</v>
      </c>
      <c r="K5" t="s">
        <v>13</v>
      </c>
      <c r="L5">
        <f t="shared" si="2"/>
        <v>71.199999999999989</v>
      </c>
      <c r="M5">
        <f t="shared" si="3"/>
        <v>69.349999999999994</v>
      </c>
      <c r="N5" t="str">
        <f t="shared" si="4"/>
        <v>SpielA</v>
      </c>
      <c r="O5">
        <f t="shared" si="5"/>
        <v>1.026676279740447</v>
      </c>
      <c r="P5">
        <f t="shared" si="6"/>
        <v>1</v>
      </c>
      <c r="Q5">
        <f t="shared" si="7"/>
        <v>1</v>
      </c>
      <c r="R5">
        <f t="shared" si="8"/>
        <v>1</v>
      </c>
      <c r="S5">
        <f t="shared" si="9"/>
        <v>1</v>
      </c>
      <c r="T5">
        <f t="shared" si="10"/>
        <v>4</v>
      </c>
      <c r="U5">
        <v>4</v>
      </c>
      <c r="W5" s="9" t="str">
        <f t="shared" si="11"/>
        <v>56,0.05;72,0.95</v>
      </c>
      <c r="Y5" s="9" t="str">
        <f t="shared" si="12"/>
        <v>68,0.95;95,0.05</v>
      </c>
      <c r="AA5" s="10">
        <f t="shared" si="13"/>
        <v>1.026676279740447</v>
      </c>
      <c r="AB5">
        <f t="shared" si="14"/>
        <v>1</v>
      </c>
      <c r="AC5" s="11">
        <f t="shared" si="15"/>
        <v>1.026676279740447</v>
      </c>
      <c r="AE5">
        <f t="shared" si="16"/>
        <v>4</v>
      </c>
      <c r="AF5" s="11">
        <f t="shared" si="17"/>
        <v>0.05</v>
      </c>
      <c r="AG5" s="11">
        <f t="shared" si="18"/>
        <v>56</v>
      </c>
      <c r="AH5" s="11">
        <f t="shared" si="19"/>
        <v>0.95</v>
      </c>
      <c r="AI5" s="11">
        <f t="shared" si="20"/>
        <v>72</v>
      </c>
      <c r="AJ5" s="11">
        <f t="shared" si="21"/>
        <v>0.95</v>
      </c>
      <c r="AK5" s="11">
        <f t="shared" si="22"/>
        <v>68</v>
      </c>
      <c r="AL5" s="11">
        <f t="shared" si="23"/>
        <v>0.05</v>
      </c>
      <c r="AM5" s="11">
        <f t="shared" si="24"/>
        <v>95</v>
      </c>
      <c r="AN5">
        <f t="shared" si="25"/>
        <v>0.15890040026663993</v>
      </c>
      <c r="AO5">
        <f t="shared" si="26"/>
        <v>0.27529752115409928</v>
      </c>
      <c r="AP5">
        <f t="shared" si="27"/>
        <v>12.160000000001673</v>
      </c>
      <c r="AQ5">
        <f t="shared" si="28"/>
        <v>34.627500000001419</v>
      </c>
    </row>
    <row r="6" spans="1:43" x14ac:dyDescent="0.2">
      <c r="A6">
        <v>5</v>
      </c>
      <c r="B6">
        <v>5</v>
      </c>
      <c r="C6">
        <f>Rieskamp!C7*100</f>
        <v>25</v>
      </c>
      <c r="D6">
        <f>Rieskamp!D7</f>
        <v>84</v>
      </c>
      <c r="E6">
        <f>Rieskamp!E7*100</f>
        <v>75</v>
      </c>
      <c r="F6">
        <f>Rieskamp!F7</f>
        <v>43</v>
      </c>
      <c r="G6">
        <f>Rieskamp!G7*100</f>
        <v>43</v>
      </c>
      <c r="H6">
        <f>Rieskamp!H7</f>
        <v>7</v>
      </c>
      <c r="I6">
        <f>Rieskamp!I7*100</f>
        <v>56.999999999999993</v>
      </c>
      <c r="J6">
        <f>Rieskamp!J7</f>
        <v>97</v>
      </c>
      <c r="K6" t="s">
        <v>32</v>
      </c>
      <c r="L6">
        <f t="shared" si="2"/>
        <v>53.25</v>
      </c>
      <c r="M6">
        <f t="shared" si="3"/>
        <v>58.29999999999999</v>
      </c>
      <c r="N6" t="str">
        <f t="shared" si="4"/>
        <v>SpielB</v>
      </c>
      <c r="O6">
        <f t="shared" si="5"/>
        <v>0.91337907375643246</v>
      </c>
      <c r="P6">
        <f t="shared" si="6"/>
        <v>1</v>
      </c>
      <c r="Q6">
        <f t="shared" si="7"/>
        <v>1</v>
      </c>
      <c r="R6">
        <f t="shared" si="8"/>
        <v>1</v>
      </c>
      <c r="S6">
        <f t="shared" si="9"/>
        <v>1</v>
      </c>
      <c r="T6">
        <f t="shared" si="10"/>
        <v>4</v>
      </c>
      <c r="U6">
        <v>5</v>
      </c>
      <c r="W6" s="9" t="str">
        <f t="shared" si="11"/>
        <v>84,0.25;43,0.75</v>
      </c>
      <c r="Y6" s="9" t="str">
        <f t="shared" si="12"/>
        <v>7,0.43;97,0.57</v>
      </c>
      <c r="AA6" s="10">
        <f t="shared" si="13"/>
        <v>0.91337907375643246</v>
      </c>
      <c r="AB6">
        <f t="shared" si="14"/>
        <v>0</v>
      </c>
      <c r="AC6" s="11">
        <f t="shared" si="15"/>
        <v>1.0948356807511734</v>
      </c>
      <c r="AE6">
        <f t="shared" si="16"/>
        <v>5</v>
      </c>
      <c r="AF6" s="11">
        <f t="shared" si="17"/>
        <v>0.25</v>
      </c>
      <c r="AG6" s="11">
        <f t="shared" si="18"/>
        <v>84</v>
      </c>
      <c r="AH6" s="11">
        <f t="shared" si="19"/>
        <v>0.75</v>
      </c>
      <c r="AI6" s="11">
        <f t="shared" si="20"/>
        <v>43</v>
      </c>
      <c r="AJ6" s="11">
        <f t="shared" si="21"/>
        <v>0.43</v>
      </c>
      <c r="AK6" s="11">
        <f t="shared" si="22"/>
        <v>7</v>
      </c>
      <c r="AL6" s="11">
        <f t="shared" si="23"/>
        <v>0.56999999999999995</v>
      </c>
      <c r="AM6" s="11">
        <f t="shared" si="24"/>
        <v>97</v>
      </c>
      <c r="AN6">
        <f t="shared" si="25"/>
        <v>0.54443902401217747</v>
      </c>
      <c r="AO6">
        <f t="shared" si="26"/>
        <v>1.0915885129809484</v>
      </c>
      <c r="AP6">
        <f t="shared" si="27"/>
        <v>315.1875</v>
      </c>
      <c r="AQ6">
        <f t="shared" si="28"/>
        <v>1985.31</v>
      </c>
    </row>
    <row r="7" spans="1:43" x14ac:dyDescent="0.2">
      <c r="A7">
        <v>6</v>
      </c>
      <c r="B7">
        <v>6</v>
      </c>
      <c r="C7">
        <f>Rieskamp!C8*100</f>
        <v>28.000000000000004</v>
      </c>
      <c r="D7">
        <f>Rieskamp!D8</f>
        <v>7</v>
      </c>
      <c r="E7">
        <f>Rieskamp!E8*100</f>
        <v>72</v>
      </c>
      <c r="F7">
        <f>Rieskamp!F8</f>
        <v>74</v>
      </c>
      <c r="G7">
        <f>Rieskamp!G8*100</f>
        <v>71</v>
      </c>
      <c r="H7">
        <f>Rieskamp!H8</f>
        <v>55</v>
      </c>
      <c r="I7">
        <f>Rieskamp!I8*100</f>
        <v>28.999999999999996</v>
      </c>
      <c r="J7">
        <f>Rieskamp!J8</f>
        <v>63</v>
      </c>
      <c r="L7">
        <f t="shared" si="2"/>
        <v>55.24</v>
      </c>
      <c r="M7">
        <f t="shared" si="3"/>
        <v>57.319999999999993</v>
      </c>
      <c r="N7" t="str">
        <f t="shared" si="4"/>
        <v>SpielB</v>
      </c>
      <c r="O7">
        <f t="shared" si="5"/>
        <v>0.96371249127704128</v>
      </c>
      <c r="P7">
        <f t="shared" si="6"/>
        <v>1</v>
      </c>
      <c r="Q7">
        <f t="shared" si="7"/>
        <v>1</v>
      </c>
      <c r="R7">
        <f t="shared" si="8"/>
        <v>1</v>
      </c>
      <c r="S7">
        <f t="shared" si="9"/>
        <v>1</v>
      </c>
      <c r="T7">
        <f t="shared" si="10"/>
        <v>4</v>
      </c>
      <c r="U7">
        <v>6</v>
      </c>
      <c r="W7" s="9" t="str">
        <f t="shared" si="11"/>
        <v>7,0.28;74,0.72</v>
      </c>
      <c r="Y7" s="9" t="str">
        <f t="shared" si="12"/>
        <v>55,0.71;63,0.29</v>
      </c>
      <c r="AA7" s="10">
        <f t="shared" si="13"/>
        <v>0.96371249127704128</v>
      </c>
      <c r="AB7">
        <f t="shared" si="14"/>
        <v>0</v>
      </c>
      <c r="AC7" s="11">
        <f t="shared" si="15"/>
        <v>1.0376538740043446</v>
      </c>
      <c r="AE7">
        <f t="shared" si="16"/>
        <v>6</v>
      </c>
      <c r="AF7" s="11">
        <f t="shared" si="17"/>
        <v>0.28000000000000003</v>
      </c>
      <c r="AG7" s="11">
        <f t="shared" si="18"/>
        <v>7</v>
      </c>
      <c r="AH7" s="11">
        <f t="shared" si="19"/>
        <v>0.72</v>
      </c>
      <c r="AI7" s="11">
        <f t="shared" si="20"/>
        <v>74</v>
      </c>
      <c r="AJ7" s="11">
        <f t="shared" si="21"/>
        <v>0.71</v>
      </c>
      <c r="AK7" s="11">
        <f t="shared" si="22"/>
        <v>55</v>
      </c>
      <c r="AL7" s="11">
        <f t="shared" si="23"/>
        <v>0.28999999999999998</v>
      </c>
      <c r="AM7" s="11">
        <f t="shared" si="24"/>
        <v>63</v>
      </c>
      <c r="AN7">
        <f t="shared" si="25"/>
        <v>0.85764218572589934</v>
      </c>
      <c r="AO7">
        <f t="shared" si="26"/>
        <v>9.8689013424500718E-2</v>
      </c>
      <c r="AP7">
        <f t="shared" si="27"/>
        <v>904.98239999999942</v>
      </c>
      <c r="AQ7">
        <f t="shared" si="28"/>
        <v>13.177600000000893</v>
      </c>
    </row>
    <row r="8" spans="1:43" x14ac:dyDescent="0.2">
      <c r="A8">
        <v>7</v>
      </c>
      <c r="B8">
        <v>7</v>
      </c>
      <c r="C8">
        <f>Rieskamp!C9*100</f>
        <v>9</v>
      </c>
      <c r="D8">
        <f>Rieskamp!D9</f>
        <v>56</v>
      </c>
      <c r="E8">
        <f>Rieskamp!E9*100</f>
        <v>91</v>
      </c>
      <c r="F8">
        <f>Rieskamp!F9</f>
        <v>19</v>
      </c>
      <c r="G8">
        <f>Rieskamp!G9*100</f>
        <v>76</v>
      </c>
      <c r="H8">
        <f>Rieskamp!H9</f>
        <v>13</v>
      </c>
      <c r="I8">
        <f>Rieskamp!I9*100</f>
        <v>24</v>
      </c>
      <c r="J8">
        <f>Rieskamp!J9</f>
        <v>90</v>
      </c>
      <c r="L8">
        <f t="shared" si="2"/>
        <v>22.33</v>
      </c>
      <c r="M8">
        <f t="shared" si="3"/>
        <v>31.479999999999997</v>
      </c>
      <c r="N8" t="str">
        <f t="shared" si="4"/>
        <v>SpielB</v>
      </c>
      <c r="O8">
        <f t="shared" si="5"/>
        <v>0.7093392630241423</v>
      </c>
      <c r="P8">
        <f t="shared" si="6"/>
        <v>1</v>
      </c>
      <c r="Q8">
        <f t="shared" si="7"/>
        <v>1</v>
      </c>
      <c r="R8">
        <f t="shared" si="8"/>
        <v>1</v>
      </c>
      <c r="S8">
        <f t="shared" si="9"/>
        <v>1</v>
      </c>
      <c r="T8">
        <f t="shared" si="10"/>
        <v>4</v>
      </c>
      <c r="U8">
        <v>7</v>
      </c>
      <c r="W8" s="9" t="str">
        <f t="shared" si="11"/>
        <v>56,0.09;19,0.91</v>
      </c>
      <c r="Y8" s="9" t="str">
        <f t="shared" si="12"/>
        <v>13,0.76;90,0.24</v>
      </c>
      <c r="AA8" s="10">
        <f t="shared" si="13"/>
        <v>0.7093392630241423</v>
      </c>
      <c r="AB8">
        <f t="shared" si="14"/>
        <v>0</v>
      </c>
      <c r="AC8" s="11">
        <f t="shared" si="15"/>
        <v>1.4097626511419614</v>
      </c>
      <c r="AE8">
        <f t="shared" si="16"/>
        <v>7</v>
      </c>
      <c r="AF8" s="11">
        <f t="shared" si="17"/>
        <v>0.09</v>
      </c>
      <c r="AG8" s="11">
        <f t="shared" si="18"/>
        <v>56</v>
      </c>
      <c r="AH8" s="11">
        <f t="shared" si="19"/>
        <v>0.91</v>
      </c>
      <c r="AI8" s="11">
        <f t="shared" si="20"/>
        <v>19</v>
      </c>
      <c r="AJ8" s="11">
        <f t="shared" si="21"/>
        <v>0.76</v>
      </c>
      <c r="AK8" s="11">
        <f t="shared" si="22"/>
        <v>13</v>
      </c>
      <c r="AL8" s="11">
        <f t="shared" si="23"/>
        <v>0.24</v>
      </c>
      <c r="AM8" s="11">
        <f t="shared" si="24"/>
        <v>90</v>
      </c>
      <c r="AN8">
        <f t="shared" si="25"/>
        <v>1.1716502867846961</v>
      </c>
      <c r="AO8">
        <f t="shared" si="26"/>
        <v>1.7295813898146177</v>
      </c>
      <c r="AP8">
        <f t="shared" si="27"/>
        <v>112.12110000000007</v>
      </c>
      <c r="AQ8">
        <f t="shared" si="28"/>
        <v>1081.4496000000004</v>
      </c>
    </row>
    <row r="9" spans="1:43" x14ac:dyDescent="0.2">
      <c r="A9">
        <v>8</v>
      </c>
      <c r="B9">
        <v>8</v>
      </c>
      <c r="C9">
        <f>Rieskamp!C10*100</f>
        <v>63</v>
      </c>
      <c r="D9">
        <f>Rieskamp!D10</f>
        <v>41</v>
      </c>
      <c r="E9">
        <f>Rieskamp!E10*100</f>
        <v>37</v>
      </c>
      <c r="F9">
        <f>Rieskamp!F10</f>
        <v>18</v>
      </c>
      <c r="G9">
        <f>Rieskamp!G10*100</f>
        <v>98</v>
      </c>
      <c r="H9">
        <f>Rieskamp!H10</f>
        <v>56</v>
      </c>
      <c r="I9">
        <f>Rieskamp!I10*100</f>
        <v>2</v>
      </c>
      <c r="J9">
        <f>Rieskamp!J10</f>
        <v>8</v>
      </c>
      <c r="L9">
        <f t="shared" si="2"/>
        <v>32.49</v>
      </c>
      <c r="M9">
        <f t="shared" si="3"/>
        <v>55.039999999999992</v>
      </c>
      <c r="N9" t="str">
        <f t="shared" si="4"/>
        <v>SpielB</v>
      </c>
      <c r="O9">
        <f t="shared" si="5"/>
        <v>0.59029796511627919</v>
      </c>
      <c r="P9">
        <f t="shared" si="6"/>
        <v>1</v>
      </c>
      <c r="Q9">
        <f t="shared" si="7"/>
        <v>1</v>
      </c>
      <c r="R9">
        <f t="shared" si="8"/>
        <v>1</v>
      </c>
      <c r="S9">
        <f t="shared" si="9"/>
        <v>1</v>
      </c>
      <c r="T9">
        <f t="shared" si="10"/>
        <v>4</v>
      </c>
      <c r="U9">
        <v>8</v>
      </c>
      <c r="W9" s="9" t="str">
        <f t="shared" si="11"/>
        <v>41,0.63;18,0.37</v>
      </c>
      <c r="Y9" s="9" t="str">
        <f t="shared" si="12"/>
        <v>56,0.98;8,0.02</v>
      </c>
      <c r="AA9" s="10">
        <f t="shared" si="13"/>
        <v>0.59029796511627919</v>
      </c>
      <c r="AB9">
        <f t="shared" si="14"/>
        <v>0</v>
      </c>
      <c r="AC9" s="11">
        <f t="shared" si="15"/>
        <v>1.6940597106802089</v>
      </c>
      <c r="AE9">
        <f t="shared" si="16"/>
        <v>8</v>
      </c>
      <c r="AF9" s="11">
        <f t="shared" si="17"/>
        <v>0.63</v>
      </c>
      <c r="AG9" s="11">
        <f t="shared" si="18"/>
        <v>41</v>
      </c>
      <c r="AH9" s="11">
        <f t="shared" si="19"/>
        <v>0.37</v>
      </c>
      <c r="AI9" s="11">
        <f t="shared" si="20"/>
        <v>18</v>
      </c>
      <c r="AJ9" s="11">
        <f t="shared" si="21"/>
        <v>0.98</v>
      </c>
      <c r="AK9" s="11">
        <f t="shared" si="22"/>
        <v>56</v>
      </c>
      <c r="AL9" s="11">
        <f t="shared" si="23"/>
        <v>0.02</v>
      </c>
      <c r="AM9" s="11">
        <f t="shared" si="24"/>
        <v>8</v>
      </c>
      <c r="AN9">
        <f t="shared" si="25"/>
        <v>0.50056805070146482</v>
      </c>
      <c r="AO9">
        <f t="shared" si="26"/>
        <v>0.61666289056966361</v>
      </c>
      <c r="AP9">
        <f t="shared" si="27"/>
        <v>123.30989999999974</v>
      </c>
      <c r="AQ9">
        <f t="shared" si="28"/>
        <v>45.158400000000711</v>
      </c>
    </row>
    <row r="10" spans="1:43" x14ac:dyDescent="0.2">
      <c r="A10">
        <v>9</v>
      </c>
      <c r="B10">
        <v>9</v>
      </c>
      <c r="C10">
        <f>Rieskamp!C11*100</f>
        <v>88</v>
      </c>
      <c r="D10">
        <f>Rieskamp!D11</f>
        <v>72</v>
      </c>
      <c r="E10">
        <f>Rieskamp!E11*100</f>
        <v>12</v>
      </c>
      <c r="F10">
        <f>Rieskamp!F11</f>
        <v>29</v>
      </c>
      <c r="G10">
        <f>Rieskamp!G11*100</f>
        <v>39</v>
      </c>
      <c r="H10">
        <f>Rieskamp!H11</f>
        <v>67</v>
      </c>
      <c r="I10">
        <f>Rieskamp!I11*100</f>
        <v>61</v>
      </c>
      <c r="J10">
        <f>Rieskamp!J11</f>
        <v>63</v>
      </c>
      <c r="L10">
        <f t="shared" si="2"/>
        <v>66.84</v>
      </c>
      <c r="M10">
        <f t="shared" si="3"/>
        <v>64.56</v>
      </c>
      <c r="N10" t="str">
        <f t="shared" si="4"/>
        <v>SpielA</v>
      </c>
      <c r="O10">
        <f t="shared" si="5"/>
        <v>1.0353159851301115</v>
      </c>
      <c r="P10">
        <f t="shared" si="6"/>
        <v>1</v>
      </c>
      <c r="Q10">
        <f t="shared" si="7"/>
        <v>1</v>
      </c>
      <c r="R10">
        <f t="shared" si="8"/>
        <v>1</v>
      </c>
      <c r="S10">
        <f t="shared" si="9"/>
        <v>1</v>
      </c>
      <c r="T10">
        <f t="shared" si="10"/>
        <v>4</v>
      </c>
      <c r="U10">
        <v>9</v>
      </c>
      <c r="W10" s="9" t="str">
        <f t="shared" si="11"/>
        <v>72,0.88;29,0.12</v>
      </c>
      <c r="Y10" s="9" t="str">
        <f t="shared" si="12"/>
        <v>67,0.39;63,0.61</v>
      </c>
      <c r="AA10" s="10">
        <f t="shared" si="13"/>
        <v>1.0353159851301115</v>
      </c>
      <c r="AB10">
        <f t="shared" si="14"/>
        <v>1</v>
      </c>
      <c r="AC10" s="11">
        <f t="shared" si="15"/>
        <v>1.0353159851301115</v>
      </c>
      <c r="AE10">
        <f t="shared" si="16"/>
        <v>9</v>
      </c>
      <c r="AF10" s="11">
        <f t="shared" si="17"/>
        <v>0.88</v>
      </c>
      <c r="AG10" s="11">
        <f t="shared" si="18"/>
        <v>72</v>
      </c>
      <c r="AH10" s="11">
        <f t="shared" si="19"/>
        <v>0.12</v>
      </c>
      <c r="AI10" s="11">
        <f t="shared" si="20"/>
        <v>29</v>
      </c>
      <c r="AJ10" s="11">
        <f t="shared" si="21"/>
        <v>0.39</v>
      </c>
      <c r="AK10" s="11">
        <f t="shared" si="22"/>
        <v>67</v>
      </c>
      <c r="AL10" s="11">
        <f t="shared" si="23"/>
        <v>0.61</v>
      </c>
      <c r="AM10" s="11">
        <f t="shared" si="24"/>
        <v>63</v>
      </c>
      <c r="AN10">
        <f t="shared" si="25"/>
        <v>0.45490113092491835</v>
      </c>
      <c r="AO10">
        <f t="shared" si="26"/>
        <v>4.3810829069798482E-2</v>
      </c>
      <c r="AP10">
        <f t="shared" si="27"/>
        <v>195.25439999999981</v>
      </c>
      <c r="AQ10">
        <f t="shared" si="28"/>
        <v>3.8063999999994849</v>
      </c>
    </row>
    <row r="11" spans="1:43" x14ac:dyDescent="0.2">
      <c r="A11">
        <v>10</v>
      </c>
      <c r="B11">
        <v>10</v>
      </c>
      <c r="C11">
        <f>Rieskamp!C12*100</f>
        <v>61</v>
      </c>
      <c r="D11">
        <f>Rieskamp!D12</f>
        <v>37</v>
      </c>
      <c r="E11">
        <f>Rieskamp!E12*100</f>
        <v>39</v>
      </c>
      <c r="F11">
        <f>Rieskamp!F12</f>
        <v>50</v>
      </c>
      <c r="G11">
        <f>Rieskamp!G12*100</f>
        <v>60</v>
      </c>
      <c r="H11">
        <f>Rieskamp!H12</f>
        <v>6</v>
      </c>
      <c r="I11">
        <f>Rieskamp!I12*100</f>
        <v>40</v>
      </c>
      <c r="J11">
        <f>Rieskamp!J12</f>
        <v>45</v>
      </c>
      <c r="L11">
        <f t="shared" si="2"/>
        <v>42.07</v>
      </c>
      <c r="M11">
        <f t="shared" si="3"/>
        <v>21.6</v>
      </c>
      <c r="N11" t="str">
        <f t="shared" si="4"/>
        <v>SpielA</v>
      </c>
      <c r="O11">
        <f t="shared" si="5"/>
        <v>1.9476851851851851</v>
      </c>
      <c r="P11">
        <f t="shared" si="6"/>
        <v>1</v>
      </c>
      <c r="Q11">
        <f t="shared" si="7"/>
        <v>1</v>
      </c>
      <c r="R11">
        <f t="shared" si="8"/>
        <v>1</v>
      </c>
      <c r="S11">
        <f t="shared" si="9"/>
        <v>1</v>
      </c>
      <c r="T11">
        <f t="shared" si="10"/>
        <v>4</v>
      </c>
      <c r="U11">
        <v>10</v>
      </c>
      <c r="W11" s="9" t="str">
        <f t="shared" si="11"/>
        <v>37,0.61;50,0.39</v>
      </c>
      <c r="Y11" s="9" t="str">
        <f t="shared" si="12"/>
        <v>6,0.6;45,0.4</v>
      </c>
      <c r="AA11" s="10">
        <f t="shared" si="13"/>
        <v>1.9476851851851851</v>
      </c>
      <c r="AB11">
        <f t="shared" si="14"/>
        <v>1</v>
      </c>
      <c r="AC11" s="11">
        <f t="shared" si="15"/>
        <v>1.9476851851851851</v>
      </c>
      <c r="AE11">
        <f t="shared" si="16"/>
        <v>10</v>
      </c>
      <c r="AF11" s="11">
        <f t="shared" si="17"/>
        <v>0.61</v>
      </c>
      <c r="AG11" s="11">
        <f t="shared" si="18"/>
        <v>37</v>
      </c>
      <c r="AH11" s="11">
        <f t="shared" si="19"/>
        <v>0.39</v>
      </c>
      <c r="AI11" s="11">
        <f t="shared" si="20"/>
        <v>50</v>
      </c>
      <c r="AJ11" s="11">
        <f t="shared" si="21"/>
        <v>0.6</v>
      </c>
      <c r="AK11" s="11">
        <f t="shared" si="22"/>
        <v>6</v>
      </c>
      <c r="AL11" s="11">
        <f t="shared" si="23"/>
        <v>0.4</v>
      </c>
      <c r="AM11" s="11">
        <f t="shared" si="24"/>
        <v>45</v>
      </c>
      <c r="AN11">
        <f t="shared" si="25"/>
        <v>0.21850221429581929</v>
      </c>
      <c r="AO11">
        <f t="shared" si="26"/>
        <v>1.2767205771423773</v>
      </c>
      <c r="AP11">
        <f t="shared" si="27"/>
        <v>40.20510000000013</v>
      </c>
      <c r="AQ11">
        <f t="shared" si="28"/>
        <v>365.03999999999996</v>
      </c>
    </row>
    <row r="12" spans="1:43" x14ac:dyDescent="0.2">
      <c r="A12">
        <v>11</v>
      </c>
      <c r="B12">
        <v>11</v>
      </c>
      <c r="C12">
        <f>Rieskamp!C13*100</f>
        <v>8</v>
      </c>
      <c r="D12">
        <f>Rieskamp!D13</f>
        <v>54</v>
      </c>
      <c r="E12">
        <f>Rieskamp!E13*100</f>
        <v>92</v>
      </c>
      <c r="F12">
        <f>Rieskamp!F13</f>
        <v>31</v>
      </c>
      <c r="G12">
        <f>Rieskamp!G13*100</f>
        <v>15</v>
      </c>
      <c r="H12">
        <f>Rieskamp!H13</f>
        <v>44</v>
      </c>
      <c r="I12">
        <f>Rieskamp!I13*100</f>
        <v>85</v>
      </c>
      <c r="J12">
        <f>Rieskamp!J13</f>
        <v>29</v>
      </c>
      <c r="L12">
        <f t="shared" si="2"/>
        <v>32.840000000000003</v>
      </c>
      <c r="M12">
        <f t="shared" si="3"/>
        <v>31.25</v>
      </c>
      <c r="N12" t="str">
        <f t="shared" si="4"/>
        <v>SpielA</v>
      </c>
      <c r="O12">
        <f t="shared" si="5"/>
        <v>1.05088</v>
      </c>
      <c r="P12">
        <f t="shared" si="6"/>
        <v>1</v>
      </c>
      <c r="Q12">
        <f t="shared" si="7"/>
        <v>1</v>
      </c>
      <c r="R12">
        <f t="shared" si="8"/>
        <v>1</v>
      </c>
      <c r="S12">
        <f t="shared" si="9"/>
        <v>1</v>
      </c>
      <c r="T12">
        <f t="shared" si="10"/>
        <v>4</v>
      </c>
      <c r="U12">
        <v>11</v>
      </c>
      <c r="W12" s="9" t="str">
        <f t="shared" si="11"/>
        <v>54,0.08;31,0.92</v>
      </c>
      <c r="Y12" s="9" t="str">
        <f t="shared" si="12"/>
        <v>44,0.15;29,0.85</v>
      </c>
      <c r="AA12" s="10">
        <f t="shared" si="13"/>
        <v>1.05088</v>
      </c>
      <c r="AB12">
        <f t="shared" si="14"/>
        <v>1</v>
      </c>
      <c r="AC12" s="11">
        <f t="shared" si="15"/>
        <v>1.05088</v>
      </c>
      <c r="AE12">
        <f t="shared" si="16"/>
        <v>11</v>
      </c>
      <c r="AF12" s="11">
        <f t="shared" si="17"/>
        <v>0.08</v>
      </c>
      <c r="AG12" s="11">
        <f t="shared" si="18"/>
        <v>54</v>
      </c>
      <c r="AH12" s="11">
        <f t="shared" si="19"/>
        <v>0.92</v>
      </c>
      <c r="AI12" s="11">
        <f t="shared" si="20"/>
        <v>31</v>
      </c>
      <c r="AJ12" s="11">
        <f t="shared" si="21"/>
        <v>0.15</v>
      </c>
      <c r="AK12" s="11">
        <f t="shared" si="22"/>
        <v>44</v>
      </c>
      <c r="AL12" s="11">
        <f t="shared" si="23"/>
        <v>0.85</v>
      </c>
      <c r="AM12" s="11">
        <f t="shared" si="24"/>
        <v>29</v>
      </c>
      <c r="AN12">
        <f t="shared" si="25"/>
        <v>0.4952331293328438</v>
      </c>
      <c r="AO12">
        <f t="shared" si="26"/>
        <v>0.33941125496954283</v>
      </c>
      <c r="AP12">
        <f t="shared" si="27"/>
        <v>38.934399999999869</v>
      </c>
      <c r="AQ12">
        <f t="shared" si="28"/>
        <v>28.6875</v>
      </c>
    </row>
    <row r="13" spans="1:43" x14ac:dyDescent="0.2">
      <c r="A13">
        <v>12</v>
      </c>
      <c r="B13">
        <v>12</v>
      </c>
      <c r="C13">
        <f>Rieskamp!C14*100</f>
        <v>92</v>
      </c>
      <c r="D13">
        <f>Rieskamp!D14</f>
        <v>63</v>
      </c>
      <c r="E13">
        <f>Rieskamp!E14*100</f>
        <v>8</v>
      </c>
      <c r="F13">
        <f>Rieskamp!F14</f>
        <v>5</v>
      </c>
      <c r="G13">
        <f>Rieskamp!G14*100</f>
        <v>63</v>
      </c>
      <c r="H13">
        <f>Rieskamp!H14</f>
        <v>43</v>
      </c>
      <c r="I13">
        <f>Rieskamp!I14*100</f>
        <v>37</v>
      </c>
      <c r="J13">
        <f>Rieskamp!J14</f>
        <v>53</v>
      </c>
      <c r="L13">
        <f t="shared" si="2"/>
        <v>58.36</v>
      </c>
      <c r="M13">
        <f t="shared" si="3"/>
        <v>46.7</v>
      </c>
      <c r="N13" t="str">
        <f t="shared" si="4"/>
        <v>SpielA</v>
      </c>
      <c r="O13">
        <f t="shared" si="5"/>
        <v>1.2496788008565309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  <c r="T13">
        <f t="shared" si="10"/>
        <v>4</v>
      </c>
      <c r="U13">
        <v>12</v>
      </c>
      <c r="W13" s="9" t="str">
        <f t="shared" si="11"/>
        <v>63,0.92;5,0.08</v>
      </c>
      <c r="Y13" s="9" t="str">
        <f t="shared" si="12"/>
        <v>43,0.63;53,0.37</v>
      </c>
      <c r="AA13" s="10">
        <f t="shared" si="13"/>
        <v>1.2496788008565309</v>
      </c>
      <c r="AB13">
        <f t="shared" si="14"/>
        <v>1</v>
      </c>
      <c r="AC13" s="11">
        <f t="shared" si="15"/>
        <v>1.2496788008565309</v>
      </c>
      <c r="AE13">
        <f t="shared" si="16"/>
        <v>12</v>
      </c>
      <c r="AF13" s="11">
        <f t="shared" si="17"/>
        <v>0.92</v>
      </c>
      <c r="AG13" s="11">
        <f t="shared" si="18"/>
        <v>63</v>
      </c>
      <c r="AH13" s="11">
        <f t="shared" si="19"/>
        <v>0.08</v>
      </c>
      <c r="AI13" s="11">
        <f t="shared" si="20"/>
        <v>5</v>
      </c>
      <c r="AJ13" s="11">
        <f t="shared" si="21"/>
        <v>0.63</v>
      </c>
      <c r="AK13" s="11">
        <f t="shared" si="22"/>
        <v>43</v>
      </c>
      <c r="AL13" s="11">
        <f t="shared" si="23"/>
        <v>0.37</v>
      </c>
      <c r="AM13" s="11">
        <f t="shared" si="24"/>
        <v>53</v>
      </c>
      <c r="AN13">
        <f t="shared" si="25"/>
        <v>0.70274491618950918</v>
      </c>
      <c r="AO13">
        <f t="shared" si="26"/>
        <v>0.15141472830547056</v>
      </c>
      <c r="AP13">
        <f t="shared" si="27"/>
        <v>247.59040000000005</v>
      </c>
      <c r="AQ13">
        <f t="shared" si="28"/>
        <v>23.309999999999491</v>
      </c>
    </row>
    <row r="14" spans="1:43" x14ac:dyDescent="0.2">
      <c r="A14">
        <v>13</v>
      </c>
      <c r="B14">
        <v>13</v>
      </c>
      <c r="C14">
        <f>Rieskamp!C15*100</f>
        <v>78</v>
      </c>
      <c r="D14">
        <f>Rieskamp!D15</f>
        <v>32</v>
      </c>
      <c r="E14">
        <f>Rieskamp!E15*100</f>
        <v>22</v>
      </c>
      <c r="F14">
        <f>Rieskamp!F15</f>
        <v>99</v>
      </c>
      <c r="G14">
        <f>Rieskamp!G15*100</f>
        <v>32</v>
      </c>
      <c r="H14">
        <f>Rieskamp!H15</f>
        <v>39</v>
      </c>
      <c r="I14">
        <f>Rieskamp!I15*100</f>
        <v>68</v>
      </c>
      <c r="J14">
        <f>Rieskamp!J15</f>
        <v>56</v>
      </c>
      <c r="L14">
        <f t="shared" si="2"/>
        <v>46.74</v>
      </c>
      <c r="M14">
        <f t="shared" si="3"/>
        <v>50.56</v>
      </c>
      <c r="N14" t="str">
        <f t="shared" si="4"/>
        <v>SpielB</v>
      </c>
      <c r="O14">
        <f t="shared" si="5"/>
        <v>0.92444620253164556</v>
      </c>
      <c r="P14">
        <f t="shared" si="6"/>
        <v>1</v>
      </c>
      <c r="Q14">
        <f t="shared" si="7"/>
        <v>1</v>
      </c>
      <c r="R14">
        <f t="shared" si="8"/>
        <v>1</v>
      </c>
      <c r="S14">
        <f t="shared" si="9"/>
        <v>1</v>
      </c>
      <c r="T14">
        <f t="shared" si="10"/>
        <v>4</v>
      </c>
      <c r="U14">
        <v>13</v>
      </c>
      <c r="W14" s="9" t="str">
        <f t="shared" si="11"/>
        <v>32,0.78;99,0.22</v>
      </c>
      <c r="Y14" s="9" t="str">
        <f t="shared" si="12"/>
        <v>39,0.32;56,0.68</v>
      </c>
      <c r="AA14" s="10">
        <f t="shared" si="13"/>
        <v>0.92444620253164556</v>
      </c>
      <c r="AB14">
        <f t="shared" si="14"/>
        <v>0</v>
      </c>
      <c r="AC14" s="11">
        <f t="shared" si="15"/>
        <v>1.0817287120239623</v>
      </c>
      <c r="AE14">
        <f t="shared" si="16"/>
        <v>13</v>
      </c>
      <c r="AF14" s="11">
        <f t="shared" si="17"/>
        <v>0.78</v>
      </c>
      <c r="AG14" s="11">
        <f t="shared" si="18"/>
        <v>32</v>
      </c>
      <c r="AH14" s="11">
        <f t="shared" si="19"/>
        <v>0.22</v>
      </c>
      <c r="AI14" s="11">
        <f t="shared" si="20"/>
        <v>99</v>
      </c>
      <c r="AJ14" s="11">
        <f t="shared" si="21"/>
        <v>0.32</v>
      </c>
      <c r="AK14" s="11">
        <f t="shared" si="22"/>
        <v>39</v>
      </c>
      <c r="AL14" s="11">
        <f t="shared" si="23"/>
        <v>0.68</v>
      </c>
      <c r="AM14" s="11">
        <f t="shared" si="24"/>
        <v>56</v>
      </c>
      <c r="AN14">
        <f t="shared" si="25"/>
        <v>1.0136104907894454</v>
      </c>
      <c r="AO14">
        <f t="shared" si="26"/>
        <v>0.23775346677554007</v>
      </c>
      <c r="AP14">
        <f t="shared" si="27"/>
        <v>770.31239999999934</v>
      </c>
      <c r="AQ14">
        <f t="shared" si="28"/>
        <v>62.886399999999412</v>
      </c>
    </row>
    <row r="15" spans="1:43" x14ac:dyDescent="0.2">
      <c r="A15">
        <v>14</v>
      </c>
      <c r="B15">
        <v>14</v>
      </c>
      <c r="C15">
        <f>Rieskamp!C16*100</f>
        <v>16</v>
      </c>
      <c r="D15">
        <f>Rieskamp!D16</f>
        <v>66</v>
      </c>
      <c r="E15">
        <f>Rieskamp!E16*100</f>
        <v>84</v>
      </c>
      <c r="F15">
        <f>Rieskamp!F16</f>
        <v>23</v>
      </c>
      <c r="G15">
        <f>Rieskamp!G16*100</f>
        <v>79</v>
      </c>
      <c r="H15">
        <f>Rieskamp!H16</f>
        <v>15</v>
      </c>
      <c r="I15">
        <f>Rieskamp!I16*100</f>
        <v>21</v>
      </c>
      <c r="J15">
        <f>Rieskamp!J16</f>
        <v>29</v>
      </c>
      <c r="L15">
        <f t="shared" si="2"/>
        <v>29.880000000000003</v>
      </c>
      <c r="M15">
        <f t="shared" si="3"/>
        <v>17.940000000000001</v>
      </c>
      <c r="N15" t="str">
        <f t="shared" si="4"/>
        <v>SpielA</v>
      </c>
      <c r="O15">
        <f t="shared" si="5"/>
        <v>1.6655518394648829</v>
      </c>
      <c r="P15">
        <f t="shared" si="6"/>
        <v>1</v>
      </c>
      <c r="Q15">
        <f t="shared" si="7"/>
        <v>1</v>
      </c>
      <c r="R15">
        <f t="shared" si="8"/>
        <v>1</v>
      </c>
      <c r="S15">
        <f t="shared" si="9"/>
        <v>1</v>
      </c>
      <c r="T15">
        <f t="shared" si="10"/>
        <v>4</v>
      </c>
      <c r="U15">
        <v>14</v>
      </c>
      <c r="W15" s="9" t="str">
        <f t="shared" si="11"/>
        <v>66,0.16;23,0.84</v>
      </c>
      <c r="Y15" s="9" t="str">
        <f t="shared" si="12"/>
        <v>15,0.79;29,0.21</v>
      </c>
      <c r="AA15" s="10">
        <f t="shared" si="13"/>
        <v>1.6655518394648829</v>
      </c>
      <c r="AB15">
        <f t="shared" si="14"/>
        <v>1</v>
      </c>
      <c r="AC15" s="11">
        <f t="shared" si="15"/>
        <v>1.6655518394648829</v>
      </c>
      <c r="AE15">
        <f t="shared" si="16"/>
        <v>14</v>
      </c>
      <c r="AF15" s="11">
        <f t="shared" si="17"/>
        <v>0.16</v>
      </c>
      <c r="AG15" s="11">
        <f t="shared" si="18"/>
        <v>66</v>
      </c>
      <c r="AH15" s="11">
        <f t="shared" si="19"/>
        <v>0.84</v>
      </c>
      <c r="AI15" s="11">
        <f t="shared" si="20"/>
        <v>23</v>
      </c>
      <c r="AJ15" s="11">
        <f t="shared" si="21"/>
        <v>0.79</v>
      </c>
      <c r="AK15" s="11">
        <f t="shared" si="22"/>
        <v>15</v>
      </c>
      <c r="AL15" s="11">
        <f t="shared" si="23"/>
        <v>0.21</v>
      </c>
      <c r="AM15" s="11">
        <f t="shared" si="24"/>
        <v>29</v>
      </c>
      <c r="AN15">
        <f t="shared" si="25"/>
        <v>1.0175900800208013</v>
      </c>
      <c r="AO15">
        <f t="shared" si="26"/>
        <v>0.55181131196274613</v>
      </c>
      <c r="AP15">
        <f t="shared" si="27"/>
        <v>248.50559999999973</v>
      </c>
      <c r="AQ15">
        <f t="shared" si="28"/>
        <v>32.516399999999976</v>
      </c>
    </row>
    <row r="16" spans="1:43" x14ac:dyDescent="0.2">
      <c r="A16">
        <v>15</v>
      </c>
      <c r="B16">
        <v>15</v>
      </c>
      <c r="C16">
        <f>Rieskamp!C17*100</f>
        <v>12</v>
      </c>
      <c r="D16">
        <f>Rieskamp!D17</f>
        <v>52</v>
      </c>
      <c r="E16">
        <f>Rieskamp!E17*100</f>
        <v>88</v>
      </c>
      <c r="F16">
        <f>Rieskamp!F17</f>
        <v>73</v>
      </c>
      <c r="G16">
        <f>Rieskamp!G17*100</f>
        <v>98</v>
      </c>
      <c r="H16">
        <f>Rieskamp!H17</f>
        <v>92</v>
      </c>
      <c r="I16">
        <f>Rieskamp!I17*100</f>
        <v>2</v>
      </c>
      <c r="J16">
        <f>Rieskamp!J17</f>
        <v>19</v>
      </c>
      <c r="L16">
        <f t="shared" si="2"/>
        <v>70.47999999999999</v>
      </c>
      <c r="M16">
        <f t="shared" si="3"/>
        <v>90.539999999999992</v>
      </c>
      <c r="N16" t="str">
        <f t="shared" si="4"/>
        <v>SpielB</v>
      </c>
      <c r="O16">
        <f t="shared" si="5"/>
        <v>0.7784404683013032</v>
      </c>
      <c r="P16">
        <f t="shared" si="6"/>
        <v>1</v>
      </c>
      <c r="Q16">
        <f t="shared" si="7"/>
        <v>1</v>
      </c>
      <c r="R16">
        <f t="shared" si="8"/>
        <v>1</v>
      </c>
      <c r="S16">
        <f t="shared" si="9"/>
        <v>1</v>
      </c>
      <c r="T16">
        <f t="shared" si="10"/>
        <v>4</v>
      </c>
      <c r="U16">
        <v>15</v>
      </c>
      <c r="W16" s="9" t="str">
        <f t="shared" si="11"/>
        <v>52,0.12;73,0.88</v>
      </c>
      <c r="Y16" s="9" t="str">
        <f t="shared" si="12"/>
        <v>92,0.98;19,0.02</v>
      </c>
      <c r="AA16" s="10">
        <f t="shared" si="13"/>
        <v>0.7784404683013032</v>
      </c>
      <c r="AB16">
        <f t="shared" si="14"/>
        <v>0</v>
      </c>
      <c r="AC16" s="11">
        <f t="shared" si="15"/>
        <v>1.2846197502837686</v>
      </c>
      <c r="AE16">
        <f t="shared" si="16"/>
        <v>15</v>
      </c>
      <c r="AF16" s="11">
        <f t="shared" si="17"/>
        <v>0.12</v>
      </c>
      <c r="AG16" s="11">
        <f t="shared" si="18"/>
        <v>52</v>
      </c>
      <c r="AH16" s="11">
        <f t="shared" si="19"/>
        <v>0.88</v>
      </c>
      <c r="AI16" s="11">
        <f t="shared" si="20"/>
        <v>73</v>
      </c>
      <c r="AJ16" s="11">
        <f t="shared" si="21"/>
        <v>0.98</v>
      </c>
      <c r="AK16" s="11">
        <f t="shared" si="22"/>
        <v>92</v>
      </c>
      <c r="AL16" s="11">
        <f t="shared" si="23"/>
        <v>0.02</v>
      </c>
      <c r="AM16" s="11">
        <f t="shared" si="24"/>
        <v>19</v>
      </c>
      <c r="AN16">
        <f t="shared" si="25"/>
        <v>0.21068732129565124</v>
      </c>
      <c r="AO16">
        <f t="shared" si="26"/>
        <v>0.57012143833242734</v>
      </c>
      <c r="AP16">
        <f t="shared" si="27"/>
        <v>46.569600000001628</v>
      </c>
      <c r="AQ16">
        <f t="shared" si="28"/>
        <v>104.44839999999931</v>
      </c>
    </row>
    <row r="17" spans="1:43" x14ac:dyDescent="0.2">
      <c r="A17">
        <v>16</v>
      </c>
      <c r="B17">
        <v>16</v>
      </c>
      <c r="C17">
        <f>Rieskamp!C18*100</f>
        <v>28.999999999999996</v>
      </c>
      <c r="D17">
        <f>Rieskamp!D18</f>
        <v>88</v>
      </c>
      <c r="E17">
        <f>Rieskamp!E18*100</f>
        <v>71</v>
      </c>
      <c r="F17">
        <f>Rieskamp!F18</f>
        <v>78</v>
      </c>
      <c r="G17">
        <f>Rieskamp!G18*100</f>
        <v>28.999999999999996</v>
      </c>
      <c r="H17">
        <f>Rieskamp!H18</f>
        <v>53</v>
      </c>
      <c r="I17">
        <f>Rieskamp!I18*100</f>
        <v>71</v>
      </c>
      <c r="J17">
        <f>Rieskamp!J18</f>
        <v>91</v>
      </c>
      <c r="L17">
        <f t="shared" si="2"/>
        <v>80.899999999999991</v>
      </c>
      <c r="M17">
        <f t="shared" si="3"/>
        <v>79.98</v>
      </c>
      <c r="N17" t="str">
        <f t="shared" si="4"/>
        <v>SpielA</v>
      </c>
      <c r="O17">
        <f t="shared" si="5"/>
        <v>1.0115028757189295</v>
      </c>
      <c r="P17">
        <f t="shared" si="6"/>
        <v>1</v>
      </c>
      <c r="Q17">
        <f t="shared" si="7"/>
        <v>1</v>
      </c>
      <c r="R17">
        <f t="shared" si="8"/>
        <v>1</v>
      </c>
      <c r="S17">
        <f t="shared" si="9"/>
        <v>1</v>
      </c>
      <c r="T17">
        <f t="shared" si="10"/>
        <v>4</v>
      </c>
      <c r="U17">
        <v>16</v>
      </c>
      <c r="W17" s="9" t="str">
        <f t="shared" si="11"/>
        <v>88,0.29;78,0.71</v>
      </c>
      <c r="Y17" s="9" t="str">
        <f t="shared" si="12"/>
        <v>53,0.29;91,0.71</v>
      </c>
      <c r="AA17" s="10">
        <f t="shared" si="13"/>
        <v>1.0115028757189295</v>
      </c>
      <c r="AB17">
        <f t="shared" si="14"/>
        <v>1</v>
      </c>
      <c r="AC17" s="11">
        <f t="shared" si="15"/>
        <v>1.0115028757189295</v>
      </c>
      <c r="AE17">
        <f t="shared" si="16"/>
        <v>16</v>
      </c>
      <c r="AF17" s="11">
        <f t="shared" si="17"/>
        <v>0.28999999999999998</v>
      </c>
      <c r="AG17" s="11">
        <f t="shared" si="18"/>
        <v>88</v>
      </c>
      <c r="AH17" s="11">
        <f t="shared" si="19"/>
        <v>0.71</v>
      </c>
      <c r="AI17" s="11">
        <f t="shared" si="20"/>
        <v>78</v>
      </c>
      <c r="AJ17" s="11">
        <f t="shared" si="21"/>
        <v>0.28999999999999998</v>
      </c>
      <c r="AK17" s="11">
        <f t="shared" si="22"/>
        <v>53</v>
      </c>
      <c r="AL17" s="11">
        <f t="shared" si="23"/>
        <v>0.71</v>
      </c>
      <c r="AM17" s="11">
        <f t="shared" si="24"/>
        <v>91</v>
      </c>
      <c r="AN17">
        <f t="shared" si="25"/>
        <v>8.7405040937768561E-2</v>
      </c>
      <c r="AO17">
        <f t="shared" si="26"/>
        <v>0.33595971099135791</v>
      </c>
      <c r="AP17">
        <f t="shared" si="27"/>
        <v>20.590000000001055</v>
      </c>
      <c r="AQ17">
        <f t="shared" si="28"/>
        <v>297.31959999999799</v>
      </c>
    </row>
    <row r="18" spans="1:43" x14ac:dyDescent="0.2">
      <c r="A18">
        <v>17</v>
      </c>
      <c r="B18">
        <v>17</v>
      </c>
      <c r="C18">
        <f>Rieskamp!C19*100</f>
        <v>31</v>
      </c>
      <c r="D18">
        <f>Rieskamp!D19</f>
        <v>39</v>
      </c>
      <c r="E18">
        <f>Rieskamp!E19*100</f>
        <v>69</v>
      </c>
      <c r="F18">
        <f>Rieskamp!F19</f>
        <v>51</v>
      </c>
      <c r="G18">
        <f>Rieskamp!G19*100</f>
        <v>84</v>
      </c>
      <c r="H18">
        <f>Rieskamp!H19</f>
        <v>16</v>
      </c>
      <c r="I18">
        <f>Rieskamp!I19*100</f>
        <v>16</v>
      </c>
      <c r="J18">
        <f>Rieskamp!J19</f>
        <v>91</v>
      </c>
      <c r="L18">
        <f t="shared" si="2"/>
        <v>47.28</v>
      </c>
      <c r="M18">
        <f t="shared" si="3"/>
        <v>28</v>
      </c>
      <c r="N18" t="str">
        <f t="shared" si="4"/>
        <v>SpielA</v>
      </c>
      <c r="O18">
        <f t="shared" si="5"/>
        <v>1.6885714285714286</v>
      </c>
      <c r="P18">
        <f t="shared" si="6"/>
        <v>1</v>
      </c>
      <c r="Q18">
        <f t="shared" si="7"/>
        <v>1</v>
      </c>
      <c r="R18">
        <f t="shared" si="8"/>
        <v>1</v>
      </c>
      <c r="S18">
        <f t="shared" si="9"/>
        <v>1</v>
      </c>
      <c r="T18">
        <f t="shared" si="10"/>
        <v>4</v>
      </c>
      <c r="U18">
        <v>17</v>
      </c>
      <c r="W18" s="9" t="str">
        <f t="shared" si="11"/>
        <v>39,0.31;51,0.69</v>
      </c>
      <c r="Y18" s="9" t="str">
        <f t="shared" si="12"/>
        <v>16,0.84;91,0.16</v>
      </c>
      <c r="AA18" s="10">
        <f t="shared" si="13"/>
        <v>1.6885714285714286</v>
      </c>
      <c r="AB18">
        <f t="shared" si="14"/>
        <v>1</v>
      </c>
      <c r="AC18" s="11">
        <f t="shared" si="15"/>
        <v>1.6885714285714286</v>
      </c>
      <c r="AE18">
        <f t="shared" si="16"/>
        <v>17</v>
      </c>
      <c r="AF18" s="11">
        <f t="shared" si="17"/>
        <v>0.31</v>
      </c>
      <c r="AG18" s="11">
        <f t="shared" si="18"/>
        <v>39</v>
      </c>
      <c r="AH18" s="11">
        <f t="shared" si="19"/>
        <v>0.69</v>
      </c>
      <c r="AI18" s="11">
        <f t="shared" si="20"/>
        <v>51</v>
      </c>
      <c r="AJ18" s="11">
        <f t="shared" si="21"/>
        <v>0.84</v>
      </c>
      <c r="AK18" s="11">
        <f t="shared" si="22"/>
        <v>16</v>
      </c>
      <c r="AL18" s="11">
        <f t="shared" si="23"/>
        <v>0.16</v>
      </c>
      <c r="AM18" s="11">
        <f t="shared" si="24"/>
        <v>91</v>
      </c>
      <c r="AN18">
        <f t="shared" si="25"/>
        <v>0.17946872618947904</v>
      </c>
      <c r="AO18">
        <f t="shared" si="26"/>
        <v>1.8940360210353953</v>
      </c>
      <c r="AP18">
        <f t="shared" si="27"/>
        <v>30.80159999999978</v>
      </c>
      <c r="AQ18">
        <f t="shared" si="28"/>
        <v>756</v>
      </c>
    </row>
    <row r="19" spans="1:43" x14ac:dyDescent="0.2">
      <c r="A19">
        <v>18</v>
      </c>
      <c r="B19">
        <v>18</v>
      </c>
      <c r="C19">
        <f>Rieskamp!C20*100</f>
        <v>17</v>
      </c>
      <c r="D19">
        <f>Rieskamp!D20</f>
        <v>70</v>
      </c>
      <c r="E19">
        <f>Rieskamp!E20*100</f>
        <v>83</v>
      </c>
      <c r="F19">
        <f>Rieskamp!F20</f>
        <v>65</v>
      </c>
      <c r="G19">
        <f>Rieskamp!G20*100</f>
        <v>35</v>
      </c>
      <c r="H19">
        <f>Rieskamp!H20</f>
        <v>100</v>
      </c>
      <c r="I19">
        <f>Rieskamp!I20*100</f>
        <v>65</v>
      </c>
      <c r="J19">
        <f>Rieskamp!J20</f>
        <v>50</v>
      </c>
      <c r="L19">
        <f t="shared" si="2"/>
        <v>65.849999999999994</v>
      </c>
      <c r="M19">
        <f t="shared" si="3"/>
        <v>67.5</v>
      </c>
      <c r="N19" t="str">
        <f t="shared" si="4"/>
        <v>SpielB</v>
      </c>
      <c r="O19">
        <f t="shared" si="5"/>
        <v>0.97555555555555551</v>
      </c>
      <c r="P19">
        <f t="shared" si="6"/>
        <v>1</v>
      </c>
      <c r="Q19">
        <f t="shared" si="7"/>
        <v>1</v>
      </c>
      <c r="R19">
        <f t="shared" si="8"/>
        <v>1</v>
      </c>
      <c r="S19">
        <f t="shared" si="9"/>
        <v>1</v>
      </c>
      <c r="T19">
        <f t="shared" si="10"/>
        <v>4</v>
      </c>
      <c r="U19">
        <v>18</v>
      </c>
      <c r="W19" s="9" t="str">
        <f t="shared" si="11"/>
        <v>70,0.17;65,0.83</v>
      </c>
      <c r="Y19" s="9" t="str">
        <f t="shared" si="12"/>
        <v>100,0.35;50,0.65</v>
      </c>
      <c r="AA19" s="10">
        <f t="shared" si="13"/>
        <v>0.97555555555555551</v>
      </c>
      <c r="AB19">
        <f t="shared" si="14"/>
        <v>0</v>
      </c>
      <c r="AC19" s="11">
        <f t="shared" si="15"/>
        <v>1.0250569476082005</v>
      </c>
      <c r="AE19">
        <f t="shared" si="16"/>
        <v>18</v>
      </c>
      <c r="AF19" s="11">
        <f t="shared" si="17"/>
        <v>0.17</v>
      </c>
      <c r="AG19" s="11">
        <f t="shared" si="18"/>
        <v>70</v>
      </c>
      <c r="AH19" s="11">
        <f t="shared" si="19"/>
        <v>0.83</v>
      </c>
      <c r="AI19" s="11">
        <f t="shared" si="20"/>
        <v>65</v>
      </c>
      <c r="AJ19" s="11">
        <f t="shared" si="21"/>
        <v>0.35</v>
      </c>
      <c r="AK19" s="11">
        <f t="shared" si="22"/>
        <v>100</v>
      </c>
      <c r="AL19" s="11">
        <f t="shared" si="23"/>
        <v>0.65</v>
      </c>
      <c r="AM19" s="11">
        <f t="shared" si="24"/>
        <v>50</v>
      </c>
      <c r="AN19">
        <f t="shared" si="25"/>
        <v>5.3690719907862387E-2</v>
      </c>
      <c r="AO19">
        <f t="shared" si="26"/>
        <v>0.52378280087892415</v>
      </c>
      <c r="AP19">
        <f t="shared" si="27"/>
        <v>3.527500000001055</v>
      </c>
      <c r="AQ19">
        <f t="shared" si="28"/>
        <v>568.75</v>
      </c>
    </row>
    <row r="20" spans="1:43" x14ac:dyDescent="0.2">
      <c r="A20">
        <v>19</v>
      </c>
      <c r="B20">
        <v>19</v>
      </c>
      <c r="C20">
        <f>Rieskamp!C21*100</f>
        <v>91</v>
      </c>
      <c r="D20">
        <f>Rieskamp!D21</f>
        <v>80</v>
      </c>
      <c r="E20">
        <f>Rieskamp!E21*100</f>
        <v>9</v>
      </c>
      <c r="F20">
        <f>Rieskamp!F21</f>
        <v>19</v>
      </c>
      <c r="G20">
        <f>Rieskamp!G21*100</f>
        <v>64</v>
      </c>
      <c r="H20">
        <f>Rieskamp!H21</f>
        <v>37</v>
      </c>
      <c r="I20">
        <f>Rieskamp!I21*100</f>
        <v>36</v>
      </c>
      <c r="J20">
        <f>Rieskamp!J21</f>
        <v>65</v>
      </c>
      <c r="L20">
        <f t="shared" si="2"/>
        <v>74.509999999999991</v>
      </c>
      <c r="M20">
        <f t="shared" si="3"/>
        <v>47.08</v>
      </c>
      <c r="N20" t="str">
        <f t="shared" si="4"/>
        <v>SpielA</v>
      </c>
      <c r="O20">
        <f t="shared" si="5"/>
        <v>1.5826253186066268</v>
      </c>
      <c r="P20">
        <f t="shared" si="6"/>
        <v>1</v>
      </c>
      <c r="Q20">
        <f t="shared" si="7"/>
        <v>1</v>
      </c>
      <c r="R20">
        <f t="shared" si="8"/>
        <v>1</v>
      </c>
      <c r="S20">
        <f t="shared" si="9"/>
        <v>1</v>
      </c>
      <c r="T20">
        <f t="shared" si="10"/>
        <v>4</v>
      </c>
      <c r="U20">
        <v>19</v>
      </c>
      <c r="W20" s="9" t="str">
        <f t="shared" si="11"/>
        <v>80,0.91;19,0.09</v>
      </c>
      <c r="Y20" s="9" t="str">
        <f t="shared" si="12"/>
        <v>37,0.64;65,0.36</v>
      </c>
      <c r="AA20" s="10">
        <f t="shared" si="13"/>
        <v>1.5826253186066268</v>
      </c>
      <c r="AB20">
        <f t="shared" si="14"/>
        <v>1</v>
      </c>
      <c r="AC20" s="11">
        <f t="shared" si="15"/>
        <v>1.5826253186066268</v>
      </c>
      <c r="AE20">
        <f t="shared" si="16"/>
        <v>19</v>
      </c>
      <c r="AF20" s="11">
        <f t="shared" si="17"/>
        <v>0.91</v>
      </c>
      <c r="AG20" s="11">
        <f t="shared" si="18"/>
        <v>80</v>
      </c>
      <c r="AH20" s="11">
        <f t="shared" si="19"/>
        <v>0.09</v>
      </c>
      <c r="AI20" s="11">
        <f t="shared" si="20"/>
        <v>19</v>
      </c>
      <c r="AJ20" s="11">
        <f t="shared" si="21"/>
        <v>0.64</v>
      </c>
      <c r="AK20" s="11">
        <f t="shared" si="22"/>
        <v>37</v>
      </c>
      <c r="AL20" s="11">
        <f t="shared" si="23"/>
        <v>0.36</v>
      </c>
      <c r="AM20" s="11">
        <f t="shared" si="24"/>
        <v>65</v>
      </c>
      <c r="AN20">
        <f t="shared" si="25"/>
        <v>0.57889563350395123</v>
      </c>
      <c r="AO20">
        <f t="shared" si="26"/>
        <v>0.42053929212453978</v>
      </c>
      <c r="AP20">
        <f t="shared" si="27"/>
        <v>304.74990000000071</v>
      </c>
      <c r="AQ20">
        <f t="shared" si="28"/>
        <v>180.63360000000011</v>
      </c>
    </row>
    <row r="21" spans="1:43" x14ac:dyDescent="0.2">
      <c r="A21">
        <v>20</v>
      </c>
      <c r="B21">
        <v>20</v>
      </c>
      <c r="C21">
        <f>Rieskamp!C22*100</f>
        <v>9</v>
      </c>
      <c r="D21">
        <f>Rieskamp!D22</f>
        <v>83</v>
      </c>
      <c r="E21">
        <f>Rieskamp!E22*100</f>
        <v>91</v>
      </c>
      <c r="F21">
        <f>Rieskamp!F22</f>
        <v>67</v>
      </c>
      <c r="G21">
        <f>Rieskamp!G22*100</f>
        <v>48</v>
      </c>
      <c r="H21">
        <f>Rieskamp!H22</f>
        <v>77</v>
      </c>
      <c r="I21">
        <f>Rieskamp!I22*100</f>
        <v>52</v>
      </c>
      <c r="J21">
        <f>Rieskamp!J22</f>
        <v>6</v>
      </c>
      <c r="L21">
        <f t="shared" si="2"/>
        <v>68.44</v>
      </c>
      <c r="M21">
        <f t="shared" si="3"/>
        <v>40.08</v>
      </c>
      <c r="N21" t="str">
        <f t="shared" si="4"/>
        <v>SpielA</v>
      </c>
      <c r="O21">
        <f t="shared" si="5"/>
        <v>1.7075848303393213</v>
      </c>
      <c r="P21">
        <f t="shared" si="6"/>
        <v>1</v>
      </c>
      <c r="Q21">
        <f t="shared" si="7"/>
        <v>1</v>
      </c>
      <c r="R21">
        <f t="shared" si="8"/>
        <v>1</v>
      </c>
      <c r="S21">
        <f t="shared" si="9"/>
        <v>1</v>
      </c>
      <c r="T21">
        <f t="shared" si="10"/>
        <v>4</v>
      </c>
      <c r="U21">
        <v>20</v>
      </c>
      <c r="W21" s="9" t="str">
        <f t="shared" si="11"/>
        <v>83,0.09;67,0.91</v>
      </c>
      <c r="Y21" s="9" t="str">
        <f t="shared" si="12"/>
        <v>77,0.48;6,0.52</v>
      </c>
      <c r="AA21" s="10">
        <f t="shared" si="13"/>
        <v>1.7075848303393213</v>
      </c>
      <c r="AB21">
        <f t="shared" si="14"/>
        <v>1</v>
      </c>
      <c r="AC21" s="11">
        <f t="shared" si="15"/>
        <v>1.7075848303393213</v>
      </c>
      <c r="AE21">
        <f t="shared" si="16"/>
        <v>20</v>
      </c>
      <c r="AF21" s="11">
        <f t="shared" si="17"/>
        <v>0.09</v>
      </c>
      <c r="AG21" s="11">
        <f t="shared" si="18"/>
        <v>83</v>
      </c>
      <c r="AH21" s="11">
        <f t="shared" si="19"/>
        <v>0.91</v>
      </c>
      <c r="AI21" s="11">
        <f t="shared" si="20"/>
        <v>67</v>
      </c>
      <c r="AJ21" s="11">
        <f t="shared" si="21"/>
        <v>0.48</v>
      </c>
      <c r="AK21" s="11">
        <f t="shared" si="22"/>
        <v>77</v>
      </c>
      <c r="AL21" s="11">
        <f t="shared" si="23"/>
        <v>0.52</v>
      </c>
      <c r="AM21" s="11">
        <f t="shared" si="24"/>
        <v>6</v>
      </c>
      <c r="AN21">
        <f t="shared" si="25"/>
        <v>0.16530842342175281</v>
      </c>
      <c r="AO21">
        <f t="shared" si="26"/>
        <v>1.2526093179701816</v>
      </c>
      <c r="AP21">
        <f t="shared" si="27"/>
        <v>20.966400000000249</v>
      </c>
      <c r="AQ21">
        <f t="shared" si="28"/>
        <v>1258.2336</v>
      </c>
    </row>
    <row r="22" spans="1:43" x14ac:dyDescent="0.2">
      <c r="A22">
        <v>21</v>
      </c>
      <c r="B22">
        <v>21</v>
      </c>
      <c r="C22">
        <f>Rieskamp!C23*100</f>
        <v>44</v>
      </c>
      <c r="D22">
        <f>Rieskamp!D23</f>
        <v>14</v>
      </c>
      <c r="E22">
        <f>Rieskamp!E23*100</f>
        <v>56.000000000000007</v>
      </c>
      <c r="F22">
        <f>Rieskamp!F23</f>
        <v>72</v>
      </c>
      <c r="G22">
        <f>Rieskamp!G23*100</f>
        <v>21</v>
      </c>
      <c r="H22">
        <f>Rieskamp!H23</f>
        <v>9</v>
      </c>
      <c r="I22">
        <f>Rieskamp!I23*100</f>
        <v>79</v>
      </c>
      <c r="J22">
        <f>Rieskamp!J23</f>
        <v>31</v>
      </c>
      <c r="L22">
        <f t="shared" si="2"/>
        <v>46.480000000000004</v>
      </c>
      <c r="M22">
        <f t="shared" si="3"/>
        <v>26.380000000000003</v>
      </c>
      <c r="N22" t="str">
        <f t="shared" si="4"/>
        <v>SpielA</v>
      </c>
      <c r="O22">
        <f t="shared" si="5"/>
        <v>1.7619408642911296</v>
      </c>
      <c r="P22">
        <f t="shared" si="6"/>
        <v>1</v>
      </c>
      <c r="Q22">
        <f t="shared" si="7"/>
        <v>1</v>
      </c>
      <c r="R22">
        <f t="shared" si="8"/>
        <v>1</v>
      </c>
      <c r="S22">
        <f t="shared" si="9"/>
        <v>1</v>
      </c>
      <c r="T22">
        <f t="shared" si="10"/>
        <v>4</v>
      </c>
      <c r="U22">
        <v>21</v>
      </c>
      <c r="W22" s="9" t="str">
        <f t="shared" si="11"/>
        <v>14,0.44;72,0.56</v>
      </c>
      <c r="Y22" s="9" t="str">
        <f t="shared" si="12"/>
        <v>9,0.21;31,0.79</v>
      </c>
      <c r="AA22" s="10">
        <f t="shared" si="13"/>
        <v>1.7619408642911296</v>
      </c>
      <c r="AB22">
        <f t="shared" si="14"/>
        <v>1</v>
      </c>
      <c r="AC22" s="11">
        <f t="shared" si="15"/>
        <v>1.7619408642911296</v>
      </c>
      <c r="AE22">
        <f t="shared" si="16"/>
        <v>21</v>
      </c>
      <c r="AF22" s="11">
        <f t="shared" si="17"/>
        <v>0.44</v>
      </c>
      <c r="AG22" s="11">
        <f t="shared" si="18"/>
        <v>14</v>
      </c>
      <c r="AH22" s="11">
        <f t="shared" si="19"/>
        <v>0.56000000000000005</v>
      </c>
      <c r="AI22" s="11">
        <f t="shared" si="20"/>
        <v>72</v>
      </c>
      <c r="AJ22" s="11">
        <f t="shared" si="21"/>
        <v>0.21</v>
      </c>
      <c r="AK22" s="11">
        <f t="shared" si="22"/>
        <v>9</v>
      </c>
      <c r="AL22" s="11">
        <f t="shared" si="23"/>
        <v>0.79</v>
      </c>
      <c r="AM22" s="11">
        <f t="shared" si="24"/>
        <v>31</v>
      </c>
      <c r="AN22">
        <f t="shared" si="25"/>
        <v>0.88236216241006349</v>
      </c>
      <c r="AO22">
        <f t="shared" si="26"/>
        <v>0.58970239522759826</v>
      </c>
      <c r="AP22">
        <f t="shared" si="27"/>
        <v>828.88959999999997</v>
      </c>
      <c r="AQ22">
        <f t="shared" si="28"/>
        <v>80.295599999999922</v>
      </c>
    </row>
    <row r="23" spans="1:43" x14ac:dyDescent="0.2">
      <c r="A23">
        <v>22</v>
      </c>
      <c r="B23">
        <v>22</v>
      </c>
      <c r="C23">
        <f>Rieskamp!C24*100</f>
        <v>68</v>
      </c>
      <c r="D23">
        <f>Rieskamp!D24</f>
        <v>41</v>
      </c>
      <c r="E23">
        <f>Rieskamp!E24*100</f>
        <v>32</v>
      </c>
      <c r="F23">
        <f>Rieskamp!F24</f>
        <v>65</v>
      </c>
      <c r="G23">
        <f>Rieskamp!G24*100</f>
        <v>85</v>
      </c>
      <c r="H23">
        <f>Rieskamp!H24</f>
        <v>100</v>
      </c>
      <c r="I23">
        <f>Rieskamp!I24*100</f>
        <v>15</v>
      </c>
      <c r="J23">
        <f>Rieskamp!J24</f>
        <v>2</v>
      </c>
      <c r="L23">
        <f t="shared" si="2"/>
        <v>48.680000000000007</v>
      </c>
      <c r="M23">
        <f t="shared" si="3"/>
        <v>85.3</v>
      </c>
      <c r="N23" t="str">
        <f t="shared" si="4"/>
        <v>SpielB</v>
      </c>
      <c r="O23">
        <f t="shared" si="5"/>
        <v>0.57069167643610796</v>
      </c>
      <c r="P23">
        <f t="shared" si="6"/>
        <v>1</v>
      </c>
      <c r="Q23">
        <f t="shared" si="7"/>
        <v>1</v>
      </c>
      <c r="R23">
        <f t="shared" si="8"/>
        <v>1</v>
      </c>
      <c r="S23">
        <f t="shared" si="9"/>
        <v>1</v>
      </c>
      <c r="T23">
        <f t="shared" si="10"/>
        <v>4</v>
      </c>
      <c r="U23">
        <v>22</v>
      </c>
      <c r="W23" s="9" t="str">
        <f t="shared" si="11"/>
        <v>41,0.68;65,0.32</v>
      </c>
      <c r="Y23" s="9" t="str">
        <f t="shared" si="12"/>
        <v>100,0.85;2,0.15</v>
      </c>
      <c r="AA23" s="10">
        <f t="shared" si="13"/>
        <v>0.57069167643610796</v>
      </c>
      <c r="AB23">
        <f t="shared" si="14"/>
        <v>0</v>
      </c>
      <c r="AC23" s="11">
        <f t="shared" si="15"/>
        <v>1.7522596548890712</v>
      </c>
      <c r="AE23">
        <f t="shared" si="16"/>
        <v>22</v>
      </c>
      <c r="AF23" s="11">
        <f t="shared" si="17"/>
        <v>0.68</v>
      </c>
      <c r="AG23" s="11">
        <f t="shared" si="18"/>
        <v>41</v>
      </c>
      <c r="AH23" s="11">
        <f t="shared" si="19"/>
        <v>0.32</v>
      </c>
      <c r="AI23" s="11">
        <f t="shared" si="20"/>
        <v>65</v>
      </c>
      <c r="AJ23" s="11">
        <f t="shared" si="21"/>
        <v>0.85</v>
      </c>
      <c r="AK23" s="11">
        <f t="shared" si="22"/>
        <v>100</v>
      </c>
      <c r="AL23" s="11">
        <f t="shared" si="23"/>
        <v>0.15</v>
      </c>
      <c r="AM23" s="11">
        <f t="shared" si="24"/>
        <v>2</v>
      </c>
      <c r="AN23">
        <f t="shared" si="25"/>
        <v>0.34861468258991651</v>
      </c>
      <c r="AO23">
        <f t="shared" si="26"/>
        <v>0.81238528201971472</v>
      </c>
      <c r="AP23">
        <f t="shared" si="27"/>
        <v>125.33759999999938</v>
      </c>
      <c r="AQ23">
        <f t="shared" si="28"/>
        <v>1224.5100000000011</v>
      </c>
    </row>
    <row r="24" spans="1:43" x14ac:dyDescent="0.2">
      <c r="A24">
        <v>23</v>
      </c>
      <c r="B24">
        <v>23</v>
      </c>
      <c r="C24">
        <f>Rieskamp!C25*100</f>
        <v>38</v>
      </c>
      <c r="D24">
        <f>Rieskamp!D25</f>
        <v>40</v>
      </c>
      <c r="E24">
        <f>Rieskamp!E25*100</f>
        <v>62</v>
      </c>
      <c r="F24">
        <f>Rieskamp!F25</f>
        <v>55</v>
      </c>
      <c r="G24">
        <f>Rieskamp!G25*100</f>
        <v>14.000000000000002</v>
      </c>
      <c r="H24">
        <f>Rieskamp!H25</f>
        <v>26</v>
      </c>
      <c r="I24">
        <f>Rieskamp!I25*100</f>
        <v>86</v>
      </c>
      <c r="J24">
        <f>Rieskamp!J25</f>
        <v>96</v>
      </c>
      <c r="L24">
        <f t="shared" si="2"/>
        <v>49.3</v>
      </c>
      <c r="M24">
        <f t="shared" si="3"/>
        <v>86.2</v>
      </c>
      <c r="N24" t="str">
        <f t="shared" si="4"/>
        <v>SpielB</v>
      </c>
      <c r="O24">
        <f t="shared" si="5"/>
        <v>0.57192575406032475</v>
      </c>
      <c r="P24">
        <f t="shared" si="6"/>
        <v>1</v>
      </c>
      <c r="Q24">
        <f t="shared" si="7"/>
        <v>1</v>
      </c>
      <c r="R24">
        <f t="shared" si="8"/>
        <v>1</v>
      </c>
      <c r="S24">
        <f t="shared" si="9"/>
        <v>1</v>
      </c>
      <c r="T24">
        <f t="shared" si="10"/>
        <v>4</v>
      </c>
      <c r="U24">
        <v>23</v>
      </c>
      <c r="W24" s="9" t="str">
        <f t="shared" si="11"/>
        <v>40,0.38;55,0.62</v>
      </c>
      <c r="Y24" s="9" t="str">
        <f t="shared" si="12"/>
        <v>26,0.14;96,0.86</v>
      </c>
      <c r="AA24" s="10">
        <f t="shared" si="13"/>
        <v>0.57192575406032475</v>
      </c>
      <c r="AB24">
        <f t="shared" si="14"/>
        <v>0</v>
      </c>
      <c r="AC24" s="11">
        <f t="shared" si="15"/>
        <v>1.7484787018255579</v>
      </c>
      <c r="AE24">
        <f t="shared" si="16"/>
        <v>23</v>
      </c>
      <c r="AF24" s="11">
        <f t="shared" si="17"/>
        <v>0.38</v>
      </c>
      <c r="AG24" s="11">
        <f t="shared" si="18"/>
        <v>40</v>
      </c>
      <c r="AH24" s="11">
        <f t="shared" si="19"/>
        <v>0.62</v>
      </c>
      <c r="AI24" s="11">
        <f t="shared" si="20"/>
        <v>55</v>
      </c>
      <c r="AJ24" s="11">
        <f t="shared" si="21"/>
        <v>0.14000000000000001</v>
      </c>
      <c r="AK24" s="11">
        <f t="shared" si="22"/>
        <v>26</v>
      </c>
      <c r="AL24" s="11">
        <f t="shared" si="23"/>
        <v>0.86</v>
      </c>
      <c r="AM24" s="11">
        <f t="shared" si="24"/>
        <v>96</v>
      </c>
      <c r="AN24">
        <f t="shared" si="25"/>
        <v>0.21514405107095769</v>
      </c>
      <c r="AO24">
        <f t="shared" si="26"/>
        <v>0.57421664365496894</v>
      </c>
      <c r="AP24">
        <f t="shared" si="27"/>
        <v>53.010000000000218</v>
      </c>
      <c r="AQ24">
        <f t="shared" si="28"/>
        <v>589.96</v>
      </c>
    </row>
    <row r="25" spans="1:43" x14ac:dyDescent="0.2">
      <c r="A25">
        <v>24</v>
      </c>
      <c r="B25">
        <v>24</v>
      </c>
      <c r="C25">
        <f>Rieskamp!C26*100</f>
        <v>62</v>
      </c>
      <c r="D25">
        <f>Rieskamp!D26</f>
        <v>1</v>
      </c>
      <c r="E25">
        <f>Rieskamp!E26*100</f>
        <v>38</v>
      </c>
      <c r="F25">
        <f>Rieskamp!F26</f>
        <v>83</v>
      </c>
      <c r="G25">
        <f>Rieskamp!G26*100</f>
        <v>41</v>
      </c>
      <c r="H25">
        <f>Rieskamp!H26</f>
        <v>37</v>
      </c>
      <c r="I25">
        <f>Rieskamp!I26*100</f>
        <v>59</v>
      </c>
      <c r="J25">
        <f>Rieskamp!J26</f>
        <v>24</v>
      </c>
      <c r="L25">
        <f t="shared" si="2"/>
        <v>32.159999999999997</v>
      </c>
      <c r="M25">
        <f t="shared" si="3"/>
        <v>29.33</v>
      </c>
      <c r="N25" t="str">
        <f t="shared" si="4"/>
        <v>SpielA</v>
      </c>
      <c r="O25">
        <f t="shared" si="5"/>
        <v>1.0964882372996931</v>
      </c>
      <c r="P25">
        <f t="shared" si="6"/>
        <v>1</v>
      </c>
      <c r="Q25">
        <f t="shared" si="7"/>
        <v>1</v>
      </c>
      <c r="R25">
        <f t="shared" si="8"/>
        <v>1</v>
      </c>
      <c r="S25">
        <f t="shared" si="9"/>
        <v>1</v>
      </c>
      <c r="T25">
        <f t="shared" si="10"/>
        <v>4</v>
      </c>
      <c r="U25">
        <v>24</v>
      </c>
      <c r="W25" s="9" t="str">
        <f t="shared" si="11"/>
        <v>1,0.62;83,0.38</v>
      </c>
      <c r="Y25" s="9" t="str">
        <f t="shared" si="12"/>
        <v>37,0.41;24,0.59</v>
      </c>
      <c r="AA25" s="10">
        <f t="shared" si="13"/>
        <v>1.0964882372996931</v>
      </c>
      <c r="AB25">
        <f t="shared" si="14"/>
        <v>1</v>
      </c>
      <c r="AC25" s="11">
        <f t="shared" si="15"/>
        <v>1.0964882372996931</v>
      </c>
      <c r="AE25">
        <f t="shared" si="16"/>
        <v>24</v>
      </c>
      <c r="AF25" s="11">
        <f t="shared" si="17"/>
        <v>0.62</v>
      </c>
      <c r="AG25" s="11">
        <f t="shared" si="18"/>
        <v>1</v>
      </c>
      <c r="AH25" s="11">
        <f t="shared" si="19"/>
        <v>0.38</v>
      </c>
      <c r="AI25" s="11">
        <f t="shared" si="20"/>
        <v>83</v>
      </c>
      <c r="AJ25" s="11">
        <f t="shared" si="21"/>
        <v>0.41</v>
      </c>
      <c r="AK25" s="11">
        <f t="shared" si="22"/>
        <v>37</v>
      </c>
      <c r="AL25" s="11">
        <f t="shared" si="23"/>
        <v>0.59</v>
      </c>
      <c r="AM25" s="11">
        <f t="shared" si="24"/>
        <v>24</v>
      </c>
      <c r="AN25">
        <f t="shared" si="25"/>
        <v>1.8029463948164459</v>
      </c>
      <c r="AO25">
        <f t="shared" si="26"/>
        <v>0.31341248398994609</v>
      </c>
      <c r="AP25">
        <f t="shared" si="27"/>
        <v>1584.1744000000003</v>
      </c>
      <c r="AQ25">
        <f t="shared" si="28"/>
        <v>40.881099999999947</v>
      </c>
    </row>
    <row r="26" spans="1:43" x14ac:dyDescent="0.2">
      <c r="A26">
        <v>25</v>
      </c>
      <c r="B26">
        <v>25</v>
      </c>
      <c r="C26">
        <f>Rieskamp!C27*100</f>
        <v>49</v>
      </c>
      <c r="D26">
        <f>Rieskamp!D27</f>
        <v>15</v>
      </c>
      <c r="E26">
        <f>Rieskamp!E27*100</f>
        <v>51</v>
      </c>
      <c r="F26">
        <f>Rieskamp!F27</f>
        <v>50</v>
      </c>
      <c r="G26">
        <f>Rieskamp!G27*100</f>
        <v>94</v>
      </c>
      <c r="H26">
        <f>Rieskamp!H27</f>
        <v>64</v>
      </c>
      <c r="I26">
        <f>Rieskamp!I27*100</f>
        <v>6</v>
      </c>
      <c r="J26">
        <f>Rieskamp!J27</f>
        <v>14</v>
      </c>
      <c r="L26">
        <f t="shared" si="2"/>
        <v>32.85</v>
      </c>
      <c r="M26">
        <f t="shared" si="3"/>
        <v>61</v>
      </c>
      <c r="N26" t="str">
        <f t="shared" si="4"/>
        <v>SpielB</v>
      </c>
      <c r="O26">
        <f t="shared" si="5"/>
        <v>0.5385245901639345</v>
      </c>
      <c r="P26">
        <f t="shared" si="6"/>
        <v>1</v>
      </c>
      <c r="Q26">
        <f t="shared" si="7"/>
        <v>1</v>
      </c>
      <c r="R26">
        <f t="shared" si="8"/>
        <v>1</v>
      </c>
      <c r="S26">
        <f t="shared" si="9"/>
        <v>1</v>
      </c>
      <c r="T26">
        <f t="shared" si="10"/>
        <v>4</v>
      </c>
      <c r="U26">
        <v>25</v>
      </c>
      <c r="W26" s="9" t="str">
        <f t="shared" si="11"/>
        <v>15,0.49;50,0.51</v>
      </c>
      <c r="Y26" s="9" t="str">
        <f t="shared" si="12"/>
        <v>64,0.94;14,0.06</v>
      </c>
      <c r="AA26" s="10">
        <f t="shared" si="13"/>
        <v>0.5385245901639345</v>
      </c>
      <c r="AB26">
        <f t="shared" si="14"/>
        <v>0</v>
      </c>
      <c r="AC26" s="11">
        <f t="shared" si="15"/>
        <v>1.8569254185692541</v>
      </c>
      <c r="AE26">
        <f t="shared" si="16"/>
        <v>25</v>
      </c>
      <c r="AF26" s="11">
        <f t="shared" si="17"/>
        <v>0.49</v>
      </c>
      <c r="AG26" s="11">
        <f t="shared" si="18"/>
        <v>15</v>
      </c>
      <c r="AH26" s="11">
        <f t="shared" si="19"/>
        <v>0.51</v>
      </c>
      <c r="AI26" s="11">
        <f t="shared" si="20"/>
        <v>50</v>
      </c>
      <c r="AJ26" s="11">
        <f t="shared" si="21"/>
        <v>0.94</v>
      </c>
      <c r="AK26" s="11">
        <f t="shared" si="22"/>
        <v>64</v>
      </c>
      <c r="AL26" s="11">
        <f t="shared" si="23"/>
        <v>0.06</v>
      </c>
      <c r="AM26" s="11">
        <f t="shared" si="24"/>
        <v>14</v>
      </c>
      <c r="AN26">
        <f t="shared" si="25"/>
        <v>0.75338622044228809</v>
      </c>
      <c r="AO26">
        <f t="shared" si="26"/>
        <v>0.57959572228405531</v>
      </c>
      <c r="AP26">
        <f t="shared" si="27"/>
        <v>306.12749999999983</v>
      </c>
      <c r="AQ26">
        <f t="shared" si="28"/>
        <v>141</v>
      </c>
    </row>
    <row r="27" spans="1:43" x14ac:dyDescent="0.2">
      <c r="A27">
        <v>26</v>
      </c>
      <c r="B27">
        <v>26</v>
      </c>
      <c r="C27">
        <f>Rieskamp!C28*100</f>
        <v>16</v>
      </c>
      <c r="D27">
        <f>Rieskamp!D28</f>
        <v>-15</v>
      </c>
      <c r="E27">
        <f>Rieskamp!E28*100</f>
        <v>84</v>
      </c>
      <c r="F27">
        <f>Rieskamp!F28</f>
        <v>-67</v>
      </c>
      <c r="G27">
        <f>Rieskamp!G28*100</f>
        <v>72</v>
      </c>
      <c r="H27">
        <f>Rieskamp!H28</f>
        <v>-56</v>
      </c>
      <c r="I27">
        <f>Rieskamp!I28*100</f>
        <v>28.000000000000004</v>
      </c>
      <c r="J27">
        <f>Rieskamp!J28</f>
        <v>-83</v>
      </c>
      <c r="L27">
        <f t="shared" si="2"/>
        <v>-58.68</v>
      </c>
      <c r="M27">
        <f t="shared" si="3"/>
        <v>-63.56</v>
      </c>
      <c r="N27" t="str">
        <f t="shared" si="4"/>
        <v>SpielA</v>
      </c>
      <c r="O27">
        <f t="shared" si="5"/>
        <v>0.92322215229704208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v>26</v>
      </c>
      <c r="W27" s="9" t="str">
        <f t="shared" si="11"/>
        <v>-15,0.16;-67,0.84</v>
      </c>
      <c r="Y27" s="9" t="str">
        <f t="shared" si="12"/>
        <v>-56,0.72;-83,0.28</v>
      </c>
      <c r="AA27" s="10">
        <f t="shared" si="13"/>
        <v>0.92322215229704208</v>
      </c>
      <c r="AB27">
        <f t="shared" si="14"/>
        <v>1</v>
      </c>
      <c r="AC27" s="11">
        <f t="shared" si="15"/>
        <v>0.92322215229704208</v>
      </c>
      <c r="AE27">
        <f t="shared" si="16"/>
        <v>26</v>
      </c>
      <c r="AF27" s="11">
        <f t="shared" si="17"/>
        <v>0.16</v>
      </c>
      <c r="AG27" s="11">
        <f t="shared" si="18"/>
        <v>-15</v>
      </c>
      <c r="AH27" s="11">
        <f t="shared" si="19"/>
        <v>0.84</v>
      </c>
      <c r="AI27" s="11">
        <f t="shared" si="20"/>
        <v>-67</v>
      </c>
      <c r="AJ27" s="11">
        <f t="shared" si="21"/>
        <v>0.72</v>
      </c>
      <c r="AK27" s="11">
        <f t="shared" si="22"/>
        <v>-56</v>
      </c>
      <c r="AL27" s="11">
        <f t="shared" si="23"/>
        <v>0.28000000000000003</v>
      </c>
      <c r="AM27" s="11">
        <f t="shared" si="24"/>
        <v>-83</v>
      </c>
      <c r="AN27">
        <f t="shared" si="25"/>
        <v>0.62661132620484783</v>
      </c>
      <c r="AO27">
        <f t="shared" si="26"/>
        <v>0.30037575663997457</v>
      </c>
      <c r="AP27">
        <f t="shared" si="27"/>
        <v>363.41759999999977</v>
      </c>
      <c r="AQ27">
        <f t="shared" si="28"/>
        <v>146.96639999999979</v>
      </c>
    </row>
    <row r="28" spans="1:43" x14ac:dyDescent="0.2">
      <c r="A28">
        <v>27</v>
      </c>
      <c r="B28">
        <v>27</v>
      </c>
      <c r="C28">
        <f>Rieskamp!C29*100</f>
        <v>13</v>
      </c>
      <c r="D28">
        <f>Rieskamp!D29</f>
        <v>-19</v>
      </c>
      <c r="E28">
        <f>Rieskamp!E29*100</f>
        <v>87</v>
      </c>
      <c r="F28">
        <f>Rieskamp!F29</f>
        <v>-56</v>
      </c>
      <c r="G28">
        <f>Rieskamp!G29*100</f>
        <v>70</v>
      </c>
      <c r="H28">
        <f>Rieskamp!H29</f>
        <v>-32</v>
      </c>
      <c r="I28">
        <f>Rieskamp!I29*100</f>
        <v>30</v>
      </c>
      <c r="J28">
        <f>Rieskamp!J29</f>
        <v>-37</v>
      </c>
      <c r="L28">
        <f t="shared" si="2"/>
        <v>-51.19</v>
      </c>
      <c r="M28">
        <f t="shared" si="3"/>
        <v>-33.5</v>
      </c>
      <c r="N28" t="str">
        <f t="shared" si="4"/>
        <v>SpielB</v>
      </c>
      <c r="O28">
        <f t="shared" si="5"/>
        <v>1.5280597014925372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v>27</v>
      </c>
      <c r="W28" s="9" t="str">
        <f t="shared" si="11"/>
        <v>-19,0.13;-56,0.87</v>
      </c>
      <c r="Y28" s="9" t="str">
        <f t="shared" si="12"/>
        <v>-32,0.7;-37,0.3</v>
      </c>
      <c r="AA28" s="10">
        <f t="shared" si="13"/>
        <v>1.5280597014925372</v>
      </c>
      <c r="AB28">
        <f t="shared" si="14"/>
        <v>0</v>
      </c>
      <c r="AC28" s="11">
        <f t="shared" si="15"/>
        <v>0.65442469232271927</v>
      </c>
      <c r="AE28">
        <f t="shared" si="16"/>
        <v>27</v>
      </c>
      <c r="AF28" s="11">
        <f t="shared" si="17"/>
        <v>0.13</v>
      </c>
      <c r="AG28" s="11">
        <f t="shared" si="18"/>
        <v>-19</v>
      </c>
      <c r="AH28" s="11">
        <f t="shared" si="19"/>
        <v>0.87</v>
      </c>
      <c r="AI28" s="11">
        <f t="shared" si="20"/>
        <v>-56</v>
      </c>
      <c r="AJ28" s="11">
        <f t="shared" si="21"/>
        <v>0.7</v>
      </c>
      <c r="AK28" s="11">
        <f t="shared" si="22"/>
        <v>-32</v>
      </c>
      <c r="AL28" s="11">
        <f t="shared" si="23"/>
        <v>0.3</v>
      </c>
      <c r="AM28" s="11">
        <f t="shared" si="24"/>
        <v>-37</v>
      </c>
      <c r="AN28">
        <f t="shared" si="25"/>
        <v>0.51109495807584027</v>
      </c>
      <c r="AO28">
        <f t="shared" si="26"/>
        <v>0.10553832555023097</v>
      </c>
      <c r="AP28">
        <f t="shared" si="27"/>
        <v>154.83390000000009</v>
      </c>
      <c r="AQ28">
        <f t="shared" si="28"/>
        <v>5.25</v>
      </c>
    </row>
    <row r="29" spans="1:43" x14ac:dyDescent="0.2">
      <c r="A29">
        <v>28</v>
      </c>
      <c r="B29">
        <v>28</v>
      </c>
      <c r="C29">
        <f>Rieskamp!C30*100</f>
        <v>28.999999999999996</v>
      </c>
      <c r="D29">
        <f>Rieskamp!D30</f>
        <v>-67</v>
      </c>
      <c r="E29">
        <f>Rieskamp!E30*100</f>
        <v>71</v>
      </c>
      <c r="F29">
        <f>Rieskamp!F30</f>
        <v>-28</v>
      </c>
      <c r="G29">
        <f>Rieskamp!G30*100</f>
        <v>5</v>
      </c>
      <c r="H29">
        <f>Rieskamp!H30</f>
        <v>-46</v>
      </c>
      <c r="I29">
        <f>Rieskamp!I30*100</f>
        <v>95</v>
      </c>
      <c r="J29">
        <f>Rieskamp!J30</f>
        <v>-44</v>
      </c>
      <c r="L29">
        <f t="shared" si="2"/>
        <v>-39.31</v>
      </c>
      <c r="M29">
        <f t="shared" si="3"/>
        <v>-44.099999999999994</v>
      </c>
      <c r="N29" t="str">
        <f t="shared" si="4"/>
        <v>SpielA</v>
      </c>
      <c r="O29">
        <f t="shared" si="5"/>
        <v>0.89138321995464864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v>28</v>
      </c>
      <c r="W29" s="9" t="str">
        <f t="shared" si="11"/>
        <v>-67,0.29;-28,0.71</v>
      </c>
      <c r="Y29" s="9" t="str">
        <f t="shared" si="12"/>
        <v>-46,0.05;-44,0.95</v>
      </c>
      <c r="AA29" s="10">
        <f t="shared" si="13"/>
        <v>0.89138321995464864</v>
      </c>
      <c r="AB29">
        <f t="shared" si="14"/>
        <v>1</v>
      </c>
      <c r="AC29" s="11">
        <f t="shared" si="15"/>
        <v>0.89138321995464864</v>
      </c>
      <c r="AE29">
        <f t="shared" si="16"/>
        <v>28</v>
      </c>
      <c r="AF29" s="11">
        <f t="shared" si="17"/>
        <v>0.28999999999999998</v>
      </c>
      <c r="AG29" s="11">
        <f t="shared" si="18"/>
        <v>-67</v>
      </c>
      <c r="AH29" s="11">
        <f t="shared" si="19"/>
        <v>0.71</v>
      </c>
      <c r="AI29" s="11">
        <f t="shared" si="20"/>
        <v>-28</v>
      </c>
      <c r="AJ29" s="11">
        <f t="shared" si="21"/>
        <v>0.05</v>
      </c>
      <c r="AK29" s="11">
        <f t="shared" si="22"/>
        <v>-46</v>
      </c>
      <c r="AL29" s="11">
        <f t="shared" si="23"/>
        <v>0.95</v>
      </c>
      <c r="AM29" s="11">
        <f t="shared" si="24"/>
        <v>-44</v>
      </c>
      <c r="AN29">
        <f t="shared" si="25"/>
        <v>0.70153051300624147</v>
      </c>
      <c r="AO29">
        <f t="shared" si="26"/>
        <v>3.2068334747689234E-2</v>
      </c>
      <c r="AP29">
        <f t="shared" si="27"/>
        <v>313.17389999999955</v>
      </c>
      <c r="AQ29">
        <f t="shared" si="28"/>
        <v>0.19000000000028194</v>
      </c>
    </row>
    <row r="30" spans="1:43" x14ac:dyDescent="0.2">
      <c r="A30">
        <v>29</v>
      </c>
      <c r="B30">
        <v>29</v>
      </c>
      <c r="C30">
        <f>Rieskamp!C31*100</f>
        <v>82</v>
      </c>
      <c r="D30">
        <f>Rieskamp!D31</f>
        <v>-40</v>
      </c>
      <c r="E30">
        <f>Rieskamp!E31*100</f>
        <v>18</v>
      </c>
      <c r="F30">
        <f>Rieskamp!F31</f>
        <v>-90</v>
      </c>
      <c r="G30">
        <f>Rieskamp!G31*100</f>
        <v>17</v>
      </c>
      <c r="H30">
        <f>Rieskamp!H31</f>
        <v>-46</v>
      </c>
      <c r="I30">
        <f>Rieskamp!I31*100</f>
        <v>83</v>
      </c>
      <c r="J30">
        <f>Rieskamp!J31</f>
        <v>-64</v>
      </c>
      <c r="L30">
        <f t="shared" si="2"/>
        <v>-49</v>
      </c>
      <c r="M30">
        <f t="shared" si="3"/>
        <v>-60.94</v>
      </c>
      <c r="N30" t="str">
        <f t="shared" si="4"/>
        <v>SpielA</v>
      </c>
      <c r="O30">
        <f t="shared" si="5"/>
        <v>0.80406957663275358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v>29</v>
      </c>
      <c r="W30" s="9" t="str">
        <f t="shared" si="11"/>
        <v>-40,0.82;-90,0.18</v>
      </c>
      <c r="Y30" s="9" t="str">
        <f t="shared" si="12"/>
        <v>-46,0.17;-64,0.83</v>
      </c>
      <c r="AA30" s="10">
        <f t="shared" si="13"/>
        <v>0.80406957663275358</v>
      </c>
      <c r="AB30">
        <f t="shared" si="14"/>
        <v>1</v>
      </c>
      <c r="AC30" s="11">
        <f t="shared" si="15"/>
        <v>0.80406957663275358</v>
      </c>
      <c r="AE30">
        <f t="shared" si="16"/>
        <v>29</v>
      </c>
      <c r="AF30" s="11">
        <f t="shared" si="17"/>
        <v>0.82</v>
      </c>
      <c r="AG30" s="11">
        <f t="shared" si="18"/>
        <v>-40</v>
      </c>
      <c r="AH30" s="11">
        <f t="shared" si="19"/>
        <v>0.18</v>
      </c>
      <c r="AI30" s="11">
        <f t="shared" si="20"/>
        <v>-90</v>
      </c>
      <c r="AJ30" s="11">
        <f t="shared" si="21"/>
        <v>0.17</v>
      </c>
      <c r="AK30" s="11">
        <f t="shared" si="22"/>
        <v>-46</v>
      </c>
      <c r="AL30" s="11">
        <f t="shared" si="23"/>
        <v>0.83</v>
      </c>
      <c r="AM30" s="11">
        <f t="shared" si="24"/>
        <v>-64</v>
      </c>
      <c r="AN30">
        <f t="shared" si="25"/>
        <v>0.72153753182300773</v>
      </c>
      <c r="AO30">
        <f t="shared" si="26"/>
        <v>0.20885989598552437</v>
      </c>
      <c r="AP30">
        <f t="shared" si="27"/>
        <v>369</v>
      </c>
      <c r="AQ30">
        <f t="shared" si="28"/>
        <v>45.716399999999794</v>
      </c>
    </row>
    <row r="31" spans="1:43" x14ac:dyDescent="0.2">
      <c r="A31">
        <v>30</v>
      </c>
      <c r="B31">
        <v>30</v>
      </c>
      <c r="C31">
        <f>Rieskamp!C32*100</f>
        <v>28.999999999999996</v>
      </c>
      <c r="D31">
        <f>Rieskamp!D32</f>
        <v>-25</v>
      </c>
      <c r="E31">
        <f>Rieskamp!E32*100</f>
        <v>71</v>
      </c>
      <c r="F31">
        <f>Rieskamp!F32</f>
        <v>-86</v>
      </c>
      <c r="G31">
        <f>Rieskamp!G32*100</f>
        <v>76</v>
      </c>
      <c r="H31">
        <f>Rieskamp!H32</f>
        <v>-38</v>
      </c>
      <c r="I31">
        <f>Rieskamp!I32*100</f>
        <v>24</v>
      </c>
      <c r="J31">
        <f>Rieskamp!J32</f>
        <v>-99</v>
      </c>
      <c r="L31">
        <f t="shared" si="2"/>
        <v>-68.309999999999988</v>
      </c>
      <c r="M31">
        <f t="shared" si="3"/>
        <v>-52.64</v>
      </c>
      <c r="N31" t="str">
        <f t="shared" si="4"/>
        <v>SpielB</v>
      </c>
      <c r="O31">
        <f t="shared" si="5"/>
        <v>1.2976823708206684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v>30</v>
      </c>
      <c r="W31" s="9" t="str">
        <f t="shared" si="11"/>
        <v>-25,0.29;-86,0.71</v>
      </c>
      <c r="Y31" s="9" t="str">
        <f t="shared" si="12"/>
        <v>-38,0.76;-99,0.24</v>
      </c>
      <c r="AA31" s="10">
        <f t="shared" si="13"/>
        <v>1.2976823708206684</v>
      </c>
      <c r="AB31">
        <f t="shared" si="14"/>
        <v>0</v>
      </c>
      <c r="AC31" s="11">
        <f t="shared" si="15"/>
        <v>0.77060459669155335</v>
      </c>
      <c r="AE31">
        <f t="shared" si="16"/>
        <v>30</v>
      </c>
      <c r="AF31" s="11">
        <f t="shared" si="17"/>
        <v>0.28999999999999998</v>
      </c>
      <c r="AG31" s="11">
        <f t="shared" si="18"/>
        <v>-25</v>
      </c>
      <c r="AH31" s="11">
        <f t="shared" si="19"/>
        <v>0.71</v>
      </c>
      <c r="AI31" s="11">
        <f t="shared" si="20"/>
        <v>-86</v>
      </c>
      <c r="AJ31" s="11">
        <f t="shared" si="21"/>
        <v>0.76</v>
      </c>
      <c r="AK31" s="11">
        <f t="shared" si="22"/>
        <v>-38</v>
      </c>
      <c r="AL31" s="11">
        <f t="shared" si="23"/>
        <v>0.24</v>
      </c>
      <c r="AM31" s="11">
        <f t="shared" si="24"/>
        <v>-99</v>
      </c>
      <c r="AN31">
        <f t="shared" si="25"/>
        <v>0.63143776390542239</v>
      </c>
      <c r="AO31">
        <f t="shared" si="26"/>
        <v>0.81940565449049008</v>
      </c>
      <c r="AP31">
        <f t="shared" si="27"/>
        <v>766.15390000000116</v>
      </c>
      <c r="AQ31">
        <f t="shared" si="28"/>
        <v>678.71039999999994</v>
      </c>
    </row>
    <row r="32" spans="1:43" x14ac:dyDescent="0.2">
      <c r="A32">
        <v>31</v>
      </c>
      <c r="B32">
        <v>31</v>
      </c>
      <c r="C32">
        <f>Rieskamp!C33*100</f>
        <v>60</v>
      </c>
      <c r="D32">
        <f>Rieskamp!D33</f>
        <v>-46</v>
      </c>
      <c r="E32">
        <f>Rieskamp!E33*100</f>
        <v>40</v>
      </c>
      <c r="F32">
        <f>Rieskamp!F33</f>
        <v>-21</v>
      </c>
      <c r="G32">
        <f>Rieskamp!G33*100</f>
        <v>42</v>
      </c>
      <c r="H32">
        <f>Rieskamp!H33</f>
        <v>-99</v>
      </c>
      <c r="I32">
        <f>Rieskamp!I33*100</f>
        <v>57.999999999999993</v>
      </c>
      <c r="J32">
        <f>Rieskamp!J33</f>
        <v>-37</v>
      </c>
      <c r="L32">
        <f t="shared" si="2"/>
        <v>-36</v>
      </c>
      <c r="M32">
        <f t="shared" si="3"/>
        <v>-63.039999999999992</v>
      </c>
      <c r="N32" t="str">
        <f t="shared" si="4"/>
        <v>SpielA</v>
      </c>
      <c r="O32">
        <f t="shared" si="5"/>
        <v>0.57106598984771584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v>31</v>
      </c>
      <c r="W32" s="9" t="str">
        <f t="shared" si="11"/>
        <v>-46,0.6;-21,0.4</v>
      </c>
      <c r="Y32" s="9" t="str">
        <f t="shared" si="12"/>
        <v>-99,0.42;-37,0.58</v>
      </c>
      <c r="AA32" s="10">
        <f t="shared" si="13"/>
        <v>0.57106598984771584</v>
      </c>
      <c r="AB32">
        <f t="shared" si="14"/>
        <v>1</v>
      </c>
      <c r="AC32" s="11">
        <f t="shared" si="15"/>
        <v>0.57106598984771584</v>
      </c>
      <c r="AE32">
        <f t="shared" si="16"/>
        <v>31</v>
      </c>
      <c r="AF32" s="11">
        <f t="shared" si="17"/>
        <v>0.6</v>
      </c>
      <c r="AG32" s="11">
        <f t="shared" si="18"/>
        <v>-46</v>
      </c>
      <c r="AH32" s="11">
        <f t="shared" si="19"/>
        <v>0.4</v>
      </c>
      <c r="AI32" s="11">
        <f t="shared" si="20"/>
        <v>-21</v>
      </c>
      <c r="AJ32" s="11">
        <f t="shared" si="21"/>
        <v>0.42</v>
      </c>
      <c r="AK32" s="11">
        <f t="shared" si="22"/>
        <v>-99</v>
      </c>
      <c r="AL32" s="11">
        <f t="shared" si="23"/>
        <v>0.57999999999999996</v>
      </c>
      <c r="AM32" s="11">
        <f t="shared" si="24"/>
        <v>-37</v>
      </c>
      <c r="AN32">
        <f t="shared" si="25"/>
        <v>0.49104637582399135</v>
      </c>
      <c r="AO32">
        <f t="shared" si="26"/>
        <v>0.69544131398423148</v>
      </c>
      <c r="AP32">
        <f t="shared" si="27"/>
        <v>150</v>
      </c>
      <c r="AQ32">
        <f t="shared" si="28"/>
        <v>936.3984000000014</v>
      </c>
    </row>
    <row r="33" spans="1:43" x14ac:dyDescent="0.2">
      <c r="A33">
        <v>32</v>
      </c>
      <c r="B33">
        <v>32</v>
      </c>
      <c r="C33">
        <f>Rieskamp!C34*100</f>
        <v>48</v>
      </c>
      <c r="D33">
        <f>Rieskamp!D34</f>
        <v>-15</v>
      </c>
      <c r="E33">
        <f>Rieskamp!E34*100</f>
        <v>52</v>
      </c>
      <c r="F33">
        <f>Rieskamp!F34</f>
        <v>-91</v>
      </c>
      <c r="G33">
        <f>Rieskamp!G34*100</f>
        <v>28.000000000000004</v>
      </c>
      <c r="H33">
        <f>Rieskamp!H34</f>
        <v>-48</v>
      </c>
      <c r="I33">
        <f>Rieskamp!I34*100</f>
        <v>72</v>
      </c>
      <c r="J33">
        <f>Rieskamp!J34</f>
        <v>-74</v>
      </c>
      <c r="L33">
        <f t="shared" si="2"/>
        <v>-54.519999999999996</v>
      </c>
      <c r="M33">
        <f t="shared" si="3"/>
        <v>-66.72</v>
      </c>
      <c r="N33" t="str">
        <f t="shared" si="4"/>
        <v>SpielA</v>
      </c>
      <c r="O33">
        <f t="shared" si="5"/>
        <v>0.81714628297362102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v>32</v>
      </c>
      <c r="W33" s="9" t="str">
        <f t="shared" si="11"/>
        <v>-15,0.48;-91,0.52</v>
      </c>
      <c r="Y33" s="9" t="str">
        <f t="shared" si="12"/>
        <v>-48,0.28;-74,0.72</v>
      </c>
      <c r="AA33" s="10">
        <f t="shared" si="13"/>
        <v>0.81714628297362102</v>
      </c>
      <c r="AB33">
        <f t="shared" si="14"/>
        <v>1</v>
      </c>
      <c r="AC33" s="11">
        <f t="shared" si="15"/>
        <v>0.81714628297362102</v>
      </c>
      <c r="AE33">
        <f t="shared" si="16"/>
        <v>32</v>
      </c>
      <c r="AF33" s="11">
        <f t="shared" si="17"/>
        <v>0.48</v>
      </c>
      <c r="AG33" s="11">
        <f t="shared" si="18"/>
        <v>-15</v>
      </c>
      <c r="AH33" s="11">
        <f t="shared" si="19"/>
        <v>0.52</v>
      </c>
      <c r="AI33" s="11">
        <f t="shared" si="20"/>
        <v>-91</v>
      </c>
      <c r="AJ33" s="11">
        <f t="shared" si="21"/>
        <v>0.28000000000000003</v>
      </c>
      <c r="AK33" s="11">
        <f t="shared" si="22"/>
        <v>-48</v>
      </c>
      <c r="AL33" s="11">
        <f t="shared" si="23"/>
        <v>0.72</v>
      </c>
      <c r="AM33" s="11">
        <f t="shared" si="24"/>
        <v>-74</v>
      </c>
      <c r="AN33">
        <f t="shared" si="25"/>
        <v>0.98569543965843021</v>
      </c>
      <c r="AO33">
        <f t="shared" si="26"/>
        <v>0.27555120369979369</v>
      </c>
      <c r="AP33">
        <f t="shared" si="27"/>
        <v>1441.6896000000002</v>
      </c>
      <c r="AQ33">
        <f t="shared" si="28"/>
        <v>136.28160000000025</v>
      </c>
    </row>
    <row r="34" spans="1:43" x14ac:dyDescent="0.2">
      <c r="A34">
        <v>33</v>
      </c>
      <c r="B34">
        <v>33</v>
      </c>
      <c r="C34">
        <f>Rieskamp!C35*100</f>
        <v>53</v>
      </c>
      <c r="D34">
        <f>Rieskamp!D35</f>
        <v>-93</v>
      </c>
      <c r="E34">
        <f>Rieskamp!E35*100</f>
        <v>47</v>
      </c>
      <c r="F34">
        <f>Rieskamp!F35</f>
        <v>-26</v>
      </c>
      <c r="G34">
        <f>Rieskamp!G35*100</f>
        <v>80</v>
      </c>
      <c r="H34">
        <f>Rieskamp!H35</f>
        <v>-52</v>
      </c>
      <c r="I34">
        <f>Rieskamp!I35*100</f>
        <v>20</v>
      </c>
      <c r="J34">
        <f>Rieskamp!J35</f>
        <v>-93</v>
      </c>
      <c r="L34">
        <f t="shared" si="2"/>
        <v>-61.51</v>
      </c>
      <c r="M34">
        <f t="shared" si="3"/>
        <v>-60.2</v>
      </c>
      <c r="N34" t="str">
        <f t="shared" si="4"/>
        <v>SpielB</v>
      </c>
      <c r="O34">
        <f t="shared" si="5"/>
        <v>1.0217607973421927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v>33</v>
      </c>
      <c r="W34" s="9" t="str">
        <f t="shared" si="11"/>
        <v>-93,0.53;-26,0.47</v>
      </c>
      <c r="Y34" s="9" t="str">
        <f t="shared" si="12"/>
        <v>-52,0.8;-93,0.2</v>
      </c>
      <c r="AA34" s="10">
        <f t="shared" si="13"/>
        <v>1.0217607973421927</v>
      </c>
      <c r="AB34">
        <f t="shared" si="14"/>
        <v>0</v>
      </c>
      <c r="AC34" s="11">
        <f t="shared" si="15"/>
        <v>0.97870264997561385</v>
      </c>
      <c r="AE34">
        <f t="shared" si="16"/>
        <v>33</v>
      </c>
      <c r="AF34" s="11">
        <f t="shared" si="17"/>
        <v>0.53</v>
      </c>
      <c r="AG34" s="11">
        <f t="shared" si="18"/>
        <v>-93</v>
      </c>
      <c r="AH34" s="11">
        <f t="shared" si="19"/>
        <v>0.47</v>
      </c>
      <c r="AI34" s="11">
        <f t="shared" si="20"/>
        <v>-26</v>
      </c>
      <c r="AJ34" s="11">
        <f t="shared" si="21"/>
        <v>0.8</v>
      </c>
      <c r="AK34" s="11">
        <f t="shared" si="22"/>
        <v>-52</v>
      </c>
      <c r="AL34" s="11">
        <f t="shared" si="23"/>
        <v>0.2</v>
      </c>
      <c r="AM34" s="11">
        <f t="shared" si="24"/>
        <v>-93</v>
      </c>
      <c r="AN34">
        <f t="shared" si="25"/>
        <v>0.77021873418141251</v>
      </c>
      <c r="AO34">
        <f t="shared" si="26"/>
        <v>0.48158435263535626</v>
      </c>
      <c r="AP34">
        <f t="shared" si="27"/>
        <v>1118.2099000000007</v>
      </c>
      <c r="AQ34">
        <f t="shared" si="28"/>
        <v>268.96000000000004</v>
      </c>
    </row>
    <row r="35" spans="1:43" x14ac:dyDescent="0.2">
      <c r="A35">
        <v>34</v>
      </c>
      <c r="B35">
        <v>34</v>
      </c>
      <c r="C35">
        <f>Rieskamp!C36*100</f>
        <v>49</v>
      </c>
      <c r="D35">
        <f>Rieskamp!D36</f>
        <v>-1</v>
      </c>
      <c r="E35">
        <f>Rieskamp!E36*100</f>
        <v>51</v>
      </c>
      <c r="F35">
        <f>Rieskamp!F36</f>
        <v>-54</v>
      </c>
      <c r="G35">
        <f>Rieskamp!G36*100</f>
        <v>77</v>
      </c>
      <c r="H35">
        <f>Rieskamp!H36</f>
        <v>-33</v>
      </c>
      <c r="I35">
        <f>Rieskamp!I36*100</f>
        <v>23</v>
      </c>
      <c r="J35">
        <f>Rieskamp!J36</f>
        <v>-30</v>
      </c>
      <c r="L35">
        <f t="shared" si="2"/>
        <v>-28.029999999999998</v>
      </c>
      <c r="M35">
        <f t="shared" si="3"/>
        <v>-32.31</v>
      </c>
      <c r="N35" t="str">
        <f t="shared" si="4"/>
        <v>SpielA</v>
      </c>
      <c r="O35">
        <f t="shared" si="5"/>
        <v>0.86753327143299275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v>34</v>
      </c>
      <c r="W35" s="9" t="str">
        <f t="shared" si="11"/>
        <v>-1,0.49;-54,0.51</v>
      </c>
      <c r="Y35" s="9" t="str">
        <f t="shared" si="12"/>
        <v>-33,0.77;-30,0.23</v>
      </c>
      <c r="AA35" s="10">
        <f t="shared" si="13"/>
        <v>0.86753327143299275</v>
      </c>
      <c r="AB35">
        <f t="shared" si="14"/>
        <v>1</v>
      </c>
      <c r="AC35" s="11">
        <f t="shared" si="15"/>
        <v>0.86753327143299275</v>
      </c>
      <c r="AE35">
        <f t="shared" si="16"/>
        <v>34</v>
      </c>
      <c r="AF35" s="11">
        <f t="shared" si="17"/>
        <v>0.49</v>
      </c>
      <c r="AG35" s="11">
        <f t="shared" si="18"/>
        <v>-1</v>
      </c>
      <c r="AH35" s="11">
        <f t="shared" si="19"/>
        <v>0.51</v>
      </c>
      <c r="AI35" s="11">
        <f t="shared" si="20"/>
        <v>-54</v>
      </c>
      <c r="AJ35" s="11">
        <f t="shared" si="21"/>
        <v>0.77</v>
      </c>
      <c r="AK35" s="11">
        <f t="shared" si="22"/>
        <v>-33</v>
      </c>
      <c r="AL35" s="11">
        <f t="shared" si="23"/>
        <v>0.23</v>
      </c>
      <c r="AM35" s="11">
        <f t="shared" si="24"/>
        <v>-30</v>
      </c>
      <c r="AN35">
        <f t="shared" si="25"/>
        <v>1.3370196005311101</v>
      </c>
      <c r="AO35">
        <f t="shared" si="26"/>
        <v>6.5655225736912487E-2</v>
      </c>
      <c r="AP35">
        <f t="shared" si="27"/>
        <v>701.96910000000025</v>
      </c>
      <c r="AQ35">
        <f t="shared" si="28"/>
        <v>1.5938999999998487</v>
      </c>
    </row>
    <row r="36" spans="1:43" x14ac:dyDescent="0.2">
      <c r="A36">
        <v>35</v>
      </c>
      <c r="B36">
        <v>35</v>
      </c>
      <c r="C36">
        <f>Rieskamp!C37*100</f>
        <v>99</v>
      </c>
      <c r="D36">
        <f>Rieskamp!D37</f>
        <v>-24</v>
      </c>
      <c r="E36">
        <f>Rieskamp!E37*100</f>
        <v>1</v>
      </c>
      <c r="F36">
        <f>Rieskamp!F37</f>
        <v>-13</v>
      </c>
      <c r="G36">
        <f>Rieskamp!G37*100</f>
        <v>44</v>
      </c>
      <c r="H36">
        <f>Rieskamp!H37</f>
        <v>-15</v>
      </c>
      <c r="I36">
        <f>Rieskamp!I37*100</f>
        <v>56.000000000000007</v>
      </c>
      <c r="J36">
        <f>Rieskamp!J37</f>
        <v>-62</v>
      </c>
      <c r="L36">
        <f t="shared" si="2"/>
        <v>-23.889999999999997</v>
      </c>
      <c r="M36">
        <f t="shared" si="3"/>
        <v>-41.320000000000007</v>
      </c>
      <c r="N36" t="str">
        <f t="shared" si="4"/>
        <v>SpielA</v>
      </c>
      <c r="O36">
        <f t="shared" si="5"/>
        <v>0.57817037754114209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v>35</v>
      </c>
      <c r="W36" s="9" t="str">
        <f t="shared" si="11"/>
        <v>-24,0.99;-13,0.01</v>
      </c>
      <c r="Y36" s="9" t="str">
        <f t="shared" si="12"/>
        <v>-15,0.44;-62,0.56</v>
      </c>
      <c r="AA36" s="10">
        <f t="shared" si="13"/>
        <v>0.57817037754114209</v>
      </c>
      <c r="AB36">
        <f t="shared" si="14"/>
        <v>1</v>
      </c>
      <c r="AC36" s="11">
        <f t="shared" si="15"/>
        <v>0.57817037754114209</v>
      </c>
      <c r="AE36">
        <f t="shared" si="16"/>
        <v>35</v>
      </c>
      <c r="AF36" s="11">
        <f t="shared" si="17"/>
        <v>0.99</v>
      </c>
      <c r="AG36" s="11">
        <f t="shared" si="18"/>
        <v>-24</v>
      </c>
      <c r="AH36" s="11">
        <f t="shared" si="19"/>
        <v>0.01</v>
      </c>
      <c r="AI36" s="11">
        <f t="shared" si="20"/>
        <v>-13</v>
      </c>
      <c r="AJ36" s="11">
        <f t="shared" si="21"/>
        <v>0.44</v>
      </c>
      <c r="AK36" s="11">
        <f t="shared" si="22"/>
        <v>-15</v>
      </c>
      <c r="AL36" s="11">
        <f t="shared" si="23"/>
        <v>0.56000000000000005</v>
      </c>
      <c r="AM36" s="11">
        <f t="shared" si="24"/>
        <v>-62</v>
      </c>
      <c r="AN36">
        <f t="shared" si="25"/>
        <v>0.32558286283181348</v>
      </c>
      <c r="AO36">
        <f t="shared" si="26"/>
        <v>0.80430829418605343</v>
      </c>
      <c r="AP36">
        <f t="shared" si="27"/>
        <v>1.1979000000002316</v>
      </c>
      <c r="AQ36">
        <f t="shared" si="28"/>
        <v>544.29759999999965</v>
      </c>
    </row>
    <row r="37" spans="1:43" x14ac:dyDescent="0.2">
      <c r="A37">
        <v>36</v>
      </c>
      <c r="B37">
        <v>36</v>
      </c>
      <c r="C37">
        <f>Rieskamp!C38*100</f>
        <v>79</v>
      </c>
      <c r="D37">
        <f>Rieskamp!D38</f>
        <v>-67</v>
      </c>
      <c r="E37">
        <f>Rieskamp!E38*100</f>
        <v>21</v>
      </c>
      <c r="F37">
        <f>Rieskamp!F38</f>
        <v>-37</v>
      </c>
      <c r="G37">
        <f>Rieskamp!G38*100</f>
        <v>46</v>
      </c>
      <c r="H37">
        <f>Rieskamp!H38</f>
        <v>0</v>
      </c>
      <c r="I37">
        <f>Rieskamp!I38*100</f>
        <v>54</v>
      </c>
      <c r="J37">
        <f>Rieskamp!J38</f>
        <v>-97</v>
      </c>
      <c r="L37">
        <f t="shared" si="2"/>
        <v>-60.7</v>
      </c>
      <c r="M37">
        <f t="shared" si="3"/>
        <v>-52.38</v>
      </c>
      <c r="N37" t="str">
        <f t="shared" si="4"/>
        <v>SpielB</v>
      </c>
      <c r="O37">
        <f t="shared" si="5"/>
        <v>1.1588392516227568</v>
      </c>
      <c r="P37">
        <f t="shared" si="6"/>
        <v>0</v>
      </c>
      <c r="Q37">
        <f t="shared" si="7"/>
        <v>0</v>
      </c>
      <c r="R37">
        <f t="shared" si="8"/>
        <v>1</v>
      </c>
      <c r="S37">
        <f t="shared" si="9"/>
        <v>0</v>
      </c>
      <c r="T37">
        <f t="shared" si="10"/>
        <v>1</v>
      </c>
      <c r="U37">
        <v>36</v>
      </c>
      <c r="W37" s="9" t="str">
        <f t="shared" si="11"/>
        <v>-67,0.79;-37,0.21</v>
      </c>
      <c r="Y37" s="9" t="str">
        <f t="shared" si="12"/>
        <v>0,0.46;-97,0.54</v>
      </c>
      <c r="AA37" s="10">
        <f t="shared" si="13"/>
        <v>1.1588392516227568</v>
      </c>
      <c r="AB37">
        <f t="shared" si="14"/>
        <v>0</v>
      </c>
      <c r="AC37" s="11">
        <f t="shared" si="15"/>
        <v>0.8629324546952224</v>
      </c>
      <c r="AE37">
        <f t="shared" si="16"/>
        <v>36</v>
      </c>
      <c r="AF37" s="11">
        <f t="shared" si="17"/>
        <v>0.79</v>
      </c>
      <c r="AG37" s="11">
        <f t="shared" si="18"/>
        <v>-67</v>
      </c>
      <c r="AH37" s="11">
        <f t="shared" si="19"/>
        <v>0.21</v>
      </c>
      <c r="AI37" s="11">
        <f t="shared" si="20"/>
        <v>-37</v>
      </c>
      <c r="AJ37" s="11">
        <f t="shared" si="21"/>
        <v>0.46</v>
      </c>
      <c r="AK37" s="11">
        <f t="shared" si="22"/>
        <v>0</v>
      </c>
      <c r="AL37" s="11">
        <f t="shared" si="23"/>
        <v>0.54</v>
      </c>
      <c r="AM37" s="11">
        <f t="shared" si="24"/>
        <v>-97</v>
      </c>
      <c r="AN37">
        <f t="shared" si="25"/>
        <v>0.34947616862597075</v>
      </c>
      <c r="AO37">
        <f t="shared" si="26"/>
        <v>1.3094570021973102</v>
      </c>
      <c r="AP37">
        <f t="shared" si="27"/>
        <v>149.30999999999995</v>
      </c>
      <c r="AQ37">
        <f t="shared" si="28"/>
        <v>2337.1956000000005</v>
      </c>
    </row>
    <row r="38" spans="1:43" x14ac:dyDescent="0.2">
      <c r="A38">
        <v>37</v>
      </c>
      <c r="B38">
        <v>37</v>
      </c>
      <c r="C38">
        <f>Rieskamp!C39*100</f>
        <v>56.000000000000007</v>
      </c>
      <c r="D38">
        <f>Rieskamp!D39</f>
        <v>-58</v>
      </c>
      <c r="E38">
        <f>Rieskamp!E39*100</f>
        <v>44</v>
      </c>
      <c r="F38">
        <f>Rieskamp!F39</f>
        <v>-80</v>
      </c>
      <c r="G38">
        <f>Rieskamp!G39*100</f>
        <v>86</v>
      </c>
      <c r="H38">
        <f>Rieskamp!H39</f>
        <v>-58</v>
      </c>
      <c r="I38">
        <f>Rieskamp!I39*100</f>
        <v>14.000000000000002</v>
      </c>
      <c r="J38">
        <f>Rieskamp!J39</f>
        <v>-97</v>
      </c>
      <c r="L38">
        <f t="shared" si="2"/>
        <v>-67.680000000000007</v>
      </c>
      <c r="M38">
        <f t="shared" si="3"/>
        <v>-63.460000000000008</v>
      </c>
      <c r="N38" t="str">
        <f t="shared" si="4"/>
        <v>SpielB</v>
      </c>
      <c r="O38">
        <f t="shared" si="5"/>
        <v>1.0664985817838009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v>37</v>
      </c>
      <c r="W38" s="9" t="str">
        <f t="shared" si="11"/>
        <v>-58,0.56;-80,0.44</v>
      </c>
      <c r="Y38" s="9" t="str">
        <f t="shared" si="12"/>
        <v>-58,0.86;-97,0.14</v>
      </c>
      <c r="AA38" s="10">
        <f t="shared" si="13"/>
        <v>1.0664985817838009</v>
      </c>
      <c r="AB38">
        <f t="shared" si="14"/>
        <v>0</v>
      </c>
      <c r="AC38" s="11">
        <f t="shared" si="15"/>
        <v>0.93764775413711587</v>
      </c>
      <c r="AE38">
        <f t="shared" si="16"/>
        <v>37</v>
      </c>
      <c r="AF38" s="11">
        <f t="shared" si="17"/>
        <v>0.56000000000000005</v>
      </c>
      <c r="AG38" s="11">
        <f t="shared" si="18"/>
        <v>-58</v>
      </c>
      <c r="AH38" s="11">
        <f t="shared" si="19"/>
        <v>0.44</v>
      </c>
      <c r="AI38" s="11">
        <f t="shared" si="20"/>
        <v>-80</v>
      </c>
      <c r="AJ38" s="11">
        <f t="shared" si="21"/>
        <v>0.86</v>
      </c>
      <c r="AK38" s="11">
        <f t="shared" si="22"/>
        <v>-58</v>
      </c>
      <c r="AL38" s="11">
        <f t="shared" si="23"/>
        <v>0.14000000000000001</v>
      </c>
      <c r="AM38" s="11">
        <f t="shared" si="24"/>
        <v>-97</v>
      </c>
      <c r="AN38">
        <f t="shared" si="25"/>
        <v>0.22985149506654912</v>
      </c>
      <c r="AO38">
        <f t="shared" si="26"/>
        <v>0.43455979303932163</v>
      </c>
      <c r="AP38">
        <f t="shared" si="27"/>
        <v>119.257599999999</v>
      </c>
      <c r="AQ38">
        <f t="shared" si="28"/>
        <v>183.12839999999915</v>
      </c>
    </row>
    <row r="39" spans="1:43" x14ac:dyDescent="0.2">
      <c r="A39">
        <v>38</v>
      </c>
      <c r="B39">
        <v>38</v>
      </c>
      <c r="C39">
        <f>Rieskamp!C40*100</f>
        <v>63</v>
      </c>
      <c r="D39">
        <f>Rieskamp!D40</f>
        <v>-96</v>
      </c>
      <c r="E39">
        <f>Rieskamp!E40*100</f>
        <v>37</v>
      </c>
      <c r="F39">
        <f>Rieskamp!F40</f>
        <v>-38</v>
      </c>
      <c r="G39">
        <f>Rieskamp!G40*100</f>
        <v>17</v>
      </c>
      <c r="H39">
        <f>Rieskamp!H40</f>
        <v>-12</v>
      </c>
      <c r="I39">
        <f>Rieskamp!I40*100</f>
        <v>83</v>
      </c>
      <c r="J39">
        <f>Rieskamp!J40</f>
        <v>-69</v>
      </c>
      <c r="L39">
        <f t="shared" si="2"/>
        <v>-74.540000000000006</v>
      </c>
      <c r="M39">
        <f t="shared" si="3"/>
        <v>-59.309999999999995</v>
      </c>
      <c r="N39" t="str">
        <f t="shared" si="4"/>
        <v>SpielB</v>
      </c>
      <c r="O39">
        <f t="shared" si="5"/>
        <v>1.2567863766649807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v>38</v>
      </c>
      <c r="W39" s="9" t="str">
        <f t="shared" si="11"/>
        <v>-96,0.63;-38,0.37</v>
      </c>
      <c r="Y39" s="9" t="str">
        <f t="shared" si="12"/>
        <v>-12,0.17;-69,0.83</v>
      </c>
      <c r="AA39" s="10">
        <f t="shared" si="13"/>
        <v>1.2567863766649807</v>
      </c>
      <c r="AB39">
        <f t="shared" si="14"/>
        <v>0</v>
      </c>
      <c r="AC39" s="11">
        <f t="shared" si="15"/>
        <v>0.79568017171988181</v>
      </c>
      <c r="AE39">
        <f t="shared" si="16"/>
        <v>38</v>
      </c>
      <c r="AF39" s="11">
        <f t="shared" si="17"/>
        <v>0.63</v>
      </c>
      <c r="AG39" s="11">
        <f t="shared" si="18"/>
        <v>-96</v>
      </c>
      <c r="AH39" s="11">
        <f t="shared" si="19"/>
        <v>0.37</v>
      </c>
      <c r="AI39" s="11">
        <f t="shared" si="20"/>
        <v>-38</v>
      </c>
      <c r="AJ39" s="11">
        <f t="shared" si="21"/>
        <v>0.17</v>
      </c>
      <c r="AK39" s="11">
        <f t="shared" si="22"/>
        <v>-12</v>
      </c>
      <c r="AL39" s="11">
        <f t="shared" si="23"/>
        <v>0.83</v>
      </c>
      <c r="AM39" s="11">
        <f t="shared" si="24"/>
        <v>-69</v>
      </c>
      <c r="AN39">
        <f t="shared" si="25"/>
        <v>0.5502038275935035</v>
      </c>
      <c r="AO39">
        <f t="shared" si="26"/>
        <v>0.67956645637553892</v>
      </c>
      <c r="AP39">
        <f t="shared" si="27"/>
        <v>784.14839999999913</v>
      </c>
      <c r="AQ39">
        <f t="shared" si="28"/>
        <v>458.43390000000045</v>
      </c>
    </row>
    <row r="40" spans="1:43" x14ac:dyDescent="0.2">
      <c r="A40">
        <v>39</v>
      </c>
      <c r="B40">
        <v>39</v>
      </c>
      <c r="C40">
        <f>Rieskamp!C41*100</f>
        <v>59</v>
      </c>
      <c r="D40">
        <f>Rieskamp!D41</f>
        <v>-55</v>
      </c>
      <c r="E40">
        <f>Rieskamp!E41*100</f>
        <v>41</v>
      </c>
      <c r="F40">
        <f>Rieskamp!F41</f>
        <v>-77</v>
      </c>
      <c r="G40">
        <f>Rieskamp!G41*100</f>
        <v>47</v>
      </c>
      <c r="H40">
        <f>Rieskamp!H41</f>
        <v>-30</v>
      </c>
      <c r="I40">
        <f>Rieskamp!I41*100</f>
        <v>53</v>
      </c>
      <c r="J40">
        <f>Rieskamp!J41</f>
        <v>-61</v>
      </c>
      <c r="L40">
        <f t="shared" si="2"/>
        <v>-64.02</v>
      </c>
      <c r="M40">
        <f t="shared" si="3"/>
        <v>-46.43</v>
      </c>
      <c r="N40" t="str">
        <f t="shared" si="4"/>
        <v>SpielB</v>
      </c>
      <c r="O40">
        <f t="shared" si="5"/>
        <v>1.3788498815421064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v>39</v>
      </c>
      <c r="W40" s="9" t="str">
        <f t="shared" si="11"/>
        <v>-55,0.59;-77,0.41</v>
      </c>
      <c r="Y40" s="9" t="str">
        <f t="shared" si="12"/>
        <v>-30,0.47;-61,0.53</v>
      </c>
      <c r="AA40" s="10">
        <f t="shared" si="13"/>
        <v>1.3788498815421064</v>
      </c>
      <c r="AB40">
        <f t="shared" si="14"/>
        <v>0</v>
      </c>
      <c r="AC40" s="11">
        <f t="shared" si="15"/>
        <v>0.72524211184005005</v>
      </c>
      <c r="AE40">
        <f t="shared" si="16"/>
        <v>39</v>
      </c>
      <c r="AF40" s="11">
        <f t="shared" si="17"/>
        <v>0.59</v>
      </c>
      <c r="AG40" s="11">
        <f t="shared" si="18"/>
        <v>-55</v>
      </c>
      <c r="AH40" s="11">
        <f t="shared" si="19"/>
        <v>0.41</v>
      </c>
      <c r="AI40" s="11">
        <f t="shared" si="20"/>
        <v>-77</v>
      </c>
      <c r="AJ40" s="11">
        <f t="shared" si="21"/>
        <v>0.47</v>
      </c>
      <c r="AK40" s="11">
        <f t="shared" si="22"/>
        <v>-30</v>
      </c>
      <c r="AL40" s="11">
        <f t="shared" si="23"/>
        <v>0.53</v>
      </c>
      <c r="AM40" s="11">
        <f t="shared" si="24"/>
        <v>-61</v>
      </c>
      <c r="AN40">
        <f t="shared" si="25"/>
        <v>0.24299202102630499</v>
      </c>
      <c r="AO40">
        <f t="shared" si="26"/>
        <v>0.4721152318928058</v>
      </c>
      <c r="AP40">
        <f t="shared" si="27"/>
        <v>117.07960000000003</v>
      </c>
      <c r="AQ40">
        <f t="shared" si="28"/>
        <v>239.38509999999997</v>
      </c>
    </row>
    <row r="41" spans="1:43" x14ac:dyDescent="0.2">
      <c r="A41">
        <v>40</v>
      </c>
      <c r="B41">
        <v>40</v>
      </c>
      <c r="C41">
        <f>Rieskamp!C42*100</f>
        <v>13</v>
      </c>
      <c r="D41">
        <f>Rieskamp!D42</f>
        <v>-29</v>
      </c>
      <c r="E41">
        <f>Rieskamp!E42*100</f>
        <v>87</v>
      </c>
      <c r="F41">
        <f>Rieskamp!F42</f>
        <v>-76</v>
      </c>
      <c r="G41">
        <f>Rieskamp!G42*100</f>
        <v>55.000000000000007</v>
      </c>
      <c r="H41">
        <f>Rieskamp!H42</f>
        <v>-100</v>
      </c>
      <c r="I41">
        <f>Rieskamp!I42*100</f>
        <v>45</v>
      </c>
      <c r="J41">
        <f>Rieskamp!J42</f>
        <v>-28</v>
      </c>
      <c r="L41">
        <f t="shared" si="2"/>
        <v>-69.89</v>
      </c>
      <c r="M41">
        <f t="shared" si="3"/>
        <v>-67.600000000000009</v>
      </c>
      <c r="N41" t="str">
        <f t="shared" si="4"/>
        <v>SpielB</v>
      </c>
      <c r="O41">
        <f t="shared" si="5"/>
        <v>1.0338757396449703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v>40</v>
      </c>
      <c r="W41" s="9" t="str">
        <f t="shared" si="11"/>
        <v>-29,0.13;-76,0.87</v>
      </c>
      <c r="Y41" s="9" t="str">
        <f t="shared" si="12"/>
        <v>-100,0.55;-28,0.45</v>
      </c>
      <c r="AA41" s="10">
        <f t="shared" si="13"/>
        <v>1.0338757396449703</v>
      </c>
      <c r="AB41">
        <f t="shared" si="14"/>
        <v>0</v>
      </c>
      <c r="AC41" s="11">
        <f t="shared" si="15"/>
        <v>0.96723422521104607</v>
      </c>
      <c r="AE41">
        <f t="shared" si="16"/>
        <v>40</v>
      </c>
      <c r="AF41" s="11">
        <f t="shared" si="17"/>
        <v>0.13</v>
      </c>
      <c r="AG41" s="11">
        <f t="shared" si="18"/>
        <v>-29</v>
      </c>
      <c r="AH41" s="11">
        <f t="shared" si="19"/>
        <v>0.87</v>
      </c>
      <c r="AI41" s="11">
        <f t="shared" si="20"/>
        <v>-76</v>
      </c>
      <c r="AJ41" s="11">
        <f t="shared" si="21"/>
        <v>0.55000000000000004</v>
      </c>
      <c r="AK41" s="11">
        <f t="shared" si="22"/>
        <v>-100</v>
      </c>
      <c r="AL41" s="11">
        <f t="shared" si="23"/>
        <v>0.45</v>
      </c>
      <c r="AM41" s="11">
        <f t="shared" si="24"/>
        <v>-28</v>
      </c>
      <c r="AN41">
        <f t="shared" si="25"/>
        <v>0.47551893998809175</v>
      </c>
      <c r="AO41">
        <f t="shared" si="26"/>
        <v>0.75313148292058307</v>
      </c>
      <c r="AP41">
        <f t="shared" si="27"/>
        <v>249.83789999999954</v>
      </c>
      <c r="AQ41">
        <f t="shared" si="28"/>
        <v>1283.0399999999991</v>
      </c>
    </row>
    <row r="42" spans="1:43" x14ac:dyDescent="0.2">
      <c r="A42">
        <v>41</v>
      </c>
      <c r="B42">
        <v>41</v>
      </c>
      <c r="C42">
        <f>Rieskamp!C43*100</f>
        <v>84</v>
      </c>
      <c r="D42">
        <f>Rieskamp!D43</f>
        <v>-57</v>
      </c>
      <c r="E42">
        <f>Rieskamp!E43*100</f>
        <v>16</v>
      </c>
      <c r="F42">
        <f>Rieskamp!F43</f>
        <v>-90</v>
      </c>
      <c r="G42">
        <f>Rieskamp!G43*100</f>
        <v>25</v>
      </c>
      <c r="H42">
        <f>Rieskamp!H43</f>
        <v>-63</v>
      </c>
      <c r="I42">
        <f>Rieskamp!I43*100</f>
        <v>75</v>
      </c>
      <c r="J42">
        <f>Rieskamp!J43</f>
        <v>-30</v>
      </c>
      <c r="L42">
        <f t="shared" si="2"/>
        <v>-62.279999999999994</v>
      </c>
      <c r="M42">
        <f t="shared" si="3"/>
        <v>-38.25</v>
      </c>
      <c r="N42" t="str">
        <f t="shared" si="4"/>
        <v>SpielB</v>
      </c>
      <c r="O42">
        <f t="shared" si="5"/>
        <v>1.628235294117647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0</v>
      </c>
      <c r="T42">
        <f t="shared" si="10"/>
        <v>0</v>
      </c>
      <c r="U42">
        <v>41</v>
      </c>
      <c r="W42" s="9" t="str">
        <f t="shared" si="11"/>
        <v>-57,0.84;-90,0.16</v>
      </c>
      <c r="Y42" s="9" t="str">
        <f t="shared" si="12"/>
        <v>-63,0.25;-30,0.75</v>
      </c>
      <c r="AA42" s="10">
        <f t="shared" si="13"/>
        <v>1.628235294117647</v>
      </c>
      <c r="AB42">
        <f t="shared" si="14"/>
        <v>0</v>
      </c>
      <c r="AC42" s="11">
        <f t="shared" si="15"/>
        <v>0.61416184971098275</v>
      </c>
      <c r="AE42">
        <f t="shared" si="16"/>
        <v>41</v>
      </c>
      <c r="AF42" s="11">
        <f t="shared" si="17"/>
        <v>0.84</v>
      </c>
      <c r="AG42" s="11">
        <f t="shared" si="18"/>
        <v>-57</v>
      </c>
      <c r="AH42" s="11">
        <f t="shared" si="19"/>
        <v>0.16</v>
      </c>
      <c r="AI42" s="11">
        <f t="shared" si="20"/>
        <v>-90</v>
      </c>
      <c r="AJ42" s="11">
        <f t="shared" si="21"/>
        <v>0.25</v>
      </c>
      <c r="AK42" s="11">
        <f t="shared" si="22"/>
        <v>-63</v>
      </c>
      <c r="AL42" s="11">
        <f t="shared" si="23"/>
        <v>0.75</v>
      </c>
      <c r="AM42" s="11">
        <f t="shared" si="24"/>
        <v>-30</v>
      </c>
      <c r="AN42">
        <f t="shared" si="25"/>
        <v>0.37467122317206281</v>
      </c>
      <c r="AO42">
        <f t="shared" si="26"/>
        <v>0.61005290925898215</v>
      </c>
      <c r="AP42">
        <f t="shared" si="27"/>
        <v>146.36160000000064</v>
      </c>
      <c r="AQ42">
        <f t="shared" si="28"/>
        <v>204.1875</v>
      </c>
    </row>
    <row r="43" spans="1:43" x14ac:dyDescent="0.2">
      <c r="A43">
        <v>42</v>
      </c>
      <c r="B43">
        <v>42</v>
      </c>
      <c r="C43">
        <f>Rieskamp!C44*100</f>
        <v>86</v>
      </c>
      <c r="D43">
        <f>Rieskamp!D44</f>
        <v>-29</v>
      </c>
      <c r="E43">
        <f>Rieskamp!E44*100</f>
        <v>14.000000000000002</v>
      </c>
      <c r="F43">
        <f>Rieskamp!F44</f>
        <v>-30</v>
      </c>
      <c r="G43">
        <f>Rieskamp!G44*100</f>
        <v>26</v>
      </c>
      <c r="H43">
        <f>Rieskamp!H44</f>
        <v>-17</v>
      </c>
      <c r="I43">
        <f>Rieskamp!I44*100</f>
        <v>74</v>
      </c>
      <c r="J43">
        <f>Rieskamp!J44</f>
        <v>-43</v>
      </c>
      <c r="L43">
        <f t="shared" si="2"/>
        <v>-29.14</v>
      </c>
      <c r="M43">
        <f t="shared" si="3"/>
        <v>-36.24</v>
      </c>
      <c r="N43" t="str">
        <f t="shared" si="4"/>
        <v>SpielA</v>
      </c>
      <c r="O43">
        <f t="shared" si="5"/>
        <v>0.80408388520971297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v>42</v>
      </c>
      <c r="W43" s="9" t="str">
        <f t="shared" si="11"/>
        <v>-29,0.86;-30,0.14</v>
      </c>
      <c r="Y43" s="9" t="str">
        <f t="shared" si="12"/>
        <v>-17,0.26;-43,0.74</v>
      </c>
      <c r="AA43" s="10">
        <f t="shared" si="13"/>
        <v>0.80408388520971297</v>
      </c>
      <c r="AB43">
        <f t="shared" si="14"/>
        <v>1</v>
      </c>
      <c r="AC43" s="11">
        <f t="shared" si="15"/>
        <v>0.80408388520971297</v>
      </c>
      <c r="AE43">
        <f t="shared" si="16"/>
        <v>42</v>
      </c>
      <c r="AF43" s="11">
        <f t="shared" si="17"/>
        <v>0.86</v>
      </c>
      <c r="AG43" s="11">
        <f t="shared" si="18"/>
        <v>-29</v>
      </c>
      <c r="AH43" s="11">
        <f t="shared" si="19"/>
        <v>0.14000000000000001</v>
      </c>
      <c r="AI43" s="11">
        <f t="shared" si="20"/>
        <v>-30</v>
      </c>
      <c r="AJ43" s="11">
        <f t="shared" si="21"/>
        <v>0.26</v>
      </c>
      <c r="AK43" s="11">
        <f t="shared" si="22"/>
        <v>-17</v>
      </c>
      <c r="AL43" s="11">
        <f t="shared" si="23"/>
        <v>0.74</v>
      </c>
      <c r="AM43" s="11">
        <f t="shared" si="24"/>
        <v>-43</v>
      </c>
      <c r="AN43">
        <f t="shared" si="25"/>
        <v>2.4265846986497856E-2</v>
      </c>
      <c r="AO43">
        <f t="shared" si="26"/>
        <v>0.50730618959299767</v>
      </c>
      <c r="AP43">
        <f t="shared" si="27"/>
        <v>0.12039999999990414</v>
      </c>
      <c r="AQ43">
        <f t="shared" si="28"/>
        <v>130.06240000000003</v>
      </c>
    </row>
    <row r="44" spans="1:43" x14ac:dyDescent="0.2">
      <c r="A44">
        <v>43</v>
      </c>
      <c r="B44">
        <v>43</v>
      </c>
      <c r="C44">
        <f>Rieskamp!C45*100</f>
        <v>66</v>
      </c>
      <c r="D44">
        <f>Rieskamp!D45</f>
        <v>-8</v>
      </c>
      <c r="E44">
        <f>Rieskamp!E45*100</f>
        <v>34</v>
      </c>
      <c r="F44">
        <f>Rieskamp!F45</f>
        <v>-95</v>
      </c>
      <c r="G44">
        <f>Rieskamp!G45*100</f>
        <v>93</v>
      </c>
      <c r="H44">
        <f>Rieskamp!H45</f>
        <v>-42</v>
      </c>
      <c r="I44">
        <f>Rieskamp!I45*100</f>
        <v>7.0000000000000009</v>
      </c>
      <c r="J44">
        <f>Rieskamp!J45</f>
        <v>-30</v>
      </c>
      <c r="L44">
        <f t="shared" si="2"/>
        <v>-37.580000000000005</v>
      </c>
      <c r="M44">
        <f t="shared" si="3"/>
        <v>-41.160000000000004</v>
      </c>
      <c r="N44" t="str">
        <f t="shared" si="4"/>
        <v>SpielA</v>
      </c>
      <c r="O44">
        <f t="shared" si="5"/>
        <v>0.91302235179786206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0</v>
      </c>
      <c r="U44">
        <v>43</v>
      </c>
      <c r="W44" s="9" t="str">
        <f t="shared" si="11"/>
        <v>-8,0.66;-95,0.34</v>
      </c>
      <c r="Y44" s="9" t="str">
        <f t="shared" si="12"/>
        <v>-42,0.93;-30,0.07</v>
      </c>
      <c r="AA44" s="10">
        <f t="shared" si="13"/>
        <v>0.91302235179786206</v>
      </c>
      <c r="AB44">
        <f t="shared" si="14"/>
        <v>1</v>
      </c>
      <c r="AC44" s="11">
        <f t="shared" si="15"/>
        <v>0.91302235179786206</v>
      </c>
      <c r="AE44">
        <f t="shared" si="16"/>
        <v>43</v>
      </c>
      <c r="AF44" s="11">
        <f t="shared" si="17"/>
        <v>0.66</v>
      </c>
      <c r="AG44" s="11">
        <f t="shared" si="18"/>
        <v>-8</v>
      </c>
      <c r="AH44" s="11">
        <f t="shared" si="19"/>
        <v>0.34</v>
      </c>
      <c r="AI44" s="11">
        <f t="shared" si="20"/>
        <v>-95</v>
      </c>
      <c r="AJ44" s="11">
        <f t="shared" si="21"/>
        <v>0.93</v>
      </c>
      <c r="AK44" s="11">
        <f t="shared" si="22"/>
        <v>-42</v>
      </c>
      <c r="AL44" s="11">
        <f t="shared" si="23"/>
        <v>7.0000000000000007E-2</v>
      </c>
      <c r="AM44" s="11">
        <f t="shared" si="24"/>
        <v>-30</v>
      </c>
      <c r="AN44">
        <f t="shared" si="25"/>
        <v>1.6369954753387341</v>
      </c>
      <c r="AO44">
        <f t="shared" si="26"/>
        <v>0.2061535805208593</v>
      </c>
      <c r="AP44">
        <f t="shared" si="27"/>
        <v>1698.4835999999993</v>
      </c>
      <c r="AQ44">
        <f t="shared" si="28"/>
        <v>9.3743999999996959</v>
      </c>
    </row>
    <row r="45" spans="1:43" x14ac:dyDescent="0.2">
      <c r="A45">
        <v>44</v>
      </c>
      <c r="B45">
        <v>44</v>
      </c>
      <c r="C45">
        <f>Rieskamp!C46*100</f>
        <v>39</v>
      </c>
      <c r="D45">
        <f>Rieskamp!D46</f>
        <v>-35</v>
      </c>
      <c r="E45">
        <f>Rieskamp!E46*100</f>
        <v>61</v>
      </c>
      <c r="F45">
        <f>Rieskamp!F46</f>
        <v>-72</v>
      </c>
      <c r="G45">
        <f>Rieskamp!G46*100</f>
        <v>76</v>
      </c>
      <c r="H45">
        <f>Rieskamp!H46</f>
        <v>-57</v>
      </c>
      <c r="I45">
        <f>Rieskamp!I46*100</f>
        <v>24</v>
      </c>
      <c r="J45">
        <f>Rieskamp!J46</f>
        <v>-28</v>
      </c>
      <c r="L45">
        <f t="shared" si="2"/>
        <v>-57.57</v>
      </c>
      <c r="M45">
        <f t="shared" si="3"/>
        <v>-50.04</v>
      </c>
      <c r="N45" t="str">
        <f t="shared" si="4"/>
        <v>SpielB</v>
      </c>
      <c r="O45">
        <f t="shared" si="5"/>
        <v>1.1504796163069544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v>44</v>
      </c>
      <c r="W45" s="9" t="str">
        <f t="shared" si="11"/>
        <v>-35,0.39;-72,0.61</v>
      </c>
      <c r="Y45" s="9" t="str">
        <f t="shared" si="12"/>
        <v>-57,0.76;-28,0.24</v>
      </c>
      <c r="AA45" s="10">
        <f t="shared" si="13"/>
        <v>1.1504796163069544</v>
      </c>
      <c r="AB45">
        <f t="shared" si="14"/>
        <v>0</v>
      </c>
      <c r="AC45" s="11">
        <f t="shared" si="15"/>
        <v>0.86920270974465863</v>
      </c>
      <c r="AE45">
        <f t="shared" si="16"/>
        <v>44</v>
      </c>
      <c r="AF45" s="11">
        <f t="shared" si="17"/>
        <v>0.39</v>
      </c>
      <c r="AG45" s="11">
        <f t="shared" si="18"/>
        <v>-35</v>
      </c>
      <c r="AH45" s="11">
        <f t="shared" si="19"/>
        <v>0.61</v>
      </c>
      <c r="AI45" s="11">
        <f t="shared" si="20"/>
        <v>-72</v>
      </c>
      <c r="AJ45" s="11">
        <f t="shared" si="21"/>
        <v>0.76</v>
      </c>
      <c r="AK45" s="11">
        <f t="shared" si="22"/>
        <v>-57</v>
      </c>
      <c r="AL45" s="11">
        <f t="shared" si="23"/>
        <v>0.24</v>
      </c>
      <c r="AM45" s="11">
        <f t="shared" si="24"/>
        <v>-28</v>
      </c>
      <c r="AN45">
        <f t="shared" si="25"/>
        <v>0.45445459273757616</v>
      </c>
      <c r="AO45">
        <f t="shared" si="26"/>
        <v>0.40979409780994958</v>
      </c>
      <c r="AP45">
        <f t="shared" si="27"/>
        <v>325.68509999999969</v>
      </c>
      <c r="AQ45">
        <f t="shared" si="28"/>
        <v>153.39840000000004</v>
      </c>
    </row>
    <row r="46" spans="1:43" x14ac:dyDescent="0.2">
      <c r="A46">
        <v>45</v>
      </c>
      <c r="B46">
        <v>45</v>
      </c>
      <c r="C46">
        <f>Rieskamp!C47*100</f>
        <v>51</v>
      </c>
      <c r="D46">
        <f>Rieskamp!D47</f>
        <v>-26</v>
      </c>
      <c r="E46">
        <f>Rieskamp!E47*100</f>
        <v>49</v>
      </c>
      <c r="F46">
        <f>Rieskamp!F47</f>
        <v>-76</v>
      </c>
      <c r="G46">
        <f>Rieskamp!G47*100</f>
        <v>77</v>
      </c>
      <c r="H46">
        <f>Rieskamp!H47</f>
        <v>-48</v>
      </c>
      <c r="I46">
        <f>Rieskamp!I47*100</f>
        <v>23</v>
      </c>
      <c r="J46">
        <f>Rieskamp!J47</f>
        <v>-34</v>
      </c>
      <c r="L46">
        <f t="shared" si="2"/>
        <v>-50.5</v>
      </c>
      <c r="M46">
        <f t="shared" si="3"/>
        <v>-44.78</v>
      </c>
      <c r="N46" t="str">
        <f t="shared" si="4"/>
        <v>SpielB</v>
      </c>
      <c r="O46">
        <f t="shared" si="5"/>
        <v>1.1277355962483251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U46">
        <v>45</v>
      </c>
      <c r="W46" s="9" t="str">
        <f t="shared" si="11"/>
        <v>-26,0.51;-76,0.49</v>
      </c>
      <c r="Y46" s="9" t="str">
        <f t="shared" si="12"/>
        <v>-48,0.77;-34,0.23</v>
      </c>
      <c r="AA46" s="10">
        <f t="shared" si="13"/>
        <v>1.1277355962483251</v>
      </c>
      <c r="AB46">
        <f t="shared" si="14"/>
        <v>0</v>
      </c>
      <c r="AC46" s="11">
        <f t="shared" si="15"/>
        <v>0.88673267326732674</v>
      </c>
      <c r="AE46">
        <f t="shared" si="16"/>
        <v>45</v>
      </c>
      <c r="AF46" s="11">
        <f t="shared" si="17"/>
        <v>0.51</v>
      </c>
      <c r="AG46" s="11">
        <f t="shared" si="18"/>
        <v>-26</v>
      </c>
      <c r="AH46" s="11">
        <f t="shared" si="19"/>
        <v>0.49</v>
      </c>
      <c r="AI46" s="11">
        <f t="shared" si="20"/>
        <v>-76</v>
      </c>
      <c r="AJ46" s="11">
        <f t="shared" si="21"/>
        <v>0.77</v>
      </c>
      <c r="AK46" s="11">
        <f t="shared" si="22"/>
        <v>-48</v>
      </c>
      <c r="AL46" s="11">
        <f t="shared" si="23"/>
        <v>0.23</v>
      </c>
      <c r="AM46" s="11">
        <f t="shared" si="24"/>
        <v>-34</v>
      </c>
      <c r="AN46">
        <f t="shared" si="25"/>
        <v>0.70010572394707682</v>
      </c>
      <c r="AO46">
        <f t="shared" si="26"/>
        <v>0.22106956088905014</v>
      </c>
      <c r="AP46">
        <f t="shared" si="27"/>
        <v>624.75</v>
      </c>
      <c r="AQ46">
        <f t="shared" si="28"/>
        <v>34.711599999999862</v>
      </c>
    </row>
    <row r="47" spans="1:43" x14ac:dyDescent="0.2">
      <c r="A47">
        <v>46</v>
      </c>
      <c r="B47">
        <v>46</v>
      </c>
      <c r="C47">
        <f>Rieskamp!C48*100</f>
        <v>73</v>
      </c>
      <c r="D47">
        <f>Rieskamp!D48</f>
        <v>-73</v>
      </c>
      <c r="E47">
        <f>Rieskamp!E48*100</f>
        <v>27</v>
      </c>
      <c r="F47">
        <f>Rieskamp!F48</f>
        <v>-54</v>
      </c>
      <c r="G47">
        <f>Rieskamp!G48*100</f>
        <v>17</v>
      </c>
      <c r="H47">
        <f>Rieskamp!H48</f>
        <v>-42</v>
      </c>
      <c r="I47">
        <f>Rieskamp!I48*100</f>
        <v>83</v>
      </c>
      <c r="J47">
        <f>Rieskamp!J48</f>
        <v>-70</v>
      </c>
      <c r="L47">
        <f t="shared" si="2"/>
        <v>-67.87</v>
      </c>
      <c r="M47">
        <f t="shared" si="3"/>
        <v>-65.239999999999995</v>
      </c>
      <c r="N47" t="str">
        <f t="shared" si="4"/>
        <v>SpielB</v>
      </c>
      <c r="O47">
        <f t="shared" si="5"/>
        <v>1.0403126916002454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v>46</v>
      </c>
      <c r="W47" s="9" t="str">
        <f t="shared" si="11"/>
        <v>-73,0.73;-54,0.27</v>
      </c>
      <c r="Y47" s="9" t="str">
        <f t="shared" si="12"/>
        <v>-42,0.17;-70,0.83</v>
      </c>
      <c r="AA47" s="10">
        <f t="shared" si="13"/>
        <v>1.0403126916002454</v>
      </c>
      <c r="AB47">
        <f t="shared" si="14"/>
        <v>0</v>
      </c>
      <c r="AC47" s="11">
        <f t="shared" si="15"/>
        <v>0.96124944747311025</v>
      </c>
      <c r="AE47">
        <f t="shared" si="16"/>
        <v>46</v>
      </c>
      <c r="AF47" s="11">
        <f t="shared" si="17"/>
        <v>0.73</v>
      </c>
      <c r="AG47" s="11">
        <f t="shared" si="18"/>
        <v>-73</v>
      </c>
      <c r="AH47" s="11">
        <f t="shared" si="19"/>
        <v>0.27</v>
      </c>
      <c r="AI47" s="11">
        <f t="shared" si="20"/>
        <v>-54</v>
      </c>
      <c r="AJ47" s="11">
        <f t="shared" si="21"/>
        <v>0.17</v>
      </c>
      <c r="AK47" s="11">
        <f t="shared" si="22"/>
        <v>-42</v>
      </c>
      <c r="AL47" s="11">
        <f t="shared" si="23"/>
        <v>0.83</v>
      </c>
      <c r="AM47" s="11">
        <f t="shared" si="24"/>
        <v>-70</v>
      </c>
      <c r="AN47">
        <f t="shared" si="25"/>
        <v>0.19795239196322972</v>
      </c>
      <c r="AO47">
        <f t="shared" si="26"/>
        <v>0.30347930523027794</v>
      </c>
      <c r="AP47">
        <f t="shared" si="27"/>
        <v>71.15309999999954</v>
      </c>
      <c r="AQ47">
        <f t="shared" si="28"/>
        <v>110.62240000000111</v>
      </c>
    </row>
    <row r="48" spans="1:43" x14ac:dyDescent="0.2">
      <c r="A48">
        <v>47</v>
      </c>
      <c r="B48">
        <v>47</v>
      </c>
      <c r="C48">
        <f>Rieskamp!C49*100</f>
        <v>49</v>
      </c>
      <c r="D48">
        <f>Rieskamp!D49</f>
        <v>-66</v>
      </c>
      <c r="E48">
        <f>Rieskamp!E49*100</f>
        <v>51</v>
      </c>
      <c r="F48">
        <f>Rieskamp!F49</f>
        <v>-92</v>
      </c>
      <c r="G48">
        <f>Rieskamp!G49*100</f>
        <v>78</v>
      </c>
      <c r="H48">
        <f>Rieskamp!H49</f>
        <v>-97</v>
      </c>
      <c r="I48">
        <f>Rieskamp!I49*100</f>
        <v>22</v>
      </c>
      <c r="J48">
        <f>Rieskamp!J49</f>
        <v>-34</v>
      </c>
      <c r="L48">
        <f t="shared" si="2"/>
        <v>-79.259999999999991</v>
      </c>
      <c r="M48">
        <f t="shared" si="3"/>
        <v>-83.14</v>
      </c>
      <c r="N48" t="str">
        <f t="shared" si="4"/>
        <v>SpielA</v>
      </c>
      <c r="O48">
        <f t="shared" si="5"/>
        <v>0.95333172961270141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v>47</v>
      </c>
      <c r="W48" s="9" t="str">
        <f t="shared" si="11"/>
        <v>-66,0.49;-92,0.51</v>
      </c>
      <c r="Y48" s="9" t="str">
        <f t="shared" si="12"/>
        <v>-97,0.78;-34,0.22</v>
      </c>
      <c r="AA48" s="10">
        <f t="shared" si="13"/>
        <v>0.95333172961270141</v>
      </c>
      <c r="AB48">
        <f t="shared" si="14"/>
        <v>1</v>
      </c>
      <c r="AC48" s="11">
        <f t="shared" si="15"/>
        <v>0.95333172961270141</v>
      </c>
      <c r="AE48">
        <f t="shared" si="16"/>
        <v>47</v>
      </c>
      <c r="AF48" s="11">
        <f t="shared" si="17"/>
        <v>0.49</v>
      </c>
      <c r="AG48" s="11">
        <f t="shared" si="18"/>
        <v>-66</v>
      </c>
      <c r="AH48" s="11">
        <f t="shared" si="19"/>
        <v>0.51</v>
      </c>
      <c r="AI48" s="11">
        <f t="shared" si="20"/>
        <v>-92</v>
      </c>
      <c r="AJ48" s="11">
        <f t="shared" si="21"/>
        <v>0.78</v>
      </c>
      <c r="AK48" s="11">
        <f t="shared" si="22"/>
        <v>-97</v>
      </c>
      <c r="AL48" s="11">
        <f t="shared" si="23"/>
        <v>0.22</v>
      </c>
      <c r="AM48" s="11">
        <f t="shared" si="24"/>
        <v>-34</v>
      </c>
      <c r="AN48">
        <f t="shared" si="25"/>
        <v>0.23195529032109813</v>
      </c>
      <c r="AO48">
        <f t="shared" si="26"/>
        <v>0.53581581927775424</v>
      </c>
      <c r="AP48">
        <f t="shared" si="27"/>
        <v>168.93240000000151</v>
      </c>
      <c r="AQ48">
        <f t="shared" si="28"/>
        <v>681.08039999999983</v>
      </c>
    </row>
    <row r="49" spans="1:43" x14ac:dyDescent="0.2">
      <c r="A49">
        <v>48</v>
      </c>
      <c r="B49">
        <v>48</v>
      </c>
      <c r="C49">
        <f>Rieskamp!C50*100</f>
        <v>56.000000000000007</v>
      </c>
      <c r="D49">
        <f>Rieskamp!D50</f>
        <v>-9</v>
      </c>
      <c r="E49">
        <f>Rieskamp!E50*100</f>
        <v>44</v>
      </c>
      <c r="F49">
        <f>Rieskamp!F50</f>
        <v>-56</v>
      </c>
      <c r="G49">
        <f>Rieskamp!G50*100</f>
        <v>64</v>
      </c>
      <c r="H49">
        <f>Rieskamp!H50</f>
        <v>-15</v>
      </c>
      <c r="I49">
        <f>Rieskamp!I50*100</f>
        <v>36</v>
      </c>
      <c r="J49">
        <f>Rieskamp!J50</f>
        <v>-80</v>
      </c>
      <c r="L49">
        <f t="shared" si="2"/>
        <v>-29.68</v>
      </c>
      <c r="M49">
        <f t="shared" si="3"/>
        <v>-38.4</v>
      </c>
      <c r="N49" t="str">
        <f t="shared" si="4"/>
        <v>SpielA</v>
      </c>
      <c r="O49">
        <f t="shared" si="5"/>
        <v>0.7729166666666667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v>48</v>
      </c>
      <c r="W49" s="9" t="str">
        <f t="shared" si="11"/>
        <v>-9,0.56;-56,0.44</v>
      </c>
      <c r="Y49" s="9" t="str">
        <f t="shared" si="12"/>
        <v>-15,0.64;-80,0.36</v>
      </c>
      <c r="AA49" s="10">
        <f t="shared" si="13"/>
        <v>0.7729166666666667</v>
      </c>
      <c r="AB49">
        <f t="shared" si="14"/>
        <v>1</v>
      </c>
      <c r="AC49" s="11">
        <f t="shared" si="15"/>
        <v>0.7729166666666667</v>
      </c>
      <c r="AE49">
        <f t="shared" si="16"/>
        <v>48</v>
      </c>
      <c r="AF49" s="11">
        <f t="shared" si="17"/>
        <v>0.56000000000000005</v>
      </c>
      <c r="AG49" s="11">
        <f t="shared" si="18"/>
        <v>-9</v>
      </c>
      <c r="AH49" s="11">
        <f t="shared" si="19"/>
        <v>0.44</v>
      </c>
      <c r="AI49" s="11">
        <f t="shared" si="20"/>
        <v>-56</v>
      </c>
      <c r="AJ49" s="11">
        <f t="shared" si="21"/>
        <v>0.64</v>
      </c>
      <c r="AK49" s="11">
        <f t="shared" si="22"/>
        <v>-15</v>
      </c>
      <c r="AL49" s="11">
        <f t="shared" si="23"/>
        <v>0.36</v>
      </c>
      <c r="AM49" s="11">
        <f t="shared" si="24"/>
        <v>-80</v>
      </c>
      <c r="AN49">
        <f t="shared" si="25"/>
        <v>1.1197445658951393</v>
      </c>
      <c r="AO49">
        <f t="shared" si="26"/>
        <v>1.1969255410709789</v>
      </c>
      <c r="AP49">
        <f t="shared" si="27"/>
        <v>544.29759999999987</v>
      </c>
      <c r="AQ49">
        <f t="shared" si="28"/>
        <v>973.44</v>
      </c>
    </row>
    <row r="50" spans="1:43" x14ac:dyDescent="0.2">
      <c r="A50">
        <v>49</v>
      </c>
      <c r="B50">
        <v>49</v>
      </c>
      <c r="C50">
        <f>Rieskamp!C51*100</f>
        <v>96</v>
      </c>
      <c r="D50">
        <f>Rieskamp!D51</f>
        <v>-61</v>
      </c>
      <c r="E50">
        <f>Rieskamp!E51*100</f>
        <v>4</v>
      </c>
      <c r="F50">
        <f>Rieskamp!F51</f>
        <v>-56</v>
      </c>
      <c r="G50">
        <f>Rieskamp!G51*100</f>
        <v>34</v>
      </c>
      <c r="H50">
        <f>Rieskamp!H51</f>
        <v>-7</v>
      </c>
      <c r="I50">
        <f>Rieskamp!I51*100</f>
        <v>66</v>
      </c>
      <c r="J50">
        <f>Rieskamp!J51</f>
        <v>-63</v>
      </c>
      <c r="L50">
        <f t="shared" si="2"/>
        <v>-60.8</v>
      </c>
      <c r="M50">
        <f t="shared" si="3"/>
        <v>-43.960000000000008</v>
      </c>
      <c r="N50" t="str">
        <f t="shared" si="4"/>
        <v>SpielB</v>
      </c>
      <c r="O50">
        <f t="shared" si="5"/>
        <v>1.3830755232029115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  <c r="U50">
        <v>49</v>
      </c>
      <c r="W50" s="9" t="str">
        <f t="shared" si="11"/>
        <v>-61,0.96;-56,0.04</v>
      </c>
      <c r="Y50" s="9" t="str">
        <f t="shared" si="12"/>
        <v>-7,0.34;-63,0.66</v>
      </c>
      <c r="AA50" s="10">
        <f t="shared" si="13"/>
        <v>1.3830755232029115</v>
      </c>
      <c r="AB50">
        <f t="shared" si="14"/>
        <v>0</v>
      </c>
      <c r="AC50" s="11">
        <f t="shared" si="15"/>
        <v>0.72302631578947385</v>
      </c>
      <c r="AE50">
        <f t="shared" si="16"/>
        <v>49</v>
      </c>
      <c r="AF50" s="11">
        <f t="shared" si="17"/>
        <v>0.96</v>
      </c>
      <c r="AG50" s="11">
        <f t="shared" si="18"/>
        <v>-61</v>
      </c>
      <c r="AH50" s="11">
        <f t="shared" si="19"/>
        <v>0.04</v>
      </c>
      <c r="AI50" s="11">
        <f t="shared" si="20"/>
        <v>-56</v>
      </c>
      <c r="AJ50" s="11">
        <f t="shared" si="21"/>
        <v>0.34</v>
      </c>
      <c r="AK50" s="11">
        <f t="shared" si="22"/>
        <v>-7</v>
      </c>
      <c r="AL50" s="11">
        <f t="shared" si="23"/>
        <v>0.66</v>
      </c>
      <c r="AM50" s="11">
        <f t="shared" si="24"/>
        <v>-63</v>
      </c>
      <c r="AN50">
        <f t="shared" si="25"/>
        <v>5.8150228715998981E-2</v>
      </c>
      <c r="AO50">
        <f t="shared" si="26"/>
        <v>0.90077296966439158</v>
      </c>
      <c r="AP50">
        <f t="shared" si="27"/>
        <v>0.96000000000003638</v>
      </c>
      <c r="AQ50">
        <f t="shared" si="28"/>
        <v>703.71839999999906</v>
      </c>
    </row>
    <row r="51" spans="1:43" x14ac:dyDescent="0.2">
      <c r="A51">
        <v>50</v>
      </c>
      <c r="B51">
        <v>50</v>
      </c>
      <c r="C51">
        <f>Rieskamp!C52*100</f>
        <v>56.000000000000007</v>
      </c>
      <c r="D51">
        <f>Rieskamp!D52</f>
        <v>-4</v>
      </c>
      <c r="E51">
        <f>Rieskamp!E52*100</f>
        <v>44</v>
      </c>
      <c r="F51">
        <f>Rieskamp!F52</f>
        <v>-80</v>
      </c>
      <c r="G51">
        <f>Rieskamp!G52*100</f>
        <v>4</v>
      </c>
      <c r="H51">
        <f>Rieskamp!H52</f>
        <v>-46</v>
      </c>
      <c r="I51">
        <f>Rieskamp!I52*100</f>
        <v>96</v>
      </c>
      <c r="J51">
        <f>Rieskamp!J52</f>
        <v>-58</v>
      </c>
      <c r="L51">
        <f t="shared" si="2"/>
        <v>-37.440000000000005</v>
      </c>
      <c r="M51">
        <f t="shared" si="3"/>
        <v>-57.52</v>
      </c>
      <c r="N51" t="str">
        <f t="shared" si="4"/>
        <v>SpielA</v>
      </c>
      <c r="O51">
        <f t="shared" si="5"/>
        <v>0.65090403337969405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0</v>
      </c>
      <c r="U51">
        <v>50</v>
      </c>
      <c r="W51" s="9" t="str">
        <f t="shared" si="11"/>
        <v>-4,0.56;-80,0.44</v>
      </c>
      <c r="Y51" s="9" t="str">
        <f t="shared" si="12"/>
        <v>-46,0.04;-58,0.96</v>
      </c>
      <c r="AA51" s="10">
        <f t="shared" si="13"/>
        <v>0.65090403337969405</v>
      </c>
      <c r="AB51">
        <f t="shared" si="14"/>
        <v>1</v>
      </c>
      <c r="AC51" s="11">
        <f t="shared" si="15"/>
        <v>0.65090403337969405</v>
      </c>
      <c r="AE51">
        <f t="shared" si="16"/>
        <v>50</v>
      </c>
      <c r="AF51" s="11">
        <f t="shared" si="17"/>
        <v>0.56000000000000005</v>
      </c>
      <c r="AG51" s="11">
        <f t="shared" si="18"/>
        <v>-4</v>
      </c>
      <c r="AH51" s="11">
        <f t="shared" si="19"/>
        <v>0.44</v>
      </c>
      <c r="AI51" s="11">
        <f t="shared" si="20"/>
        <v>-80</v>
      </c>
      <c r="AJ51" s="11">
        <f t="shared" si="21"/>
        <v>0.04</v>
      </c>
      <c r="AK51" s="11">
        <f t="shared" si="22"/>
        <v>-46</v>
      </c>
      <c r="AL51" s="11">
        <f t="shared" si="23"/>
        <v>0.96</v>
      </c>
      <c r="AM51" s="11">
        <f t="shared" si="24"/>
        <v>-58</v>
      </c>
      <c r="AN51">
        <f t="shared" si="25"/>
        <v>1.4353663293316667</v>
      </c>
      <c r="AO51">
        <f t="shared" si="26"/>
        <v>0.14751879996937706</v>
      </c>
      <c r="AP51">
        <f t="shared" si="27"/>
        <v>1423.2063999999996</v>
      </c>
      <c r="AQ51">
        <f t="shared" si="28"/>
        <v>5.529599999999391</v>
      </c>
    </row>
    <row r="52" spans="1:43" s="8" customFormat="1" x14ac:dyDescent="0.2">
      <c r="A52" s="8">
        <v>51</v>
      </c>
      <c r="B52" s="8">
        <v>51</v>
      </c>
      <c r="C52" s="8">
        <f>Rieskamp!C53*100</f>
        <v>43</v>
      </c>
      <c r="D52" s="8">
        <f>Rieskamp!D53</f>
        <v>-91</v>
      </c>
      <c r="E52" s="8">
        <f>Rieskamp!E53*100</f>
        <v>56.999999999999993</v>
      </c>
      <c r="F52" s="8">
        <f>Rieskamp!F53</f>
        <v>63</v>
      </c>
      <c r="G52" s="8">
        <f>Rieskamp!G53*100</f>
        <v>27</v>
      </c>
      <c r="H52" s="8">
        <f>Rieskamp!H53</f>
        <v>-83</v>
      </c>
      <c r="I52" s="8">
        <f>Rieskamp!I53*100</f>
        <v>73</v>
      </c>
      <c r="J52" s="8">
        <f>Rieskamp!J53</f>
        <v>24</v>
      </c>
      <c r="L52">
        <f t="shared" si="2"/>
        <v>-3.220000000000006</v>
      </c>
      <c r="M52">
        <f t="shared" si="3"/>
        <v>-4.8900000000000006</v>
      </c>
      <c r="N52" t="str">
        <f t="shared" si="4"/>
        <v>SpielA</v>
      </c>
      <c r="O52">
        <f t="shared" si="5"/>
        <v>0.65848670756646333</v>
      </c>
      <c r="P52" s="8">
        <f t="shared" si="6"/>
        <v>0</v>
      </c>
      <c r="Q52" s="8">
        <f t="shared" si="7"/>
        <v>1</v>
      </c>
      <c r="R52" s="8">
        <f t="shared" si="8"/>
        <v>0</v>
      </c>
      <c r="S52" s="8">
        <f t="shared" si="9"/>
        <v>1</v>
      </c>
      <c r="T52" s="8">
        <f t="shared" si="10"/>
        <v>2</v>
      </c>
      <c r="U52" s="8">
        <v>51</v>
      </c>
      <c r="W52" s="9" t="str">
        <f t="shared" si="11"/>
        <v>-91,0.43;63,0.57</v>
      </c>
      <c r="Y52" s="9" t="str">
        <f t="shared" si="12"/>
        <v>-83,0.27;24,0.73</v>
      </c>
      <c r="AA52" s="10">
        <f t="shared" si="13"/>
        <v>0.65848670756646333</v>
      </c>
      <c r="AB52">
        <f t="shared" si="14"/>
        <v>1</v>
      </c>
      <c r="AC52" s="11">
        <f t="shared" si="15"/>
        <v>0.65848670756646333</v>
      </c>
      <c r="AE52">
        <f t="shared" si="16"/>
        <v>51</v>
      </c>
      <c r="AF52" s="11">
        <f t="shared" si="17"/>
        <v>0.43</v>
      </c>
      <c r="AG52" s="11">
        <f t="shared" si="18"/>
        <v>-91</v>
      </c>
      <c r="AH52" s="11">
        <f t="shared" si="19"/>
        <v>0.56999999999999995</v>
      </c>
      <c r="AI52" s="11">
        <f t="shared" si="20"/>
        <v>63</v>
      </c>
      <c r="AJ52" s="11">
        <f t="shared" si="21"/>
        <v>0.27</v>
      </c>
      <c r="AK52" s="11">
        <f t="shared" si="22"/>
        <v>-83</v>
      </c>
      <c r="AL52" s="11">
        <f t="shared" si="23"/>
        <v>0.73</v>
      </c>
      <c r="AM52" s="11">
        <f t="shared" si="24"/>
        <v>24</v>
      </c>
      <c r="AN52">
        <f t="shared" si="25"/>
        <v>33.818150404573949</v>
      </c>
      <c r="AO52">
        <f t="shared" si="26"/>
        <v>15.472479670135087</v>
      </c>
      <c r="AP52">
        <f t="shared" si="27"/>
        <v>5812.7915999999996</v>
      </c>
      <c r="AQ52">
        <f t="shared" si="28"/>
        <v>2256.5979000000002</v>
      </c>
    </row>
    <row r="53" spans="1:43" s="8" customFormat="1" x14ac:dyDescent="0.2">
      <c r="A53" s="8">
        <v>52</v>
      </c>
      <c r="B53" s="8">
        <v>52</v>
      </c>
      <c r="C53" s="8">
        <f>Rieskamp!C54*100</f>
        <v>6</v>
      </c>
      <c r="D53" s="8">
        <f>Rieskamp!D54</f>
        <v>-82</v>
      </c>
      <c r="E53" s="8">
        <f>Rieskamp!E54*100</f>
        <v>94</v>
      </c>
      <c r="F53" s="8">
        <f>Rieskamp!F54</f>
        <v>54</v>
      </c>
      <c r="G53" s="8">
        <f>Rieskamp!G54*100</f>
        <v>91</v>
      </c>
      <c r="H53" s="8">
        <f>Rieskamp!H54</f>
        <v>38</v>
      </c>
      <c r="I53" s="8">
        <f>Rieskamp!I54*100</f>
        <v>9</v>
      </c>
      <c r="J53" s="8">
        <f>Rieskamp!J54</f>
        <v>-73</v>
      </c>
      <c r="L53">
        <f t="shared" si="2"/>
        <v>45.839999999999996</v>
      </c>
      <c r="M53">
        <f t="shared" si="3"/>
        <v>28.009999999999998</v>
      </c>
      <c r="N53" t="str">
        <f t="shared" si="4"/>
        <v>SpielA</v>
      </c>
      <c r="O53">
        <f t="shared" si="5"/>
        <v>1.6365583720099963</v>
      </c>
      <c r="P53" s="8">
        <f t="shared" si="6"/>
        <v>0</v>
      </c>
      <c r="Q53" s="8">
        <f t="shared" si="7"/>
        <v>1</v>
      </c>
      <c r="R53" s="8">
        <f t="shared" si="8"/>
        <v>1</v>
      </c>
      <c r="S53" s="8">
        <f t="shared" si="9"/>
        <v>0</v>
      </c>
      <c r="T53" s="8">
        <f t="shared" si="10"/>
        <v>2</v>
      </c>
      <c r="U53" s="8">
        <v>52</v>
      </c>
      <c r="W53" s="9" t="str">
        <f t="shared" si="11"/>
        <v>-82,0.06;54,0.94</v>
      </c>
      <c r="Y53" s="9" t="str">
        <f t="shared" si="12"/>
        <v>38,0.91;-73,0.09</v>
      </c>
      <c r="AA53" s="10">
        <f t="shared" si="13"/>
        <v>1.6365583720099963</v>
      </c>
      <c r="AB53">
        <f t="shared" si="14"/>
        <v>1</v>
      </c>
      <c r="AC53" s="11">
        <f t="shared" si="15"/>
        <v>1.6365583720099963</v>
      </c>
      <c r="AE53">
        <f t="shared" si="16"/>
        <v>52</v>
      </c>
      <c r="AF53" s="11">
        <f t="shared" si="17"/>
        <v>0.06</v>
      </c>
      <c r="AG53" s="11">
        <f t="shared" si="18"/>
        <v>-82</v>
      </c>
      <c r="AH53" s="11">
        <f t="shared" si="19"/>
        <v>0.94</v>
      </c>
      <c r="AI53" s="11">
        <f t="shared" si="20"/>
        <v>54</v>
      </c>
      <c r="AJ53" s="11">
        <f t="shared" si="21"/>
        <v>0.91</v>
      </c>
      <c r="AK53" s="11">
        <f t="shared" si="22"/>
        <v>38</v>
      </c>
      <c r="AL53" s="11">
        <f t="shared" si="23"/>
        <v>0.09</v>
      </c>
      <c r="AM53" s="11">
        <f t="shared" si="24"/>
        <v>-73</v>
      </c>
      <c r="AN53">
        <f t="shared" si="25"/>
        <v>2.0978735218449054</v>
      </c>
      <c r="AO53">
        <f t="shared" si="26"/>
        <v>2.8021725352269464</v>
      </c>
      <c r="AP53">
        <f t="shared" si="27"/>
        <v>1043.1744000000003</v>
      </c>
      <c r="AQ53">
        <f t="shared" si="28"/>
        <v>1009.0898999999999</v>
      </c>
    </row>
    <row r="54" spans="1:43" s="8" customFormat="1" x14ac:dyDescent="0.2">
      <c r="A54" s="8">
        <v>53</v>
      </c>
      <c r="B54" s="8">
        <v>53</v>
      </c>
      <c r="C54" s="8">
        <f>Rieskamp!C55*100</f>
        <v>79</v>
      </c>
      <c r="D54" s="8">
        <f>Rieskamp!D55</f>
        <v>-70</v>
      </c>
      <c r="E54" s="8">
        <f>Rieskamp!E55*100</f>
        <v>21</v>
      </c>
      <c r="F54" s="8">
        <f>Rieskamp!F55</f>
        <v>98</v>
      </c>
      <c r="G54" s="8">
        <f>Rieskamp!G55*100</f>
        <v>65</v>
      </c>
      <c r="H54" s="8">
        <f>Rieskamp!H55</f>
        <v>-85</v>
      </c>
      <c r="I54" s="8">
        <f>Rieskamp!I55*100</f>
        <v>35</v>
      </c>
      <c r="J54" s="8">
        <f>Rieskamp!J55</f>
        <v>93</v>
      </c>
      <c r="L54">
        <f t="shared" si="2"/>
        <v>-34.720000000000006</v>
      </c>
      <c r="M54">
        <f t="shared" si="3"/>
        <v>-22.700000000000003</v>
      </c>
      <c r="N54" t="str">
        <f t="shared" si="4"/>
        <v>SpielB</v>
      </c>
      <c r="O54">
        <f t="shared" si="5"/>
        <v>1.5295154185022026</v>
      </c>
      <c r="P54" s="8">
        <f t="shared" si="6"/>
        <v>0</v>
      </c>
      <c r="Q54" s="8">
        <f t="shared" si="7"/>
        <v>1</v>
      </c>
      <c r="R54" s="8">
        <f t="shared" si="8"/>
        <v>0</v>
      </c>
      <c r="S54" s="8">
        <f t="shared" si="9"/>
        <v>1</v>
      </c>
      <c r="T54" s="8">
        <f t="shared" si="10"/>
        <v>2</v>
      </c>
      <c r="U54" s="8">
        <v>53</v>
      </c>
      <c r="W54" s="9" t="str">
        <f t="shared" si="11"/>
        <v>-70,0.79;98,0.21</v>
      </c>
      <c r="Y54" s="9" t="str">
        <f t="shared" si="12"/>
        <v>-85,0.65;93,0.35</v>
      </c>
      <c r="AA54" s="10">
        <f t="shared" si="13"/>
        <v>1.5295154185022026</v>
      </c>
      <c r="AB54">
        <f t="shared" si="14"/>
        <v>0</v>
      </c>
      <c r="AC54" s="11">
        <f t="shared" si="15"/>
        <v>0.65380184331797231</v>
      </c>
      <c r="AE54">
        <f t="shared" si="16"/>
        <v>53</v>
      </c>
      <c r="AF54" s="11">
        <f t="shared" si="17"/>
        <v>0.79</v>
      </c>
      <c r="AG54" s="11">
        <f t="shared" si="18"/>
        <v>-70</v>
      </c>
      <c r="AH54" s="11">
        <f t="shared" si="19"/>
        <v>0.21</v>
      </c>
      <c r="AI54" s="11">
        <f t="shared" si="20"/>
        <v>98</v>
      </c>
      <c r="AJ54" s="11">
        <f t="shared" si="21"/>
        <v>0.65</v>
      </c>
      <c r="AK54" s="11">
        <f t="shared" si="22"/>
        <v>-85</v>
      </c>
      <c r="AL54" s="11">
        <f t="shared" si="23"/>
        <v>0.35</v>
      </c>
      <c r="AM54" s="11">
        <f t="shared" si="24"/>
        <v>93</v>
      </c>
      <c r="AN54">
        <f t="shared" si="25"/>
        <v>3.4214844250961969</v>
      </c>
      <c r="AO54">
        <f t="shared" si="26"/>
        <v>5.5447139670134558</v>
      </c>
      <c r="AP54">
        <f t="shared" si="27"/>
        <v>4682.3616000000002</v>
      </c>
      <c r="AQ54">
        <f t="shared" si="28"/>
        <v>7208.11</v>
      </c>
    </row>
    <row r="55" spans="1:43" s="8" customFormat="1" x14ac:dyDescent="0.2">
      <c r="A55" s="8">
        <v>54</v>
      </c>
      <c r="B55" s="8">
        <v>54</v>
      </c>
      <c r="C55" s="8">
        <f>Rieskamp!C56*100</f>
        <v>37</v>
      </c>
      <c r="D55" s="8">
        <f>Rieskamp!D56</f>
        <v>-8</v>
      </c>
      <c r="E55" s="8">
        <f>Rieskamp!E56*100</f>
        <v>63</v>
      </c>
      <c r="F55" s="8">
        <f>Rieskamp!F56</f>
        <v>52</v>
      </c>
      <c r="G55" s="8">
        <f>Rieskamp!G56*100</f>
        <v>87</v>
      </c>
      <c r="H55" s="8">
        <f>Rieskamp!H56</f>
        <v>23</v>
      </c>
      <c r="I55" s="8">
        <f>Rieskamp!I56*100</f>
        <v>13</v>
      </c>
      <c r="J55" s="8">
        <f>Rieskamp!J56</f>
        <v>-39</v>
      </c>
      <c r="L55">
        <f t="shared" si="2"/>
        <v>29.799999999999997</v>
      </c>
      <c r="M55">
        <f t="shared" si="3"/>
        <v>14.940000000000001</v>
      </c>
      <c r="N55" t="str">
        <f t="shared" si="4"/>
        <v>SpielA</v>
      </c>
      <c r="O55">
        <f t="shared" si="5"/>
        <v>1.9946452476572956</v>
      </c>
      <c r="P55" s="8">
        <f t="shared" si="6"/>
        <v>0</v>
      </c>
      <c r="Q55" s="8">
        <f t="shared" si="7"/>
        <v>1</v>
      </c>
      <c r="R55" s="8">
        <f t="shared" si="8"/>
        <v>1</v>
      </c>
      <c r="S55" s="8">
        <f t="shared" si="9"/>
        <v>0</v>
      </c>
      <c r="T55" s="8">
        <f t="shared" si="10"/>
        <v>2</v>
      </c>
      <c r="U55" s="8">
        <v>54</v>
      </c>
      <c r="W55" s="9" t="str">
        <f t="shared" si="11"/>
        <v>-8,0.37;52,0.63</v>
      </c>
      <c r="Y55" s="9" t="str">
        <f t="shared" si="12"/>
        <v>23,0.87;-39,0.13</v>
      </c>
      <c r="AA55" s="10">
        <f t="shared" si="13"/>
        <v>1.9946452476572956</v>
      </c>
      <c r="AB55">
        <f t="shared" si="14"/>
        <v>1</v>
      </c>
      <c r="AC55" s="11">
        <f t="shared" si="15"/>
        <v>1.9946452476572956</v>
      </c>
      <c r="AE55">
        <f t="shared" si="16"/>
        <v>54</v>
      </c>
      <c r="AF55" s="11">
        <f t="shared" si="17"/>
        <v>0.37</v>
      </c>
      <c r="AG55" s="11">
        <f t="shared" si="18"/>
        <v>-8</v>
      </c>
      <c r="AH55" s="11">
        <f t="shared" si="19"/>
        <v>0.63</v>
      </c>
      <c r="AI55" s="11">
        <f t="shared" si="20"/>
        <v>52</v>
      </c>
      <c r="AJ55" s="11">
        <f t="shared" si="21"/>
        <v>0.87</v>
      </c>
      <c r="AK55" s="11">
        <f t="shared" si="22"/>
        <v>23</v>
      </c>
      <c r="AL55" s="11">
        <f t="shared" si="23"/>
        <v>0.13</v>
      </c>
      <c r="AM55" s="11">
        <f t="shared" si="24"/>
        <v>-39</v>
      </c>
      <c r="AN55">
        <f t="shared" si="25"/>
        <v>1.4237049285635186</v>
      </c>
      <c r="AO55">
        <f t="shared" si="26"/>
        <v>2.9344458121530081</v>
      </c>
      <c r="AP55">
        <f t="shared" si="27"/>
        <v>839.1600000000002</v>
      </c>
      <c r="AQ55">
        <f t="shared" si="28"/>
        <v>434.75639999999999</v>
      </c>
    </row>
    <row r="56" spans="1:43" s="8" customFormat="1" x14ac:dyDescent="0.2">
      <c r="A56" s="8">
        <v>55</v>
      </c>
      <c r="B56" s="8">
        <v>55</v>
      </c>
      <c r="C56" s="8">
        <f>Rieskamp!C57*100</f>
        <v>61</v>
      </c>
      <c r="D56" s="8">
        <f>Rieskamp!D57</f>
        <v>96</v>
      </c>
      <c r="E56" s="8">
        <f>Rieskamp!E57*100</f>
        <v>39</v>
      </c>
      <c r="F56" s="8">
        <f>Rieskamp!F57</f>
        <v>-67</v>
      </c>
      <c r="G56" s="8">
        <f>Rieskamp!G57*100</f>
        <v>50</v>
      </c>
      <c r="H56" s="8">
        <f>Rieskamp!H57</f>
        <v>71</v>
      </c>
      <c r="I56" s="8">
        <f>Rieskamp!I57*100</f>
        <v>50</v>
      </c>
      <c r="J56" s="8">
        <f>Rieskamp!J57</f>
        <v>-26</v>
      </c>
      <c r="L56">
        <f t="shared" si="2"/>
        <v>32.43</v>
      </c>
      <c r="M56">
        <f t="shared" si="3"/>
        <v>22.5</v>
      </c>
      <c r="N56" t="str">
        <f t="shared" si="4"/>
        <v>SpielA</v>
      </c>
      <c r="O56">
        <f t="shared" si="5"/>
        <v>1.4413333333333334</v>
      </c>
      <c r="P56" s="8">
        <f t="shared" si="6"/>
        <v>1</v>
      </c>
      <c r="Q56" s="8">
        <f t="shared" si="7"/>
        <v>0</v>
      </c>
      <c r="R56" s="8">
        <f t="shared" si="8"/>
        <v>1</v>
      </c>
      <c r="S56" s="8">
        <f t="shared" si="9"/>
        <v>0</v>
      </c>
      <c r="T56" s="8">
        <f t="shared" si="10"/>
        <v>2</v>
      </c>
      <c r="U56" s="8">
        <v>55</v>
      </c>
      <c r="W56" s="9" t="str">
        <f t="shared" si="11"/>
        <v>96,0.61;-67,0.39</v>
      </c>
      <c r="Y56" s="9" t="str">
        <f t="shared" si="12"/>
        <v>71,0.5;-26,0.5</v>
      </c>
      <c r="AA56" s="10">
        <f t="shared" si="13"/>
        <v>1.4413333333333334</v>
      </c>
      <c r="AB56">
        <f t="shared" si="14"/>
        <v>1</v>
      </c>
      <c r="AC56" s="11">
        <f t="shared" si="15"/>
        <v>1.4413333333333334</v>
      </c>
      <c r="AE56">
        <f t="shared" si="16"/>
        <v>55</v>
      </c>
      <c r="AF56" s="11">
        <f t="shared" si="17"/>
        <v>0.61</v>
      </c>
      <c r="AG56" s="11">
        <f t="shared" si="18"/>
        <v>96</v>
      </c>
      <c r="AH56" s="11">
        <f t="shared" si="19"/>
        <v>0.39</v>
      </c>
      <c r="AI56" s="11">
        <f t="shared" si="20"/>
        <v>-67</v>
      </c>
      <c r="AJ56" s="11">
        <f t="shared" si="21"/>
        <v>0.5</v>
      </c>
      <c r="AK56" s="11">
        <f t="shared" si="22"/>
        <v>71</v>
      </c>
      <c r="AL56" s="11">
        <f t="shared" si="23"/>
        <v>0.5</v>
      </c>
      <c r="AM56" s="11">
        <f t="shared" si="24"/>
        <v>-26</v>
      </c>
      <c r="AN56">
        <f t="shared" si="25"/>
        <v>3.5540673861673531</v>
      </c>
      <c r="AO56">
        <f t="shared" si="26"/>
        <v>3.0484159011153382</v>
      </c>
      <c r="AP56">
        <f t="shared" si="27"/>
        <v>6320.7651000000005</v>
      </c>
      <c r="AQ56">
        <f t="shared" si="28"/>
        <v>2352.25</v>
      </c>
    </row>
    <row r="57" spans="1:43" s="8" customFormat="1" x14ac:dyDescent="0.2">
      <c r="A57" s="8">
        <v>56</v>
      </c>
      <c r="B57" s="8">
        <v>56</v>
      </c>
      <c r="C57" s="8">
        <f>Rieskamp!C58*100</f>
        <v>43</v>
      </c>
      <c r="D57" s="8">
        <f>Rieskamp!D58</f>
        <v>-47</v>
      </c>
      <c r="E57" s="8">
        <f>Rieskamp!E58*100</f>
        <v>56.999999999999993</v>
      </c>
      <c r="F57" s="8">
        <f>Rieskamp!F58</f>
        <v>63</v>
      </c>
      <c r="G57" s="8">
        <f>Rieskamp!G58*100</f>
        <v>2</v>
      </c>
      <c r="H57" s="8">
        <f>Rieskamp!H58</f>
        <v>-69</v>
      </c>
      <c r="I57" s="8">
        <f>Rieskamp!I58*100</f>
        <v>98</v>
      </c>
      <c r="J57" s="8">
        <f>Rieskamp!J58</f>
        <v>14</v>
      </c>
      <c r="L57">
        <f t="shared" si="2"/>
        <v>15.699999999999996</v>
      </c>
      <c r="M57">
        <f t="shared" si="3"/>
        <v>12.339999999999998</v>
      </c>
      <c r="N57" t="str">
        <f t="shared" si="4"/>
        <v>SpielA</v>
      </c>
      <c r="O57">
        <f t="shared" si="5"/>
        <v>1.2722852512155589</v>
      </c>
      <c r="P57" s="8">
        <f t="shared" si="6"/>
        <v>0</v>
      </c>
      <c r="Q57" s="8">
        <f t="shared" si="7"/>
        <v>1</v>
      </c>
      <c r="R57" s="8">
        <f t="shared" si="8"/>
        <v>0</v>
      </c>
      <c r="S57" s="8">
        <f t="shared" si="9"/>
        <v>1</v>
      </c>
      <c r="T57" s="8">
        <f t="shared" si="10"/>
        <v>2</v>
      </c>
      <c r="U57" s="8">
        <v>56</v>
      </c>
      <c r="W57" s="9" t="str">
        <f t="shared" si="11"/>
        <v>-47,0.43;63,0.57</v>
      </c>
      <c r="Y57" s="9" t="str">
        <f t="shared" si="12"/>
        <v>-69,0.02;14,0.98</v>
      </c>
      <c r="AA57" s="10">
        <f t="shared" si="13"/>
        <v>1.2722852512155589</v>
      </c>
      <c r="AB57">
        <f t="shared" si="14"/>
        <v>1</v>
      </c>
      <c r="AC57" s="11">
        <f t="shared" si="15"/>
        <v>1.2722852512155589</v>
      </c>
      <c r="AE57">
        <f t="shared" si="16"/>
        <v>56</v>
      </c>
      <c r="AF57" s="11">
        <f t="shared" si="17"/>
        <v>0.43</v>
      </c>
      <c r="AG57" s="11">
        <f t="shared" si="18"/>
        <v>-47</v>
      </c>
      <c r="AH57" s="11">
        <f t="shared" si="19"/>
        <v>0.56999999999999995</v>
      </c>
      <c r="AI57" s="11">
        <f t="shared" si="20"/>
        <v>63</v>
      </c>
      <c r="AJ57" s="11">
        <f t="shared" si="21"/>
        <v>0.02</v>
      </c>
      <c r="AK57" s="11">
        <f t="shared" si="22"/>
        <v>-69</v>
      </c>
      <c r="AL57" s="11">
        <f t="shared" si="23"/>
        <v>0.98</v>
      </c>
      <c r="AM57" s="11">
        <f t="shared" si="24"/>
        <v>14</v>
      </c>
      <c r="AN57">
        <f t="shared" si="25"/>
        <v>4.954251333154156</v>
      </c>
      <c r="AO57">
        <f t="shared" si="26"/>
        <v>4.756066680590231</v>
      </c>
      <c r="AP57">
        <f t="shared" si="27"/>
        <v>2965.71</v>
      </c>
      <c r="AQ57">
        <f t="shared" si="28"/>
        <v>135.02440000000001</v>
      </c>
    </row>
    <row r="58" spans="1:43" s="8" customFormat="1" x14ac:dyDescent="0.2">
      <c r="A58" s="8">
        <v>57</v>
      </c>
      <c r="B58" s="8">
        <v>57</v>
      </c>
      <c r="C58" s="8">
        <f>Rieskamp!C59*100</f>
        <v>39</v>
      </c>
      <c r="D58" s="8">
        <f>Rieskamp!D59</f>
        <v>-70</v>
      </c>
      <c r="E58" s="8">
        <f>Rieskamp!E59*100</f>
        <v>61</v>
      </c>
      <c r="F58" s="8">
        <f>Rieskamp!F59</f>
        <v>19</v>
      </c>
      <c r="G58" s="8">
        <f>Rieskamp!G59*100</f>
        <v>30</v>
      </c>
      <c r="H58" s="8">
        <f>Rieskamp!H59</f>
        <v>8</v>
      </c>
      <c r="I58" s="8">
        <f>Rieskamp!I59*100</f>
        <v>70</v>
      </c>
      <c r="J58" s="8">
        <f>Rieskamp!J59</f>
        <v>-37</v>
      </c>
      <c r="L58">
        <f t="shared" si="2"/>
        <v>-15.71</v>
      </c>
      <c r="M58">
        <f t="shared" si="3"/>
        <v>-23.5</v>
      </c>
      <c r="N58" t="str">
        <f t="shared" si="4"/>
        <v>SpielA</v>
      </c>
      <c r="O58">
        <f t="shared" si="5"/>
        <v>0.66851063829787238</v>
      </c>
      <c r="P58" s="8">
        <f t="shared" si="6"/>
        <v>0</v>
      </c>
      <c r="Q58" s="8">
        <f t="shared" si="7"/>
        <v>1</v>
      </c>
      <c r="R58" s="8">
        <f t="shared" si="8"/>
        <v>1</v>
      </c>
      <c r="S58" s="8">
        <f t="shared" si="9"/>
        <v>0</v>
      </c>
      <c r="T58" s="8">
        <f t="shared" si="10"/>
        <v>2</v>
      </c>
      <c r="U58" s="8">
        <v>57</v>
      </c>
      <c r="W58" s="9" t="str">
        <f t="shared" si="11"/>
        <v>-70,0.39;19,0.61</v>
      </c>
      <c r="Y58" s="9" t="str">
        <f t="shared" si="12"/>
        <v>8,0.3;-37,0.7</v>
      </c>
      <c r="AA58" s="10">
        <f t="shared" si="13"/>
        <v>0.66851063829787238</v>
      </c>
      <c r="AB58">
        <f t="shared" si="14"/>
        <v>1</v>
      </c>
      <c r="AC58" s="11">
        <f t="shared" si="15"/>
        <v>0.66851063829787238</v>
      </c>
      <c r="AE58">
        <f t="shared" si="16"/>
        <v>57</v>
      </c>
      <c r="AF58" s="11">
        <f t="shared" si="17"/>
        <v>0.39</v>
      </c>
      <c r="AG58" s="11">
        <f t="shared" si="18"/>
        <v>-70</v>
      </c>
      <c r="AH58" s="11">
        <f t="shared" si="19"/>
        <v>0.61</v>
      </c>
      <c r="AI58" s="11">
        <f t="shared" si="20"/>
        <v>19</v>
      </c>
      <c r="AJ58" s="11">
        <f t="shared" si="21"/>
        <v>0.3</v>
      </c>
      <c r="AK58" s="11">
        <f t="shared" si="22"/>
        <v>8</v>
      </c>
      <c r="AL58" s="11">
        <f t="shared" si="23"/>
        <v>0.7</v>
      </c>
      <c r="AM58" s="11">
        <f t="shared" si="24"/>
        <v>-37</v>
      </c>
      <c r="AN58">
        <f t="shared" si="25"/>
        <v>4.0058881938639548</v>
      </c>
      <c r="AO58">
        <f t="shared" si="26"/>
        <v>1.3540342618465804</v>
      </c>
      <c r="AP58">
        <f t="shared" si="27"/>
        <v>1884.4059</v>
      </c>
      <c r="AQ58">
        <f t="shared" si="28"/>
        <v>425.25</v>
      </c>
    </row>
    <row r="59" spans="1:43" s="8" customFormat="1" x14ac:dyDescent="0.2">
      <c r="A59" s="8">
        <v>58</v>
      </c>
      <c r="B59" s="8">
        <v>58</v>
      </c>
      <c r="C59" s="8">
        <f>Rieskamp!C60*100</f>
        <v>59</v>
      </c>
      <c r="D59" s="8">
        <f>Rieskamp!D60</f>
        <v>-100</v>
      </c>
      <c r="E59" s="8">
        <f>Rieskamp!E60*100</f>
        <v>41</v>
      </c>
      <c r="F59" s="8">
        <f>Rieskamp!F60</f>
        <v>81</v>
      </c>
      <c r="G59" s="8">
        <f>Rieskamp!G60*100</f>
        <v>47</v>
      </c>
      <c r="H59" s="8">
        <f>Rieskamp!H60</f>
        <v>-73</v>
      </c>
      <c r="I59" s="8">
        <f>Rieskamp!I60*100</f>
        <v>53</v>
      </c>
      <c r="J59" s="8">
        <f>Rieskamp!J60</f>
        <v>15</v>
      </c>
      <c r="L59">
        <f t="shared" si="2"/>
        <v>-25.79</v>
      </c>
      <c r="M59">
        <f t="shared" si="3"/>
        <v>-26.359999999999996</v>
      </c>
      <c r="N59" t="str">
        <f t="shared" si="4"/>
        <v>SpielA</v>
      </c>
      <c r="O59">
        <f t="shared" si="5"/>
        <v>0.97837632776934758</v>
      </c>
      <c r="P59" s="8">
        <f t="shared" si="6"/>
        <v>0</v>
      </c>
      <c r="Q59" s="8">
        <f t="shared" si="7"/>
        <v>1</v>
      </c>
      <c r="R59" s="8">
        <f t="shared" si="8"/>
        <v>0</v>
      </c>
      <c r="S59" s="8">
        <f t="shared" si="9"/>
        <v>1</v>
      </c>
      <c r="T59" s="8">
        <f t="shared" si="10"/>
        <v>2</v>
      </c>
      <c r="U59" s="8">
        <v>58</v>
      </c>
      <c r="W59" s="9" t="str">
        <f t="shared" si="11"/>
        <v>-100,0.59;81,0.41</v>
      </c>
      <c r="Y59" s="9" t="str">
        <f t="shared" si="12"/>
        <v>-73,0.47;15,0.53</v>
      </c>
      <c r="AA59" s="10">
        <f t="shared" si="13"/>
        <v>0.97837632776934758</v>
      </c>
      <c r="AB59">
        <f t="shared" si="14"/>
        <v>1</v>
      </c>
      <c r="AC59" s="11">
        <f t="shared" si="15"/>
        <v>0.97837632776934758</v>
      </c>
      <c r="AE59">
        <f t="shared" si="16"/>
        <v>58</v>
      </c>
      <c r="AF59" s="11">
        <f t="shared" si="17"/>
        <v>0.59</v>
      </c>
      <c r="AG59" s="11">
        <f t="shared" si="18"/>
        <v>-100</v>
      </c>
      <c r="AH59" s="11">
        <f t="shared" si="19"/>
        <v>0.41</v>
      </c>
      <c r="AI59" s="11">
        <f t="shared" si="20"/>
        <v>81</v>
      </c>
      <c r="AJ59" s="11">
        <f t="shared" si="21"/>
        <v>0.47</v>
      </c>
      <c r="AK59" s="11">
        <f t="shared" si="22"/>
        <v>-73</v>
      </c>
      <c r="AL59" s="11">
        <f t="shared" si="23"/>
        <v>0.53</v>
      </c>
      <c r="AM59" s="11">
        <f t="shared" si="24"/>
        <v>15</v>
      </c>
      <c r="AN59">
        <f t="shared" si="25"/>
        <v>4.9626338656364908</v>
      </c>
      <c r="AO59">
        <f t="shared" si="26"/>
        <v>2.36059926951503</v>
      </c>
      <c r="AP59">
        <f t="shared" si="27"/>
        <v>7924.8859000000002</v>
      </c>
      <c r="AQ59">
        <f t="shared" si="28"/>
        <v>1929.0303999999999</v>
      </c>
    </row>
    <row r="60" spans="1:43" s="8" customFormat="1" x14ac:dyDescent="0.2">
      <c r="A60" s="8">
        <v>59</v>
      </c>
      <c r="B60" s="8">
        <v>59</v>
      </c>
      <c r="C60" s="8">
        <f>Rieskamp!C61*100</f>
        <v>92</v>
      </c>
      <c r="D60" s="8">
        <f>Rieskamp!D61</f>
        <v>-73</v>
      </c>
      <c r="E60" s="8">
        <f>Rieskamp!E61*100</f>
        <v>8</v>
      </c>
      <c r="F60" s="8">
        <f>Rieskamp!F61</f>
        <v>96</v>
      </c>
      <c r="G60" s="8">
        <f>Rieskamp!G61*100</f>
        <v>11</v>
      </c>
      <c r="H60" s="8">
        <f>Rieskamp!H61</f>
        <v>16</v>
      </c>
      <c r="I60" s="8">
        <f>Rieskamp!I61*100</f>
        <v>89</v>
      </c>
      <c r="J60" s="8">
        <f>Rieskamp!J61</f>
        <v>-48</v>
      </c>
      <c r="L60">
        <f t="shared" si="2"/>
        <v>-59.48</v>
      </c>
      <c r="M60">
        <f t="shared" si="3"/>
        <v>-40.96</v>
      </c>
      <c r="N60" t="str">
        <f t="shared" si="4"/>
        <v>SpielB</v>
      </c>
      <c r="O60">
        <f t="shared" si="5"/>
        <v>1.4521484375</v>
      </c>
      <c r="P60" s="8">
        <f t="shared" si="6"/>
        <v>0</v>
      </c>
      <c r="Q60" s="8">
        <f t="shared" si="7"/>
        <v>1</v>
      </c>
      <c r="R60" s="8">
        <f t="shared" si="8"/>
        <v>1</v>
      </c>
      <c r="S60" s="8">
        <f t="shared" si="9"/>
        <v>0</v>
      </c>
      <c r="T60" s="8">
        <f t="shared" si="10"/>
        <v>2</v>
      </c>
      <c r="U60" s="8">
        <v>59</v>
      </c>
      <c r="W60" s="9" t="str">
        <f t="shared" si="11"/>
        <v>-73,0.92;96,0.08</v>
      </c>
      <c r="Y60" s="9" t="str">
        <f t="shared" si="12"/>
        <v>16,0.11;-48,0.89</v>
      </c>
      <c r="AA60" s="10">
        <f t="shared" si="13"/>
        <v>1.4521484375</v>
      </c>
      <c r="AB60">
        <f t="shared" si="14"/>
        <v>0</v>
      </c>
      <c r="AC60" s="11">
        <f t="shared" si="15"/>
        <v>0.68863483523873581</v>
      </c>
      <c r="AE60">
        <f t="shared" si="16"/>
        <v>59</v>
      </c>
      <c r="AF60" s="11">
        <f t="shared" si="17"/>
        <v>0.92</v>
      </c>
      <c r="AG60" s="11">
        <f t="shared" si="18"/>
        <v>-73</v>
      </c>
      <c r="AH60" s="11">
        <f t="shared" si="19"/>
        <v>0.08</v>
      </c>
      <c r="AI60" s="11">
        <f t="shared" si="20"/>
        <v>96</v>
      </c>
      <c r="AJ60" s="11">
        <f t="shared" si="21"/>
        <v>0.11</v>
      </c>
      <c r="AK60" s="11">
        <f t="shared" si="22"/>
        <v>16</v>
      </c>
      <c r="AL60" s="11">
        <f t="shared" si="23"/>
        <v>0.89</v>
      </c>
      <c r="AM60" s="11">
        <f t="shared" si="24"/>
        <v>-48</v>
      </c>
      <c r="AN60">
        <f t="shared" si="25"/>
        <v>2.0090962679980926</v>
      </c>
      <c r="AO60">
        <f t="shared" si="26"/>
        <v>1.1048543456039805</v>
      </c>
      <c r="AP60">
        <f t="shared" si="27"/>
        <v>2102.0896000000002</v>
      </c>
      <c r="AQ60">
        <f t="shared" si="28"/>
        <v>400.99839999999972</v>
      </c>
    </row>
    <row r="61" spans="1:43" s="8" customFormat="1" x14ac:dyDescent="0.2">
      <c r="A61" s="8">
        <v>60</v>
      </c>
      <c r="B61" s="8">
        <v>60</v>
      </c>
      <c r="C61" s="8">
        <f>Rieskamp!C62*100</f>
        <v>89</v>
      </c>
      <c r="D61" s="8">
        <f>Rieskamp!D62</f>
        <v>-31</v>
      </c>
      <c r="E61" s="8">
        <f>Rieskamp!E62*100</f>
        <v>11</v>
      </c>
      <c r="F61" s="8">
        <f>Rieskamp!F62</f>
        <v>27</v>
      </c>
      <c r="G61" s="8">
        <f>Rieskamp!G62*100</f>
        <v>36</v>
      </c>
      <c r="H61" s="8">
        <f>Rieskamp!H62</f>
        <v>26</v>
      </c>
      <c r="I61" s="8">
        <f>Rieskamp!I62*100</f>
        <v>64</v>
      </c>
      <c r="J61" s="8">
        <f>Rieskamp!J62</f>
        <v>-48</v>
      </c>
      <c r="L61">
        <f t="shared" si="2"/>
        <v>-24.62</v>
      </c>
      <c r="M61">
        <f t="shared" si="3"/>
        <v>-21.36</v>
      </c>
      <c r="N61" t="str">
        <f t="shared" si="4"/>
        <v>SpielB</v>
      </c>
      <c r="O61">
        <f t="shared" si="5"/>
        <v>1.1526217228464419</v>
      </c>
      <c r="P61" s="8">
        <f t="shared" si="6"/>
        <v>0</v>
      </c>
      <c r="Q61" s="8">
        <f t="shared" si="7"/>
        <v>1</v>
      </c>
      <c r="R61" s="8">
        <f t="shared" si="8"/>
        <v>1</v>
      </c>
      <c r="S61" s="8">
        <f t="shared" si="9"/>
        <v>0</v>
      </c>
      <c r="T61" s="8">
        <f t="shared" si="10"/>
        <v>2</v>
      </c>
      <c r="U61" s="8">
        <v>60</v>
      </c>
      <c r="W61" s="9" t="str">
        <f t="shared" si="11"/>
        <v>-31,0.89;27,0.11</v>
      </c>
      <c r="Y61" s="9" t="str">
        <f t="shared" si="12"/>
        <v>26,0.36;-48,0.64</v>
      </c>
      <c r="AA61" s="10">
        <f t="shared" si="13"/>
        <v>1.1526217228464419</v>
      </c>
      <c r="AB61">
        <f t="shared" si="14"/>
        <v>0</v>
      </c>
      <c r="AC61" s="11">
        <f t="shared" si="15"/>
        <v>0.86758732737611688</v>
      </c>
      <c r="AE61">
        <f t="shared" si="16"/>
        <v>60</v>
      </c>
      <c r="AF61" s="11">
        <f t="shared" si="17"/>
        <v>0.89</v>
      </c>
      <c r="AG61" s="11">
        <f t="shared" si="18"/>
        <v>-31</v>
      </c>
      <c r="AH61" s="11">
        <f t="shared" si="19"/>
        <v>0.11</v>
      </c>
      <c r="AI61" s="11">
        <f t="shared" si="20"/>
        <v>27</v>
      </c>
      <c r="AJ61" s="11">
        <f t="shared" si="21"/>
        <v>0.36</v>
      </c>
      <c r="AK61" s="11">
        <f t="shared" si="22"/>
        <v>26</v>
      </c>
      <c r="AL61" s="11">
        <f t="shared" si="23"/>
        <v>0.64</v>
      </c>
      <c r="AM61" s="11">
        <f t="shared" si="24"/>
        <v>-48</v>
      </c>
      <c r="AN61">
        <f t="shared" si="25"/>
        <v>1.6658080141681459</v>
      </c>
      <c r="AO61">
        <f t="shared" si="26"/>
        <v>2.4497145041106987</v>
      </c>
      <c r="AP61">
        <f t="shared" si="27"/>
        <v>329.3356</v>
      </c>
      <c r="AQ61">
        <f t="shared" si="28"/>
        <v>1261.6704</v>
      </c>
    </row>
    <row r="62" spans="1:43" s="8" customFormat="1" x14ac:dyDescent="0.2">
      <c r="A62" s="8">
        <v>61</v>
      </c>
      <c r="B62" s="8">
        <v>61</v>
      </c>
      <c r="C62" s="8">
        <f>Rieskamp!C63*100</f>
        <v>86</v>
      </c>
      <c r="D62" s="8">
        <f>Rieskamp!D63</f>
        <v>-39</v>
      </c>
      <c r="E62" s="8">
        <f>Rieskamp!E63*100</f>
        <v>14.000000000000002</v>
      </c>
      <c r="F62" s="8">
        <f>Rieskamp!F63</f>
        <v>83</v>
      </c>
      <c r="G62" s="8">
        <f>Rieskamp!G63*100</f>
        <v>80</v>
      </c>
      <c r="H62" s="8">
        <f>Rieskamp!H63</f>
        <v>8</v>
      </c>
      <c r="I62" s="8">
        <f>Rieskamp!I63*100</f>
        <v>20</v>
      </c>
      <c r="J62" s="8">
        <f>Rieskamp!J63</f>
        <v>-88</v>
      </c>
      <c r="L62">
        <f t="shared" si="2"/>
        <v>-21.919999999999998</v>
      </c>
      <c r="M62">
        <f t="shared" si="3"/>
        <v>-11.200000000000001</v>
      </c>
      <c r="N62" t="str">
        <f t="shared" si="4"/>
        <v>SpielB</v>
      </c>
      <c r="O62">
        <f t="shared" si="5"/>
        <v>1.9571428571428569</v>
      </c>
      <c r="P62" s="8">
        <f t="shared" si="6"/>
        <v>0</v>
      </c>
      <c r="Q62" s="8">
        <f t="shared" si="7"/>
        <v>1</v>
      </c>
      <c r="R62" s="8">
        <f t="shared" si="8"/>
        <v>1</v>
      </c>
      <c r="S62" s="8">
        <f t="shared" si="9"/>
        <v>0</v>
      </c>
      <c r="T62" s="8">
        <f t="shared" si="10"/>
        <v>2</v>
      </c>
      <c r="U62" s="8">
        <v>61</v>
      </c>
      <c r="W62" s="9" t="str">
        <f t="shared" si="11"/>
        <v>-39,0.86;83,0.14</v>
      </c>
      <c r="Y62" s="9" t="str">
        <f t="shared" si="12"/>
        <v>8,0.8;-88,0.2</v>
      </c>
      <c r="AA62" s="10">
        <f t="shared" si="13"/>
        <v>1.9571428571428569</v>
      </c>
      <c r="AB62">
        <f t="shared" si="14"/>
        <v>0</v>
      </c>
      <c r="AC62" s="11">
        <f t="shared" si="15"/>
        <v>0.51094890510948909</v>
      </c>
      <c r="AE62">
        <f t="shared" si="16"/>
        <v>61</v>
      </c>
      <c r="AF62" s="11">
        <f t="shared" si="17"/>
        <v>0.86</v>
      </c>
      <c r="AG62" s="11">
        <f t="shared" si="18"/>
        <v>-39</v>
      </c>
      <c r="AH62" s="11">
        <f t="shared" si="19"/>
        <v>0.14000000000000001</v>
      </c>
      <c r="AI62" s="11">
        <f t="shared" si="20"/>
        <v>83</v>
      </c>
      <c r="AJ62" s="11">
        <f t="shared" si="21"/>
        <v>0.8</v>
      </c>
      <c r="AK62" s="11">
        <f t="shared" si="22"/>
        <v>8</v>
      </c>
      <c r="AL62" s="11">
        <f t="shared" si="23"/>
        <v>0.2</v>
      </c>
      <c r="AM62" s="11">
        <f t="shared" si="24"/>
        <v>-88</v>
      </c>
      <c r="AN62">
        <f t="shared" si="25"/>
        <v>3.9355395668229383</v>
      </c>
      <c r="AO62">
        <f t="shared" si="26"/>
        <v>6.0609152673132636</v>
      </c>
      <c r="AP62">
        <f t="shared" si="27"/>
        <v>1792.0336</v>
      </c>
      <c r="AQ62">
        <f t="shared" si="28"/>
        <v>1474.5600000000002</v>
      </c>
    </row>
    <row r="63" spans="1:43" s="8" customFormat="1" x14ac:dyDescent="0.2">
      <c r="A63" s="8">
        <v>62</v>
      </c>
      <c r="B63" s="8">
        <v>62</v>
      </c>
      <c r="C63" s="8">
        <f>Rieskamp!C64*100</f>
        <v>74</v>
      </c>
      <c r="D63" s="8">
        <f>Rieskamp!D64</f>
        <v>77</v>
      </c>
      <c r="E63" s="8">
        <f>Rieskamp!E64*100</f>
        <v>26</v>
      </c>
      <c r="F63" s="8">
        <f>Rieskamp!F64</f>
        <v>-23</v>
      </c>
      <c r="G63" s="8">
        <f>Rieskamp!G64*100</f>
        <v>67</v>
      </c>
      <c r="H63" s="8">
        <f>Rieskamp!H64</f>
        <v>75</v>
      </c>
      <c r="I63" s="8">
        <f>Rieskamp!I64*100</f>
        <v>33</v>
      </c>
      <c r="J63" s="8">
        <f>Rieskamp!J64</f>
        <v>-7</v>
      </c>
      <c r="L63">
        <f t="shared" si="2"/>
        <v>51</v>
      </c>
      <c r="M63">
        <f t="shared" si="3"/>
        <v>47.94</v>
      </c>
      <c r="N63" t="str">
        <f t="shared" si="4"/>
        <v>SpielA</v>
      </c>
      <c r="O63">
        <f t="shared" si="5"/>
        <v>1.0638297872340425</v>
      </c>
      <c r="P63" s="8">
        <f t="shared" si="6"/>
        <v>1</v>
      </c>
      <c r="Q63" s="8">
        <f t="shared" si="7"/>
        <v>0</v>
      </c>
      <c r="R63" s="8">
        <f t="shared" si="8"/>
        <v>1</v>
      </c>
      <c r="S63" s="8">
        <f t="shared" si="9"/>
        <v>0</v>
      </c>
      <c r="T63" s="8">
        <f t="shared" si="10"/>
        <v>2</v>
      </c>
      <c r="U63" s="8">
        <v>62</v>
      </c>
      <c r="W63" s="9" t="str">
        <f t="shared" si="11"/>
        <v>77,0.74;-23,0.26</v>
      </c>
      <c r="Y63" s="9" t="str">
        <f t="shared" si="12"/>
        <v>75,0.67;-7,0.33</v>
      </c>
      <c r="AA63" s="10">
        <f t="shared" si="13"/>
        <v>1.0638297872340425</v>
      </c>
      <c r="AB63">
        <f>IF(L63&gt;M63,1,0)</f>
        <v>1</v>
      </c>
      <c r="AC63" s="11">
        <f>IF(AB63=1,L63/M63,M63/L63)</f>
        <v>1.0638297872340425</v>
      </c>
      <c r="AE63">
        <f t="shared" si="16"/>
        <v>62</v>
      </c>
      <c r="AF63" s="11">
        <f t="shared" si="17"/>
        <v>0.74</v>
      </c>
      <c r="AG63" s="11">
        <f t="shared" si="18"/>
        <v>77</v>
      </c>
      <c r="AH63" s="11">
        <f t="shared" si="19"/>
        <v>0.26</v>
      </c>
      <c r="AI63" s="11">
        <f t="shared" si="20"/>
        <v>-23</v>
      </c>
      <c r="AJ63" s="11">
        <f t="shared" si="21"/>
        <v>0.67</v>
      </c>
      <c r="AK63" s="11">
        <f t="shared" si="22"/>
        <v>75</v>
      </c>
      <c r="AL63" s="11">
        <f t="shared" si="23"/>
        <v>0.33</v>
      </c>
      <c r="AM63" s="11">
        <f t="shared" si="24"/>
        <v>-7</v>
      </c>
      <c r="AN63">
        <f t="shared" si="25"/>
        <v>1.3864838846795049</v>
      </c>
      <c r="AO63">
        <f t="shared" si="26"/>
        <v>1.2094859419544619</v>
      </c>
      <c r="AP63">
        <f t="shared" si="27"/>
        <v>1924</v>
      </c>
      <c r="AQ63">
        <f t="shared" si="28"/>
        <v>1486.6764000000003</v>
      </c>
    </row>
    <row r="64" spans="1:43" s="8" customFormat="1" x14ac:dyDescent="0.2">
      <c r="A64" s="8">
        <v>63</v>
      </c>
      <c r="B64" s="8">
        <v>63</v>
      </c>
      <c r="C64" s="8">
        <f>Rieskamp!C65*100</f>
        <v>91</v>
      </c>
      <c r="D64" s="8">
        <f>Rieskamp!D65</f>
        <v>-33</v>
      </c>
      <c r="E64" s="8">
        <f>Rieskamp!E65*100</f>
        <v>9</v>
      </c>
      <c r="F64" s="8">
        <f>Rieskamp!F65</f>
        <v>28</v>
      </c>
      <c r="G64" s="8">
        <f>Rieskamp!G65*100</f>
        <v>27</v>
      </c>
      <c r="H64" s="8">
        <f>Rieskamp!H65</f>
        <v>9</v>
      </c>
      <c r="I64" s="8">
        <f>Rieskamp!I65*100</f>
        <v>73</v>
      </c>
      <c r="J64" s="8">
        <f>Rieskamp!J65</f>
        <v>-67</v>
      </c>
      <c r="L64">
        <f t="shared" si="2"/>
        <v>-27.51</v>
      </c>
      <c r="M64">
        <f t="shared" si="3"/>
        <v>-46.48</v>
      </c>
      <c r="N64" t="str">
        <f t="shared" si="4"/>
        <v>SpielA</v>
      </c>
      <c r="O64">
        <f t="shared" si="5"/>
        <v>0.5918674698795181</v>
      </c>
      <c r="P64" s="8">
        <f t="shared" si="6"/>
        <v>0</v>
      </c>
      <c r="Q64" s="8">
        <f t="shared" si="7"/>
        <v>1</v>
      </c>
      <c r="R64" s="8">
        <f t="shared" si="8"/>
        <v>1</v>
      </c>
      <c r="S64" s="8">
        <f t="shared" si="9"/>
        <v>0</v>
      </c>
      <c r="T64" s="8">
        <f t="shared" si="10"/>
        <v>2</v>
      </c>
      <c r="U64" s="8">
        <v>63</v>
      </c>
      <c r="W64" s="9" t="str">
        <f t="shared" si="11"/>
        <v>-33,0.91;28,0.09</v>
      </c>
      <c r="Y64" s="9" t="str">
        <f t="shared" si="12"/>
        <v>9,0.27;-67,0.73</v>
      </c>
      <c r="AA64" s="10">
        <f t="shared" si="13"/>
        <v>0.5918674698795181</v>
      </c>
      <c r="AB64">
        <f t="shared" ref="AB64:AB92" si="29">IF(L64&gt;M64,1,0)</f>
        <v>1</v>
      </c>
      <c r="AC64" s="11">
        <f t="shared" ref="AC64:AC92" si="30">IF(AB64=1,L64/M64,M64/L64)</f>
        <v>0.5918674698795181</v>
      </c>
      <c r="AE64">
        <f t="shared" si="16"/>
        <v>63</v>
      </c>
      <c r="AF64" s="11">
        <f t="shared" si="17"/>
        <v>0.91</v>
      </c>
      <c r="AG64" s="11">
        <f t="shared" si="18"/>
        <v>-33</v>
      </c>
      <c r="AH64" s="11">
        <f t="shared" si="19"/>
        <v>0.09</v>
      </c>
      <c r="AI64" s="11">
        <f t="shared" si="20"/>
        <v>28</v>
      </c>
      <c r="AJ64" s="11">
        <f t="shared" si="21"/>
        <v>0.27</v>
      </c>
      <c r="AK64" s="11">
        <f t="shared" si="22"/>
        <v>9</v>
      </c>
      <c r="AL64" s="11">
        <f t="shared" si="23"/>
        <v>0.73</v>
      </c>
      <c r="AM64" s="11">
        <f t="shared" si="24"/>
        <v>-67</v>
      </c>
      <c r="AN64">
        <f t="shared" si="25"/>
        <v>1.5679212523583932</v>
      </c>
      <c r="AO64">
        <f t="shared" si="26"/>
        <v>1.1561986955718075</v>
      </c>
      <c r="AP64">
        <f t="shared" si="27"/>
        <v>304.74989999999991</v>
      </c>
      <c r="AQ64">
        <f t="shared" si="28"/>
        <v>1138.4495999999999</v>
      </c>
    </row>
    <row r="65" spans="1:43" s="8" customFormat="1" x14ac:dyDescent="0.2">
      <c r="A65" s="8">
        <v>64</v>
      </c>
      <c r="B65" s="8">
        <v>64</v>
      </c>
      <c r="C65" s="8">
        <f>Rieskamp!C66*100</f>
        <v>93</v>
      </c>
      <c r="D65" s="8">
        <f>Rieskamp!D66</f>
        <v>75</v>
      </c>
      <c r="E65" s="8">
        <f>Rieskamp!E66*100</f>
        <v>7.0000000000000009</v>
      </c>
      <c r="F65" s="8">
        <f>Rieskamp!F66</f>
        <v>-90</v>
      </c>
      <c r="G65" s="8">
        <f>Rieskamp!G66*100</f>
        <v>87</v>
      </c>
      <c r="H65" s="8">
        <f>Rieskamp!H66</f>
        <v>96</v>
      </c>
      <c r="I65" s="8">
        <f>Rieskamp!I66*100</f>
        <v>13</v>
      </c>
      <c r="J65" s="8">
        <f>Rieskamp!J66</f>
        <v>-89</v>
      </c>
      <c r="L65">
        <f t="shared" si="2"/>
        <v>63.45</v>
      </c>
      <c r="M65">
        <f t="shared" si="3"/>
        <v>71.949999999999989</v>
      </c>
      <c r="N65" t="str">
        <f t="shared" si="4"/>
        <v>SpielB</v>
      </c>
      <c r="O65">
        <f t="shared" si="5"/>
        <v>0.88186240444753317</v>
      </c>
      <c r="P65" s="8">
        <f t="shared" si="6"/>
        <v>1</v>
      </c>
      <c r="Q65" s="8">
        <f t="shared" si="7"/>
        <v>0</v>
      </c>
      <c r="R65" s="8">
        <f t="shared" si="8"/>
        <v>1</v>
      </c>
      <c r="S65" s="8">
        <f t="shared" si="9"/>
        <v>0</v>
      </c>
      <c r="T65" s="8">
        <f t="shared" si="10"/>
        <v>2</v>
      </c>
      <c r="U65" s="8">
        <v>64</v>
      </c>
      <c r="W65" s="9" t="str">
        <f t="shared" si="11"/>
        <v>75,0.93;-90,0.07</v>
      </c>
      <c r="Y65" s="9" t="str">
        <f t="shared" si="12"/>
        <v>96,0.87;-89,0.13</v>
      </c>
      <c r="AA65" s="10">
        <f t="shared" si="13"/>
        <v>0.88186240444753317</v>
      </c>
      <c r="AB65">
        <f t="shared" si="29"/>
        <v>0</v>
      </c>
      <c r="AC65" s="11">
        <f t="shared" si="30"/>
        <v>1.1339637509850273</v>
      </c>
      <c r="AE65">
        <f t="shared" si="16"/>
        <v>64</v>
      </c>
      <c r="AF65" s="11">
        <f t="shared" si="17"/>
        <v>0.93</v>
      </c>
      <c r="AG65" s="11">
        <f t="shared" si="18"/>
        <v>75</v>
      </c>
      <c r="AH65" s="11">
        <f t="shared" si="19"/>
        <v>7.0000000000000007E-2</v>
      </c>
      <c r="AI65" s="11">
        <f t="shared" si="20"/>
        <v>-90</v>
      </c>
      <c r="AJ65" s="11">
        <f t="shared" si="21"/>
        <v>0.87</v>
      </c>
      <c r="AK65" s="11">
        <f t="shared" si="22"/>
        <v>96</v>
      </c>
      <c r="AL65" s="11">
        <f t="shared" si="23"/>
        <v>0.13</v>
      </c>
      <c r="AM65" s="11">
        <f t="shared" si="24"/>
        <v>-89</v>
      </c>
      <c r="AN65">
        <f t="shared" si="25"/>
        <v>1.8388119605323932</v>
      </c>
      <c r="AO65">
        <f t="shared" si="26"/>
        <v>1.8181341837319154</v>
      </c>
      <c r="AP65">
        <f t="shared" si="27"/>
        <v>1772.3474999999999</v>
      </c>
      <c r="AQ65">
        <f t="shared" si="28"/>
        <v>3870.8475000000017</v>
      </c>
    </row>
    <row r="66" spans="1:43" s="8" customFormat="1" x14ac:dyDescent="0.2">
      <c r="A66" s="8">
        <v>65</v>
      </c>
      <c r="B66" s="8">
        <v>65</v>
      </c>
      <c r="C66" s="8">
        <f>Rieskamp!C67*100</f>
        <v>99</v>
      </c>
      <c r="D66" s="8">
        <f>Rieskamp!D67</f>
        <v>67</v>
      </c>
      <c r="E66" s="8">
        <f>Rieskamp!E67*100</f>
        <v>1</v>
      </c>
      <c r="F66" s="8">
        <f>Rieskamp!F67</f>
        <v>-3</v>
      </c>
      <c r="G66" s="8">
        <f>Rieskamp!G67*100</f>
        <v>68</v>
      </c>
      <c r="H66" s="8">
        <f>Rieskamp!H67</f>
        <v>74</v>
      </c>
      <c r="I66" s="8">
        <f>Rieskamp!I67*100</f>
        <v>32</v>
      </c>
      <c r="J66" s="8">
        <f>Rieskamp!J67</f>
        <v>-2</v>
      </c>
      <c r="L66">
        <f t="shared" si="2"/>
        <v>66.3</v>
      </c>
      <c r="M66">
        <f t="shared" si="3"/>
        <v>49.68</v>
      </c>
      <c r="N66" t="str">
        <f t="shared" si="4"/>
        <v>SpielA</v>
      </c>
      <c r="O66">
        <f t="shared" si="5"/>
        <v>1.3345410628019323</v>
      </c>
      <c r="P66" s="8">
        <f t="shared" si="6"/>
        <v>1</v>
      </c>
      <c r="Q66" s="8">
        <f t="shared" si="7"/>
        <v>0</v>
      </c>
      <c r="R66" s="8">
        <f t="shared" si="8"/>
        <v>1</v>
      </c>
      <c r="S66" s="8">
        <f t="shared" si="9"/>
        <v>0</v>
      </c>
      <c r="T66" s="8">
        <f t="shared" si="10"/>
        <v>2</v>
      </c>
      <c r="U66" s="8">
        <v>65</v>
      </c>
      <c r="W66" s="9" t="str">
        <f>CONCATENATE(D66,$K$2,C66/100,$K$6,F66,$K$2,E66/100)</f>
        <v>67,0.99;-3,0.01</v>
      </c>
      <c r="Y66" s="9" t="str">
        <f t="shared" si="12"/>
        <v>74,0.68;-2,0.32</v>
      </c>
      <c r="AA66" s="10">
        <f t="shared" si="13"/>
        <v>1.3345410628019323</v>
      </c>
      <c r="AB66">
        <f t="shared" si="29"/>
        <v>1</v>
      </c>
      <c r="AC66" s="11">
        <f t="shared" si="30"/>
        <v>1.3345410628019323</v>
      </c>
      <c r="AE66">
        <f t="shared" si="16"/>
        <v>65</v>
      </c>
      <c r="AF66" s="11">
        <f t="shared" si="17"/>
        <v>0.99</v>
      </c>
      <c r="AG66" s="11">
        <f t="shared" si="18"/>
        <v>67</v>
      </c>
      <c r="AH66" s="11">
        <f t="shared" si="19"/>
        <v>0.01</v>
      </c>
      <c r="AI66" s="11">
        <f t="shared" si="20"/>
        <v>-3</v>
      </c>
      <c r="AJ66" s="11">
        <f t="shared" si="21"/>
        <v>0.68</v>
      </c>
      <c r="AK66" s="11">
        <f t="shared" si="22"/>
        <v>74</v>
      </c>
      <c r="AL66" s="11">
        <f t="shared" si="23"/>
        <v>0.32</v>
      </c>
      <c r="AM66" s="11">
        <f t="shared" si="24"/>
        <v>-2</v>
      </c>
      <c r="AN66">
        <f t="shared" si="25"/>
        <v>0.74656824559665658</v>
      </c>
      <c r="AO66">
        <f t="shared" si="26"/>
        <v>1.0817253496412562</v>
      </c>
      <c r="AP66">
        <f t="shared" si="27"/>
        <v>48.510000000000218</v>
      </c>
      <c r="AQ66">
        <f t="shared" si="28"/>
        <v>1256.8576000000007</v>
      </c>
    </row>
    <row r="67" spans="1:43" s="8" customFormat="1" x14ac:dyDescent="0.2">
      <c r="A67" s="8">
        <v>66</v>
      </c>
      <c r="B67" s="8">
        <v>66</v>
      </c>
      <c r="C67" s="8">
        <f>Rieskamp!C68*100</f>
        <v>48</v>
      </c>
      <c r="D67" s="8">
        <f>Rieskamp!D68</f>
        <v>58</v>
      </c>
      <c r="E67" s="8">
        <f>Rieskamp!E68*100</f>
        <v>52</v>
      </c>
      <c r="F67" s="8">
        <f>Rieskamp!F68</f>
        <v>-5</v>
      </c>
      <c r="G67" s="8">
        <f>Rieskamp!G68*100</f>
        <v>40</v>
      </c>
      <c r="H67" s="8">
        <f>Rieskamp!H68</f>
        <v>-40</v>
      </c>
      <c r="I67" s="8">
        <f>Rieskamp!I68*100</f>
        <v>60</v>
      </c>
      <c r="J67" s="8">
        <f>Rieskamp!J68</f>
        <v>96</v>
      </c>
      <c r="L67">
        <f t="shared" ref="L67:L92" si="31">((C67/100)*D67+(E67/100)*F67)</f>
        <v>25.24</v>
      </c>
      <c r="M67">
        <f t="shared" ref="M67:M92" si="32">(G67/100*H67+I67/100*J67)</f>
        <v>41.599999999999994</v>
      </c>
      <c r="N67" t="str">
        <f t="shared" ref="N67:N92" si="33">IF(L67&gt;M67,"SpielA","SpielB")</f>
        <v>SpielB</v>
      </c>
      <c r="O67">
        <f t="shared" ref="O67:O92" si="34">L67/M67</f>
        <v>0.6067307692307693</v>
      </c>
      <c r="P67" s="8">
        <f t="shared" ref="P67:P92" si="35">IF(D67&gt;=0,1,0)</f>
        <v>1</v>
      </c>
      <c r="Q67" s="8">
        <f t="shared" ref="Q67:Q92" si="36">IF(F67&gt;=0,1,0)</f>
        <v>0</v>
      </c>
      <c r="R67" s="8">
        <f t="shared" ref="R67:R92" si="37">IF(H67&gt;=0,1,0)</f>
        <v>0</v>
      </c>
      <c r="S67" s="8">
        <f t="shared" ref="S67:S92" si="38">IF(J67&gt;=0,1,0)</f>
        <v>1</v>
      </c>
      <c r="T67" s="8">
        <f t="shared" ref="T67:T92" si="39">SUM(P67:S67)</f>
        <v>2</v>
      </c>
      <c r="U67" s="8">
        <v>66</v>
      </c>
      <c r="W67" s="9" t="str">
        <f t="shared" si="11"/>
        <v>58,0.48;-5,0.52</v>
      </c>
      <c r="Y67" s="9" t="str">
        <f t="shared" ref="Y67:Y68" si="40">CONCATENATE(H67,$K$2,G67/100,$K$6,J67,$K$2,I67/100)</f>
        <v>-40,0.4;96,0.6</v>
      </c>
      <c r="AA67" s="10">
        <f t="shared" ref="AA67:AA92" si="41">L67/M67</f>
        <v>0.6067307692307693</v>
      </c>
      <c r="AB67">
        <f t="shared" si="29"/>
        <v>0</v>
      </c>
      <c r="AC67" s="11">
        <f t="shared" si="30"/>
        <v>1.6481774960380347</v>
      </c>
      <c r="AE67">
        <f t="shared" ref="AE67:AE92" si="42">B67</f>
        <v>66</v>
      </c>
      <c r="AF67" s="11">
        <f>C67/100</f>
        <v>0.48</v>
      </c>
      <c r="AG67" s="11">
        <f>D67</f>
        <v>58</v>
      </c>
      <c r="AH67" s="11">
        <f>E67/100</f>
        <v>0.52</v>
      </c>
      <c r="AI67" s="11">
        <f>F67</f>
        <v>-5</v>
      </c>
      <c r="AJ67" s="11">
        <f>G67/100</f>
        <v>0.4</v>
      </c>
      <c r="AK67" s="11">
        <f>H67</f>
        <v>-40</v>
      </c>
      <c r="AL67" s="11">
        <f>I67/100</f>
        <v>0.6</v>
      </c>
      <c r="AM67" s="11">
        <f>J67</f>
        <v>96</v>
      </c>
      <c r="AN67">
        <f>ABS(STDEVA(AG67,AI67)/(AH67*AI67+AF67*AG67))</f>
        <v>1.7649654205527929</v>
      </c>
      <c r="AO67">
        <f>ABS(STDEVA(AK67,AM67)/(AL67*AM67+AJ67*AK67))</f>
        <v>2.3116952461867903</v>
      </c>
      <c r="AP67">
        <f>(AG67^2*AF67)+(AI67^2*AH67)-((AG67*AF67)+(AI67*AH67))^2</f>
        <v>990.66240000000016</v>
      </c>
      <c r="AQ67">
        <f>(AK67^2*AJ67)+(AM67^2*AL67)-((AK67*AJ67)+(AM67*AL67))^2</f>
        <v>4439.04</v>
      </c>
    </row>
    <row r="68" spans="1:43" s="8" customFormat="1" x14ac:dyDescent="0.2">
      <c r="A68" s="8">
        <v>67</v>
      </c>
      <c r="B68" s="8">
        <v>67</v>
      </c>
      <c r="C68" s="8">
        <f>Rieskamp!C69*100</f>
        <v>7.0000000000000009</v>
      </c>
      <c r="D68" s="8">
        <f>Rieskamp!D69</f>
        <v>-55</v>
      </c>
      <c r="E68" s="8">
        <f>Rieskamp!E69*100</f>
        <v>93</v>
      </c>
      <c r="F68" s="8">
        <f>Rieskamp!F69</f>
        <v>95</v>
      </c>
      <c r="G68" s="8">
        <f>Rieskamp!G69*100</f>
        <v>48</v>
      </c>
      <c r="H68" s="8">
        <f>Rieskamp!H69</f>
        <v>-13</v>
      </c>
      <c r="I68" s="8">
        <f>Rieskamp!I69*100</f>
        <v>52</v>
      </c>
      <c r="J68" s="8">
        <f>Rieskamp!J69</f>
        <v>99</v>
      </c>
      <c r="L68">
        <f t="shared" si="31"/>
        <v>84.500000000000014</v>
      </c>
      <c r="M68">
        <f t="shared" si="32"/>
        <v>45.24</v>
      </c>
      <c r="N68" t="str">
        <f t="shared" si="33"/>
        <v>SpielA</v>
      </c>
      <c r="O68">
        <f t="shared" si="34"/>
        <v>1.8678160919540232</v>
      </c>
      <c r="P68" s="8">
        <f t="shared" si="35"/>
        <v>0</v>
      </c>
      <c r="Q68" s="8">
        <f t="shared" si="36"/>
        <v>1</v>
      </c>
      <c r="R68" s="8">
        <f t="shared" si="37"/>
        <v>0</v>
      </c>
      <c r="S68" s="8">
        <f t="shared" si="38"/>
        <v>1</v>
      </c>
      <c r="T68" s="8">
        <f t="shared" si="39"/>
        <v>2</v>
      </c>
      <c r="U68" s="8">
        <v>67</v>
      </c>
      <c r="W68" s="9" t="str">
        <f t="shared" ref="W68:W92" si="43">CONCATENATE(D68,$K$2,C68/100,$K$6,F68,$K$2,E68/100)</f>
        <v>-55,0.07;95,0.93</v>
      </c>
      <c r="Y68" s="9" t="str">
        <f t="shared" si="40"/>
        <v>-13,0.48;99,0.52</v>
      </c>
      <c r="AA68" s="10">
        <f t="shared" si="41"/>
        <v>1.8678160919540232</v>
      </c>
      <c r="AB68">
        <f t="shared" si="29"/>
        <v>1</v>
      </c>
      <c r="AC68" s="11">
        <f t="shared" si="30"/>
        <v>1.8678160919540232</v>
      </c>
      <c r="AE68">
        <f t="shared" si="42"/>
        <v>67</v>
      </c>
      <c r="AF68" s="11">
        <f t="shared" ref="AF68:AF92" si="44">C68/100</f>
        <v>7.0000000000000007E-2</v>
      </c>
      <c r="AG68" s="11">
        <f t="shared" ref="AG68:AG92" si="45">D68</f>
        <v>-55</v>
      </c>
      <c r="AH68" s="11">
        <f t="shared" ref="AH68:AH92" si="46">E68/100</f>
        <v>0.93</v>
      </c>
      <c r="AI68" s="11">
        <f t="shared" ref="AI68:AI92" si="47">F68</f>
        <v>95</v>
      </c>
      <c r="AJ68" s="11">
        <f t="shared" ref="AJ68:AJ92" si="48">G68/100</f>
        <v>0.48</v>
      </c>
      <c r="AK68" s="11">
        <f t="shared" ref="AK68:AK92" si="49">H68</f>
        <v>-13</v>
      </c>
      <c r="AL68" s="11">
        <f t="shared" ref="AL68:AL92" si="50">I68/100</f>
        <v>0.52</v>
      </c>
      <c r="AM68" s="11">
        <f t="shared" ref="AM68:AM92" si="51">J68</f>
        <v>99</v>
      </c>
      <c r="AN68">
        <f t="shared" ref="AN68:AN92" si="52">ABS(STDEVA(AG68,AI68)/(AH68*AI68+AF68*AG68))</f>
        <v>1.2552191382009719</v>
      </c>
      <c r="AO68">
        <f t="shared" ref="AO68:AO92" si="53">ABS(STDEVA(AK68,AM68)/(AL68*AM68+AJ68*AK68))</f>
        <v>1.7505738172611256</v>
      </c>
      <c r="AP68">
        <f t="shared" ref="AP68:AP92" si="54">(AG68^2*AF68)+(AI68^2*AH68)-((AG68*AF68)+(AI68*AH68))^2</f>
        <v>1464.7499999999973</v>
      </c>
      <c r="AQ68">
        <f t="shared" ref="AQ68:AQ92" si="55">(AK68^2*AJ68)+(AM68^2*AL68)-((AK68*AJ68)+(AM68*AL68))^2</f>
        <v>3130.9823999999999</v>
      </c>
    </row>
    <row r="69" spans="1:43" s="8" customFormat="1" x14ac:dyDescent="0.2">
      <c r="A69" s="8">
        <v>68</v>
      </c>
      <c r="B69" s="8">
        <v>68</v>
      </c>
      <c r="C69" s="8">
        <f>Rieskamp!C70*100</f>
        <v>97</v>
      </c>
      <c r="D69" s="8">
        <f>Rieskamp!D70</f>
        <v>-51</v>
      </c>
      <c r="E69" s="8">
        <f>Rieskamp!E70*100</f>
        <v>3</v>
      </c>
      <c r="F69" s="8">
        <f>Rieskamp!F70</f>
        <v>30</v>
      </c>
      <c r="G69" s="8">
        <f>Rieskamp!G70*100</f>
        <v>68</v>
      </c>
      <c r="H69" s="8">
        <f>Rieskamp!H70</f>
        <v>-89</v>
      </c>
      <c r="I69" s="8">
        <f>Rieskamp!I70*100</f>
        <v>32</v>
      </c>
      <c r="J69" s="8">
        <f>Rieskamp!J70</f>
        <v>46</v>
      </c>
      <c r="L69">
        <f t="shared" si="31"/>
        <v>-48.57</v>
      </c>
      <c r="M69">
        <f t="shared" si="32"/>
        <v>-45.800000000000004</v>
      </c>
      <c r="N69" t="str">
        <f t="shared" si="33"/>
        <v>SpielB</v>
      </c>
      <c r="O69">
        <f t="shared" si="34"/>
        <v>1.0604803493449781</v>
      </c>
      <c r="P69" s="8">
        <f t="shared" si="35"/>
        <v>0</v>
      </c>
      <c r="Q69" s="8">
        <f t="shared" si="36"/>
        <v>1</v>
      </c>
      <c r="R69" s="8">
        <f t="shared" si="37"/>
        <v>0</v>
      </c>
      <c r="S69" s="8">
        <f t="shared" si="38"/>
        <v>1</v>
      </c>
      <c r="T69" s="8">
        <f t="shared" si="39"/>
        <v>2</v>
      </c>
      <c r="U69" s="8">
        <v>68</v>
      </c>
      <c r="W69" s="9" t="str">
        <f t="shared" si="43"/>
        <v>-51,0.97;30,0.03</v>
      </c>
      <c r="Y69" s="9" t="str">
        <f>CONCATENATE(H69,$K$2,G69/100,$K$6,J69,$K$2,I69/100)</f>
        <v>-89,0.68;46,0.32</v>
      </c>
      <c r="AA69" s="10">
        <f t="shared" si="41"/>
        <v>1.0604803493449781</v>
      </c>
      <c r="AB69">
        <f t="shared" si="29"/>
        <v>0</v>
      </c>
      <c r="AC69" s="11">
        <f t="shared" si="30"/>
        <v>0.9429689108503192</v>
      </c>
      <c r="AE69">
        <f t="shared" si="42"/>
        <v>68</v>
      </c>
      <c r="AF69" s="11">
        <f t="shared" si="44"/>
        <v>0.97</v>
      </c>
      <c r="AG69" s="11">
        <f t="shared" si="45"/>
        <v>-51</v>
      </c>
      <c r="AH69" s="11">
        <f t="shared" si="46"/>
        <v>0.03</v>
      </c>
      <c r="AI69" s="11">
        <f t="shared" si="47"/>
        <v>30</v>
      </c>
      <c r="AJ69" s="11">
        <f t="shared" si="48"/>
        <v>0.68</v>
      </c>
      <c r="AK69" s="11">
        <f t="shared" si="49"/>
        <v>-89</v>
      </c>
      <c r="AL69" s="11">
        <f t="shared" si="50"/>
        <v>0.32</v>
      </c>
      <c r="AM69" s="11">
        <f t="shared" si="51"/>
        <v>46</v>
      </c>
      <c r="AN69">
        <f t="shared" si="52"/>
        <v>1.1792392274266079</v>
      </c>
      <c r="AO69">
        <f t="shared" si="53"/>
        <v>2.0842667131044523</v>
      </c>
      <c r="AP69">
        <f t="shared" si="54"/>
        <v>190.92509999999993</v>
      </c>
      <c r="AQ69">
        <f t="shared" si="55"/>
        <v>3965.76</v>
      </c>
    </row>
    <row r="70" spans="1:43" s="8" customFormat="1" x14ac:dyDescent="0.2">
      <c r="A70" s="8">
        <v>69</v>
      </c>
      <c r="B70" s="8">
        <v>69</v>
      </c>
      <c r="C70" s="8">
        <f>Rieskamp!C71*100</f>
        <v>86</v>
      </c>
      <c r="D70" s="8">
        <f>Rieskamp!D71</f>
        <v>-26</v>
      </c>
      <c r="E70" s="8">
        <f>Rieskamp!E71*100</f>
        <v>14.000000000000002</v>
      </c>
      <c r="F70" s="8">
        <f>Rieskamp!F71</f>
        <v>82</v>
      </c>
      <c r="G70" s="8">
        <f>Rieskamp!G71*100</f>
        <v>60</v>
      </c>
      <c r="H70" s="8">
        <f>Rieskamp!H71</f>
        <v>-39</v>
      </c>
      <c r="I70" s="8">
        <f>Rieskamp!I71*100</f>
        <v>40</v>
      </c>
      <c r="J70" s="8">
        <f>Rieskamp!J71</f>
        <v>31</v>
      </c>
      <c r="L70">
        <f t="shared" si="31"/>
        <v>-10.879999999999999</v>
      </c>
      <c r="M70">
        <f t="shared" si="32"/>
        <v>-10.999999999999998</v>
      </c>
      <c r="N70" t="str">
        <f t="shared" si="33"/>
        <v>SpielA</v>
      </c>
      <c r="O70">
        <f t="shared" si="34"/>
        <v>0.98909090909090913</v>
      </c>
      <c r="P70" s="8">
        <f t="shared" si="35"/>
        <v>0</v>
      </c>
      <c r="Q70" s="8">
        <f t="shared" si="36"/>
        <v>1</v>
      </c>
      <c r="R70" s="8">
        <f t="shared" si="37"/>
        <v>0</v>
      </c>
      <c r="S70" s="8">
        <f t="shared" si="38"/>
        <v>1</v>
      </c>
      <c r="T70" s="8">
        <f t="shared" si="39"/>
        <v>2</v>
      </c>
      <c r="U70" s="8">
        <v>69</v>
      </c>
      <c r="W70" s="9" t="str">
        <f t="shared" si="43"/>
        <v>-26,0.86;82,0.14</v>
      </c>
      <c r="Y70" s="9" t="str">
        <f t="shared" ref="Y70:Y92" si="56">CONCATENATE(H70,$K$2,G70/100,$K$6,J70,$K$2,I70/100)</f>
        <v>-39,0.6;31,0.4</v>
      </c>
      <c r="AA70" s="10">
        <f t="shared" si="41"/>
        <v>0.98909090909090913</v>
      </c>
      <c r="AB70">
        <f t="shared" si="29"/>
        <v>1</v>
      </c>
      <c r="AC70" s="11">
        <f t="shared" si="30"/>
        <v>0.98909090909090913</v>
      </c>
      <c r="AE70">
        <f t="shared" si="42"/>
        <v>69</v>
      </c>
      <c r="AF70" s="11">
        <f t="shared" si="44"/>
        <v>0.86</v>
      </c>
      <c r="AG70" s="11">
        <f t="shared" si="45"/>
        <v>-26</v>
      </c>
      <c r="AH70" s="11">
        <f t="shared" si="46"/>
        <v>0.14000000000000001</v>
      </c>
      <c r="AI70" s="11">
        <f t="shared" si="47"/>
        <v>82</v>
      </c>
      <c r="AJ70" s="11">
        <f t="shared" si="48"/>
        <v>0.6</v>
      </c>
      <c r="AK70" s="11">
        <f t="shared" si="49"/>
        <v>-39</v>
      </c>
      <c r="AL70" s="11">
        <f t="shared" si="50"/>
        <v>0.4</v>
      </c>
      <c r="AM70" s="11">
        <f t="shared" si="51"/>
        <v>31</v>
      </c>
      <c r="AN70">
        <f t="shared" si="52"/>
        <v>7.0190746661899945</v>
      </c>
      <c r="AO70">
        <f t="shared" si="53"/>
        <v>4.4997704257325761</v>
      </c>
      <c r="AP70">
        <f t="shared" si="54"/>
        <v>1404.3456000000003</v>
      </c>
      <c r="AQ70">
        <f t="shared" si="55"/>
        <v>1176</v>
      </c>
    </row>
    <row r="71" spans="1:43" s="8" customFormat="1" x14ac:dyDescent="0.2">
      <c r="A71" s="8">
        <v>70</v>
      </c>
      <c r="B71" s="8">
        <v>70</v>
      </c>
      <c r="C71" s="8">
        <f>Rieskamp!C72*100</f>
        <v>88</v>
      </c>
      <c r="D71" s="8">
        <f>Rieskamp!D72</f>
        <v>-90</v>
      </c>
      <c r="E71" s="8">
        <f>Rieskamp!E72*100</f>
        <v>12</v>
      </c>
      <c r="F71" s="8">
        <f>Rieskamp!F72</f>
        <v>88</v>
      </c>
      <c r="G71" s="8">
        <f>Rieskamp!G72*100</f>
        <v>80</v>
      </c>
      <c r="H71" s="8">
        <f>Rieskamp!H72</f>
        <v>-86</v>
      </c>
      <c r="I71" s="8">
        <f>Rieskamp!I72*100</f>
        <v>20</v>
      </c>
      <c r="J71" s="8">
        <f>Rieskamp!J72</f>
        <v>14</v>
      </c>
      <c r="L71">
        <f t="shared" si="31"/>
        <v>-68.64</v>
      </c>
      <c r="M71">
        <f t="shared" si="32"/>
        <v>-66</v>
      </c>
      <c r="N71" t="str">
        <f t="shared" si="33"/>
        <v>SpielB</v>
      </c>
      <c r="O71">
        <f t="shared" si="34"/>
        <v>1.04</v>
      </c>
      <c r="P71" s="8">
        <f t="shared" si="35"/>
        <v>0</v>
      </c>
      <c r="Q71" s="8">
        <f t="shared" si="36"/>
        <v>1</v>
      </c>
      <c r="R71" s="8">
        <f t="shared" si="37"/>
        <v>0</v>
      </c>
      <c r="S71" s="8">
        <f t="shared" si="38"/>
        <v>1</v>
      </c>
      <c r="T71" s="8">
        <f t="shared" si="39"/>
        <v>2</v>
      </c>
      <c r="U71" s="8">
        <v>70</v>
      </c>
      <c r="W71" s="9" t="str">
        <f t="shared" si="43"/>
        <v>-90,0.88;88,0.12</v>
      </c>
      <c r="Y71" s="9" t="str">
        <f t="shared" si="56"/>
        <v>-86,0.8;14,0.2</v>
      </c>
      <c r="AA71" s="10">
        <f t="shared" si="41"/>
        <v>1.04</v>
      </c>
      <c r="AB71">
        <f t="shared" si="29"/>
        <v>0</v>
      </c>
      <c r="AC71" s="11">
        <f t="shared" si="30"/>
        <v>0.96153846153846156</v>
      </c>
      <c r="AE71">
        <f t="shared" si="42"/>
        <v>70</v>
      </c>
      <c r="AF71" s="11">
        <f t="shared" si="44"/>
        <v>0.88</v>
      </c>
      <c r="AG71" s="11">
        <f t="shared" si="45"/>
        <v>-90</v>
      </c>
      <c r="AH71" s="11">
        <f t="shared" si="46"/>
        <v>0.12</v>
      </c>
      <c r="AI71" s="11">
        <f t="shared" si="47"/>
        <v>88</v>
      </c>
      <c r="AJ71" s="11">
        <f t="shared" si="48"/>
        <v>0.8</v>
      </c>
      <c r="AK71" s="11">
        <f t="shared" si="49"/>
        <v>-86</v>
      </c>
      <c r="AL71" s="11">
        <f t="shared" si="50"/>
        <v>0.2</v>
      </c>
      <c r="AM71" s="11">
        <f t="shared" si="51"/>
        <v>14</v>
      </c>
      <c r="AN71">
        <f t="shared" si="52"/>
        <v>1.8336976551749047</v>
      </c>
      <c r="AO71">
        <f t="shared" si="53"/>
        <v>1.0713739108887084</v>
      </c>
      <c r="AP71">
        <f t="shared" si="54"/>
        <v>3345.8303999999998</v>
      </c>
      <c r="AQ71">
        <f t="shared" si="55"/>
        <v>1600</v>
      </c>
    </row>
    <row r="72" spans="1:43" s="8" customFormat="1" x14ac:dyDescent="0.2">
      <c r="A72" s="8">
        <v>71</v>
      </c>
      <c r="B72" s="8">
        <v>71</v>
      </c>
      <c r="C72" s="8">
        <f>Rieskamp!C73*100</f>
        <v>87</v>
      </c>
      <c r="D72" s="8">
        <f>Rieskamp!D73</f>
        <v>-78</v>
      </c>
      <c r="E72" s="8">
        <f>Rieskamp!E73*100</f>
        <v>13</v>
      </c>
      <c r="F72" s="8">
        <f>Rieskamp!F73</f>
        <v>45</v>
      </c>
      <c r="G72" s="8">
        <f>Rieskamp!G73*100</f>
        <v>88</v>
      </c>
      <c r="H72" s="8">
        <f>Rieskamp!H73</f>
        <v>-69</v>
      </c>
      <c r="I72" s="8">
        <f>Rieskamp!I73*100</f>
        <v>12</v>
      </c>
      <c r="J72" s="8">
        <f>Rieskamp!J73</f>
        <v>83</v>
      </c>
      <c r="L72">
        <f t="shared" si="31"/>
        <v>-62.01</v>
      </c>
      <c r="M72">
        <f t="shared" si="32"/>
        <v>-50.76</v>
      </c>
      <c r="N72" t="str">
        <f t="shared" si="33"/>
        <v>SpielB</v>
      </c>
      <c r="O72">
        <f t="shared" si="34"/>
        <v>1.2216312056737588</v>
      </c>
      <c r="P72" s="8">
        <f t="shared" si="35"/>
        <v>0</v>
      </c>
      <c r="Q72" s="8">
        <f t="shared" si="36"/>
        <v>1</v>
      </c>
      <c r="R72" s="8">
        <f t="shared" si="37"/>
        <v>0</v>
      </c>
      <c r="S72" s="8">
        <f t="shared" si="38"/>
        <v>1</v>
      </c>
      <c r="T72" s="8">
        <f t="shared" si="39"/>
        <v>2</v>
      </c>
      <c r="U72" s="8">
        <v>71</v>
      </c>
      <c r="W72" s="9" t="str">
        <f t="shared" si="43"/>
        <v>-78,0.87;45,0.13</v>
      </c>
      <c r="Y72" s="9" t="str">
        <f t="shared" si="56"/>
        <v>-69,0.88;83,0.12</v>
      </c>
      <c r="AA72" s="10">
        <f t="shared" si="41"/>
        <v>1.2216312056737588</v>
      </c>
      <c r="AB72">
        <f t="shared" si="29"/>
        <v>0</v>
      </c>
      <c r="AC72" s="11">
        <f t="shared" si="30"/>
        <v>0.81857764876632799</v>
      </c>
      <c r="AE72">
        <f t="shared" si="42"/>
        <v>71</v>
      </c>
      <c r="AF72" s="11">
        <f t="shared" si="44"/>
        <v>0.87</v>
      </c>
      <c r="AG72" s="11">
        <f t="shared" si="45"/>
        <v>-78</v>
      </c>
      <c r="AH72" s="11">
        <f t="shared" si="46"/>
        <v>0.13</v>
      </c>
      <c r="AI72" s="11">
        <f t="shared" si="47"/>
        <v>45</v>
      </c>
      <c r="AJ72" s="11">
        <f t="shared" si="48"/>
        <v>0.88</v>
      </c>
      <c r="AK72" s="11">
        <f t="shared" si="49"/>
        <v>-69</v>
      </c>
      <c r="AL72" s="11">
        <f t="shared" si="50"/>
        <v>0.12</v>
      </c>
      <c r="AM72" s="11">
        <f t="shared" si="51"/>
        <v>83</v>
      </c>
      <c r="AN72">
        <f t="shared" si="52"/>
        <v>1.4025823913230988</v>
      </c>
      <c r="AO72">
        <f t="shared" si="53"/>
        <v>2.1174198333403313</v>
      </c>
      <c r="AP72">
        <f t="shared" si="54"/>
        <v>1711.0899000000004</v>
      </c>
      <c r="AQ72">
        <f t="shared" si="55"/>
        <v>2439.782400000001</v>
      </c>
    </row>
    <row r="73" spans="1:43" s="8" customFormat="1" x14ac:dyDescent="0.2">
      <c r="A73" s="8">
        <v>72</v>
      </c>
      <c r="B73" s="8">
        <v>72</v>
      </c>
      <c r="C73" s="8">
        <f>Rieskamp!C74*100</f>
        <v>96</v>
      </c>
      <c r="D73" s="8">
        <f>Rieskamp!D74</f>
        <v>17</v>
      </c>
      <c r="E73" s="8">
        <f>Rieskamp!E74*100</f>
        <v>4</v>
      </c>
      <c r="F73" s="8">
        <f>Rieskamp!F74</f>
        <v>-48</v>
      </c>
      <c r="G73" s="8">
        <f>Rieskamp!G74*100</f>
        <v>49</v>
      </c>
      <c r="H73" s="8">
        <f>Rieskamp!H74</f>
        <v>-60</v>
      </c>
      <c r="I73" s="8">
        <f>Rieskamp!I74*100</f>
        <v>51</v>
      </c>
      <c r="J73" s="8">
        <f>Rieskamp!J74</f>
        <v>84</v>
      </c>
      <c r="L73">
        <f t="shared" si="31"/>
        <v>14.4</v>
      </c>
      <c r="M73">
        <f t="shared" si="32"/>
        <v>13.440000000000005</v>
      </c>
      <c r="N73" t="str">
        <f t="shared" si="33"/>
        <v>SpielA</v>
      </c>
      <c r="O73">
        <f t="shared" si="34"/>
        <v>1.0714285714285712</v>
      </c>
      <c r="P73" s="8">
        <f t="shared" si="35"/>
        <v>1</v>
      </c>
      <c r="Q73" s="8">
        <f t="shared" si="36"/>
        <v>0</v>
      </c>
      <c r="R73" s="8">
        <f t="shared" si="37"/>
        <v>0</v>
      </c>
      <c r="S73" s="8">
        <f t="shared" si="38"/>
        <v>1</v>
      </c>
      <c r="T73" s="8">
        <f t="shared" si="39"/>
        <v>2</v>
      </c>
      <c r="U73" s="8">
        <v>72</v>
      </c>
      <c r="W73" s="9" t="str">
        <f t="shared" si="43"/>
        <v>17,0.96;-48,0.04</v>
      </c>
      <c r="Y73" s="9" t="str">
        <f t="shared" si="56"/>
        <v>-60,0.49;84,0.51</v>
      </c>
      <c r="AA73" s="10">
        <f t="shared" si="41"/>
        <v>1.0714285714285712</v>
      </c>
      <c r="AB73">
        <f t="shared" si="29"/>
        <v>1</v>
      </c>
      <c r="AC73" s="11">
        <f t="shared" si="30"/>
        <v>1.0714285714285712</v>
      </c>
      <c r="AE73">
        <f t="shared" si="42"/>
        <v>72</v>
      </c>
      <c r="AF73" s="11">
        <f t="shared" si="44"/>
        <v>0.96</v>
      </c>
      <c r="AG73" s="11">
        <f t="shared" si="45"/>
        <v>17</v>
      </c>
      <c r="AH73" s="11">
        <f t="shared" si="46"/>
        <v>0.04</v>
      </c>
      <c r="AI73" s="11">
        <f t="shared" si="47"/>
        <v>-48</v>
      </c>
      <c r="AJ73" s="11">
        <f t="shared" si="48"/>
        <v>0.49</v>
      </c>
      <c r="AK73" s="11">
        <f t="shared" si="49"/>
        <v>-60</v>
      </c>
      <c r="AL73" s="11">
        <f t="shared" si="50"/>
        <v>0.51</v>
      </c>
      <c r="AM73" s="11">
        <f t="shared" si="51"/>
        <v>84</v>
      </c>
      <c r="AN73">
        <f t="shared" si="52"/>
        <v>3.1918014428559438</v>
      </c>
      <c r="AO73">
        <f t="shared" si="53"/>
        <v>7.5761440841415775</v>
      </c>
      <c r="AP73">
        <f t="shared" si="54"/>
        <v>162.24</v>
      </c>
      <c r="AQ73">
        <f t="shared" si="55"/>
        <v>5181.9263999999994</v>
      </c>
    </row>
    <row r="74" spans="1:43" s="8" customFormat="1" x14ac:dyDescent="0.2">
      <c r="A74" s="8">
        <v>73</v>
      </c>
      <c r="B74" s="8">
        <v>73</v>
      </c>
      <c r="C74" s="8">
        <f>Rieskamp!C75*100</f>
        <v>38</v>
      </c>
      <c r="D74" s="8">
        <f>Rieskamp!D75</f>
        <v>-49</v>
      </c>
      <c r="E74" s="8">
        <f>Rieskamp!E75*100</f>
        <v>62</v>
      </c>
      <c r="F74" s="8">
        <f>Rieskamp!F75</f>
        <v>2</v>
      </c>
      <c r="G74" s="8">
        <f>Rieskamp!G75*100</f>
        <v>22</v>
      </c>
      <c r="H74" s="8">
        <f>Rieskamp!H75</f>
        <v>19</v>
      </c>
      <c r="I74" s="8">
        <f>Rieskamp!I75*100</f>
        <v>78</v>
      </c>
      <c r="J74" s="8">
        <f>Rieskamp!J75</f>
        <v>-18</v>
      </c>
      <c r="L74">
        <f t="shared" si="31"/>
        <v>-17.380000000000003</v>
      </c>
      <c r="M74">
        <f t="shared" si="32"/>
        <v>-9.8600000000000012</v>
      </c>
      <c r="N74" t="str">
        <f t="shared" si="33"/>
        <v>SpielB</v>
      </c>
      <c r="O74">
        <f t="shared" si="34"/>
        <v>1.7626774847870184</v>
      </c>
      <c r="P74" s="8">
        <f t="shared" si="35"/>
        <v>0</v>
      </c>
      <c r="Q74" s="8">
        <f t="shared" si="36"/>
        <v>1</v>
      </c>
      <c r="R74" s="8">
        <f t="shared" si="37"/>
        <v>1</v>
      </c>
      <c r="S74" s="8">
        <f t="shared" si="38"/>
        <v>0</v>
      </c>
      <c r="T74" s="8">
        <f t="shared" si="39"/>
        <v>2</v>
      </c>
      <c r="U74" s="8">
        <v>73</v>
      </c>
      <c r="W74" s="9" t="str">
        <f t="shared" si="43"/>
        <v>-49,0.38;2,0.62</v>
      </c>
      <c r="Y74" s="9" t="str">
        <f t="shared" si="56"/>
        <v>19,0.22;-18,0.78</v>
      </c>
      <c r="AA74" s="10">
        <f t="shared" si="41"/>
        <v>1.7626774847870184</v>
      </c>
      <c r="AB74">
        <f t="shared" si="29"/>
        <v>0</v>
      </c>
      <c r="AC74" s="11">
        <f t="shared" si="30"/>
        <v>0.56731875719217495</v>
      </c>
      <c r="AE74">
        <f t="shared" si="42"/>
        <v>73</v>
      </c>
      <c r="AF74" s="11">
        <f t="shared" si="44"/>
        <v>0.38</v>
      </c>
      <c r="AG74" s="11">
        <f t="shared" si="45"/>
        <v>-49</v>
      </c>
      <c r="AH74" s="11">
        <f t="shared" si="46"/>
        <v>0.62</v>
      </c>
      <c r="AI74" s="11">
        <f t="shared" si="47"/>
        <v>2</v>
      </c>
      <c r="AJ74" s="11">
        <f t="shared" si="48"/>
        <v>0.22</v>
      </c>
      <c r="AK74" s="11">
        <f t="shared" si="49"/>
        <v>19</v>
      </c>
      <c r="AL74" s="11">
        <f t="shared" si="50"/>
        <v>0.78</v>
      </c>
      <c r="AM74" s="11">
        <f t="shared" si="51"/>
        <v>-18</v>
      </c>
      <c r="AN74">
        <f t="shared" si="52"/>
        <v>2.0749393464047134</v>
      </c>
      <c r="AO74">
        <f t="shared" si="53"/>
        <v>2.6534432965418109</v>
      </c>
      <c r="AP74">
        <f t="shared" si="54"/>
        <v>612.79559999999992</v>
      </c>
      <c r="AQ74">
        <f t="shared" si="55"/>
        <v>234.92039999999997</v>
      </c>
    </row>
    <row r="75" spans="1:43" s="8" customFormat="1" x14ac:dyDescent="0.2">
      <c r="A75" s="8">
        <v>74</v>
      </c>
      <c r="B75" s="8">
        <v>74</v>
      </c>
      <c r="C75" s="8">
        <f>Rieskamp!C76*100</f>
        <v>28.000000000000004</v>
      </c>
      <c r="D75" s="8">
        <f>Rieskamp!D76</f>
        <v>-59</v>
      </c>
      <c r="E75" s="8">
        <f>Rieskamp!E76*100</f>
        <v>72</v>
      </c>
      <c r="F75" s="8">
        <f>Rieskamp!F76</f>
        <v>96</v>
      </c>
      <c r="G75" s="8">
        <f>Rieskamp!G76*100</f>
        <v>4</v>
      </c>
      <c r="H75" s="8">
        <f>Rieskamp!H76</f>
        <v>-4</v>
      </c>
      <c r="I75" s="8">
        <f>Rieskamp!I76*100</f>
        <v>96</v>
      </c>
      <c r="J75" s="8">
        <f>Rieskamp!J76</f>
        <v>63</v>
      </c>
      <c r="L75">
        <f t="shared" si="31"/>
        <v>52.6</v>
      </c>
      <c r="M75">
        <f t="shared" si="32"/>
        <v>60.32</v>
      </c>
      <c r="N75" t="str">
        <f t="shared" si="33"/>
        <v>SpielB</v>
      </c>
      <c r="O75">
        <f t="shared" si="34"/>
        <v>0.87201591511936338</v>
      </c>
      <c r="P75" s="8">
        <f t="shared" si="35"/>
        <v>0</v>
      </c>
      <c r="Q75" s="8">
        <f t="shared" si="36"/>
        <v>1</v>
      </c>
      <c r="R75" s="8">
        <f t="shared" si="37"/>
        <v>0</v>
      </c>
      <c r="S75" s="8">
        <f t="shared" si="38"/>
        <v>1</v>
      </c>
      <c r="T75" s="8">
        <f t="shared" si="39"/>
        <v>2</v>
      </c>
      <c r="U75" s="8">
        <v>74</v>
      </c>
      <c r="W75" s="9" t="str">
        <f t="shared" si="43"/>
        <v>-59,0.28;96,0.72</v>
      </c>
      <c r="Y75" s="9" t="str">
        <f t="shared" si="56"/>
        <v>-4,0.04;63,0.96</v>
      </c>
      <c r="AA75" s="10">
        <f t="shared" si="41"/>
        <v>0.87201591511936338</v>
      </c>
      <c r="AB75">
        <f t="shared" si="29"/>
        <v>0</v>
      </c>
      <c r="AC75" s="11">
        <f t="shared" si="30"/>
        <v>1.1467680608365018</v>
      </c>
      <c r="AE75">
        <f t="shared" si="42"/>
        <v>74</v>
      </c>
      <c r="AF75" s="11">
        <f t="shared" si="44"/>
        <v>0.28000000000000003</v>
      </c>
      <c r="AG75" s="11">
        <f t="shared" si="45"/>
        <v>-59</v>
      </c>
      <c r="AH75" s="11">
        <f t="shared" si="46"/>
        <v>0.72</v>
      </c>
      <c r="AI75" s="11">
        <f t="shared" si="47"/>
        <v>96</v>
      </c>
      <c r="AJ75" s="11">
        <f t="shared" si="48"/>
        <v>0.04</v>
      </c>
      <c r="AK75" s="11">
        <f t="shared" si="49"/>
        <v>-4</v>
      </c>
      <c r="AL75" s="11">
        <f t="shared" si="50"/>
        <v>0.96</v>
      </c>
      <c r="AM75" s="11">
        <f t="shared" si="51"/>
        <v>63</v>
      </c>
      <c r="AN75">
        <f t="shared" si="52"/>
        <v>2.0836796784014235</v>
      </c>
      <c r="AO75">
        <f t="shared" si="53"/>
        <v>0.78541369926224602</v>
      </c>
      <c r="AP75">
        <f t="shared" si="54"/>
        <v>4843.4399999999996</v>
      </c>
      <c r="AQ75">
        <f t="shared" si="55"/>
        <v>172.3775999999998</v>
      </c>
    </row>
    <row r="76" spans="1:43" s="8" customFormat="1" x14ac:dyDescent="0.2">
      <c r="A76" s="8">
        <v>75</v>
      </c>
      <c r="B76" s="8">
        <v>75</v>
      </c>
      <c r="C76" s="8">
        <f>Rieskamp!C77*100</f>
        <v>50</v>
      </c>
      <c r="D76" s="8">
        <f>Rieskamp!D77</f>
        <v>98</v>
      </c>
      <c r="E76" s="8">
        <f>Rieskamp!E77*100</f>
        <v>50</v>
      </c>
      <c r="F76" s="8">
        <f>Rieskamp!F77</f>
        <v>-24</v>
      </c>
      <c r="G76" s="8">
        <f>Rieskamp!G77*100</f>
        <v>14.000000000000002</v>
      </c>
      <c r="H76" s="8">
        <f>Rieskamp!H77</f>
        <v>-76</v>
      </c>
      <c r="I76" s="8">
        <f>Rieskamp!I77*100</f>
        <v>86</v>
      </c>
      <c r="J76" s="8">
        <f>Rieskamp!J77</f>
        <v>46</v>
      </c>
      <c r="L76">
        <f t="shared" si="31"/>
        <v>37</v>
      </c>
      <c r="M76">
        <f t="shared" si="32"/>
        <v>28.92</v>
      </c>
      <c r="N76" t="str">
        <f t="shared" si="33"/>
        <v>SpielA</v>
      </c>
      <c r="O76">
        <f t="shared" si="34"/>
        <v>1.2793914246196403</v>
      </c>
      <c r="P76" s="8">
        <f t="shared" si="35"/>
        <v>1</v>
      </c>
      <c r="Q76" s="8">
        <f t="shared" si="36"/>
        <v>0</v>
      </c>
      <c r="R76" s="8">
        <f t="shared" si="37"/>
        <v>0</v>
      </c>
      <c r="S76" s="8">
        <f t="shared" si="38"/>
        <v>1</v>
      </c>
      <c r="T76" s="8">
        <f t="shared" si="39"/>
        <v>2</v>
      </c>
      <c r="U76" s="8">
        <v>75</v>
      </c>
      <c r="W76" s="9" t="str">
        <f t="shared" si="43"/>
        <v>98,0.5;-24,0.5</v>
      </c>
      <c r="Y76" s="9" t="str">
        <f t="shared" si="56"/>
        <v>-76,0.14;46,0.86</v>
      </c>
      <c r="AA76" s="10">
        <f t="shared" si="41"/>
        <v>1.2793914246196403</v>
      </c>
      <c r="AB76">
        <f t="shared" si="29"/>
        <v>1</v>
      </c>
      <c r="AC76" s="11">
        <f t="shared" si="30"/>
        <v>1.2793914246196403</v>
      </c>
      <c r="AE76">
        <f t="shared" si="42"/>
        <v>75</v>
      </c>
      <c r="AF76" s="11">
        <f t="shared" si="44"/>
        <v>0.5</v>
      </c>
      <c r="AG76" s="11">
        <f t="shared" si="45"/>
        <v>98</v>
      </c>
      <c r="AH76" s="11">
        <f t="shared" si="46"/>
        <v>0.5</v>
      </c>
      <c r="AI76" s="11">
        <f t="shared" si="47"/>
        <v>-24</v>
      </c>
      <c r="AJ76" s="11">
        <f t="shared" si="48"/>
        <v>0.14000000000000001</v>
      </c>
      <c r="AK76" s="11">
        <f t="shared" si="49"/>
        <v>-76</v>
      </c>
      <c r="AL76" s="11">
        <f t="shared" si="50"/>
        <v>0.86</v>
      </c>
      <c r="AM76" s="11">
        <f t="shared" si="51"/>
        <v>46</v>
      </c>
      <c r="AN76">
        <f t="shared" si="52"/>
        <v>2.3315412785069944</v>
      </c>
      <c r="AO76">
        <f t="shared" si="53"/>
        <v>2.9829539178685613</v>
      </c>
      <c r="AP76">
        <f t="shared" si="54"/>
        <v>3721</v>
      </c>
      <c r="AQ76">
        <f t="shared" si="55"/>
        <v>1792.0336</v>
      </c>
    </row>
    <row r="77" spans="1:43" s="8" customFormat="1" x14ac:dyDescent="0.2">
      <c r="A77" s="8">
        <v>76</v>
      </c>
      <c r="B77" s="8">
        <v>76</v>
      </c>
      <c r="C77" s="8">
        <f>'Gächter et al'!B3*100</f>
        <v>50</v>
      </c>
      <c r="D77" s="8">
        <f>'Gächter et al'!C3</f>
        <v>-20</v>
      </c>
      <c r="E77" s="8">
        <f>'Gächter et al'!D3*100</f>
        <v>50</v>
      </c>
      <c r="F77" s="8">
        <f>'Gächter et al'!E3</f>
        <v>60</v>
      </c>
      <c r="G77" s="8">
        <f>'Gächter et al'!F3*100</f>
        <v>50</v>
      </c>
      <c r="H77" s="8">
        <f>'Gächter et al'!G3</f>
        <v>0</v>
      </c>
      <c r="I77" s="8">
        <f>'Gächter et al'!H3*100</f>
        <v>50</v>
      </c>
      <c r="J77" s="8">
        <f>'Gächter et al'!I3</f>
        <v>0</v>
      </c>
      <c r="L77">
        <f t="shared" si="31"/>
        <v>20</v>
      </c>
      <c r="M77">
        <f t="shared" si="32"/>
        <v>0</v>
      </c>
      <c r="N77" t="str">
        <f t="shared" si="33"/>
        <v>SpielA</v>
      </c>
      <c r="O77" t="e">
        <f t="shared" si="34"/>
        <v>#DIV/0!</v>
      </c>
      <c r="P77" s="8">
        <f t="shared" si="35"/>
        <v>0</v>
      </c>
      <c r="Q77" s="8">
        <f t="shared" si="36"/>
        <v>1</v>
      </c>
      <c r="R77" s="8">
        <f t="shared" si="37"/>
        <v>1</v>
      </c>
      <c r="S77" s="8">
        <f t="shared" si="38"/>
        <v>1</v>
      </c>
      <c r="T77" s="8">
        <f t="shared" si="39"/>
        <v>3</v>
      </c>
      <c r="U77" s="8">
        <v>76</v>
      </c>
      <c r="W77" t="str">
        <f t="shared" si="43"/>
        <v>-20,0.5;60,0.5</v>
      </c>
      <c r="Y77" t="str">
        <f t="shared" si="56"/>
        <v>0,0.5;0,0.5</v>
      </c>
      <c r="AA77">
        <f>M77/L77</f>
        <v>0</v>
      </c>
      <c r="AB77">
        <f t="shared" si="29"/>
        <v>1</v>
      </c>
      <c r="AC77" s="11" t="e">
        <f t="shared" si="30"/>
        <v>#DIV/0!</v>
      </c>
      <c r="AE77">
        <f t="shared" si="42"/>
        <v>76</v>
      </c>
      <c r="AF77" s="11">
        <f t="shared" si="44"/>
        <v>0.5</v>
      </c>
      <c r="AG77" s="11">
        <f t="shared" si="45"/>
        <v>-20</v>
      </c>
      <c r="AH77" s="11">
        <f t="shared" si="46"/>
        <v>0.5</v>
      </c>
      <c r="AI77" s="11">
        <f t="shared" si="47"/>
        <v>60</v>
      </c>
      <c r="AJ77" s="11">
        <f t="shared" si="48"/>
        <v>0.5</v>
      </c>
      <c r="AK77" s="11">
        <f t="shared" si="49"/>
        <v>0</v>
      </c>
      <c r="AL77" s="11">
        <f t="shared" si="50"/>
        <v>0.5</v>
      </c>
      <c r="AM77" s="11">
        <f t="shared" si="51"/>
        <v>0</v>
      </c>
      <c r="AN77">
        <f t="shared" si="52"/>
        <v>2.8284271247461903</v>
      </c>
      <c r="AO77">
        <v>0</v>
      </c>
      <c r="AP77">
        <f t="shared" si="54"/>
        <v>1600</v>
      </c>
      <c r="AQ77">
        <f t="shared" si="55"/>
        <v>0</v>
      </c>
    </row>
    <row r="78" spans="1:43" s="8" customFormat="1" x14ac:dyDescent="0.2">
      <c r="A78" s="8">
        <v>77</v>
      </c>
      <c r="B78" s="8">
        <v>77</v>
      </c>
      <c r="C78" s="8">
        <f>'Gächter et al'!B4*100</f>
        <v>50</v>
      </c>
      <c r="D78" s="8">
        <f>'Gächter et al'!C4</f>
        <v>-30</v>
      </c>
      <c r="E78" s="8">
        <f>'Gächter et al'!D4*100</f>
        <v>50</v>
      </c>
      <c r="F78" s="8">
        <f>'Gächter et al'!E4</f>
        <v>60</v>
      </c>
      <c r="G78" s="8">
        <f>'Gächter et al'!F4*100</f>
        <v>50</v>
      </c>
      <c r="H78" s="8">
        <f>'Gächter et al'!G4</f>
        <v>0</v>
      </c>
      <c r="I78" s="8">
        <f>'Gächter et al'!H4*100</f>
        <v>50</v>
      </c>
      <c r="J78" s="8">
        <f>'Gächter et al'!I4</f>
        <v>0</v>
      </c>
      <c r="L78">
        <f t="shared" si="31"/>
        <v>15</v>
      </c>
      <c r="M78">
        <f t="shared" si="32"/>
        <v>0</v>
      </c>
      <c r="N78" t="str">
        <f t="shared" si="33"/>
        <v>SpielA</v>
      </c>
      <c r="O78" t="e">
        <f t="shared" si="34"/>
        <v>#DIV/0!</v>
      </c>
      <c r="P78" s="8">
        <f t="shared" si="35"/>
        <v>0</v>
      </c>
      <c r="Q78" s="8">
        <f t="shared" si="36"/>
        <v>1</v>
      </c>
      <c r="R78" s="8">
        <f t="shared" si="37"/>
        <v>1</v>
      </c>
      <c r="S78" s="8">
        <f t="shared" si="38"/>
        <v>1</v>
      </c>
      <c r="T78" s="8">
        <f t="shared" si="39"/>
        <v>3</v>
      </c>
      <c r="U78" s="8">
        <v>77</v>
      </c>
      <c r="W78" t="str">
        <f t="shared" si="43"/>
        <v>-30,0.5;60,0.5</v>
      </c>
      <c r="Y78" t="str">
        <f t="shared" si="56"/>
        <v>0,0.5;0,0.5</v>
      </c>
      <c r="AA78" t="e">
        <f t="shared" si="41"/>
        <v>#DIV/0!</v>
      </c>
      <c r="AB78">
        <f t="shared" si="29"/>
        <v>1</v>
      </c>
      <c r="AC78" s="11" t="e">
        <f t="shared" si="30"/>
        <v>#DIV/0!</v>
      </c>
      <c r="AE78">
        <f t="shared" si="42"/>
        <v>77</v>
      </c>
      <c r="AF78" s="11">
        <f t="shared" si="44"/>
        <v>0.5</v>
      </c>
      <c r="AG78" s="11">
        <f t="shared" si="45"/>
        <v>-30</v>
      </c>
      <c r="AH78" s="11">
        <f t="shared" si="46"/>
        <v>0.5</v>
      </c>
      <c r="AI78" s="11">
        <f t="shared" si="47"/>
        <v>60</v>
      </c>
      <c r="AJ78" s="11">
        <f t="shared" si="48"/>
        <v>0.5</v>
      </c>
      <c r="AK78" s="11">
        <f t="shared" si="49"/>
        <v>0</v>
      </c>
      <c r="AL78" s="11">
        <f t="shared" si="50"/>
        <v>0.5</v>
      </c>
      <c r="AM78" s="11">
        <f t="shared" si="51"/>
        <v>0</v>
      </c>
      <c r="AN78">
        <f t="shared" si="52"/>
        <v>4.2426406871192857</v>
      </c>
      <c r="AO78">
        <v>0</v>
      </c>
      <c r="AP78">
        <f t="shared" si="54"/>
        <v>2025</v>
      </c>
      <c r="AQ78">
        <f t="shared" si="55"/>
        <v>0</v>
      </c>
    </row>
    <row r="79" spans="1:43" s="8" customFormat="1" x14ac:dyDescent="0.2">
      <c r="A79" s="8">
        <v>78</v>
      </c>
      <c r="B79" s="8">
        <v>78</v>
      </c>
      <c r="C79" s="8">
        <f>'Gächter et al'!B5*100</f>
        <v>50</v>
      </c>
      <c r="D79" s="8">
        <f>'Gächter et al'!C5</f>
        <v>-40</v>
      </c>
      <c r="E79" s="8">
        <f>'Gächter et al'!D5*100</f>
        <v>50</v>
      </c>
      <c r="F79" s="8">
        <f>'Gächter et al'!E5</f>
        <v>60</v>
      </c>
      <c r="G79" s="8">
        <f>'Gächter et al'!F5*100</f>
        <v>50</v>
      </c>
      <c r="H79" s="8">
        <f>'Gächter et al'!G5</f>
        <v>0</v>
      </c>
      <c r="I79" s="8">
        <f>'Gächter et al'!H5*100</f>
        <v>50</v>
      </c>
      <c r="J79" s="8">
        <f>'Gächter et al'!I5</f>
        <v>0</v>
      </c>
      <c r="L79">
        <f t="shared" si="31"/>
        <v>10</v>
      </c>
      <c r="M79">
        <f t="shared" si="32"/>
        <v>0</v>
      </c>
      <c r="N79" t="str">
        <f t="shared" si="33"/>
        <v>SpielA</v>
      </c>
      <c r="O79" t="e">
        <f t="shared" si="34"/>
        <v>#DIV/0!</v>
      </c>
      <c r="P79" s="8">
        <f t="shared" si="35"/>
        <v>0</v>
      </c>
      <c r="Q79" s="8">
        <f t="shared" si="36"/>
        <v>1</v>
      </c>
      <c r="R79" s="8">
        <f t="shared" si="37"/>
        <v>1</v>
      </c>
      <c r="S79" s="8">
        <f t="shared" si="38"/>
        <v>1</v>
      </c>
      <c r="T79" s="8">
        <f t="shared" si="39"/>
        <v>3</v>
      </c>
      <c r="U79" s="8">
        <v>78</v>
      </c>
      <c r="W79" t="str">
        <f t="shared" si="43"/>
        <v>-40,0.5;60,0.5</v>
      </c>
      <c r="Y79" t="str">
        <f t="shared" si="56"/>
        <v>0,0.5;0,0.5</v>
      </c>
      <c r="AA79" t="e">
        <f t="shared" si="41"/>
        <v>#DIV/0!</v>
      </c>
      <c r="AB79">
        <f t="shared" si="29"/>
        <v>1</v>
      </c>
      <c r="AC79" s="11" t="e">
        <f t="shared" si="30"/>
        <v>#DIV/0!</v>
      </c>
      <c r="AE79">
        <f t="shared" si="42"/>
        <v>78</v>
      </c>
      <c r="AF79" s="11">
        <f t="shared" si="44"/>
        <v>0.5</v>
      </c>
      <c r="AG79" s="11">
        <f t="shared" si="45"/>
        <v>-40</v>
      </c>
      <c r="AH79" s="11">
        <f t="shared" si="46"/>
        <v>0.5</v>
      </c>
      <c r="AI79" s="11">
        <f t="shared" si="47"/>
        <v>60</v>
      </c>
      <c r="AJ79" s="11">
        <f t="shared" si="48"/>
        <v>0.5</v>
      </c>
      <c r="AK79" s="11">
        <f t="shared" si="49"/>
        <v>0</v>
      </c>
      <c r="AL79" s="11">
        <f t="shared" si="50"/>
        <v>0.5</v>
      </c>
      <c r="AM79" s="11">
        <f t="shared" si="51"/>
        <v>0</v>
      </c>
      <c r="AN79">
        <f t="shared" si="52"/>
        <v>7.0710678118654755</v>
      </c>
      <c r="AO79">
        <v>0</v>
      </c>
      <c r="AP79">
        <f t="shared" si="54"/>
        <v>2500</v>
      </c>
      <c r="AQ79">
        <f t="shared" si="55"/>
        <v>0</v>
      </c>
    </row>
    <row r="80" spans="1:43" s="8" customFormat="1" x14ac:dyDescent="0.2">
      <c r="A80" s="8">
        <v>79</v>
      </c>
      <c r="B80" s="8">
        <v>79</v>
      </c>
      <c r="C80" s="8">
        <f>'Gächter et al'!B6*100</f>
        <v>50</v>
      </c>
      <c r="D80" s="8">
        <f>'Gächter et al'!C6</f>
        <v>-50</v>
      </c>
      <c r="E80" s="8">
        <f>'Gächter et al'!D6*100</f>
        <v>50</v>
      </c>
      <c r="F80" s="8">
        <f>'Gächter et al'!E6</f>
        <v>60</v>
      </c>
      <c r="G80" s="8">
        <f>'Gächter et al'!F6*100</f>
        <v>50</v>
      </c>
      <c r="H80" s="8">
        <f>'Gächter et al'!G6</f>
        <v>0</v>
      </c>
      <c r="I80" s="8">
        <f>'Gächter et al'!H6*100</f>
        <v>50</v>
      </c>
      <c r="J80" s="8">
        <f>'Gächter et al'!I6</f>
        <v>0</v>
      </c>
      <c r="L80">
        <f t="shared" si="31"/>
        <v>5</v>
      </c>
      <c r="M80">
        <f t="shared" si="32"/>
        <v>0</v>
      </c>
      <c r="N80" t="str">
        <f t="shared" si="33"/>
        <v>SpielA</v>
      </c>
      <c r="O80" t="e">
        <f t="shared" si="34"/>
        <v>#DIV/0!</v>
      </c>
      <c r="P80" s="8">
        <f t="shared" si="35"/>
        <v>0</v>
      </c>
      <c r="Q80" s="8">
        <f t="shared" si="36"/>
        <v>1</v>
      </c>
      <c r="R80" s="8">
        <f t="shared" si="37"/>
        <v>1</v>
      </c>
      <c r="S80" s="8">
        <f t="shared" si="38"/>
        <v>1</v>
      </c>
      <c r="T80" s="8">
        <f t="shared" si="39"/>
        <v>3</v>
      </c>
      <c r="U80" s="8">
        <v>79</v>
      </c>
      <c r="W80" t="str">
        <f t="shared" si="43"/>
        <v>-50,0.5;60,0.5</v>
      </c>
      <c r="Y80" t="str">
        <f t="shared" si="56"/>
        <v>0,0.5;0,0.5</v>
      </c>
      <c r="AA80" t="e">
        <f t="shared" si="41"/>
        <v>#DIV/0!</v>
      </c>
      <c r="AB80">
        <f t="shared" si="29"/>
        <v>1</v>
      </c>
      <c r="AC80" s="11" t="e">
        <f t="shared" si="30"/>
        <v>#DIV/0!</v>
      </c>
      <c r="AE80">
        <f t="shared" si="42"/>
        <v>79</v>
      </c>
      <c r="AF80" s="11">
        <f t="shared" si="44"/>
        <v>0.5</v>
      </c>
      <c r="AG80" s="11">
        <f t="shared" si="45"/>
        <v>-50</v>
      </c>
      <c r="AH80" s="11">
        <f t="shared" si="46"/>
        <v>0.5</v>
      </c>
      <c r="AI80" s="11">
        <f t="shared" si="47"/>
        <v>60</v>
      </c>
      <c r="AJ80" s="11">
        <f t="shared" si="48"/>
        <v>0.5</v>
      </c>
      <c r="AK80" s="11">
        <f t="shared" si="49"/>
        <v>0</v>
      </c>
      <c r="AL80" s="11">
        <f t="shared" si="50"/>
        <v>0.5</v>
      </c>
      <c r="AM80" s="11">
        <f t="shared" si="51"/>
        <v>0</v>
      </c>
      <c r="AN80">
        <f t="shared" si="52"/>
        <v>15.556349186104047</v>
      </c>
      <c r="AO80">
        <v>0</v>
      </c>
      <c r="AP80">
        <f t="shared" si="54"/>
        <v>3025</v>
      </c>
      <c r="AQ80">
        <f t="shared" si="55"/>
        <v>0</v>
      </c>
    </row>
    <row r="81" spans="1:43" s="8" customFormat="1" x14ac:dyDescent="0.2">
      <c r="A81" s="8">
        <v>80</v>
      </c>
      <c r="B81" s="8">
        <v>80</v>
      </c>
      <c r="C81" s="8">
        <f>'Gächter et al'!B7*100</f>
        <v>50</v>
      </c>
      <c r="D81" s="8">
        <f>'Gächter et al'!C7</f>
        <v>-60</v>
      </c>
      <c r="E81" s="8">
        <f>'Gächter et al'!D7*100</f>
        <v>50</v>
      </c>
      <c r="F81" s="8">
        <f>'Gächter et al'!E7</f>
        <v>60</v>
      </c>
      <c r="G81" s="8">
        <f>'Gächter et al'!F7*100</f>
        <v>50</v>
      </c>
      <c r="H81" s="8">
        <f>'Gächter et al'!G7</f>
        <v>0</v>
      </c>
      <c r="I81" s="8">
        <f>'Gächter et al'!H7*100</f>
        <v>50</v>
      </c>
      <c r="J81" s="8">
        <f>'Gächter et al'!I7</f>
        <v>0</v>
      </c>
      <c r="L81">
        <f t="shared" si="31"/>
        <v>0</v>
      </c>
      <c r="M81">
        <f t="shared" si="32"/>
        <v>0</v>
      </c>
      <c r="N81" t="str">
        <f t="shared" si="33"/>
        <v>SpielB</v>
      </c>
      <c r="O81" t="e">
        <f t="shared" si="34"/>
        <v>#DIV/0!</v>
      </c>
      <c r="P81" s="8">
        <f t="shared" si="35"/>
        <v>0</v>
      </c>
      <c r="Q81" s="8">
        <f t="shared" si="36"/>
        <v>1</v>
      </c>
      <c r="R81" s="8">
        <f t="shared" si="37"/>
        <v>1</v>
      </c>
      <c r="S81" s="8">
        <f t="shared" si="38"/>
        <v>1</v>
      </c>
      <c r="T81" s="8">
        <f t="shared" si="39"/>
        <v>3</v>
      </c>
      <c r="U81" s="8">
        <v>80</v>
      </c>
      <c r="W81" t="str">
        <f t="shared" si="43"/>
        <v>-60,0.5;60,0.5</v>
      </c>
      <c r="Y81" t="str">
        <f t="shared" si="56"/>
        <v>0,0.5;0,0.5</v>
      </c>
      <c r="AA81" t="e">
        <f t="shared" si="41"/>
        <v>#DIV/0!</v>
      </c>
      <c r="AB81">
        <f t="shared" si="29"/>
        <v>0</v>
      </c>
      <c r="AC81" s="11" t="e">
        <f t="shared" si="30"/>
        <v>#DIV/0!</v>
      </c>
      <c r="AE81">
        <f t="shared" si="42"/>
        <v>80</v>
      </c>
      <c r="AF81" s="11">
        <f t="shared" si="44"/>
        <v>0.5</v>
      </c>
      <c r="AG81" s="11">
        <f t="shared" si="45"/>
        <v>-60</v>
      </c>
      <c r="AH81" s="11">
        <f t="shared" si="46"/>
        <v>0.5</v>
      </c>
      <c r="AI81" s="11">
        <f t="shared" si="47"/>
        <v>60</v>
      </c>
      <c r="AJ81" s="11">
        <f t="shared" si="48"/>
        <v>0.5</v>
      </c>
      <c r="AK81" s="11">
        <f t="shared" si="49"/>
        <v>0</v>
      </c>
      <c r="AL81" s="11">
        <f t="shared" si="50"/>
        <v>0.5</v>
      </c>
      <c r="AM81" s="11">
        <f t="shared" si="51"/>
        <v>0</v>
      </c>
      <c r="AN81" t="s">
        <v>62</v>
      </c>
      <c r="AO81" t="s">
        <v>62</v>
      </c>
      <c r="AP81">
        <f t="shared" si="54"/>
        <v>3600</v>
      </c>
      <c r="AQ81">
        <f t="shared" si="55"/>
        <v>0</v>
      </c>
    </row>
    <row r="82" spans="1:43" s="8" customFormat="1" x14ac:dyDescent="0.2">
      <c r="A82" s="8">
        <v>81</v>
      </c>
      <c r="B82" s="8">
        <v>81</v>
      </c>
      <c r="C82" s="8">
        <f>'Gächter et al'!B8*100</f>
        <v>50</v>
      </c>
      <c r="D82" s="8">
        <f>'Gächter et al'!C8</f>
        <v>-70</v>
      </c>
      <c r="E82" s="8">
        <f>'Gächter et al'!D8*100</f>
        <v>50</v>
      </c>
      <c r="F82" s="8">
        <f>'Gächter et al'!E8</f>
        <v>60</v>
      </c>
      <c r="G82" s="8">
        <f>'Gächter et al'!F8*100</f>
        <v>50</v>
      </c>
      <c r="H82" s="8">
        <f>'Gächter et al'!G8</f>
        <v>0</v>
      </c>
      <c r="I82" s="8">
        <f>'Gächter et al'!H8*100</f>
        <v>50</v>
      </c>
      <c r="J82" s="8">
        <f>'Gächter et al'!I8</f>
        <v>0</v>
      </c>
      <c r="L82">
        <f t="shared" si="31"/>
        <v>-5</v>
      </c>
      <c r="M82">
        <f t="shared" si="32"/>
        <v>0</v>
      </c>
      <c r="N82" t="str">
        <f t="shared" si="33"/>
        <v>SpielB</v>
      </c>
      <c r="O82" t="e">
        <f t="shared" si="34"/>
        <v>#DIV/0!</v>
      </c>
      <c r="P82" s="8">
        <f t="shared" si="35"/>
        <v>0</v>
      </c>
      <c r="Q82" s="8">
        <f t="shared" si="36"/>
        <v>1</v>
      </c>
      <c r="R82" s="8">
        <f t="shared" si="37"/>
        <v>1</v>
      </c>
      <c r="S82" s="8">
        <f t="shared" si="38"/>
        <v>1</v>
      </c>
      <c r="T82" s="8">
        <f t="shared" si="39"/>
        <v>3</v>
      </c>
      <c r="U82" s="8">
        <v>81</v>
      </c>
      <c r="W82" t="str">
        <f t="shared" si="43"/>
        <v>-70,0.5;60,0.5</v>
      </c>
      <c r="Y82" t="str">
        <f t="shared" si="56"/>
        <v>0,0.5;0,0.5</v>
      </c>
      <c r="AA82" t="e">
        <f t="shared" si="41"/>
        <v>#DIV/0!</v>
      </c>
      <c r="AB82">
        <f t="shared" si="29"/>
        <v>0</v>
      </c>
      <c r="AC82" s="11">
        <f t="shared" si="30"/>
        <v>0</v>
      </c>
      <c r="AE82">
        <f t="shared" si="42"/>
        <v>81</v>
      </c>
      <c r="AF82" s="11">
        <f t="shared" si="44"/>
        <v>0.5</v>
      </c>
      <c r="AG82" s="11">
        <f t="shared" si="45"/>
        <v>-70</v>
      </c>
      <c r="AH82" s="11">
        <f t="shared" si="46"/>
        <v>0.5</v>
      </c>
      <c r="AI82" s="11">
        <f t="shared" si="47"/>
        <v>60</v>
      </c>
      <c r="AJ82" s="11">
        <f t="shared" si="48"/>
        <v>0.5</v>
      </c>
      <c r="AK82" s="11">
        <f t="shared" si="49"/>
        <v>0</v>
      </c>
      <c r="AL82" s="11">
        <f t="shared" si="50"/>
        <v>0.5</v>
      </c>
      <c r="AM82" s="11">
        <f t="shared" si="51"/>
        <v>0</v>
      </c>
      <c r="AN82">
        <f t="shared" si="52"/>
        <v>18.384776310850235</v>
      </c>
      <c r="AO82">
        <v>0</v>
      </c>
      <c r="AP82">
        <f t="shared" si="54"/>
        <v>4225</v>
      </c>
      <c r="AQ82">
        <f t="shared" si="55"/>
        <v>0</v>
      </c>
    </row>
    <row r="83" spans="1:43" x14ac:dyDescent="0.2">
      <c r="A83">
        <v>82</v>
      </c>
      <c r="B83">
        <v>82</v>
      </c>
      <c r="C83">
        <f>'Holt&amp;Laury'!B3*100</f>
        <v>10</v>
      </c>
      <c r="D83">
        <f>'Holt&amp;Laury'!C3</f>
        <v>40</v>
      </c>
      <c r="E83">
        <f>'Holt&amp;Laury'!D3*100</f>
        <v>90</v>
      </c>
      <c r="F83">
        <f>'Holt&amp;Laury'!E3</f>
        <v>32</v>
      </c>
      <c r="G83">
        <f>'Holt&amp;Laury'!F3*100</f>
        <v>10</v>
      </c>
      <c r="H83">
        <f>'Holt&amp;Laury'!G3</f>
        <v>77</v>
      </c>
      <c r="I83">
        <f>'Holt&amp;Laury'!H3*100</f>
        <v>90</v>
      </c>
      <c r="J83">
        <f>'Holt&amp;Laury'!I3</f>
        <v>2</v>
      </c>
      <c r="L83">
        <f t="shared" si="31"/>
        <v>32.799999999999997</v>
      </c>
      <c r="M83">
        <f t="shared" si="32"/>
        <v>9.5</v>
      </c>
      <c r="N83" t="str">
        <f t="shared" si="33"/>
        <v>SpielA</v>
      </c>
      <c r="O83">
        <f t="shared" si="34"/>
        <v>3.4526315789473681</v>
      </c>
      <c r="P83">
        <f t="shared" si="35"/>
        <v>1</v>
      </c>
      <c r="Q83">
        <f t="shared" si="36"/>
        <v>1</v>
      </c>
      <c r="R83">
        <f t="shared" si="37"/>
        <v>1</v>
      </c>
      <c r="S83">
        <f t="shared" si="38"/>
        <v>1</v>
      </c>
      <c r="T83">
        <f t="shared" si="39"/>
        <v>4</v>
      </c>
      <c r="U83">
        <v>82</v>
      </c>
      <c r="W83" t="str">
        <f t="shared" si="43"/>
        <v>40,0.1;32,0.9</v>
      </c>
      <c r="Y83" t="str">
        <f t="shared" si="56"/>
        <v>77,0.1;2,0.9</v>
      </c>
      <c r="AA83" s="11">
        <f t="shared" si="41"/>
        <v>3.4526315789473681</v>
      </c>
      <c r="AB83">
        <f t="shared" si="29"/>
        <v>1</v>
      </c>
      <c r="AC83" s="11">
        <f t="shared" si="30"/>
        <v>3.4526315789473681</v>
      </c>
      <c r="AE83">
        <f t="shared" si="42"/>
        <v>82</v>
      </c>
      <c r="AF83" s="11">
        <f t="shared" si="44"/>
        <v>0.1</v>
      </c>
      <c r="AG83" s="11">
        <f t="shared" si="45"/>
        <v>40</v>
      </c>
      <c r="AH83" s="11">
        <f t="shared" si="46"/>
        <v>0.9</v>
      </c>
      <c r="AI83" s="11">
        <f t="shared" si="47"/>
        <v>32</v>
      </c>
      <c r="AJ83" s="11">
        <f t="shared" si="48"/>
        <v>0.1</v>
      </c>
      <c r="AK83" s="11">
        <f t="shared" si="49"/>
        <v>77</v>
      </c>
      <c r="AL83" s="11">
        <f t="shared" si="50"/>
        <v>0.9</v>
      </c>
      <c r="AM83" s="11">
        <f t="shared" si="51"/>
        <v>2</v>
      </c>
      <c r="AN83">
        <f t="shared" si="52"/>
        <v>0.1724650685820848</v>
      </c>
      <c r="AO83">
        <f t="shared" si="53"/>
        <v>5.5824219567359021</v>
      </c>
      <c r="AP83">
        <f t="shared" si="54"/>
        <v>5.7599999999999909</v>
      </c>
      <c r="AQ83">
        <f t="shared" si="55"/>
        <v>506.25</v>
      </c>
    </row>
    <row r="84" spans="1:43" x14ac:dyDescent="0.2">
      <c r="A84">
        <v>83</v>
      </c>
      <c r="B84">
        <v>83</v>
      </c>
      <c r="C84">
        <f>'Holt&amp;Laury'!B4*100</f>
        <v>20</v>
      </c>
      <c r="D84">
        <f>'Holt&amp;Laury'!C4</f>
        <v>40</v>
      </c>
      <c r="E84">
        <f>'Holt&amp;Laury'!D4*100</f>
        <v>80</v>
      </c>
      <c r="F84">
        <f>'Holt&amp;Laury'!E4</f>
        <v>32</v>
      </c>
      <c r="G84">
        <f>'Holt&amp;Laury'!F4*100</f>
        <v>20</v>
      </c>
      <c r="H84">
        <f>'Holt&amp;Laury'!G4</f>
        <v>77</v>
      </c>
      <c r="I84">
        <f>'Holt&amp;Laury'!H4*100</f>
        <v>80</v>
      </c>
      <c r="J84">
        <f>'Holt&amp;Laury'!I4</f>
        <v>2</v>
      </c>
      <c r="L84">
        <f t="shared" si="31"/>
        <v>33.6</v>
      </c>
      <c r="M84">
        <f t="shared" si="32"/>
        <v>17</v>
      </c>
      <c r="N84" t="str">
        <f t="shared" si="33"/>
        <v>SpielA</v>
      </c>
      <c r="O84">
        <f t="shared" si="34"/>
        <v>1.9764705882352942</v>
      </c>
      <c r="P84">
        <f t="shared" si="35"/>
        <v>1</v>
      </c>
      <c r="Q84">
        <f t="shared" si="36"/>
        <v>1</v>
      </c>
      <c r="R84">
        <f t="shared" si="37"/>
        <v>1</v>
      </c>
      <c r="S84">
        <f t="shared" si="38"/>
        <v>1</v>
      </c>
      <c r="T84">
        <f t="shared" si="39"/>
        <v>4</v>
      </c>
      <c r="U84">
        <v>83</v>
      </c>
      <c r="W84" t="str">
        <f t="shared" si="43"/>
        <v>40,0.2;32,0.8</v>
      </c>
      <c r="Y84" t="str">
        <f t="shared" si="56"/>
        <v>77,0.2;2,0.8</v>
      </c>
      <c r="AA84" s="11">
        <f t="shared" si="41"/>
        <v>1.9764705882352942</v>
      </c>
      <c r="AB84">
        <f t="shared" si="29"/>
        <v>1</v>
      </c>
      <c r="AC84" s="11">
        <f t="shared" si="30"/>
        <v>1.9764705882352942</v>
      </c>
      <c r="AE84">
        <f t="shared" si="42"/>
        <v>83</v>
      </c>
      <c r="AF84" s="11">
        <f t="shared" si="44"/>
        <v>0.2</v>
      </c>
      <c r="AG84" s="11">
        <f t="shared" si="45"/>
        <v>40</v>
      </c>
      <c r="AH84" s="11">
        <f t="shared" si="46"/>
        <v>0.8</v>
      </c>
      <c r="AI84" s="11">
        <f t="shared" si="47"/>
        <v>32</v>
      </c>
      <c r="AJ84" s="11">
        <f t="shared" si="48"/>
        <v>0.2</v>
      </c>
      <c r="AK84" s="11">
        <f t="shared" si="49"/>
        <v>77</v>
      </c>
      <c r="AL84" s="11">
        <f t="shared" si="50"/>
        <v>0.8</v>
      </c>
      <c r="AM84" s="11">
        <f t="shared" si="51"/>
        <v>2</v>
      </c>
      <c r="AN84">
        <f t="shared" si="52"/>
        <v>0.16835875742536846</v>
      </c>
      <c r="AO84">
        <f t="shared" si="53"/>
        <v>3.1195887405288865</v>
      </c>
      <c r="AP84">
        <f t="shared" si="54"/>
        <v>10.240000000000009</v>
      </c>
      <c r="AQ84">
        <f t="shared" si="55"/>
        <v>900</v>
      </c>
    </row>
    <row r="85" spans="1:43" x14ac:dyDescent="0.2">
      <c r="A85">
        <v>84</v>
      </c>
      <c r="B85">
        <v>84</v>
      </c>
      <c r="C85">
        <f>'Holt&amp;Laury'!B5*100</f>
        <v>30</v>
      </c>
      <c r="D85">
        <f>'Holt&amp;Laury'!C5</f>
        <v>40</v>
      </c>
      <c r="E85">
        <f>'Holt&amp;Laury'!D5*100</f>
        <v>70</v>
      </c>
      <c r="F85">
        <f>'Holt&amp;Laury'!E5</f>
        <v>32</v>
      </c>
      <c r="G85">
        <f>'Holt&amp;Laury'!F5*100</f>
        <v>30</v>
      </c>
      <c r="H85">
        <f>'Holt&amp;Laury'!G5</f>
        <v>77</v>
      </c>
      <c r="I85">
        <f>'Holt&amp;Laury'!H5*100</f>
        <v>70</v>
      </c>
      <c r="J85">
        <f>'Holt&amp;Laury'!I5</f>
        <v>2</v>
      </c>
      <c r="L85">
        <f t="shared" si="31"/>
        <v>34.4</v>
      </c>
      <c r="M85">
        <f t="shared" si="32"/>
        <v>24.499999999999996</v>
      </c>
      <c r="N85" t="str">
        <f t="shared" si="33"/>
        <v>SpielA</v>
      </c>
      <c r="O85">
        <f t="shared" si="34"/>
        <v>1.4040816326530614</v>
      </c>
      <c r="P85">
        <f t="shared" si="35"/>
        <v>1</v>
      </c>
      <c r="Q85">
        <f t="shared" si="36"/>
        <v>1</v>
      </c>
      <c r="R85">
        <f t="shared" si="37"/>
        <v>1</v>
      </c>
      <c r="S85">
        <f t="shared" si="38"/>
        <v>1</v>
      </c>
      <c r="T85">
        <f t="shared" si="39"/>
        <v>4</v>
      </c>
      <c r="U85">
        <v>84</v>
      </c>
      <c r="W85" t="str">
        <f t="shared" si="43"/>
        <v>40,0.3;32,0.7</v>
      </c>
      <c r="Y85" t="str">
        <f t="shared" si="56"/>
        <v>77,0.3;2,0.7</v>
      </c>
      <c r="AA85" s="11">
        <f t="shared" si="41"/>
        <v>1.4040816326530614</v>
      </c>
      <c r="AB85">
        <f t="shared" si="29"/>
        <v>1</v>
      </c>
      <c r="AC85" s="11">
        <f t="shared" si="30"/>
        <v>1.4040816326530614</v>
      </c>
      <c r="AE85">
        <f t="shared" si="42"/>
        <v>84</v>
      </c>
      <c r="AF85" s="11">
        <f t="shared" si="44"/>
        <v>0.3</v>
      </c>
      <c r="AG85" s="11">
        <f t="shared" si="45"/>
        <v>40</v>
      </c>
      <c r="AH85" s="11">
        <f t="shared" si="46"/>
        <v>0.7</v>
      </c>
      <c r="AI85" s="11">
        <f t="shared" si="47"/>
        <v>32</v>
      </c>
      <c r="AJ85" s="11">
        <f t="shared" si="48"/>
        <v>0.3</v>
      </c>
      <c r="AK85" s="11">
        <f t="shared" si="49"/>
        <v>77</v>
      </c>
      <c r="AL85" s="11">
        <f t="shared" si="50"/>
        <v>0.7</v>
      </c>
      <c r="AM85" s="11">
        <f t="shared" si="51"/>
        <v>2</v>
      </c>
      <c r="AN85">
        <f t="shared" si="52"/>
        <v>0.16444343748524362</v>
      </c>
      <c r="AO85">
        <f t="shared" si="53"/>
        <v>2.1646125954690234</v>
      </c>
      <c r="AP85">
        <f t="shared" si="54"/>
        <v>13.440000000000055</v>
      </c>
      <c r="AQ85">
        <f t="shared" si="55"/>
        <v>1181.2500000000002</v>
      </c>
    </row>
    <row r="86" spans="1:43" x14ac:dyDescent="0.2">
      <c r="A86">
        <v>85</v>
      </c>
      <c r="B86">
        <v>85</v>
      </c>
      <c r="C86">
        <f>'Holt&amp;Laury'!B6*100</f>
        <v>40</v>
      </c>
      <c r="D86">
        <f>'Holt&amp;Laury'!C6</f>
        <v>40</v>
      </c>
      <c r="E86">
        <f>'Holt&amp;Laury'!D6*100</f>
        <v>60</v>
      </c>
      <c r="F86">
        <f>'Holt&amp;Laury'!E6</f>
        <v>32</v>
      </c>
      <c r="G86">
        <f>'Holt&amp;Laury'!F6*100</f>
        <v>40</v>
      </c>
      <c r="H86">
        <f>'Holt&amp;Laury'!G6</f>
        <v>77</v>
      </c>
      <c r="I86">
        <f>'Holt&amp;Laury'!H6*100</f>
        <v>60</v>
      </c>
      <c r="J86">
        <f>'Holt&amp;Laury'!I6</f>
        <v>2</v>
      </c>
      <c r="L86">
        <f t="shared" si="31"/>
        <v>35.200000000000003</v>
      </c>
      <c r="M86">
        <f t="shared" si="32"/>
        <v>32</v>
      </c>
      <c r="N86" t="str">
        <f t="shared" si="33"/>
        <v>SpielA</v>
      </c>
      <c r="O86">
        <f t="shared" si="34"/>
        <v>1.1000000000000001</v>
      </c>
      <c r="P86">
        <f t="shared" si="35"/>
        <v>1</v>
      </c>
      <c r="Q86">
        <f t="shared" si="36"/>
        <v>1</v>
      </c>
      <c r="R86">
        <f t="shared" si="37"/>
        <v>1</v>
      </c>
      <c r="S86">
        <f t="shared" si="38"/>
        <v>1</v>
      </c>
      <c r="T86">
        <f t="shared" si="39"/>
        <v>4</v>
      </c>
      <c r="U86">
        <v>85</v>
      </c>
      <c r="W86" t="str">
        <f t="shared" si="43"/>
        <v>40,0.4;32,0.6</v>
      </c>
      <c r="Y86" t="str">
        <f t="shared" si="56"/>
        <v>77,0.4;2,0.6</v>
      </c>
      <c r="AA86" s="11">
        <f t="shared" si="41"/>
        <v>1.1000000000000001</v>
      </c>
      <c r="AB86">
        <f t="shared" si="29"/>
        <v>1</v>
      </c>
      <c r="AC86" s="11">
        <f t="shared" si="30"/>
        <v>1.1000000000000001</v>
      </c>
      <c r="AE86">
        <f t="shared" si="42"/>
        <v>85</v>
      </c>
      <c r="AF86" s="11">
        <f t="shared" si="44"/>
        <v>0.4</v>
      </c>
      <c r="AG86" s="11">
        <f t="shared" si="45"/>
        <v>40</v>
      </c>
      <c r="AH86" s="11">
        <f t="shared" si="46"/>
        <v>0.6</v>
      </c>
      <c r="AI86" s="11">
        <f t="shared" si="47"/>
        <v>32</v>
      </c>
      <c r="AJ86" s="11">
        <f t="shared" si="48"/>
        <v>0.4</v>
      </c>
      <c r="AK86" s="11">
        <f t="shared" si="49"/>
        <v>77</v>
      </c>
      <c r="AL86" s="11">
        <f t="shared" si="50"/>
        <v>0.6</v>
      </c>
      <c r="AM86" s="11">
        <f t="shared" si="51"/>
        <v>2</v>
      </c>
      <c r="AN86">
        <f t="shared" si="52"/>
        <v>0.16070608663330627</v>
      </c>
      <c r="AO86">
        <f t="shared" si="53"/>
        <v>1.6572815184059708</v>
      </c>
      <c r="AP86">
        <f t="shared" si="54"/>
        <v>15.3599999999999</v>
      </c>
      <c r="AQ86">
        <f t="shared" si="55"/>
        <v>1350</v>
      </c>
    </row>
    <row r="87" spans="1:43" x14ac:dyDescent="0.2">
      <c r="A87">
        <v>86</v>
      </c>
      <c r="B87">
        <v>86</v>
      </c>
      <c r="C87">
        <f>'Holt&amp;Laury'!B7*100</f>
        <v>50</v>
      </c>
      <c r="D87">
        <f>'Holt&amp;Laury'!C7</f>
        <v>40</v>
      </c>
      <c r="E87">
        <f>'Holt&amp;Laury'!D7*100</f>
        <v>50</v>
      </c>
      <c r="F87">
        <f>'Holt&amp;Laury'!E7</f>
        <v>32</v>
      </c>
      <c r="G87">
        <f>'Holt&amp;Laury'!F7*100</f>
        <v>50</v>
      </c>
      <c r="H87">
        <f>'Holt&amp;Laury'!G7</f>
        <v>77</v>
      </c>
      <c r="I87">
        <f>'Holt&amp;Laury'!H7*100</f>
        <v>50</v>
      </c>
      <c r="J87">
        <f>'Holt&amp;Laury'!I7</f>
        <v>2</v>
      </c>
      <c r="L87">
        <f t="shared" si="31"/>
        <v>36</v>
      </c>
      <c r="M87">
        <f t="shared" si="32"/>
        <v>39.5</v>
      </c>
      <c r="N87" t="str">
        <f t="shared" si="33"/>
        <v>SpielB</v>
      </c>
      <c r="O87">
        <f t="shared" si="34"/>
        <v>0.91139240506329111</v>
      </c>
      <c r="P87">
        <f t="shared" si="35"/>
        <v>1</v>
      </c>
      <c r="Q87">
        <f t="shared" si="36"/>
        <v>1</v>
      </c>
      <c r="R87">
        <f t="shared" si="37"/>
        <v>1</v>
      </c>
      <c r="S87">
        <f t="shared" si="38"/>
        <v>1</v>
      </c>
      <c r="T87">
        <f t="shared" si="39"/>
        <v>4</v>
      </c>
      <c r="U87">
        <v>86</v>
      </c>
      <c r="W87" t="str">
        <f t="shared" si="43"/>
        <v>40,0.5;32,0.5</v>
      </c>
      <c r="Y87" t="str">
        <f t="shared" si="56"/>
        <v>77,0.5;2,0.5</v>
      </c>
      <c r="AA87" s="11">
        <f t="shared" si="41"/>
        <v>0.91139240506329111</v>
      </c>
      <c r="AB87">
        <f t="shared" si="29"/>
        <v>0</v>
      </c>
      <c r="AC87" s="11">
        <f t="shared" si="30"/>
        <v>1.0972222222222223</v>
      </c>
      <c r="AE87">
        <f t="shared" si="42"/>
        <v>86</v>
      </c>
      <c r="AF87" s="11">
        <f t="shared" si="44"/>
        <v>0.5</v>
      </c>
      <c r="AG87" s="11">
        <f t="shared" si="45"/>
        <v>40</v>
      </c>
      <c r="AH87" s="11">
        <f t="shared" si="46"/>
        <v>0.5</v>
      </c>
      <c r="AI87" s="11">
        <f t="shared" si="47"/>
        <v>32</v>
      </c>
      <c r="AJ87" s="11">
        <f t="shared" si="48"/>
        <v>0.5</v>
      </c>
      <c r="AK87" s="11">
        <f t="shared" si="49"/>
        <v>77</v>
      </c>
      <c r="AL87" s="11">
        <f t="shared" si="50"/>
        <v>0.5</v>
      </c>
      <c r="AM87" s="11">
        <f t="shared" si="51"/>
        <v>2</v>
      </c>
      <c r="AN87">
        <f t="shared" si="52"/>
        <v>0.15713484026367724</v>
      </c>
      <c r="AO87">
        <f t="shared" si="53"/>
        <v>1.3426078123795206</v>
      </c>
      <c r="AP87">
        <f t="shared" si="54"/>
        <v>16</v>
      </c>
      <c r="AQ87">
        <f t="shared" si="55"/>
        <v>1406.25</v>
      </c>
    </row>
    <row r="88" spans="1:43" x14ac:dyDescent="0.2">
      <c r="A88">
        <v>87</v>
      </c>
      <c r="B88">
        <v>87</v>
      </c>
      <c r="C88">
        <f>'Holt&amp;Laury'!B8*100</f>
        <v>60</v>
      </c>
      <c r="D88">
        <f>'Holt&amp;Laury'!C8</f>
        <v>40</v>
      </c>
      <c r="E88">
        <f>'Holt&amp;Laury'!D8*100</f>
        <v>40</v>
      </c>
      <c r="F88">
        <f>'Holt&amp;Laury'!E8</f>
        <v>32</v>
      </c>
      <c r="G88">
        <f>'Holt&amp;Laury'!F8*100</f>
        <v>60</v>
      </c>
      <c r="H88">
        <f>'Holt&amp;Laury'!G8</f>
        <v>77</v>
      </c>
      <c r="I88">
        <f>'Holt&amp;Laury'!H8*100</f>
        <v>40</v>
      </c>
      <c r="J88">
        <f>'Holt&amp;Laury'!I8</f>
        <v>2</v>
      </c>
      <c r="L88">
        <f t="shared" si="31"/>
        <v>36.799999999999997</v>
      </c>
      <c r="M88">
        <f t="shared" si="32"/>
        <v>46.999999999999993</v>
      </c>
      <c r="N88" t="str">
        <f t="shared" si="33"/>
        <v>SpielB</v>
      </c>
      <c r="O88">
        <f t="shared" si="34"/>
        <v>0.78297872340425534</v>
      </c>
      <c r="P88">
        <f t="shared" si="35"/>
        <v>1</v>
      </c>
      <c r="Q88">
        <f t="shared" si="36"/>
        <v>1</v>
      </c>
      <c r="R88">
        <f t="shared" si="37"/>
        <v>1</v>
      </c>
      <c r="S88">
        <f t="shared" si="38"/>
        <v>1</v>
      </c>
      <c r="T88">
        <f t="shared" si="39"/>
        <v>4</v>
      </c>
      <c r="U88">
        <v>87</v>
      </c>
      <c r="W88" t="str">
        <f t="shared" si="43"/>
        <v>40,0.6;32,0.4</v>
      </c>
      <c r="Y88" t="str">
        <f t="shared" si="56"/>
        <v>77,0.6;2,0.4</v>
      </c>
      <c r="AA88" s="11">
        <f t="shared" si="41"/>
        <v>0.78297872340425534</v>
      </c>
      <c r="AB88">
        <f t="shared" si="29"/>
        <v>0</v>
      </c>
      <c r="AC88" s="11">
        <f t="shared" si="30"/>
        <v>1.2771739130434783</v>
      </c>
      <c r="AE88">
        <f t="shared" si="42"/>
        <v>87</v>
      </c>
      <c r="AF88" s="11">
        <f t="shared" si="44"/>
        <v>0.6</v>
      </c>
      <c r="AG88" s="11">
        <f t="shared" si="45"/>
        <v>40</v>
      </c>
      <c r="AH88" s="11">
        <f t="shared" si="46"/>
        <v>0.4</v>
      </c>
      <c r="AI88" s="11">
        <f t="shared" si="47"/>
        <v>32</v>
      </c>
      <c r="AJ88" s="11">
        <f t="shared" si="48"/>
        <v>0.6</v>
      </c>
      <c r="AK88" s="11">
        <f t="shared" si="49"/>
        <v>77</v>
      </c>
      <c r="AL88" s="11">
        <f t="shared" si="50"/>
        <v>0.4</v>
      </c>
      <c r="AM88" s="11">
        <f t="shared" si="51"/>
        <v>2</v>
      </c>
      <c r="AN88">
        <f t="shared" si="52"/>
        <v>0.15371886547533645</v>
      </c>
      <c r="AO88">
        <f t="shared" si="53"/>
        <v>1.1283618848721506</v>
      </c>
      <c r="AP88">
        <f t="shared" si="54"/>
        <v>15.360000000000127</v>
      </c>
      <c r="AQ88">
        <f t="shared" si="55"/>
        <v>1350.0000000000005</v>
      </c>
    </row>
    <row r="89" spans="1:43" x14ac:dyDescent="0.2">
      <c r="A89">
        <v>88</v>
      </c>
      <c r="B89">
        <v>88</v>
      </c>
      <c r="C89">
        <f>'Holt&amp;Laury'!B9*100</f>
        <v>70</v>
      </c>
      <c r="D89">
        <f>'Holt&amp;Laury'!C9</f>
        <v>40</v>
      </c>
      <c r="E89">
        <f>'Holt&amp;Laury'!D9*100</f>
        <v>30</v>
      </c>
      <c r="F89">
        <f>'Holt&amp;Laury'!E9</f>
        <v>32</v>
      </c>
      <c r="G89">
        <f>'Holt&amp;Laury'!F9*100</f>
        <v>70</v>
      </c>
      <c r="H89">
        <f>'Holt&amp;Laury'!G9</f>
        <v>77</v>
      </c>
      <c r="I89">
        <f>'Holt&amp;Laury'!H9*100</f>
        <v>30</v>
      </c>
      <c r="J89">
        <f>'Holt&amp;Laury'!I9</f>
        <v>2</v>
      </c>
      <c r="L89">
        <f t="shared" si="31"/>
        <v>37.6</v>
      </c>
      <c r="M89">
        <f t="shared" si="32"/>
        <v>54.5</v>
      </c>
      <c r="N89" t="str">
        <f t="shared" si="33"/>
        <v>SpielB</v>
      </c>
      <c r="O89">
        <f t="shared" si="34"/>
        <v>0.68990825688073398</v>
      </c>
      <c r="P89">
        <f t="shared" si="35"/>
        <v>1</v>
      </c>
      <c r="Q89">
        <f t="shared" si="36"/>
        <v>1</v>
      </c>
      <c r="R89">
        <f t="shared" si="37"/>
        <v>1</v>
      </c>
      <c r="S89">
        <f t="shared" si="38"/>
        <v>1</v>
      </c>
      <c r="T89">
        <f t="shared" si="39"/>
        <v>4</v>
      </c>
      <c r="U89">
        <v>88</v>
      </c>
      <c r="W89" t="str">
        <f t="shared" si="43"/>
        <v>40,0.7;32,0.3</v>
      </c>
      <c r="Y89" t="str">
        <f t="shared" si="56"/>
        <v>77,0.7;2,0.3</v>
      </c>
      <c r="AA89" s="11">
        <f t="shared" si="41"/>
        <v>0.68990825688073398</v>
      </c>
      <c r="AB89">
        <f t="shared" si="29"/>
        <v>0</v>
      </c>
      <c r="AC89" s="11">
        <f t="shared" si="30"/>
        <v>1.449468085106383</v>
      </c>
      <c r="AE89">
        <f t="shared" si="42"/>
        <v>88</v>
      </c>
      <c r="AF89" s="11">
        <f t="shared" si="44"/>
        <v>0.7</v>
      </c>
      <c r="AG89" s="11">
        <f t="shared" si="45"/>
        <v>40</v>
      </c>
      <c r="AH89" s="11">
        <f t="shared" si="46"/>
        <v>0.3</v>
      </c>
      <c r="AI89" s="11">
        <f t="shared" si="47"/>
        <v>32</v>
      </c>
      <c r="AJ89" s="11">
        <f t="shared" si="48"/>
        <v>0.7</v>
      </c>
      <c r="AK89" s="11">
        <f t="shared" si="49"/>
        <v>77</v>
      </c>
      <c r="AL89" s="11">
        <f t="shared" si="50"/>
        <v>0.3</v>
      </c>
      <c r="AM89" s="11">
        <f t="shared" si="51"/>
        <v>2</v>
      </c>
      <c r="AN89">
        <f t="shared" si="52"/>
        <v>0.15044825131628672</v>
      </c>
      <c r="AO89">
        <f t="shared" si="53"/>
        <v>0.97308272640350579</v>
      </c>
      <c r="AP89">
        <f t="shared" si="54"/>
        <v>13.439999999999827</v>
      </c>
      <c r="AQ89">
        <f t="shared" si="55"/>
        <v>1181.25</v>
      </c>
    </row>
    <row r="90" spans="1:43" x14ac:dyDescent="0.2">
      <c r="A90">
        <v>89</v>
      </c>
      <c r="B90">
        <v>89</v>
      </c>
      <c r="C90">
        <f>'Holt&amp;Laury'!B10*100</f>
        <v>80</v>
      </c>
      <c r="D90">
        <f>'Holt&amp;Laury'!C10</f>
        <v>40</v>
      </c>
      <c r="E90">
        <f>'Holt&amp;Laury'!D10*100</f>
        <v>20</v>
      </c>
      <c r="F90">
        <f>'Holt&amp;Laury'!E10</f>
        <v>32</v>
      </c>
      <c r="G90">
        <f>'Holt&amp;Laury'!F10*100</f>
        <v>80</v>
      </c>
      <c r="H90">
        <f>'Holt&amp;Laury'!G10</f>
        <v>77</v>
      </c>
      <c r="I90">
        <f>'Holt&amp;Laury'!H10*100</f>
        <v>20</v>
      </c>
      <c r="J90">
        <f>'Holt&amp;Laury'!I10</f>
        <v>2</v>
      </c>
      <c r="L90">
        <f t="shared" si="31"/>
        <v>38.4</v>
      </c>
      <c r="M90">
        <f t="shared" si="32"/>
        <v>62</v>
      </c>
      <c r="N90" t="str">
        <f t="shared" si="33"/>
        <v>SpielB</v>
      </c>
      <c r="O90">
        <f t="shared" si="34"/>
        <v>0.61935483870967745</v>
      </c>
      <c r="P90">
        <f t="shared" si="35"/>
        <v>1</v>
      </c>
      <c r="Q90">
        <f t="shared" si="36"/>
        <v>1</v>
      </c>
      <c r="R90">
        <f t="shared" si="37"/>
        <v>1</v>
      </c>
      <c r="S90">
        <f t="shared" si="38"/>
        <v>1</v>
      </c>
      <c r="T90">
        <f t="shared" si="39"/>
        <v>4</v>
      </c>
      <c r="U90">
        <v>89</v>
      </c>
      <c r="W90" t="str">
        <f t="shared" si="43"/>
        <v>40,0.8;32,0.2</v>
      </c>
      <c r="Y90" t="str">
        <f t="shared" si="56"/>
        <v>77,0.8;2,0.2</v>
      </c>
      <c r="AA90" s="11">
        <f t="shared" si="41"/>
        <v>0.61935483870967745</v>
      </c>
      <c r="AB90">
        <f t="shared" si="29"/>
        <v>0</v>
      </c>
      <c r="AC90" s="11">
        <f t="shared" si="30"/>
        <v>1.6145833333333335</v>
      </c>
      <c r="AE90">
        <f t="shared" si="42"/>
        <v>89</v>
      </c>
      <c r="AF90" s="11">
        <f t="shared" si="44"/>
        <v>0.8</v>
      </c>
      <c r="AG90" s="11">
        <f t="shared" si="45"/>
        <v>40</v>
      </c>
      <c r="AH90" s="11">
        <f t="shared" si="46"/>
        <v>0.2</v>
      </c>
      <c r="AI90" s="11">
        <f t="shared" si="47"/>
        <v>32</v>
      </c>
      <c r="AJ90" s="11">
        <f t="shared" si="48"/>
        <v>0.8</v>
      </c>
      <c r="AK90" s="11">
        <f t="shared" si="49"/>
        <v>77</v>
      </c>
      <c r="AL90" s="11">
        <f t="shared" si="50"/>
        <v>0.2</v>
      </c>
      <c r="AM90" s="11">
        <f t="shared" si="51"/>
        <v>2</v>
      </c>
      <c r="AN90">
        <f t="shared" si="52"/>
        <v>0.14731391274719741</v>
      </c>
      <c r="AO90">
        <f t="shared" si="53"/>
        <v>0.85537110627404944</v>
      </c>
      <c r="AP90">
        <f t="shared" si="54"/>
        <v>10.240000000000009</v>
      </c>
      <c r="AQ90">
        <f t="shared" si="55"/>
        <v>900</v>
      </c>
    </row>
    <row r="91" spans="1:43" x14ac:dyDescent="0.2">
      <c r="A91">
        <v>90</v>
      </c>
      <c r="B91">
        <v>90</v>
      </c>
      <c r="C91">
        <f>'Holt&amp;Laury'!B11*100</f>
        <v>90</v>
      </c>
      <c r="D91">
        <f>'Holt&amp;Laury'!C11</f>
        <v>40</v>
      </c>
      <c r="E91">
        <f>'Holt&amp;Laury'!D11*100</f>
        <v>10</v>
      </c>
      <c r="F91">
        <f>'Holt&amp;Laury'!E11</f>
        <v>32</v>
      </c>
      <c r="G91">
        <f>'Holt&amp;Laury'!F11*100</f>
        <v>90</v>
      </c>
      <c r="H91">
        <f>'Holt&amp;Laury'!G11</f>
        <v>77</v>
      </c>
      <c r="I91">
        <f>'Holt&amp;Laury'!H11*100</f>
        <v>10</v>
      </c>
      <c r="J91">
        <f>'Holt&amp;Laury'!I11</f>
        <v>2</v>
      </c>
      <c r="L91">
        <f t="shared" si="31"/>
        <v>39.200000000000003</v>
      </c>
      <c r="M91">
        <f t="shared" si="32"/>
        <v>69.5</v>
      </c>
      <c r="N91" t="str">
        <f t="shared" si="33"/>
        <v>SpielB</v>
      </c>
      <c r="O91">
        <f t="shared" si="34"/>
        <v>0.56402877697841736</v>
      </c>
      <c r="P91">
        <f t="shared" si="35"/>
        <v>1</v>
      </c>
      <c r="Q91">
        <f t="shared" si="36"/>
        <v>1</v>
      </c>
      <c r="R91">
        <f t="shared" si="37"/>
        <v>1</v>
      </c>
      <c r="S91">
        <f t="shared" si="38"/>
        <v>1</v>
      </c>
      <c r="T91">
        <f t="shared" si="39"/>
        <v>4</v>
      </c>
      <c r="U91">
        <v>90</v>
      </c>
      <c r="W91" t="str">
        <f t="shared" si="43"/>
        <v>40,0.9;32,0.1</v>
      </c>
      <c r="Y91" t="str">
        <f t="shared" si="56"/>
        <v>77,0.9;2,0.1</v>
      </c>
      <c r="AA91" s="11">
        <f t="shared" si="41"/>
        <v>0.56402877697841736</v>
      </c>
      <c r="AB91">
        <f t="shared" si="29"/>
        <v>0</v>
      </c>
      <c r="AC91" s="11">
        <f t="shared" si="30"/>
        <v>1.7729591836734693</v>
      </c>
      <c r="AE91">
        <f t="shared" si="42"/>
        <v>90</v>
      </c>
      <c r="AF91" s="11">
        <f t="shared" si="44"/>
        <v>0.9</v>
      </c>
      <c r="AG91" s="11">
        <f t="shared" si="45"/>
        <v>40</v>
      </c>
      <c r="AH91" s="11">
        <f t="shared" si="46"/>
        <v>0.1</v>
      </c>
      <c r="AI91" s="11">
        <f t="shared" si="47"/>
        <v>32</v>
      </c>
      <c r="AJ91" s="11">
        <f t="shared" si="48"/>
        <v>0.9</v>
      </c>
      <c r="AK91" s="11">
        <f t="shared" si="49"/>
        <v>77</v>
      </c>
      <c r="AL91" s="11">
        <f t="shared" si="50"/>
        <v>0.1</v>
      </c>
      <c r="AM91" s="11">
        <f t="shared" si="51"/>
        <v>2</v>
      </c>
      <c r="AN91">
        <f t="shared" si="52"/>
        <v>0.14430750636460155</v>
      </c>
      <c r="AO91">
        <f t="shared" si="53"/>
        <v>0.76306487178404414</v>
      </c>
      <c r="AP91">
        <f t="shared" si="54"/>
        <v>5.7599999999997635</v>
      </c>
      <c r="AQ91">
        <f t="shared" si="55"/>
        <v>506.25</v>
      </c>
    </row>
    <row r="92" spans="1:43" x14ac:dyDescent="0.2">
      <c r="A92">
        <v>91</v>
      </c>
      <c r="B92">
        <v>91</v>
      </c>
      <c r="C92">
        <f>'Holt&amp;Laury'!B12*100</f>
        <v>100</v>
      </c>
      <c r="D92">
        <f>'Holt&amp;Laury'!C12</f>
        <v>40</v>
      </c>
      <c r="E92">
        <f>'Holt&amp;Laury'!D12*100</f>
        <v>0</v>
      </c>
      <c r="F92">
        <f>'Holt&amp;Laury'!E12</f>
        <v>32</v>
      </c>
      <c r="G92">
        <f>'Holt&amp;Laury'!F12*100</f>
        <v>100</v>
      </c>
      <c r="H92">
        <f>'Holt&amp;Laury'!G12</f>
        <v>77</v>
      </c>
      <c r="I92">
        <f>'Holt&amp;Laury'!H12*100</f>
        <v>0</v>
      </c>
      <c r="J92">
        <f>'Holt&amp;Laury'!I12</f>
        <v>2</v>
      </c>
      <c r="L92">
        <f t="shared" si="31"/>
        <v>40</v>
      </c>
      <c r="M92">
        <f t="shared" si="32"/>
        <v>77</v>
      </c>
      <c r="N92" t="str">
        <f t="shared" si="33"/>
        <v>SpielB</v>
      </c>
      <c r="O92">
        <f t="shared" si="34"/>
        <v>0.51948051948051943</v>
      </c>
      <c r="P92">
        <f t="shared" si="35"/>
        <v>1</v>
      </c>
      <c r="Q92">
        <f t="shared" si="36"/>
        <v>1</v>
      </c>
      <c r="R92">
        <f t="shared" si="37"/>
        <v>1</v>
      </c>
      <c r="S92">
        <f t="shared" si="38"/>
        <v>1</v>
      </c>
      <c r="T92">
        <f t="shared" si="39"/>
        <v>4</v>
      </c>
      <c r="U92">
        <v>91</v>
      </c>
      <c r="W92" t="str">
        <f t="shared" si="43"/>
        <v>40,1;32,0</v>
      </c>
      <c r="Y92" t="str">
        <f t="shared" si="56"/>
        <v>77,1;2,0</v>
      </c>
      <c r="AA92" s="11">
        <f t="shared" si="41"/>
        <v>0.51948051948051943</v>
      </c>
      <c r="AB92">
        <f t="shared" si="29"/>
        <v>0</v>
      </c>
      <c r="AC92" s="11">
        <f t="shared" si="30"/>
        <v>1.925</v>
      </c>
      <c r="AE92">
        <f t="shared" si="42"/>
        <v>91</v>
      </c>
      <c r="AF92" s="11">
        <f t="shared" si="44"/>
        <v>1</v>
      </c>
      <c r="AG92" s="11">
        <f t="shared" si="45"/>
        <v>40</v>
      </c>
      <c r="AH92" s="11">
        <f t="shared" si="46"/>
        <v>0</v>
      </c>
      <c r="AI92" s="11">
        <f t="shared" si="47"/>
        <v>32</v>
      </c>
      <c r="AJ92" s="11">
        <f t="shared" si="48"/>
        <v>1</v>
      </c>
      <c r="AK92" s="11">
        <f t="shared" si="49"/>
        <v>77</v>
      </c>
      <c r="AL92" s="11">
        <f t="shared" si="50"/>
        <v>0</v>
      </c>
      <c r="AM92" s="11">
        <f t="shared" si="51"/>
        <v>2</v>
      </c>
      <c r="AN92">
        <f t="shared" si="52"/>
        <v>0.1414213562373095</v>
      </c>
      <c r="AO92">
        <f t="shared" si="53"/>
        <v>0.68874037128559829</v>
      </c>
      <c r="AP92">
        <f t="shared" si="54"/>
        <v>0</v>
      </c>
      <c r="AQ92">
        <f t="shared" si="55"/>
        <v>0</v>
      </c>
    </row>
    <row r="93" spans="1:43" x14ac:dyDescent="0.2">
      <c r="M93" t="s">
        <v>55</v>
      </c>
      <c r="O93">
        <f>AVERAGE(O83:O92)</f>
        <v>1.202032732035262</v>
      </c>
    </row>
    <row r="94" spans="1:43" x14ac:dyDescent="0.2">
      <c r="M94" t="s">
        <v>57</v>
      </c>
      <c r="O94">
        <f>STDEVA(O83:O92, O2:O76)</f>
        <v>1.2697780568098549</v>
      </c>
    </row>
    <row r="95" spans="1:43" x14ac:dyDescent="0.2">
      <c r="O95" t="s">
        <v>52</v>
      </c>
    </row>
    <row r="96" spans="1:43" x14ac:dyDescent="0.2">
      <c r="L96">
        <f>AVERAGE(L2:L92)</f>
        <v>5.3618681318681336</v>
      </c>
      <c r="M96">
        <f>AVERAGE(M2:M92)</f>
        <v>5.4802197802197803</v>
      </c>
      <c r="O96">
        <f>AVERAGE(O2:O76)</f>
        <v>0.97587758010763459</v>
      </c>
    </row>
    <row r="97" spans="13:16" x14ac:dyDescent="0.2">
      <c r="O97">
        <f>MIN(O2:O76,O83:O92)</f>
        <v>-9.7599999999999909</v>
      </c>
      <c r="P97" t="s">
        <v>53</v>
      </c>
    </row>
    <row r="98" spans="13:16" x14ac:dyDescent="0.2">
      <c r="O98">
        <f>MAX(O2:O76, O83:O92)</f>
        <v>3.4526315789473681</v>
      </c>
      <c r="P98" t="s">
        <v>54</v>
      </c>
    </row>
    <row r="100" spans="13:16" x14ac:dyDescent="0.2">
      <c r="M100" t="s">
        <v>56</v>
      </c>
      <c r="O100">
        <f>AVERAGE(O96,O93)</f>
        <v>1.0889551560714483</v>
      </c>
    </row>
  </sheetData>
  <sortState ref="A2:Q92">
    <sortCondition ref="A2:A92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"/>
  <sheetViews>
    <sheetView workbookViewId="0">
      <selection activeCell="D1" sqref="D1"/>
    </sheetView>
  </sheetViews>
  <sheetFormatPr baseColWidth="10" defaultRowHeight="15" x14ac:dyDescent="0.2"/>
  <cols>
    <col min="8" max="8" width="18.83203125" customWidth="1"/>
  </cols>
  <sheetData>
    <row r="1" spans="2:5" x14ac:dyDescent="0.2">
      <c r="B1" t="str">
        <f>CONCATENATE(All_Gambles_ToCopy!$K$4,All_Gambles_ToCopy!A2)</f>
        <v>(1</v>
      </c>
      <c r="C1">
        <f>All_Gambles_ToCopy!B2</f>
        <v>1</v>
      </c>
      <c r="D1" t="str">
        <f>CONCATENATE(All_Gambles_ToCopy!$K$3,All_Gambles_ToCopy!C2,All_Gambles_ToCopy!$K$2,All_Gambles_ToCopy!D2,All_Gambles_ToCopy!$K$2,All_Gambles_ToCopy!E2,All_Gambles_ToCopy!$K$2,All_Gambles_ToCopy!F2,All_Gambles_ToCopy!$K$3)</f>
        <v>'34,24,66,59'</v>
      </c>
      <c r="E1" t="str">
        <f>CONCATENATE(All_Gambles_ToCopy!$K$3,All_Gambles_ToCopy!G2,All_Gambles_ToCopy!$K$2,All_Gambles_ToCopy!H2,All_Gambles_ToCopy!$K$2,All_Gambles_ToCopy!I2,All_Gambles_ToCopy!$K$2,All_Gambles_ToCopy!J2,All_Gambles_ToCopy!$K$3,All_Gambles_ToCopy!$K$5)</f>
        <v>'42,47,58,64')</v>
      </c>
    </row>
    <row r="2" spans="2:5" x14ac:dyDescent="0.2">
      <c r="B2" t="str">
        <f>CONCATENATE(All_Gambles_ToCopy!$K$4,All_Gambles_ToCopy!A3)</f>
        <v>(2</v>
      </c>
      <c r="C2">
        <f>All_Gambles_ToCopy!B3</f>
        <v>2</v>
      </c>
      <c r="D2" t="str">
        <f>CONCATENATE(All_Gambles_ToCopy!$K$3,All_Gambles_ToCopy!C3,All_Gambles_ToCopy!$K$2,All_Gambles_ToCopy!D3,All_Gambles_ToCopy!$K$2,All_Gambles_ToCopy!E3,All_Gambles_ToCopy!$K$2,All_Gambles_ToCopy!F3,All_Gambles_ToCopy!$K$3)</f>
        <v>'88,79,12,82'</v>
      </c>
      <c r="E2" t="str">
        <f>CONCATENATE(All_Gambles_ToCopy!$K$3,All_Gambles_ToCopy!G3,All_Gambles_ToCopy!$K$2,All_Gambles_ToCopy!H3,All_Gambles_ToCopy!$K$2,All_Gambles_ToCopy!I3,All_Gambles_ToCopy!$K$2,All_Gambles_ToCopy!J3,All_Gambles_ToCopy!$K$3,All_Gambles_ToCopy!$K$5)</f>
        <v>'20,57,80,94')</v>
      </c>
    </row>
    <row r="3" spans="2:5" x14ac:dyDescent="0.2">
      <c r="B3" t="str">
        <f>CONCATENATE(All_Gambles_ToCopy!$K$4,All_Gambles_ToCopy!A4)</f>
        <v>(3</v>
      </c>
      <c r="C3">
        <f>All_Gambles_ToCopy!B4</f>
        <v>3</v>
      </c>
      <c r="D3" t="str">
        <f>CONCATENATE(All_Gambles_ToCopy!$K$3,All_Gambles_ToCopy!C4,All_Gambles_ToCopy!$K$2,All_Gambles_ToCopy!D4,All_Gambles_ToCopy!$K$2,All_Gambles_ToCopy!E4,All_Gambles_ToCopy!$K$2,All_Gambles_ToCopy!F4,All_Gambles_ToCopy!$K$3)</f>
        <v>'74,62,26,0'</v>
      </c>
      <c r="E3" t="str">
        <f>CONCATENATE(All_Gambles_ToCopy!$K$3,All_Gambles_ToCopy!G4,All_Gambles_ToCopy!$K$2,All_Gambles_ToCopy!H4,All_Gambles_ToCopy!$K$2,All_Gambles_ToCopy!I4,All_Gambles_ToCopy!$K$2,All_Gambles_ToCopy!J4,All_Gambles_ToCopy!$K$3,All_Gambles_ToCopy!$K$5)</f>
        <v>'44,23,56,31')</v>
      </c>
    </row>
    <row r="4" spans="2:5" x14ac:dyDescent="0.2">
      <c r="B4" t="str">
        <f>CONCATENATE(All_Gambles_ToCopy!$K$4,All_Gambles_ToCopy!A5)</f>
        <v>(4</v>
      </c>
      <c r="C4">
        <f>All_Gambles_ToCopy!B5</f>
        <v>4</v>
      </c>
      <c r="D4" t="str">
        <f>CONCATENATE(All_Gambles_ToCopy!$K$3,All_Gambles_ToCopy!C5,All_Gambles_ToCopy!$K$2,All_Gambles_ToCopy!D5,All_Gambles_ToCopy!$K$2,All_Gambles_ToCopy!E5,All_Gambles_ToCopy!$K$2,All_Gambles_ToCopy!F5,All_Gambles_ToCopy!$K$3)</f>
        <v>'5,56,95,72'</v>
      </c>
      <c r="E4" t="str">
        <f>CONCATENATE(All_Gambles_ToCopy!$K$3,All_Gambles_ToCopy!G5,All_Gambles_ToCopy!$K$2,All_Gambles_ToCopy!H5,All_Gambles_ToCopy!$K$2,All_Gambles_ToCopy!I5,All_Gambles_ToCopy!$K$2,All_Gambles_ToCopy!J5,All_Gambles_ToCopy!$K$3,All_Gambles_ToCopy!$K$5)</f>
        <v>'95,68,5,95')</v>
      </c>
    </row>
    <row r="5" spans="2:5" x14ac:dyDescent="0.2">
      <c r="B5" t="str">
        <f>CONCATENATE(All_Gambles_ToCopy!$K$4,All_Gambles_ToCopy!A6)</f>
        <v>(5</v>
      </c>
      <c r="C5">
        <f>All_Gambles_ToCopy!B6</f>
        <v>5</v>
      </c>
      <c r="D5" t="str">
        <f>CONCATENATE(All_Gambles_ToCopy!$K$3,All_Gambles_ToCopy!C6,All_Gambles_ToCopy!$K$2,All_Gambles_ToCopy!D6,All_Gambles_ToCopy!$K$2,All_Gambles_ToCopy!E6,All_Gambles_ToCopy!$K$2,All_Gambles_ToCopy!F6,All_Gambles_ToCopy!$K$3)</f>
        <v>'25,84,75,43'</v>
      </c>
      <c r="E5" t="str">
        <f>CONCATENATE(All_Gambles_ToCopy!$K$3,All_Gambles_ToCopy!G6,All_Gambles_ToCopy!$K$2,All_Gambles_ToCopy!H6,All_Gambles_ToCopy!$K$2,All_Gambles_ToCopy!I6,All_Gambles_ToCopy!$K$2,All_Gambles_ToCopy!J6,All_Gambles_ToCopy!$K$3,All_Gambles_ToCopy!$K$5)</f>
        <v>'43,7,57,97')</v>
      </c>
    </row>
    <row r="6" spans="2:5" x14ac:dyDescent="0.2">
      <c r="B6" t="str">
        <f>CONCATENATE(All_Gambles_ToCopy!$K$4,All_Gambles_ToCopy!A7)</f>
        <v>(6</v>
      </c>
      <c r="C6">
        <f>All_Gambles_ToCopy!B7</f>
        <v>6</v>
      </c>
      <c r="D6" t="str">
        <f>CONCATENATE(All_Gambles_ToCopy!$K$3,All_Gambles_ToCopy!C7,All_Gambles_ToCopy!$K$2,All_Gambles_ToCopy!D7,All_Gambles_ToCopy!$K$2,All_Gambles_ToCopy!E7,All_Gambles_ToCopy!$K$2,All_Gambles_ToCopy!F7,All_Gambles_ToCopy!$K$3)</f>
        <v>'28,7,72,74'</v>
      </c>
      <c r="E6" t="str">
        <f>CONCATENATE(All_Gambles_ToCopy!$K$3,All_Gambles_ToCopy!G7,All_Gambles_ToCopy!$K$2,All_Gambles_ToCopy!H7,All_Gambles_ToCopy!$K$2,All_Gambles_ToCopy!I7,All_Gambles_ToCopy!$K$2,All_Gambles_ToCopy!J7,All_Gambles_ToCopy!$K$3,All_Gambles_ToCopy!$K$5)</f>
        <v>'71,55,29,63')</v>
      </c>
    </row>
    <row r="7" spans="2:5" x14ac:dyDescent="0.2">
      <c r="B7" t="str">
        <f>CONCATENATE(All_Gambles_ToCopy!$K$4,All_Gambles_ToCopy!A8)</f>
        <v>(7</v>
      </c>
      <c r="C7">
        <f>All_Gambles_ToCopy!B8</f>
        <v>7</v>
      </c>
      <c r="D7" t="str">
        <f>CONCATENATE(All_Gambles_ToCopy!$K$3,All_Gambles_ToCopy!C8,All_Gambles_ToCopy!$K$2,All_Gambles_ToCopy!D8,All_Gambles_ToCopy!$K$2,All_Gambles_ToCopy!E8,All_Gambles_ToCopy!$K$2,All_Gambles_ToCopy!F8,All_Gambles_ToCopy!$K$3)</f>
        <v>'9,56,91,19'</v>
      </c>
      <c r="E7" t="str">
        <f>CONCATENATE(All_Gambles_ToCopy!$K$3,All_Gambles_ToCopy!G8,All_Gambles_ToCopy!$K$2,All_Gambles_ToCopy!H8,All_Gambles_ToCopy!$K$2,All_Gambles_ToCopy!I8,All_Gambles_ToCopy!$K$2,All_Gambles_ToCopy!J8,All_Gambles_ToCopy!$K$3,All_Gambles_ToCopy!$K$5)</f>
        <v>'76,13,24,90')</v>
      </c>
    </row>
    <row r="8" spans="2:5" x14ac:dyDescent="0.2">
      <c r="B8" t="str">
        <f>CONCATENATE(All_Gambles_ToCopy!$K$4,All_Gambles_ToCopy!A9)</f>
        <v>(8</v>
      </c>
      <c r="C8">
        <f>All_Gambles_ToCopy!B9</f>
        <v>8</v>
      </c>
      <c r="D8" t="str">
        <f>CONCATENATE(All_Gambles_ToCopy!$K$3,All_Gambles_ToCopy!C9,All_Gambles_ToCopy!$K$2,All_Gambles_ToCopy!D9,All_Gambles_ToCopy!$K$2,All_Gambles_ToCopy!E9,All_Gambles_ToCopy!$K$2,All_Gambles_ToCopy!F9,All_Gambles_ToCopy!$K$3)</f>
        <v>'63,41,37,18'</v>
      </c>
      <c r="E8" t="str">
        <f>CONCATENATE(All_Gambles_ToCopy!$K$3,All_Gambles_ToCopy!G9,All_Gambles_ToCopy!$K$2,All_Gambles_ToCopy!H9,All_Gambles_ToCopy!$K$2,All_Gambles_ToCopy!I9,All_Gambles_ToCopy!$K$2,All_Gambles_ToCopy!J9,All_Gambles_ToCopy!$K$3,All_Gambles_ToCopy!$K$5)</f>
        <v>'98,56,2,8')</v>
      </c>
    </row>
    <row r="9" spans="2:5" x14ac:dyDescent="0.2">
      <c r="B9" t="str">
        <f>CONCATENATE(All_Gambles_ToCopy!$K$4,All_Gambles_ToCopy!A10)</f>
        <v>(9</v>
      </c>
      <c r="C9">
        <f>All_Gambles_ToCopy!B10</f>
        <v>9</v>
      </c>
      <c r="D9" t="str">
        <f>CONCATENATE(All_Gambles_ToCopy!$K$3,All_Gambles_ToCopy!C10,All_Gambles_ToCopy!$K$2,All_Gambles_ToCopy!D10,All_Gambles_ToCopy!$K$2,All_Gambles_ToCopy!E10,All_Gambles_ToCopy!$K$2,All_Gambles_ToCopy!F10,All_Gambles_ToCopy!$K$3)</f>
        <v>'88,72,12,29'</v>
      </c>
      <c r="E9" t="str">
        <f>CONCATENATE(All_Gambles_ToCopy!$K$3,All_Gambles_ToCopy!G10,All_Gambles_ToCopy!$K$2,All_Gambles_ToCopy!H10,All_Gambles_ToCopy!$K$2,All_Gambles_ToCopy!I10,All_Gambles_ToCopy!$K$2,All_Gambles_ToCopy!J10,All_Gambles_ToCopy!$K$3,All_Gambles_ToCopy!$K$5)</f>
        <v>'39,67,61,63')</v>
      </c>
    </row>
    <row r="10" spans="2:5" x14ac:dyDescent="0.2">
      <c r="B10" t="str">
        <f>CONCATENATE(All_Gambles_ToCopy!$K$4,All_Gambles_ToCopy!A11)</f>
        <v>(10</v>
      </c>
      <c r="C10">
        <f>All_Gambles_ToCopy!B11</f>
        <v>10</v>
      </c>
      <c r="D10" t="str">
        <f>CONCATENATE(All_Gambles_ToCopy!$K$3,All_Gambles_ToCopy!C11,All_Gambles_ToCopy!$K$2,All_Gambles_ToCopy!D11,All_Gambles_ToCopy!$K$2,All_Gambles_ToCopy!E11,All_Gambles_ToCopy!$K$2,All_Gambles_ToCopy!F11,All_Gambles_ToCopy!$K$3)</f>
        <v>'61,37,39,50'</v>
      </c>
      <c r="E10" t="str">
        <f>CONCATENATE(All_Gambles_ToCopy!$K$3,All_Gambles_ToCopy!G11,All_Gambles_ToCopy!$K$2,All_Gambles_ToCopy!H11,All_Gambles_ToCopy!$K$2,All_Gambles_ToCopy!I11,All_Gambles_ToCopy!$K$2,All_Gambles_ToCopy!J11,All_Gambles_ToCopy!$K$3,All_Gambles_ToCopy!$K$5)</f>
        <v>'60,6,40,45')</v>
      </c>
    </row>
    <row r="11" spans="2:5" x14ac:dyDescent="0.2">
      <c r="B11" t="str">
        <f>CONCATENATE(All_Gambles_ToCopy!$K$4,All_Gambles_ToCopy!A12)</f>
        <v>(11</v>
      </c>
      <c r="C11">
        <f>All_Gambles_ToCopy!B12</f>
        <v>11</v>
      </c>
      <c r="D11" t="str">
        <f>CONCATENATE(All_Gambles_ToCopy!$K$3,All_Gambles_ToCopy!C12,All_Gambles_ToCopy!$K$2,All_Gambles_ToCopy!D12,All_Gambles_ToCopy!$K$2,All_Gambles_ToCopy!E12,All_Gambles_ToCopy!$K$2,All_Gambles_ToCopy!F12,All_Gambles_ToCopy!$K$3)</f>
        <v>'8,54,92,31'</v>
      </c>
      <c r="E11" t="str">
        <f>CONCATENATE(All_Gambles_ToCopy!$K$3,All_Gambles_ToCopy!G12,All_Gambles_ToCopy!$K$2,All_Gambles_ToCopy!H12,All_Gambles_ToCopy!$K$2,All_Gambles_ToCopy!I12,All_Gambles_ToCopy!$K$2,All_Gambles_ToCopy!J12,All_Gambles_ToCopy!$K$3,All_Gambles_ToCopy!$K$5)</f>
        <v>'15,44,85,29')</v>
      </c>
    </row>
    <row r="12" spans="2:5" x14ac:dyDescent="0.2">
      <c r="B12" t="str">
        <f>CONCATENATE(All_Gambles_ToCopy!$K$4,All_Gambles_ToCopy!A13)</f>
        <v>(12</v>
      </c>
      <c r="C12">
        <f>All_Gambles_ToCopy!B13</f>
        <v>12</v>
      </c>
      <c r="D12" t="str">
        <f>CONCATENATE(All_Gambles_ToCopy!$K$3,All_Gambles_ToCopy!C13,All_Gambles_ToCopy!$K$2,All_Gambles_ToCopy!D13,All_Gambles_ToCopy!$K$2,All_Gambles_ToCopy!E13,All_Gambles_ToCopy!$K$2,All_Gambles_ToCopy!F13,All_Gambles_ToCopy!$K$3)</f>
        <v>'92,63,8,5'</v>
      </c>
      <c r="E12" t="str">
        <f>CONCATENATE(All_Gambles_ToCopy!$K$3,All_Gambles_ToCopy!G13,All_Gambles_ToCopy!$K$2,All_Gambles_ToCopy!H13,All_Gambles_ToCopy!$K$2,All_Gambles_ToCopy!I13,All_Gambles_ToCopy!$K$2,All_Gambles_ToCopy!J13,All_Gambles_ToCopy!$K$3,All_Gambles_ToCopy!$K$5)</f>
        <v>'63,43,37,53')</v>
      </c>
    </row>
    <row r="13" spans="2:5" x14ac:dyDescent="0.2">
      <c r="B13" t="str">
        <f>CONCATENATE(All_Gambles_ToCopy!$K$4,All_Gambles_ToCopy!A14)</f>
        <v>(13</v>
      </c>
      <c r="C13">
        <f>All_Gambles_ToCopy!B14</f>
        <v>13</v>
      </c>
      <c r="D13" t="str">
        <f>CONCATENATE(All_Gambles_ToCopy!$K$3,All_Gambles_ToCopy!C14,All_Gambles_ToCopy!$K$2,All_Gambles_ToCopy!D14,All_Gambles_ToCopy!$K$2,All_Gambles_ToCopy!E14,All_Gambles_ToCopy!$K$2,All_Gambles_ToCopy!F14,All_Gambles_ToCopy!$K$3)</f>
        <v>'78,32,22,99'</v>
      </c>
      <c r="E13" t="str">
        <f>CONCATENATE(All_Gambles_ToCopy!$K$3,All_Gambles_ToCopy!G14,All_Gambles_ToCopy!$K$2,All_Gambles_ToCopy!H14,All_Gambles_ToCopy!$K$2,All_Gambles_ToCopy!I14,All_Gambles_ToCopy!$K$2,All_Gambles_ToCopy!J14,All_Gambles_ToCopy!$K$3,All_Gambles_ToCopy!$K$5)</f>
        <v>'32,39,68,56')</v>
      </c>
    </row>
    <row r="14" spans="2:5" x14ac:dyDescent="0.2">
      <c r="B14" t="str">
        <f>CONCATENATE(All_Gambles_ToCopy!$K$4,All_Gambles_ToCopy!A15)</f>
        <v>(14</v>
      </c>
      <c r="C14">
        <f>All_Gambles_ToCopy!B15</f>
        <v>14</v>
      </c>
      <c r="D14" t="str">
        <f>CONCATENATE(All_Gambles_ToCopy!$K$3,All_Gambles_ToCopy!C15,All_Gambles_ToCopy!$K$2,All_Gambles_ToCopy!D15,All_Gambles_ToCopy!$K$2,All_Gambles_ToCopy!E15,All_Gambles_ToCopy!$K$2,All_Gambles_ToCopy!F15,All_Gambles_ToCopy!$K$3)</f>
        <v>'16,66,84,23'</v>
      </c>
      <c r="E14" t="str">
        <f>CONCATENATE(All_Gambles_ToCopy!$K$3,All_Gambles_ToCopy!G15,All_Gambles_ToCopy!$K$2,All_Gambles_ToCopy!H15,All_Gambles_ToCopy!$K$2,All_Gambles_ToCopy!I15,All_Gambles_ToCopy!$K$2,All_Gambles_ToCopy!J15,All_Gambles_ToCopy!$K$3,All_Gambles_ToCopy!$K$5)</f>
        <v>'79,15,21,29')</v>
      </c>
    </row>
    <row r="15" spans="2:5" x14ac:dyDescent="0.2">
      <c r="B15" t="str">
        <f>CONCATENATE(All_Gambles_ToCopy!$K$4,All_Gambles_ToCopy!A16)</f>
        <v>(15</v>
      </c>
      <c r="C15">
        <f>All_Gambles_ToCopy!B16</f>
        <v>15</v>
      </c>
      <c r="D15" t="str">
        <f>CONCATENATE(All_Gambles_ToCopy!$K$3,All_Gambles_ToCopy!C16,All_Gambles_ToCopy!$K$2,All_Gambles_ToCopy!D16,All_Gambles_ToCopy!$K$2,All_Gambles_ToCopy!E16,All_Gambles_ToCopy!$K$2,All_Gambles_ToCopy!F16,All_Gambles_ToCopy!$K$3)</f>
        <v>'12,52,88,73'</v>
      </c>
      <c r="E15" t="str">
        <f>CONCATENATE(All_Gambles_ToCopy!$K$3,All_Gambles_ToCopy!G16,All_Gambles_ToCopy!$K$2,All_Gambles_ToCopy!H16,All_Gambles_ToCopy!$K$2,All_Gambles_ToCopy!I16,All_Gambles_ToCopy!$K$2,All_Gambles_ToCopy!J16,All_Gambles_ToCopy!$K$3,All_Gambles_ToCopy!$K$5)</f>
        <v>'98,92,2,19')</v>
      </c>
    </row>
    <row r="16" spans="2:5" x14ac:dyDescent="0.2">
      <c r="B16" t="str">
        <f>CONCATENATE(All_Gambles_ToCopy!$K$4,All_Gambles_ToCopy!A17)</f>
        <v>(16</v>
      </c>
      <c r="C16">
        <f>All_Gambles_ToCopy!B17</f>
        <v>16</v>
      </c>
      <c r="D16" t="str">
        <f>CONCATENATE(All_Gambles_ToCopy!$K$3,All_Gambles_ToCopy!C17,All_Gambles_ToCopy!$K$2,All_Gambles_ToCopy!D17,All_Gambles_ToCopy!$K$2,All_Gambles_ToCopy!E17,All_Gambles_ToCopy!$K$2,All_Gambles_ToCopy!F17,All_Gambles_ToCopy!$K$3)</f>
        <v>'29,88,71,78'</v>
      </c>
      <c r="E16" t="str">
        <f>CONCATENATE(All_Gambles_ToCopy!$K$3,All_Gambles_ToCopy!G17,All_Gambles_ToCopy!$K$2,All_Gambles_ToCopy!H17,All_Gambles_ToCopy!$K$2,All_Gambles_ToCopy!I17,All_Gambles_ToCopy!$K$2,All_Gambles_ToCopy!J17,All_Gambles_ToCopy!$K$3,All_Gambles_ToCopy!$K$5)</f>
        <v>'29,53,71,91')</v>
      </c>
    </row>
    <row r="17" spans="2:5" x14ac:dyDescent="0.2">
      <c r="B17" t="str">
        <f>CONCATENATE(All_Gambles_ToCopy!$K$4,All_Gambles_ToCopy!A18)</f>
        <v>(17</v>
      </c>
      <c r="C17">
        <f>All_Gambles_ToCopy!B18</f>
        <v>17</v>
      </c>
      <c r="D17" t="str">
        <f>CONCATENATE(All_Gambles_ToCopy!$K$3,All_Gambles_ToCopy!C18,All_Gambles_ToCopy!$K$2,All_Gambles_ToCopy!D18,All_Gambles_ToCopy!$K$2,All_Gambles_ToCopy!E18,All_Gambles_ToCopy!$K$2,All_Gambles_ToCopy!F18,All_Gambles_ToCopy!$K$3)</f>
        <v>'31,39,69,51'</v>
      </c>
      <c r="E17" t="str">
        <f>CONCATENATE(All_Gambles_ToCopy!$K$3,All_Gambles_ToCopy!G18,All_Gambles_ToCopy!$K$2,All_Gambles_ToCopy!H18,All_Gambles_ToCopy!$K$2,All_Gambles_ToCopy!I18,All_Gambles_ToCopy!$K$2,All_Gambles_ToCopy!J18,All_Gambles_ToCopy!$K$3,All_Gambles_ToCopy!$K$5)</f>
        <v>'84,16,16,91')</v>
      </c>
    </row>
    <row r="18" spans="2:5" x14ac:dyDescent="0.2">
      <c r="B18" t="str">
        <f>CONCATENATE(All_Gambles_ToCopy!$K$4,All_Gambles_ToCopy!A19)</f>
        <v>(18</v>
      </c>
      <c r="C18">
        <f>All_Gambles_ToCopy!B19</f>
        <v>18</v>
      </c>
      <c r="D18" t="str">
        <f>CONCATENATE(All_Gambles_ToCopy!$K$3,All_Gambles_ToCopy!C19,All_Gambles_ToCopy!$K$2,All_Gambles_ToCopy!D19,All_Gambles_ToCopy!$K$2,All_Gambles_ToCopy!E19,All_Gambles_ToCopy!$K$2,All_Gambles_ToCopy!F19,All_Gambles_ToCopy!$K$3)</f>
        <v>'17,70,83,65'</v>
      </c>
      <c r="E18" t="str">
        <f>CONCATENATE(All_Gambles_ToCopy!$K$3,All_Gambles_ToCopy!G19,All_Gambles_ToCopy!$K$2,All_Gambles_ToCopy!H19,All_Gambles_ToCopy!$K$2,All_Gambles_ToCopy!I19,All_Gambles_ToCopy!$K$2,All_Gambles_ToCopy!J19,All_Gambles_ToCopy!$K$3,All_Gambles_ToCopy!$K$5)</f>
        <v>'35,100,65,50')</v>
      </c>
    </row>
    <row r="19" spans="2:5" x14ac:dyDescent="0.2">
      <c r="B19" t="str">
        <f>CONCATENATE(All_Gambles_ToCopy!$K$4,All_Gambles_ToCopy!A20)</f>
        <v>(19</v>
      </c>
      <c r="C19">
        <f>All_Gambles_ToCopy!B20</f>
        <v>19</v>
      </c>
      <c r="D19" t="str">
        <f>CONCATENATE(All_Gambles_ToCopy!$K$3,All_Gambles_ToCopy!C20,All_Gambles_ToCopy!$K$2,All_Gambles_ToCopy!D20,All_Gambles_ToCopy!$K$2,All_Gambles_ToCopy!E20,All_Gambles_ToCopy!$K$2,All_Gambles_ToCopy!F20,All_Gambles_ToCopy!$K$3)</f>
        <v>'91,80,9,19'</v>
      </c>
      <c r="E19" t="str">
        <f>CONCATENATE(All_Gambles_ToCopy!$K$3,All_Gambles_ToCopy!G20,All_Gambles_ToCopy!$K$2,All_Gambles_ToCopy!H20,All_Gambles_ToCopy!$K$2,All_Gambles_ToCopy!I20,All_Gambles_ToCopy!$K$2,All_Gambles_ToCopy!J20,All_Gambles_ToCopy!$K$3,All_Gambles_ToCopy!$K$5)</f>
        <v>'64,37,36,65')</v>
      </c>
    </row>
    <row r="20" spans="2:5" x14ac:dyDescent="0.2">
      <c r="B20" t="str">
        <f>CONCATENATE(All_Gambles_ToCopy!$K$4,All_Gambles_ToCopy!A21)</f>
        <v>(20</v>
      </c>
      <c r="C20">
        <f>All_Gambles_ToCopy!B21</f>
        <v>20</v>
      </c>
      <c r="D20" t="str">
        <f>CONCATENATE(All_Gambles_ToCopy!$K$3,All_Gambles_ToCopy!C21,All_Gambles_ToCopy!$K$2,All_Gambles_ToCopy!D21,All_Gambles_ToCopy!$K$2,All_Gambles_ToCopy!E21,All_Gambles_ToCopy!$K$2,All_Gambles_ToCopy!F21,All_Gambles_ToCopy!$K$3)</f>
        <v>'9,83,91,67'</v>
      </c>
      <c r="E20" t="str">
        <f>CONCATENATE(All_Gambles_ToCopy!$K$3,All_Gambles_ToCopy!G21,All_Gambles_ToCopy!$K$2,All_Gambles_ToCopy!H21,All_Gambles_ToCopy!$K$2,All_Gambles_ToCopy!I21,All_Gambles_ToCopy!$K$2,All_Gambles_ToCopy!J21,All_Gambles_ToCopy!$K$3,All_Gambles_ToCopy!$K$5)</f>
        <v>'48,77,52,6')</v>
      </c>
    </row>
    <row r="21" spans="2:5" x14ac:dyDescent="0.2">
      <c r="B21" t="str">
        <f>CONCATENATE(All_Gambles_ToCopy!$K$4,All_Gambles_ToCopy!A22)</f>
        <v>(21</v>
      </c>
      <c r="C21">
        <f>All_Gambles_ToCopy!B22</f>
        <v>21</v>
      </c>
      <c r="D21" t="str">
        <f>CONCATENATE(All_Gambles_ToCopy!$K$3,All_Gambles_ToCopy!C22,All_Gambles_ToCopy!$K$2,All_Gambles_ToCopy!D22,All_Gambles_ToCopy!$K$2,All_Gambles_ToCopy!E22,All_Gambles_ToCopy!$K$2,All_Gambles_ToCopy!F22,All_Gambles_ToCopy!$K$3)</f>
        <v>'44,14,56,72'</v>
      </c>
      <c r="E21" t="str">
        <f>CONCATENATE(All_Gambles_ToCopy!$K$3,All_Gambles_ToCopy!G22,All_Gambles_ToCopy!$K$2,All_Gambles_ToCopy!H22,All_Gambles_ToCopy!$K$2,All_Gambles_ToCopy!I22,All_Gambles_ToCopy!$K$2,All_Gambles_ToCopy!J22,All_Gambles_ToCopy!$K$3,All_Gambles_ToCopy!$K$5)</f>
        <v>'21,9,79,31')</v>
      </c>
    </row>
    <row r="22" spans="2:5" x14ac:dyDescent="0.2">
      <c r="B22" t="str">
        <f>CONCATENATE(All_Gambles_ToCopy!$K$4,All_Gambles_ToCopy!A23)</f>
        <v>(22</v>
      </c>
      <c r="C22">
        <f>All_Gambles_ToCopy!B23</f>
        <v>22</v>
      </c>
      <c r="D22" t="str">
        <f>CONCATENATE(All_Gambles_ToCopy!$K$3,All_Gambles_ToCopy!C23,All_Gambles_ToCopy!$K$2,All_Gambles_ToCopy!D23,All_Gambles_ToCopy!$K$2,All_Gambles_ToCopy!E23,All_Gambles_ToCopy!$K$2,All_Gambles_ToCopy!F23,All_Gambles_ToCopy!$K$3)</f>
        <v>'68,41,32,65'</v>
      </c>
      <c r="E22" t="str">
        <f>CONCATENATE(All_Gambles_ToCopy!$K$3,All_Gambles_ToCopy!G23,All_Gambles_ToCopy!$K$2,All_Gambles_ToCopy!H23,All_Gambles_ToCopy!$K$2,All_Gambles_ToCopy!I23,All_Gambles_ToCopy!$K$2,All_Gambles_ToCopy!J23,All_Gambles_ToCopy!$K$3,All_Gambles_ToCopy!$K$5)</f>
        <v>'85,100,15,2')</v>
      </c>
    </row>
    <row r="23" spans="2:5" x14ac:dyDescent="0.2">
      <c r="B23" t="str">
        <f>CONCATENATE(All_Gambles_ToCopy!$K$4,All_Gambles_ToCopy!A24)</f>
        <v>(23</v>
      </c>
      <c r="C23">
        <f>All_Gambles_ToCopy!B24</f>
        <v>23</v>
      </c>
      <c r="D23" t="str">
        <f>CONCATENATE(All_Gambles_ToCopy!$K$3,All_Gambles_ToCopy!C24,All_Gambles_ToCopy!$K$2,All_Gambles_ToCopy!D24,All_Gambles_ToCopy!$K$2,All_Gambles_ToCopy!E24,All_Gambles_ToCopy!$K$2,All_Gambles_ToCopy!F24,All_Gambles_ToCopy!$K$3)</f>
        <v>'38,40,62,55'</v>
      </c>
      <c r="E23" t="str">
        <f>CONCATENATE(All_Gambles_ToCopy!$K$3,All_Gambles_ToCopy!G24,All_Gambles_ToCopy!$K$2,All_Gambles_ToCopy!H24,All_Gambles_ToCopy!$K$2,All_Gambles_ToCopy!I24,All_Gambles_ToCopy!$K$2,All_Gambles_ToCopy!J24,All_Gambles_ToCopy!$K$3,All_Gambles_ToCopy!$K$5)</f>
        <v>'14,26,86,96')</v>
      </c>
    </row>
    <row r="24" spans="2:5" x14ac:dyDescent="0.2">
      <c r="B24" t="str">
        <f>CONCATENATE(All_Gambles_ToCopy!$K$4,All_Gambles_ToCopy!A25)</f>
        <v>(24</v>
      </c>
      <c r="C24">
        <f>All_Gambles_ToCopy!B25</f>
        <v>24</v>
      </c>
      <c r="D24" t="str">
        <f>CONCATENATE(All_Gambles_ToCopy!$K$3,All_Gambles_ToCopy!C25,All_Gambles_ToCopy!$K$2,All_Gambles_ToCopy!D25,All_Gambles_ToCopy!$K$2,All_Gambles_ToCopy!E25,All_Gambles_ToCopy!$K$2,All_Gambles_ToCopy!F25,All_Gambles_ToCopy!$K$3)</f>
        <v>'62,1,38,83'</v>
      </c>
      <c r="E24" t="str">
        <f>CONCATENATE(All_Gambles_ToCopy!$K$3,All_Gambles_ToCopy!G25,All_Gambles_ToCopy!$K$2,All_Gambles_ToCopy!H25,All_Gambles_ToCopy!$K$2,All_Gambles_ToCopy!I25,All_Gambles_ToCopy!$K$2,All_Gambles_ToCopy!J25,All_Gambles_ToCopy!$K$3,All_Gambles_ToCopy!$K$5)</f>
        <v>'41,37,59,24')</v>
      </c>
    </row>
    <row r="25" spans="2:5" x14ac:dyDescent="0.2">
      <c r="B25" t="str">
        <f>CONCATENATE(All_Gambles_ToCopy!$K$4,All_Gambles_ToCopy!A26)</f>
        <v>(25</v>
      </c>
      <c r="C25">
        <f>All_Gambles_ToCopy!B26</f>
        <v>25</v>
      </c>
      <c r="D25" t="str">
        <f>CONCATENATE(All_Gambles_ToCopy!$K$3,All_Gambles_ToCopy!C26,All_Gambles_ToCopy!$K$2,All_Gambles_ToCopy!D26,All_Gambles_ToCopy!$K$2,All_Gambles_ToCopy!E26,All_Gambles_ToCopy!$K$2,All_Gambles_ToCopy!F26,All_Gambles_ToCopy!$K$3)</f>
        <v>'49,15,51,50'</v>
      </c>
      <c r="E25" t="str">
        <f>CONCATENATE(All_Gambles_ToCopy!$K$3,All_Gambles_ToCopy!G26,All_Gambles_ToCopy!$K$2,All_Gambles_ToCopy!H26,All_Gambles_ToCopy!$K$2,All_Gambles_ToCopy!I26,All_Gambles_ToCopy!$K$2,All_Gambles_ToCopy!J26,All_Gambles_ToCopy!$K$3,All_Gambles_ToCopy!$K$5)</f>
        <v>'94,64,6,14')</v>
      </c>
    </row>
    <row r="26" spans="2:5" x14ac:dyDescent="0.2">
      <c r="B26" t="str">
        <f>CONCATENATE(All_Gambles_ToCopy!$K$4,All_Gambles_ToCopy!A27)</f>
        <v>(26</v>
      </c>
      <c r="C26">
        <f>All_Gambles_ToCopy!B27</f>
        <v>26</v>
      </c>
      <c r="D26" t="str">
        <f>CONCATENATE(All_Gambles_ToCopy!$K$3,All_Gambles_ToCopy!C27,All_Gambles_ToCopy!$K$2,All_Gambles_ToCopy!D27,All_Gambles_ToCopy!$K$2,All_Gambles_ToCopy!E27,All_Gambles_ToCopy!$K$2,All_Gambles_ToCopy!F27,All_Gambles_ToCopy!$K$3)</f>
        <v>'16,-15,84,-67'</v>
      </c>
      <c r="E26" t="str">
        <f>CONCATENATE(All_Gambles_ToCopy!$K$3,All_Gambles_ToCopy!G27,All_Gambles_ToCopy!$K$2,All_Gambles_ToCopy!H27,All_Gambles_ToCopy!$K$2,All_Gambles_ToCopy!I27,All_Gambles_ToCopy!$K$2,All_Gambles_ToCopy!J27,All_Gambles_ToCopy!$K$3,All_Gambles_ToCopy!$K$5)</f>
        <v>'72,-56,28,-83')</v>
      </c>
    </row>
    <row r="27" spans="2:5" x14ac:dyDescent="0.2">
      <c r="B27" t="str">
        <f>CONCATENATE(All_Gambles_ToCopy!$K$4,All_Gambles_ToCopy!A28)</f>
        <v>(27</v>
      </c>
      <c r="C27">
        <f>All_Gambles_ToCopy!B28</f>
        <v>27</v>
      </c>
      <c r="D27" t="str">
        <f>CONCATENATE(All_Gambles_ToCopy!$K$3,All_Gambles_ToCopy!C28,All_Gambles_ToCopy!$K$2,All_Gambles_ToCopy!D28,All_Gambles_ToCopy!$K$2,All_Gambles_ToCopy!E28,All_Gambles_ToCopy!$K$2,All_Gambles_ToCopy!F28,All_Gambles_ToCopy!$K$3)</f>
        <v>'13,-19,87,-56'</v>
      </c>
      <c r="E27" t="str">
        <f>CONCATENATE(All_Gambles_ToCopy!$K$3,All_Gambles_ToCopy!G28,All_Gambles_ToCopy!$K$2,All_Gambles_ToCopy!H28,All_Gambles_ToCopy!$K$2,All_Gambles_ToCopy!I28,All_Gambles_ToCopy!$K$2,All_Gambles_ToCopy!J28,All_Gambles_ToCopy!$K$3,All_Gambles_ToCopy!$K$5)</f>
        <v>'70,-32,30,-37')</v>
      </c>
    </row>
    <row r="28" spans="2:5" x14ac:dyDescent="0.2">
      <c r="B28" t="str">
        <f>CONCATENATE(All_Gambles_ToCopy!$K$4,All_Gambles_ToCopy!A29)</f>
        <v>(28</v>
      </c>
      <c r="C28">
        <f>All_Gambles_ToCopy!B29</f>
        <v>28</v>
      </c>
      <c r="D28" t="str">
        <f>CONCATENATE(All_Gambles_ToCopy!$K$3,All_Gambles_ToCopy!C29,All_Gambles_ToCopy!$K$2,All_Gambles_ToCopy!D29,All_Gambles_ToCopy!$K$2,All_Gambles_ToCopy!E29,All_Gambles_ToCopy!$K$2,All_Gambles_ToCopy!F29,All_Gambles_ToCopy!$K$3)</f>
        <v>'29,-67,71,-28'</v>
      </c>
      <c r="E28" t="str">
        <f>CONCATENATE(All_Gambles_ToCopy!$K$3,All_Gambles_ToCopy!G29,All_Gambles_ToCopy!$K$2,All_Gambles_ToCopy!H29,All_Gambles_ToCopy!$K$2,All_Gambles_ToCopy!I29,All_Gambles_ToCopy!$K$2,All_Gambles_ToCopy!J29,All_Gambles_ToCopy!$K$3,All_Gambles_ToCopy!$K$5)</f>
        <v>'5,-46,95,-44')</v>
      </c>
    </row>
    <row r="29" spans="2:5" x14ac:dyDescent="0.2">
      <c r="B29" t="str">
        <f>CONCATENATE(All_Gambles_ToCopy!$K$4,All_Gambles_ToCopy!A30)</f>
        <v>(29</v>
      </c>
      <c r="C29">
        <f>All_Gambles_ToCopy!B30</f>
        <v>29</v>
      </c>
      <c r="D29" t="str">
        <f>CONCATENATE(All_Gambles_ToCopy!$K$3,All_Gambles_ToCopy!C30,All_Gambles_ToCopy!$K$2,All_Gambles_ToCopy!D30,All_Gambles_ToCopy!$K$2,All_Gambles_ToCopy!E30,All_Gambles_ToCopy!$K$2,All_Gambles_ToCopy!F30,All_Gambles_ToCopy!$K$3)</f>
        <v>'82,-40,18,-90'</v>
      </c>
      <c r="E29" t="str">
        <f>CONCATENATE(All_Gambles_ToCopy!$K$3,All_Gambles_ToCopy!G30,All_Gambles_ToCopy!$K$2,All_Gambles_ToCopy!H30,All_Gambles_ToCopy!$K$2,All_Gambles_ToCopy!I30,All_Gambles_ToCopy!$K$2,All_Gambles_ToCopy!J30,All_Gambles_ToCopy!$K$3,All_Gambles_ToCopy!$K$5)</f>
        <v>'17,-46,83,-64')</v>
      </c>
    </row>
    <row r="30" spans="2:5" x14ac:dyDescent="0.2">
      <c r="B30" t="str">
        <f>CONCATENATE(All_Gambles_ToCopy!$K$4,All_Gambles_ToCopy!A31)</f>
        <v>(30</v>
      </c>
      <c r="C30">
        <f>All_Gambles_ToCopy!B31</f>
        <v>30</v>
      </c>
      <c r="D30" t="str">
        <f>CONCATENATE(All_Gambles_ToCopy!$K$3,All_Gambles_ToCopy!C31,All_Gambles_ToCopy!$K$2,All_Gambles_ToCopy!D31,All_Gambles_ToCopy!$K$2,All_Gambles_ToCopy!E31,All_Gambles_ToCopy!$K$2,All_Gambles_ToCopy!F31,All_Gambles_ToCopy!$K$3)</f>
        <v>'29,-25,71,-86'</v>
      </c>
      <c r="E30" t="str">
        <f>CONCATENATE(All_Gambles_ToCopy!$K$3,All_Gambles_ToCopy!G31,All_Gambles_ToCopy!$K$2,All_Gambles_ToCopy!H31,All_Gambles_ToCopy!$K$2,All_Gambles_ToCopy!I31,All_Gambles_ToCopy!$K$2,All_Gambles_ToCopy!J31,All_Gambles_ToCopy!$K$3,All_Gambles_ToCopy!$K$5)</f>
        <v>'76,-38,24,-99')</v>
      </c>
    </row>
    <row r="31" spans="2:5" x14ac:dyDescent="0.2">
      <c r="B31" t="str">
        <f>CONCATENATE(All_Gambles_ToCopy!$K$4,All_Gambles_ToCopy!A32)</f>
        <v>(31</v>
      </c>
      <c r="C31">
        <f>All_Gambles_ToCopy!B32</f>
        <v>31</v>
      </c>
      <c r="D31" t="str">
        <f>CONCATENATE(All_Gambles_ToCopy!$K$3,All_Gambles_ToCopy!C32,All_Gambles_ToCopy!$K$2,All_Gambles_ToCopy!D32,All_Gambles_ToCopy!$K$2,All_Gambles_ToCopy!E32,All_Gambles_ToCopy!$K$2,All_Gambles_ToCopy!F32,All_Gambles_ToCopy!$K$3)</f>
        <v>'60,-46,40,-21'</v>
      </c>
      <c r="E31" t="str">
        <f>CONCATENATE(All_Gambles_ToCopy!$K$3,All_Gambles_ToCopy!G32,All_Gambles_ToCopy!$K$2,All_Gambles_ToCopy!H32,All_Gambles_ToCopy!$K$2,All_Gambles_ToCopy!I32,All_Gambles_ToCopy!$K$2,All_Gambles_ToCopy!J32,All_Gambles_ToCopy!$K$3,All_Gambles_ToCopy!$K$5)</f>
        <v>'42,-99,58,-37')</v>
      </c>
    </row>
    <row r="32" spans="2:5" x14ac:dyDescent="0.2">
      <c r="B32" t="str">
        <f>CONCATENATE(All_Gambles_ToCopy!$K$4,All_Gambles_ToCopy!A33)</f>
        <v>(32</v>
      </c>
      <c r="C32">
        <f>All_Gambles_ToCopy!B33</f>
        <v>32</v>
      </c>
      <c r="D32" t="str">
        <f>CONCATENATE(All_Gambles_ToCopy!$K$3,All_Gambles_ToCopy!C33,All_Gambles_ToCopy!$K$2,All_Gambles_ToCopy!D33,All_Gambles_ToCopy!$K$2,All_Gambles_ToCopy!E33,All_Gambles_ToCopy!$K$2,All_Gambles_ToCopy!F33,All_Gambles_ToCopy!$K$3)</f>
        <v>'48,-15,52,-91'</v>
      </c>
      <c r="E32" t="str">
        <f>CONCATENATE(All_Gambles_ToCopy!$K$3,All_Gambles_ToCopy!G33,All_Gambles_ToCopy!$K$2,All_Gambles_ToCopy!H33,All_Gambles_ToCopy!$K$2,All_Gambles_ToCopy!I33,All_Gambles_ToCopy!$K$2,All_Gambles_ToCopy!J33,All_Gambles_ToCopy!$K$3,All_Gambles_ToCopy!$K$5)</f>
        <v>'28,-48,72,-74')</v>
      </c>
    </row>
    <row r="33" spans="2:5" x14ac:dyDescent="0.2">
      <c r="B33" t="str">
        <f>CONCATENATE(All_Gambles_ToCopy!$K$4,All_Gambles_ToCopy!A34)</f>
        <v>(33</v>
      </c>
      <c r="C33">
        <f>All_Gambles_ToCopy!B34</f>
        <v>33</v>
      </c>
      <c r="D33" t="str">
        <f>CONCATENATE(All_Gambles_ToCopy!$K$3,All_Gambles_ToCopy!C34,All_Gambles_ToCopy!$K$2,All_Gambles_ToCopy!D34,All_Gambles_ToCopy!$K$2,All_Gambles_ToCopy!E34,All_Gambles_ToCopy!$K$2,All_Gambles_ToCopy!F34,All_Gambles_ToCopy!$K$3)</f>
        <v>'53,-93,47,-26'</v>
      </c>
      <c r="E33" t="str">
        <f>CONCATENATE(All_Gambles_ToCopy!$K$3,All_Gambles_ToCopy!G34,All_Gambles_ToCopy!$K$2,All_Gambles_ToCopy!H34,All_Gambles_ToCopy!$K$2,All_Gambles_ToCopy!I34,All_Gambles_ToCopy!$K$2,All_Gambles_ToCopy!J34,All_Gambles_ToCopy!$K$3,All_Gambles_ToCopy!$K$5)</f>
        <v>'80,-52,20,-93')</v>
      </c>
    </row>
    <row r="34" spans="2:5" x14ac:dyDescent="0.2">
      <c r="B34" t="str">
        <f>CONCATENATE(All_Gambles_ToCopy!$K$4,All_Gambles_ToCopy!A35)</f>
        <v>(34</v>
      </c>
      <c r="C34">
        <f>All_Gambles_ToCopy!B35</f>
        <v>34</v>
      </c>
      <c r="D34" t="str">
        <f>CONCATENATE(All_Gambles_ToCopy!$K$3,All_Gambles_ToCopy!C35,All_Gambles_ToCopy!$K$2,All_Gambles_ToCopy!D35,All_Gambles_ToCopy!$K$2,All_Gambles_ToCopy!E35,All_Gambles_ToCopy!$K$2,All_Gambles_ToCopy!F35,All_Gambles_ToCopy!$K$3)</f>
        <v>'49,-1,51,-54'</v>
      </c>
      <c r="E34" t="str">
        <f>CONCATENATE(All_Gambles_ToCopy!$K$3,All_Gambles_ToCopy!G35,All_Gambles_ToCopy!$K$2,All_Gambles_ToCopy!H35,All_Gambles_ToCopy!$K$2,All_Gambles_ToCopy!I35,All_Gambles_ToCopy!$K$2,All_Gambles_ToCopy!J35,All_Gambles_ToCopy!$K$3,All_Gambles_ToCopy!$K$5)</f>
        <v>'77,-33,23,-30')</v>
      </c>
    </row>
    <row r="35" spans="2:5" x14ac:dyDescent="0.2">
      <c r="B35" t="str">
        <f>CONCATENATE(All_Gambles_ToCopy!$K$4,All_Gambles_ToCopy!A36)</f>
        <v>(35</v>
      </c>
      <c r="C35">
        <f>All_Gambles_ToCopy!B36</f>
        <v>35</v>
      </c>
      <c r="D35" t="str">
        <f>CONCATENATE(All_Gambles_ToCopy!$K$3,All_Gambles_ToCopy!C36,All_Gambles_ToCopy!$K$2,All_Gambles_ToCopy!D36,All_Gambles_ToCopy!$K$2,All_Gambles_ToCopy!E36,All_Gambles_ToCopy!$K$2,All_Gambles_ToCopy!F36,All_Gambles_ToCopy!$K$3)</f>
        <v>'99,-24,1,-13'</v>
      </c>
      <c r="E35" t="str">
        <f>CONCATENATE(All_Gambles_ToCopy!$K$3,All_Gambles_ToCopy!G36,All_Gambles_ToCopy!$K$2,All_Gambles_ToCopy!H36,All_Gambles_ToCopy!$K$2,All_Gambles_ToCopy!I36,All_Gambles_ToCopy!$K$2,All_Gambles_ToCopy!J36,All_Gambles_ToCopy!$K$3,All_Gambles_ToCopy!$K$5)</f>
        <v>'44,-15,56,-62')</v>
      </c>
    </row>
    <row r="36" spans="2:5" x14ac:dyDescent="0.2">
      <c r="B36" t="str">
        <f>CONCATENATE(All_Gambles_ToCopy!$K$4,All_Gambles_ToCopy!A37)</f>
        <v>(36</v>
      </c>
      <c r="C36">
        <f>All_Gambles_ToCopy!B37</f>
        <v>36</v>
      </c>
      <c r="D36" t="str">
        <f>CONCATENATE(All_Gambles_ToCopy!$K$3,All_Gambles_ToCopy!C37,All_Gambles_ToCopy!$K$2,All_Gambles_ToCopy!D37,All_Gambles_ToCopy!$K$2,All_Gambles_ToCopy!E37,All_Gambles_ToCopy!$K$2,All_Gambles_ToCopy!F37,All_Gambles_ToCopy!$K$3)</f>
        <v>'79,-67,21,-37'</v>
      </c>
      <c r="E36" t="str">
        <f>CONCATENATE(All_Gambles_ToCopy!$K$3,All_Gambles_ToCopy!G37,All_Gambles_ToCopy!$K$2,All_Gambles_ToCopy!H37,All_Gambles_ToCopy!$K$2,All_Gambles_ToCopy!I37,All_Gambles_ToCopy!$K$2,All_Gambles_ToCopy!J37,All_Gambles_ToCopy!$K$3,All_Gambles_ToCopy!$K$5)</f>
        <v>'46,0,54,-97')</v>
      </c>
    </row>
    <row r="37" spans="2:5" x14ac:dyDescent="0.2">
      <c r="B37" t="str">
        <f>CONCATENATE(All_Gambles_ToCopy!$K$4,All_Gambles_ToCopy!A38)</f>
        <v>(37</v>
      </c>
      <c r="C37">
        <f>All_Gambles_ToCopy!B38</f>
        <v>37</v>
      </c>
      <c r="D37" t="str">
        <f>CONCATENATE(All_Gambles_ToCopy!$K$3,All_Gambles_ToCopy!C38,All_Gambles_ToCopy!$K$2,All_Gambles_ToCopy!D38,All_Gambles_ToCopy!$K$2,All_Gambles_ToCopy!E38,All_Gambles_ToCopy!$K$2,All_Gambles_ToCopy!F38,All_Gambles_ToCopy!$K$3)</f>
        <v>'56,-58,44,-80'</v>
      </c>
      <c r="E37" t="str">
        <f>CONCATENATE(All_Gambles_ToCopy!$K$3,All_Gambles_ToCopy!G38,All_Gambles_ToCopy!$K$2,All_Gambles_ToCopy!H38,All_Gambles_ToCopy!$K$2,All_Gambles_ToCopy!I38,All_Gambles_ToCopy!$K$2,All_Gambles_ToCopy!J38,All_Gambles_ToCopy!$K$3,All_Gambles_ToCopy!$K$5)</f>
        <v>'86,-58,14,-97')</v>
      </c>
    </row>
    <row r="38" spans="2:5" x14ac:dyDescent="0.2">
      <c r="B38" t="str">
        <f>CONCATENATE(All_Gambles_ToCopy!$K$4,All_Gambles_ToCopy!A39)</f>
        <v>(38</v>
      </c>
      <c r="C38">
        <f>All_Gambles_ToCopy!B39</f>
        <v>38</v>
      </c>
      <c r="D38" t="str">
        <f>CONCATENATE(All_Gambles_ToCopy!$K$3,All_Gambles_ToCopy!C39,All_Gambles_ToCopy!$K$2,All_Gambles_ToCopy!D39,All_Gambles_ToCopy!$K$2,All_Gambles_ToCopy!E39,All_Gambles_ToCopy!$K$2,All_Gambles_ToCopy!F39,All_Gambles_ToCopy!$K$3)</f>
        <v>'63,-96,37,-38'</v>
      </c>
      <c r="E38" t="str">
        <f>CONCATENATE(All_Gambles_ToCopy!$K$3,All_Gambles_ToCopy!G39,All_Gambles_ToCopy!$K$2,All_Gambles_ToCopy!H39,All_Gambles_ToCopy!$K$2,All_Gambles_ToCopy!I39,All_Gambles_ToCopy!$K$2,All_Gambles_ToCopy!J39,All_Gambles_ToCopy!$K$3,All_Gambles_ToCopy!$K$5)</f>
        <v>'17,-12,83,-69')</v>
      </c>
    </row>
    <row r="39" spans="2:5" x14ac:dyDescent="0.2">
      <c r="B39" t="str">
        <f>CONCATENATE(All_Gambles_ToCopy!$K$4,All_Gambles_ToCopy!A40)</f>
        <v>(39</v>
      </c>
      <c r="C39">
        <f>All_Gambles_ToCopy!B40</f>
        <v>39</v>
      </c>
      <c r="D39" t="str">
        <f>CONCATENATE(All_Gambles_ToCopy!$K$3,All_Gambles_ToCopy!C40,All_Gambles_ToCopy!$K$2,All_Gambles_ToCopy!D40,All_Gambles_ToCopy!$K$2,All_Gambles_ToCopy!E40,All_Gambles_ToCopy!$K$2,All_Gambles_ToCopy!F40,All_Gambles_ToCopy!$K$3)</f>
        <v>'59,-55,41,-77'</v>
      </c>
      <c r="E39" t="str">
        <f>CONCATENATE(All_Gambles_ToCopy!$K$3,All_Gambles_ToCopy!G40,All_Gambles_ToCopy!$K$2,All_Gambles_ToCopy!H40,All_Gambles_ToCopy!$K$2,All_Gambles_ToCopy!I40,All_Gambles_ToCopy!$K$2,All_Gambles_ToCopy!J40,All_Gambles_ToCopy!$K$3,All_Gambles_ToCopy!$K$5)</f>
        <v>'47,-30,53,-61')</v>
      </c>
    </row>
    <row r="40" spans="2:5" x14ac:dyDescent="0.2">
      <c r="B40" t="str">
        <f>CONCATENATE(All_Gambles_ToCopy!$K$4,All_Gambles_ToCopy!A41)</f>
        <v>(40</v>
      </c>
      <c r="C40">
        <f>All_Gambles_ToCopy!B41</f>
        <v>40</v>
      </c>
      <c r="D40" t="str">
        <f>CONCATENATE(All_Gambles_ToCopy!$K$3,All_Gambles_ToCopy!C41,All_Gambles_ToCopy!$K$2,All_Gambles_ToCopy!D41,All_Gambles_ToCopy!$K$2,All_Gambles_ToCopy!E41,All_Gambles_ToCopy!$K$2,All_Gambles_ToCopy!F41,All_Gambles_ToCopy!$K$3)</f>
        <v>'13,-29,87,-76'</v>
      </c>
      <c r="E40" t="str">
        <f>CONCATENATE(All_Gambles_ToCopy!$K$3,All_Gambles_ToCopy!G41,All_Gambles_ToCopy!$K$2,All_Gambles_ToCopy!H41,All_Gambles_ToCopy!$K$2,All_Gambles_ToCopy!I41,All_Gambles_ToCopy!$K$2,All_Gambles_ToCopy!J41,All_Gambles_ToCopy!$K$3,All_Gambles_ToCopy!$K$5)</f>
        <v>'55,-100,45,-28')</v>
      </c>
    </row>
    <row r="41" spans="2:5" x14ac:dyDescent="0.2">
      <c r="B41" t="str">
        <f>CONCATENATE(All_Gambles_ToCopy!$K$4,All_Gambles_ToCopy!A42)</f>
        <v>(41</v>
      </c>
      <c r="C41">
        <f>All_Gambles_ToCopy!B42</f>
        <v>41</v>
      </c>
      <c r="D41" t="str">
        <f>CONCATENATE(All_Gambles_ToCopy!$K$3,All_Gambles_ToCopy!C42,All_Gambles_ToCopy!$K$2,All_Gambles_ToCopy!D42,All_Gambles_ToCopy!$K$2,All_Gambles_ToCopy!E42,All_Gambles_ToCopy!$K$2,All_Gambles_ToCopy!F42,All_Gambles_ToCopy!$K$3)</f>
        <v>'84,-57,16,-90'</v>
      </c>
      <c r="E41" t="str">
        <f>CONCATENATE(All_Gambles_ToCopy!$K$3,All_Gambles_ToCopy!G42,All_Gambles_ToCopy!$K$2,All_Gambles_ToCopy!H42,All_Gambles_ToCopy!$K$2,All_Gambles_ToCopy!I42,All_Gambles_ToCopy!$K$2,All_Gambles_ToCopy!J42,All_Gambles_ToCopy!$K$3,All_Gambles_ToCopy!$K$5)</f>
        <v>'25,-63,75,-30')</v>
      </c>
    </row>
    <row r="42" spans="2:5" x14ac:dyDescent="0.2">
      <c r="B42" t="str">
        <f>CONCATENATE(All_Gambles_ToCopy!$K$4,All_Gambles_ToCopy!A43)</f>
        <v>(42</v>
      </c>
      <c r="C42">
        <f>All_Gambles_ToCopy!B43</f>
        <v>42</v>
      </c>
      <c r="D42" t="str">
        <f>CONCATENATE(All_Gambles_ToCopy!$K$3,All_Gambles_ToCopy!C43,All_Gambles_ToCopy!$K$2,All_Gambles_ToCopy!D43,All_Gambles_ToCopy!$K$2,All_Gambles_ToCopy!E43,All_Gambles_ToCopy!$K$2,All_Gambles_ToCopy!F43,All_Gambles_ToCopy!$K$3)</f>
        <v>'86,-29,14,-30'</v>
      </c>
      <c r="E42" t="str">
        <f>CONCATENATE(All_Gambles_ToCopy!$K$3,All_Gambles_ToCopy!G43,All_Gambles_ToCopy!$K$2,All_Gambles_ToCopy!H43,All_Gambles_ToCopy!$K$2,All_Gambles_ToCopy!I43,All_Gambles_ToCopy!$K$2,All_Gambles_ToCopy!J43,All_Gambles_ToCopy!$K$3,All_Gambles_ToCopy!$K$5)</f>
        <v>'26,-17,74,-43')</v>
      </c>
    </row>
    <row r="43" spans="2:5" x14ac:dyDescent="0.2">
      <c r="B43" t="str">
        <f>CONCATENATE(All_Gambles_ToCopy!$K$4,All_Gambles_ToCopy!A44)</f>
        <v>(43</v>
      </c>
      <c r="C43">
        <f>All_Gambles_ToCopy!B44</f>
        <v>43</v>
      </c>
      <c r="D43" t="str">
        <f>CONCATENATE(All_Gambles_ToCopy!$K$3,All_Gambles_ToCopy!C44,All_Gambles_ToCopy!$K$2,All_Gambles_ToCopy!D44,All_Gambles_ToCopy!$K$2,All_Gambles_ToCopy!E44,All_Gambles_ToCopy!$K$2,All_Gambles_ToCopy!F44,All_Gambles_ToCopy!$K$3)</f>
        <v>'66,-8,34,-95'</v>
      </c>
      <c r="E43" t="str">
        <f>CONCATENATE(All_Gambles_ToCopy!$K$3,All_Gambles_ToCopy!G44,All_Gambles_ToCopy!$K$2,All_Gambles_ToCopy!H44,All_Gambles_ToCopy!$K$2,All_Gambles_ToCopy!I44,All_Gambles_ToCopy!$K$2,All_Gambles_ToCopy!J44,All_Gambles_ToCopy!$K$3,All_Gambles_ToCopy!$K$5)</f>
        <v>'93,-42,7,-30')</v>
      </c>
    </row>
    <row r="44" spans="2:5" x14ac:dyDescent="0.2">
      <c r="B44" t="str">
        <f>CONCATENATE(All_Gambles_ToCopy!$K$4,All_Gambles_ToCopy!A45)</f>
        <v>(44</v>
      </c>
      <c r="C44">
        <f>All_Gambles_ToCopy!B45</f>
        <v>44</v>
      </c>
      <c r="D44" t="str">
        <f>CONCATENATE(All_Gambles_ToCopy!$K$3,All_Gambles_ToCopy!C45,All_Gambles_ToCopy!$K$2,All_Gambles_ToCopy!D45,All_Gambles_ToCopy!$K$2,All_Gambles_ToCopy!E45,All_Gambles_ToCopy!$K$2,All_Gambles_ToCopy!F45,All_Gambles_ToCopy!$K$3)</f>
        <v>'39,-35,61,-72'</v>
      </c>
      <c r="E44" t="str">
        <f>CONCATENATE(All_Gambles_ToCopy!$K$3,All_Gambles_ToCopy!G45,All_Gambles_ToCopy!$K$2,All_Gambles_ToCopy!H45,All_Gambles_ToCopy!$K$2,All_Gambles_ToCopy!I45,All_Gambles_ToCopy!$K$2,All_Gambles_ToCopy!J45,All_Gambles_ToCopy!$K$3,All_Gambles_ToCopy!$K$5)</f>
        <v>'76,-57,24,-28')</v>
      </c>
    </row>
    <row r="45" spans="2:5" x14ac:dyDescent="0.2">
      <c r="B45" t="str">
        <f>CONCATENATE(All_Gambles_ToCopy!$K$4,All_Gambles_ToCopy!A46)</f>
        <v>(45</v>
      </c>
      <c r="C45">
        <f>All_Gambles_ToCopy!B46</f>
        <v>45</v>
      </c>
      <c r="D45" t="str">
        <f>CONCATENATE(All_Gambles_ToCopy!$K$3,All_Gambles_ToCopy!C46,All_Gambles_ToCopy!$K$2,All_Gambles_ToCopy!D46,All_Gambles_ToCopy!$K$2,All_Gambles_ToCopy!E46,All_Gambles_ToCopy!$K$2,All_Gambles_ToCopy!F46,All_Gambles_ToCopy!$K$3)</f>
        <v>'51,-26,49,-76'</v>
      </c>
      <c r="E45" t="str">
        <f>CONCATENATE(All_Gambles_ToCopy!$K$3,All_Gambles_ToCopy!G46,All_Gambles_ToCopy!$K$2,All_Gambles_ToCopy!H46,All_Gambles_ToCopy!$K$2,All_Gambles_ToCopy!I46,All_Gambles_ToCopy!$K$2,All_Gambles_ToCopy!J46,All_Gambles_ToCopy!$K$3,All_Gambles_ToCopy!$K$5)</f>
        <v>'77,-48,23,-34')</v>
      </c>
    </row>
    <row r="46" spans="2:5" x14ac:dyDescent="0.2">
      <c r="B46" t="str">
        <f>CONCATENATE(All_Gambles_ToCopy!$K$4,All_Gambles_ToCopy!A47)</f>
        <v>(46</v>
      </c>
      <c r="C46">
        <f>All_Gambles_ToCopy!B47</f>
        <v>46</v>
      </c>
      <c r="D46" t="str">
        <f>CONCATENATE(All_Gambles_ToCopy!$K$3,All_Gambles_ToCopy!C47,All_Gambles_ToCopy!$K$2,All_Gambles_ToCopy!D47,All_Gambles_ToCopy!$K$2,All_Gambles_ToCopy!E47,All_Gambles_ToCopy!$K$2,All_Gambles_ToCopy!F47,All_Gambles_ToCopy!$K$3)</f>
        <v>'73,-73,27,-54'</v>
      </c>
      <c r="E46" t="str">
        <f>CONCATENATE(All_Gambles_ToCopy!$K$3,All_Gambles_ToCopy!G47,All_Gambles_ToCopy!$K$2,All_Gambles_ToCopy!H47,All_Gambles_ToCopy!$K$2,All_Gambles_ToCopy!I47,All_Gambles_ToCopy!$K$2,All_Gambles_ToCopy!J47,All_Gambles_ToCopy!$K$3,All_Gambles_ToCopy!$K$5)</f>
        <v>'17,-42,83,-70')</v>
      </c>
    </row>
    <row r="47" spans="2:5" x14ac:dyDescent="0.2">
      <c r="B47" t="str">
        <f>CONCATENATE(All_Gambles_ToCopy!$K$4,All_Gambles_ToCopy!A48)</f>
        <v>(47</v>
      </c>
      <c r="C47">
        <f>All_Gambles_ToCopy!B48</f>
        <v>47</v>
      </c>
      <c r="D47" t="str">
        <f>CONCATENATE(All_Gambles_ToCopy!$K$3,All_Gambles_ToCopy!C48,All_Gambles_ToCopy!$K$2,All_Gambles_ToCopy!D48,All_Gambles_ToCopy!$K$2,All_Gambles_ToCopy!E48,All_Gambles_ToCopy!$K$2,All_Gambles_ToCopy!F48,All_Gambles_ToCopy!$K$3)</f>
        <v>'49,-66,51,-92'</v>
      </c>
      <c r="E47" t="str">
        <f>CONCATENATE(All_Gambles_ToCopy!$K$3,All_Gambles_ToCopy!G48,All_Gambles_ToCopy!$K$2,All_Gambles_ToCopy!H48,All_Gambles_ToCopy!$K$2,All_Gambles_ToCopy!I48,All_Gambles_ToCopy!$K$2,All_Gambles_ToCopy!J48,All_Gambles_ToCopy!$K$3,All_Gambles_ToCopy!$K$5)</f>
        <v>'78,-97,22,-34')</v>
      </c>
    </row>
    <row r="48" spans="2:5" x14ac:dyDescent="0.2">
      <c r="B48" t="str">
        <f>CONCATENATE(All_Gambles_ToCopy!$K$4,All_Gambles_ToCopy!A49)</f>
        <v>(48</v>
      </c>
      <c r="C48">
        <f>All_Gambles_ToCopy!B49</f>
        <v>48</v>
      </c>
      <c r="D48" t="str">
        <f>CONCATENATE(All_Gambles_ToCopy!$K$3,All_Gambles_ToCopy!C49,All_Gambles_ToCopy!$K$2,All_Gambles_ToCopy!D49,All_Gambles_ToCopy!$K$2,All_Gambles_ToCopy!E49,All_Gambles_ToCopy!$K$2,All_Gambles_ToCopy!F49,All_Gambles_ToCopy!$K$3)</f>
        <v>'56,-9,44,-56'</v>
      </c>
      <c r="E48" t="str">
        <f>CONCATENATE(All_Gambles_ToCopy!$K$3,All_Gambles_ToCopy!G49,All_Gambles_ToCopy!$K$2,All_Gambles_ToCopy!H49,All_Gambles_ToCopy!$K$2,All_Gambles_ToCopy!I49,All_Gambles_ToCopy!$K$2,All_Gambles_ToCopy!J49,All_Gambles_ToCopy!$K$3,All_Gambles_ToCopy!$K$5)</f>
        <v>'64,-15,36,-80')</v>
      </c>
    </row>
    <row r="49" spans="2:5" x14ac:dyDescent="0.2">
      <c r="B49" t="str">
        <f>CONCATENATE(All_Gambles_ToCopy!$K$4,All_Gambles_ToCopy!A50)</f>
        <v>(49</v>
      </c>
      <c r="C49">
        <f>All_Gambles_ToCopy!B50</f>
        <v>49</v>
      </c>
      <c r="D49" t="str">
        <f>CONCATENATE(All_Gambles_ToCopy!$K$3,All_Gambles_ToCopy!C50,All_Gambles_ToCopy!$K$2,All_Gambles_ToCopy!D50,All_Gambles_ToCopy!$K$2,All_Gambles_ToCopy!E50,All_Gambles_ToCopy!$K$2,All_Gambles_ToCopy!F50,All_Gambles_ToCopy!$K$3)</f>
        <v>'96,-61,4,-56'</v>
      </c>
      <c r="E49" t="str">
        <f>CONCATENATE(All_Gambles_ToCopy!$K$3,All_Gambles_ToCopy!G50,All_Gambles_ToCopy!$K$2,All_Gambles_ToCopy!H50,All_Gambles_ToCopy!$K$2,All_Gambles_ToCopy!I50,All_Gambles_ToCopy!$K$2,All_Gambles_ToCopy!J50,All_Gambles_ToCopy!$K$3,All_Gambles_ToCopy!$K$5)</f>
        <v>'34,-7,66,-63')</v>
      </c>
    </row>
    <row r="50" spans="2:5" x14ac:dyDescent="0.2">
      <c r="B50" t="str">
        <f>CONCATENATE(All_Gambles_ToCopy!$K$4,All_Gambles_ToCopy!A51)</f>
        <v>(50</v>
      </c>
      <c r="C50">
        <f>All_Gambles_ToCopy!B51</f>
        <v>50</v>
      </c>
      <c r="D50" t="str">
        <f>CONCATENATE(All_Gambles_ToCopy!$K$3,All_Gambles_ToCopy!C51,All_Gambles_ToCopy!$K$2,All_Gambles_ToCopy!D51,All_Gambles_ToCopy!$K$2,All_Gambles_ToCopy!E51,All_Gambles_ToCopy!$K$2,All_Gambles_ToCopy!F51,All_Gambles_ToCopy!$K$3)</f>
        <v>'56,-4,44,-80'</v>
      </c>
      <c r="E50" t="str">
        <f>CONCATENATE(All_Gambles_ToCopy!$K$3,All_Gambles_ToCopy!G51,All_Gambles_ToCopy!$K$2,All_Gambles_ToCopy!H51,All_Gambles_ToCopy!$K$2,All_Gambles_ToCopy!I51,All_Gambles_ToCopy!$K$2,All_Gambles_ToCopy!J51,All_Gambles_ToCopy!$K$3,All_Gambles_ToCopy!$K$5)</f>
        <v>'4,-46,96,-58')</v>
      </c>
    </row>
    <row r="51" spans="2:5" x14ac:dyDescent="0.2">
      <c r="B51" t="str">
        <f>CONCATENATE(All_Gambles_ToCopy!$K$4,All_Gambles_ToCopy!A52)</f>
        <v>(51</v>
      </c>
      <c r="C51">
        <f>All_Gambles_ToCopy!B52</f>
        <v>51</v>
      </c>
      <c r="D51" t="str">
        <f>CONCATENATE(All_Gambles_ToCopy!$K$3,All_Gambles_ToCopy!C52,All_Gambles_ToCopy!$K$2,All_Gambles_ToCopy!D52,All_Gambles_ToCopy!$K$2,All_Gambles_ToCopy!E52,All_Gambles_ToCopy!$K$2,All_Gambles_ToCopy!F52,All_Gambles_ToCopy!$K$3)</f>
        <v>'43,-91,57,63'</v>
      </c>
      <c r="E51" t="str">
        <f>CONCATENATE(All_Gambles_ToCopy!$K$3,All_Gambles_ToCopy!G52,All_Gambles_ToCopy!$K$2,All_Gambles_ToCopy!H52,All_Gambles_ToCopy!$K$2,All_Gambles_ToCopy!I52,All_Gambles_ToCopy!$K$2,All_Gambles_ToCopy!J52,All_Gambles_ToCopy!$K$3,All_Gambles_ToCopy!$K$5)</f>
        <v>'27,-83,73,24')</v>
      </c>
    </row>
    <row r="52" spans="2:5" x14ac:dyDescent="0.2">
      <c r="B52" t="str">
        <f>CONCATENATE(All_Gambles_ToCopy!$K$4,All_Gambles_ToCopy!A53)</f>
        <v>(52</v>
      </c>
      <c r="C52">
        <f>All_Gambles_ToCopy!B53</f>
        <v>52</v>
      </c>
      <c r="D52" t="str">
        <f>CONCATENATE(All_Gambles_ToCopy!$K$3,All_Gambles_ToCopy!C53,All_Gambles_ToCopy!$K$2,All_Gambles_ToCopy!D53,All_Gambles_ToCopy!$K$2,All_Gambles_ToCopy!E53,All_Gambles_ToCopy!$K$2,All_Gambles_ToCopy!F53,All_Gambles_ToCopy!$K$3)</f>
        <v>'6,-82,94,54'</v>
      </c>
      <c r="E52" t="str">
        <f>CONCATENATE(All_Gambles_ToCopy!$K$3,All_Gambles_ToCopy!G53,All_Gambles_ToCopy!$K$2,All_Gambles_ToCopy!H53,All_Gambles_ToCopy!$K$2,All_Gambles_ToCopy!I53,All_Gambles_ToCopy!$K$2,All_Gambles_ToCopy!J53,All_Gambles_ToCopy!$K$3,All_Gambles_ToCopy!$K$5)</f>
        <v>'91,38,9,-73')</v>
      </c>
    </row>
    <row r="53" spans="2:5" x14ac:dyDescent="0.2">
      <c r="B53" t="str">
        <f>CONCATENATE(All_Gambles_ToCopy!$K$4,All_Gambles_ToCopy!A54)</f>
        <v>(53</v>
      </c>
      <c r="C53">
        <f>All_Gambles_ToCopy!B54</f>
        <v>53</v>
      </c>
      <c r="D53" t="str">
        <f>CONCATENATE(All_Gambles_ToCopy!$K$3,All_Gambles_ToCopy!C54,All_Gambles_ToCopy!$K$2,All_Gambles_ToCopy!D54,All_Gambles_ToCopy!$K$2,All_Gambles_ToCopy!E54,All_Gambles_ToCopy!$K$2,All_Gambles_ToCopy!F54,All_Gambles_ToCopy!$K$3)</f>
        <v>'79,-70,21,98'</v>
      </c>
      <c r="E53" t="str">
        <f>CONCATENATE(All_Gambles_ToCopy!$K$3,All_Gambles_ToCopy!G54,All_Gambles_ToCopy!$K$2,All_Gambles_ToCopy!H54,All_Gambles_ToCopy!$K$2,All_Gambles_ToCopy!I54,All_Gambles_ToCopy!$K$2,All_Gambles_ToCopy!J54,All_Gambles_ToCopy!$K$3,All_Gambles_ToCopy!$K$5)</f>
        <v>'65,-85,35,93')</v>
      </c>
    </row>
    <row r="54" spans="2:5" x14ac:dyDescent="0.2">
      <c r="B54" t="str">
        <f>CONCATENATE(All_Gambles_ToCopy!$K$4,All_Gambles_ToCopy!A55)</f>
        <v>(54</v>
      </c>
      <c r="C54">
        <f>All_Gambles_ToCopy!B55</f>
        <v>54</v>
      </c>
      <c r="D54" t="str">
        <f>CONCATENATE(All_Gambles_ToCopy!$K$3,All_Gambles_ToCopy!C55,All_Gambles_ToCopy!$K$2,All_Gambles_ToCopy!D55,All_Gambles_ToCopy!$K$2,All_Gambles_ToCopy!E55,All_Gambles_ToCopy!$K$2,All_Gambles_ToCopy!F55,All_Gambles_ToCopy!$K$3)</f>
        <v>'37,-8,63,52'</v>
      </c>
      <c r="E54" t="str">
        <f>CONCATENATE(All_Gambles_ToCopy!$K$3,All_Gambles_ToCopy!G55,All_Gambles_ToCopy!$K$2,All_Gambles_ToCopy!H55,All_Gambles_ToCopy!$K$2,All_Gambles_ToCopy!I55,All_Gambles_ToCopy!$K$2,All_Gambles_ToCopy!J55,All_Gambles_ToCopy!$K$3,All_Gambles_ToCopy!$K$5)</f>
        <v>'87,23,13,-39')</v>
      </c>
    </row>
    <row r="55" spans="2:5" x14ac:dyDescent="0.2">
      <c r="B55" t="str">
        <f>CONCATENATE(All_Gambles_ToCopy!$K$4,All_Gambles_ToCopy!A56)</f>
        <v>(55</v>
      </c>
      <c r="C55">
        <f>All_Gambles_ToCopy!B56</f>
        <v>55</v>
      </c>
      <c r="D55" t="str">
        <f>CONCATENATE(All_Gambles_ToCopy!$K$3,All_Gambles_ToCopy!C56,All_Gambles_ToCopy!$K$2,All_Gambles_ToCopy!D56,All_Gambles_ToCopy!$K$2,All_Gambles_ToCopy!E56,All_Gambles_ToCopy!$K$2,All_Gambles_ToCopy!F56,All_Gambles_ToCopy!$K$3)</f>
        <v>'61,96,39,-67'</v>
      </c>
      <c r="E55" t="str">
        <f>CONCATENATE(All_Gambles_ToCopy!$K$3,All_Gambles_ToCopy!G56,All_Gambles_ToCopy!$K$2,All_Gambles_ToCopy!H56,All_Gambles_ToCopy!$K$2,All_Gambles_ToCopy!I56,All_Gambles_ToCopy!$K$2,All_Gambles_ToCopy!J56,All_Gambles_ToCopy!$K$3,All_Gambles_ToCopy!$K$5)</f>
        <v>'50,71,50,-26')</v>
      </c>
    </row>
    <row r="56" spans="2:5" x14ac:dyDescent="0.2">
      <c r="B56" t="str">
        <f>CONCATENATE(All_Gambles_ToCopy!$K$4,All_Gambles_ToCopy!A57)</f>
        <v>(56</v>
      </c>
      <c r="C56">
        <f>All_Gambles_ToCopy!B57</f>
        <v>56</v>
      </c>
      <c r="D56" t="str">
        <f>CONCATENATE(All_Gambles_ToCopy!$K$3,All_Gambles_ToCopy!C57,All_Gambles_ToCopy!$K$2,All_Gambles_ToCopy!D57,All_Gambles_ToCopy!$K$2,All_Gambles_ToCopy!E57,All_Gambles_ToCopy!$K$2,All_Gambles_ToCopy!F57,All_Gambles_ToCopy!$K$3)</f>
        <v>'43,-47,57,63'</v>
      </c>
      <c r="E56" t="str">
        <f>CONCATENATE(All_Gambles_ToCopy!$K$3,All_Gambles_ToCopy!G57,All_Gambles_ToCopy!$K$2,All_Gambles_ToCopy!H57,All_Gambles_ToCopy!$K$2,All_Gambles_ToCopy!I57,All_Gambles_ToCopy!$K$2,All_Gambles_ToCopy!J57,All_Gambles_ToCopy!$K$3,All_Gambles_ToCopy!$K$5)</f>
        <v>'2,-69,98,14')</v>
      </c>
    </row>
    <row r="57" spans="2:5" x14ac:dyDescent="0.2">
      <c r="B57" t="str">
        <f>CONCATENATE(All_Gambles_ToCopy!$K$4,All_Gambles_ToCopy!A58)</f>
        <v>(57</v>
      </c>
      <c r="C57">
        <f>All_Gambles_ToCopy!B58</f>
        <v>57</v>
      </c>
      <c r="D57" t="str">
        <f>CONCATENATE(All_Gambles_ToCopy!$K$3,All_Gambles_ToCopy!C58,All_Gambles_ToCopy!$K$2,All_Gambles_ToCopy!D58,All_Gambles_ToCopy!$K$2,All_Gambles_ToCopy!E58,All_Gambles_ToCopy!$K$2,All_Gambles_ToCopy!F58,All_Gambles_ToCopy!$K$3)</f>
        <v>'39,-70,61,19'</v>
      </c>
      <c r="E57" t="str">
        <f>CONCATENATE(All_Gambles_ToCopy!$K$3,All_Gambles_ToCopy!G58,All_Gambles_ToCopy!$K$2,All_Gambles_ToCopy!H58,All_Gambles_ToCopy!$K$2,All_Gambles_ToCopy!I58,All_Gambles_ToCopy!$K$2,All_Gambles_ToCopy!J58,All_Gambles_ToCopy!$K$3,All_Gambles_ToCopy!$K$5)</f>
        <v>'30,8,70,-37')</v>
      </c>
    </row>
    <row r="58" spans="2:5" x14ac:dyDescent="0.2">
      <c r="B58" t="str">
        <f>CONCATENATE(All_Gambles_ToCopy!$K$4,All_Gambles_ToCopy!A59)</f>
        <v>(58</v>
      </c>
      <c r="C58">
        <f>All_Gambles_ToCopy!B59</f>
        <v>58</v>
      </c>
      <c r="D58" t="str">
        <f>CONCATENATE(All_Gambles_ToCopy!$K$3,All_Gambles_ToCopy!C59,All_Gambles_ToCopy!$K$2,All_Gambles_ToCopy!D59,All_Gambles_ToCopy!$K$2,All_Gambles_ToCopy!E59,All_Gambles_ToCopy!$K$2,All_Gambles_ToCopy!F59,All_Gambles_ToCopy!$K$3)</f>
        <v>'59,-100,41,81'</v>
      </c>
      <c r="E58" t="str">
        <f>CONCATENATE(All_Gambles_ToCopy!$K$3,All_Gambles_ToCopy!G59,All_Gambles_ToCopy!$K$2,All_Gambles_ToCopy!H59,All_Gambles_ToCopy!$K$2,All_Gambles_ToCopy!I59,All_Gambles_ToCopy!$K$2,All_Gambles_ToCopy!J59,All_Gambles_ToCopy!$K$3,All_Gambles_ToCopy!$K$5)</f>
        <v>'47,-73,53,15')</v>
      </c>
    </row>
    <row r="59" spans="2:5" x14ac:dyDescent="0.2">
      <c r="B59" t="str">
        <f>CONCATENATE(All_Gambles_ToCopy!$K$4,All_Gambles_ToCopy!A60)</f>
        <v>(59</v>
      </c>
      <c r="C59">
        <f>All_Gambles_ToCopy!B60</f>
        <v>59</v>
      </c>
      <c r="D59" t="str">
        <f>CONCATENATE(All_Gambles_ToCopy!$K$3,All_Gambles_ToCopy!C60,All_Gambles_ToCopy!$K$2,All_Gambles_ToCopy!D60,All_Gambles_ToCopy!$K$2,All_Gambles_ToCopy!E60,All_Gambles_ToCopy!$K$2,All_Gambles_ToCopy!F60,All_Gambles_ToCopy!$K$3)</f>
        <v>'92,-73,8,96'</v>
      </c>
      <c r="E59" t="str">
        <f>CONCATENATE(All_Gambles_ToCopy!$K$3,All_Gambles_ToCopy!G60,All_Gambles_ToCopy!$K$2,All_Gambles_ToCopy!H60,All_Gambles_ToCopy!$K$2,All_Gambles_ToCopy!I60,All_Gambles_ToCopy!$K$2,All_Gambles_ToCopy!J60,All_Gambles_ToCopy!$K$3,All_Gambles_ToCopy!$K$5)</f>
        <v>'11,16,89,-48')</v>
      </c>
    </row>
    <row r="60" spans="2:5" x14ac:dyDescent="0.2">
      <c r="B60" t="str">
        <f>CONCATENATE(All_Gambles_ToCopy!$K$4,All_Gambles_ToCopy!A61)</f>
        <v>(60</v>
      </c>
      <c r="C60">
        <f>All_Gambles_ToCopy!B61</f>
        <v>60</v>
      </c>
      <c r="D60" t="str">
        <f>CONCATENATE(All_Gambles_ToCopy!$K$3,All_Gambles_ToCopy!C61,All_Gambles_ToCopy!$K$2,All_Gambles_ToCopy!D61,All_Gambles_ToCopy!$K$2,All_Gambles_ToCopy!E61,All_Gambles_ToCopy!$K$2,All_Gambles_ToCopy!F61,All_Gambles_ToCopy!$K$3)</f>
        <v>'89,-31,11,27'</v>
      </c>
      <c r="E60" t="str">
        <f>CONCATENATE(All_Gambles_ToCopy!$K$3,All_Gambles_ToCopy!G61,All_Gambles_ToCopy!$K$2,All_Gambles_ToCopy!H61,All_Gambles_ToCopy!$K$2,All_Gambles_ToCopy!I61,All_Gambles_ToCopy!$K$2,All_Gambles_ToCopy!J61,All_Gambles_ToCopy!$K$3,All_Gambles_ToCopy!$K$5)</f>
        <v>'36,26,64,-48')</v>
      </c>
    </row>
    <row r="61" spans="2:5" x14ac:dyDescent="0.2">
      <c r="B61" t="str">
        <f>CONCATENATE(All_Gambles_ToCopy!$K$4,All_Gambles_ToCopy!A62)</f>
        <v>(61</v>
      </c>
      <c r="C61">
        <f>All_Gambles_ToCopy!B62</f>
        <v>61</v>
      </c>
      <c r="D61" t="str">
        <f>CONCATENATE(All_Gambles_ToCopy!$K$3,All_Gambles_ToCopy!C62,All_Gambles_ToCopy!$K$2,All_Gambles_ToCopy!D62,All_Gambles_ToCopy!$K$2,All_Gambles_ToCopy!E62,All_Gambles_ToCopy!$K$2,All_Gambles_ToCopy!F62,All_Gambles_ToCopy!$K$3)</f>
        <v>'86,-39,14,83'</v>
      </c>
      <c r="E61" t="str">
        <f>CONCATENATE(All_Gambles_ToCopy!$K$3,All_Gambles_ToCopy!G62,All_Gambles_ToCopy!$K$2,All_Gambles_ToCopy!H62,All_Gambles_ToCopy!$K$2,All_Gambles_ToCopy!I62,All_Gambles_ToCopy!$K$2,All_Gambles_ToCopy!J62,All_Gambles_ToCopy!$K$3,All_Gambles_ToCopy!$K$5)</f>
        <v>'80,8,20,-88')</v>
      </c>
    </row>
    <row r="62" spans="2:5" x14ac:dyDescent="0.2">
      <c r="B62" t="str">
        <f>CONCATENATE(All_Gambles_ToCopy!$K$4,All_Gambles_ToCopy!A63)</f>
        <v>(62</v>
      </c>
      <c r="C62">
        <f>All_Gambles_ToCopy!B63</f>
        <v>62</v>
      </c>
      <c r="D62" t="str">
        <f>CONCATENATE(All_Gambles_ToCopy!$K$3,All_Gambles_ToCopy!C63,All_Gambles_ToCopy!$K$2,All_Gambles_ToCopy!D63,All_Gambles_ToCopy!$K$2,All_Gambles_ToCopy!E63,All_Gambles_ToCopy!$K$2,All_Gambles_ToCopy!F63,All_Gambles_ToCopy!$K$3)</f>
        <v>'74,77,26,-23'</v>
      </c>
      <c r="E62" t="str">
        <f>CONCATENATE(All_Gambles_ToCopy!$K$3,All_Gambles_ToCopy!G63,All_Gambles_ToCopy!$K$2,All_Gambles_ToCopy!H63,All_Gambles_ToCopy!$K$2,All_Gambles_ToCopy!I63,All_Gambles_ToCopy!$K$2,All_Gambles_ToCopy!J63,All_Gambles_ToCopy!$K$3,All_Gambles_ToCopy!$K$5)</f>
        <v>'67,75,33,-7')</v>
      </c>
    </row>
    <row r="63" spans="2:5" x14ac:dyDescent="0.2">
      <c r="B63" t="str">
        <f>CONCATENATE(All_Gambles_ToCopy!$K$4,All_Gambles_ToCopy!A64)</f>
        <v>(63</v>
      </c>
      <c r="C63">
        <f>All_Gambles_ToCopy!B64</f>
        <v>63</v>
      </c>
      <c r="D63" t="str">
        <f>CONCATENATE(All_Gambles_ToCopy!$K$3,All_Gambles_ToCopy!C64,All_Gambles_ToCopy!$K$2,All_Gambles_ToCopy!D64,All_Gambles_ToCopy!$K$2,All_Gambles_ToCopy!E64,All_Gambles_ToCopy!$K$2,All_Gambles_ToCopy!F64,All_Gambles_ToCopy!$K$3)</f>
        <v>'91,-33,9,28'</v>
      </c>
      <c r="E63" t="str">
        <f>CONCATENATE(All_Gambles_ToCopy!$K$3,All_Gambles_ToCopy!G64,All_Gambles_ToCopy!$K$2,All_Gambles_ToCopy!H64,All_Gambles_ToCopy!$K$2,All_Gambles_ToCopy!I64,All_Gambles_ToCopy!$K$2,All_Gambles_ToCopy!J64,All_Gambles_ToCopy!$K$3,All_Gambles_ToCopy!$K$5)</f>
        <v>'27,9,73,-67')</v>
      </c>
    </row>
    <row r="64" spans="2:5" x14ac:dyDescent="0.2">
      <c r="B64" t="str">
        <f>CONCATENATE(All_Gambles_ToCopy!$K$4,All_Gambles_ToCopy!A65)</f>
        <v>(64</v>
      </c>
      <c r="C64">
        <f>All_Gambles_ToCopy!B65</f>
        <v>64</v>
      </c>
      <c r="D64" t="str">
        <f>CONCATENATE(All_Gambles_ToCopy!$K$3,All_Gambles_ToCopy!C65,All_Gambles_ToCopy!$K$2,All_Gambles_ToCopy!D65,All_Gambles_ToCopy!$K$2,All_Gambles_ToCopy!E65,All_Gambles_ToCopy!$K$2,All_Gambles_ToCopy!F65,All_Gambles_ToCopy!$K$3)</f>
        <v>'93,75,7,-90'</v>
      </c>
      <c r="E64" t="str">
        <f>CONCATENATE(All_Gambles_ToCopy!$K$3,All_Gambles_ToCopy!G65,All_Gambles_ToCopy!$K$2,All_Gambles_ToCopy!H65,All_Gambles_ToCopy!$K$2,All_Gambles_ToCopy!I65,All_Gambles_ToCopy!$K$2,All_Gambles_ToCopy!J65,All_Gambles_ToCopy!$K$3,All_Gambles_ToCopy!$K$5)</f>
        <v>'87,96,13,-89')</v>
      </c>
    </row>
    <row r="65" spans="2:5" x14ac:dyDescent="0.2">
      <c r="B65" t="str">
        <f>CONCATENATE(All_Gambles_ToCopy!$K$4,All_Gambles_ToCopy!A66)</f>
        <v>(65</v>
      </c>
      <c r="C65">
        <f>All_Gambles_ToCopy!B66</f>
        <v>65</v>
      </c>
      <c r="D65" t="str">
        <f>CONCATENATE(All_Gambles_ToCopy!$K$3,All_Gambles_ToCopy!C66,All_Gambles_ToCopy!$K$2,All_Gambles_ToCopy!D66,All_Gambles_ToCopy!$K$2,All_Gambles_ToCopy!E66,All_Gambles_ToCopy!$K$2,All_Gambles_ToCopy!F66,All_Gambles_ToCopy!$K$3)</f>
        <v>'99,67,1,-3'</v>
      </c>
      <c r="E65" t="str">
        <f>CONCATENATE(All_Gambles_ToCopy!$K$3,All_Gambles_ToCopy!G66,All_Gambles_ToCopy!$K$2,All_Gambles_ToCopy!H66,All_Gambles_ToCopy!$K$2,All_Gambles_ToCopy!I66,All_Gambles_ToCopy!$K$2,All_Gambles_ToCopy!J66,All_Gambles_ToCopy!$K$3,All_Gambles_ToCopy!$K$5)</f>
        <v>'68,74,32,-2')</v>
      </c>
    </row>
    <row r="66" spans="2:5" x14ac:dyDescent="0.2">
      <c r="B66" t="str">
        <f>CONCATENATE(All_Gambles_ToCopy!$K$4,All_Gambles_ToCopy!A67)</f>
        <v>(66</v>
      </c>
      <c r="C66">
        <f>All_Gambles_ToCopy!B67</f>
        <v>66</v>
      </c>
      <c r="D66" t="str">
        <f>CONCATENATE(All_Gambles_ToCopy!$K$3,All_Gambles_ToCopy!C67,All_Gambles_ToCopy!$K$2,All_Gambles_ToCopy!D67,All_Gambles_ToCopy!$K$2,All_Gambles_ToCopy!E67,All_Gambles_ToCopy!$K$2,All_Gambles_ToCopy!F67,All_Gambles_ToCopy!$K$3)</f>
        <v>'48,58,52,-5'</v>
      </c>
      <c r="E66" t="str">
        <f>CONCATENATE(All_Gambles_ToCopy!$K$3,All_Gambles_ToCopy!G67,All_Gambles_ToCopy!$K$2,All_Gambles_ToCopy!H67,All_Gambles_ToCopy!$K$2,All_Gambles_ToCopy!I67,All_Gambles_ToCopy!$K$2,All_Gambles_ToCopy!J67,All_Gambles_ToCopy!$K$3,All_Gambles_ToCopy!$K$5)</f>
        <v>'40,-40,60,96')</v>
      </c>
    </row>
    <row r="67" spans="2:5" x14ac:dyDescent="0.2">
      <c r="B67" t="str">
        <f>CONCATENATE(All_Gambles_ToCopy!$K$4,All_Gambles_ToCopy!A68)</f>
        <v>(67</v>
      </c>
      <c r="C67">
        <f>All_Gambles_ToCopy!B68</f>
        <v>67</v>
      </c>
      <c r="D67" t="str">
        <f>CONCATENATE(All_Gambles_ToCopy!$K$3,All_Gambles_ToCopy!C68,All_Gambles_ToCopy!$K$2,All_Gambles_ToCopy!D68,All_Gambles_ToCopy!$K$2,All_Gambles_ToCopy!E68,All_Gambles_ToCopy!$K$2,All_Gambles_ToCopy!F68,All_Gambles_ToCopy!$K$3)</f>
        <v>'7,-55,93,95'</v>
      </c>
      <c r="E67" t="str">
        <f>CONCATENATE(All_Gambles_ToCopy!$K$3,All_Gambles_ToCopy!G68,All_Gambles_ToCopy!$K$2,All_Gambles_ToCopy!H68,All_Gambles_ToCopy!$K$2,All_Gambles_ToCopy!I68,All_Gambles_ToCopy!$K$2,All_Gambles_ToCopy!J68,All_Gambles_ToCopy!$K$3,All_Gambles_ToCopy!$K$5)</f>
        <v>'48,-13,52,99')</v>
      </c>
    </row>
    <row r="68" spans="2:5" x14ac:dyDescent="0.2">
      <c r="B68" t="str">
        <f>CONCATENATE(All_Gambles_ToCopy!$K$4,All_Gambles_ToCopy!A69)</f>
        <v>(68</v>
      </c>
      <c r="C68">
        <f>All_Gambles_ToCopy!B69</f>
        <v>68</v>
      </c>
      <c r="D68" t="str">
        <f>CONCATENATE(All_Gambles_ToCopy!$K$3,All_Gambles_ToCopy!C69,All_Gambles_ToCopy!$K$2,All_Gambles_ToCopy!D69,All_Gambles_ToCopy!$K$2,All_Gambles_ToCopy!E69,All_Gambles_ToCopy!$K$2,All_Gambles_ToCopy!F69,All_Gambles_ToCopy!$K$3)</f>
        <v>'97,-51,3,30'</v>
      </c>
      <c r="E68" t="str">
        <f>CONCATENATE(All_Gambles_ToCopy!$K$3,All_Gambles_ToCopy!G69,All_Gambles_ToCopy!$K$2,All_Gambles_ToCopy!H69,All_Gambles_ToCopy!$K$2,All_Gambles_ToCopy!I69,All_Gambles_ToCopy!$K$2,All_Gambles_ToCopy!J69,All_Gambles_ToCopy!$K$3,All_Gambles_ToCopy!$K$5)</f>
        <v>'68,-89,32,46')</v>
      </c>
    </row>
    <row r="69" spans="2:5" x14ac:dyDescent="0.2">
      <c r="B69" t="str">
        <f>CONCATENATE(All_Gambles_ToCopy!$K$4,All_Gambles_ToCopy!A70)</f>
        <v>(69</v>
      </c>
      <c r="C69">
        <f>All_Gambles_ToCopy!B70</f>
        <v>69</v>
      </c>
      <c r="D69" t="str">
        <f>CONCATENATE(All_Gambles_ToCopy!$K$3,All_Gambles_ToCopy!C70,All_Gambles_ToCopy!$K$2,All_Gambles_ToCopy!D70,All_Gambles_ToCopy!$K$2,All_Gambles_ToCopy!E70,All_Gambles_ToCopy!$K$2,All_Gambles_ToCopy!F70,All_Gambles_ToCopy!$K$3)</f>
        <v>'86,-26,14,82'</v>
      </c>
      <c r="E69" t="str">
        <f>CONCATENATE(All_Gambles_ToCopy!$K$3,All_Gambles_ToCopy!G70,All_Gambles_ToCopy!$K$2,All_Gambles_ToCopy!H70,All_Gambles_ToCopy!$K$2,All_Gambles_ToCopy!I70,All_Gambles_ToCopy!$K$2,All_Gambles_ToCopy!J70,All_Gambles_ToCopy!$K$3,All_Gambles_ToCopy!$K$5)</f>
        <v>'60,-39,40,31')</v>
      </c>
    </row>
    <row r="70" spans="2:5" x14ac:dyDescent="0.2">
      <c r="B70" t="str">
        <f>CONCATENATE(All_Gambles_ToCopy!$K$4,All_Gambles_ToCopy!A71)</f>
        <v>(70</v>
      </c>
      <c r="C70">
        <f>All_Gambles_ToCopy!B71</f>
        <v>70</v>
      </c>
      <c r="D70" t="str">
        <f>CONCATENATE(All_Gambles_ToCopy!$K$3,All_Gambles_ToCopy!C71,All_Gambles_ToCopy!$K$2,All_Gambles_ToCopy!D71,All_Gambles_ToCopy!$K$2,All_Gambles_ToCopy!E71,All_Gambles_ToCopy!$K$2,All_Gambles_ToCopy!F71,All_Gambles_ToCopy!$K$3)</f>
        <v>'88,-90,12,88'</v>
      </c>
      <c r="E70" t="str">
        <f>CONCATENATE(All_Gambles_ToCopy!$K$3,All_Gambles_ToCopy!G71,All_Gambles_ToCopy!$K$2,All_Gambles_ToCopy!H71,All_Gambles_ToCopy!$K$2,All_Gambles_ToCopy!I71,All_Gambles_ToCopy!$K$2,All_Gambles_ToCopy!J71,All_Gambles_ToCopy!$K$3,All_Gambles_ToCopy!$K$5)</f>
        <v>'80,-86,20,14')</v>
      </c>
    </row>
    <row r="71" spans="2:5" x14ac:dyDescent="0.2">
      <c r="B71" t="str">
        <f>CONCATENATE(All_Gambles_ToCopy!$K$4,All_Gambles_ToCopy!A72)</f>
        <v>(71</v>
      </c>
      <c r="C71">
        <f>All_Gambles_ToCopy!B72</f>
        <v>71</v>
      </c>
      <c r="D71" t="str">
        <f>CONCATENATE(All_Gambles_ToCopy!$K$3,All_Gambles_ToCopy!C72,All_Gambles_ToCopy!$K$2,All_Gambles_ToCopy!D72,All_Gambles_ToCopy!$K$2,All_Gambles_ToCopy!E72,All_Gambles_ToCopy!$K$2,All_Gambles_ToCopy!F72,All_Gambles_ToCopy!$K$3)</f>
        <v>'87,-78,13,45'</v>
      </c>
      <c r="E71" t="str">
        <f>CONCATENATE(All_Gambles_ToCopy!$K$3,All_Gambles_ToCopy!G72,All_Gambles_ToCopy!$K$2,All_Gambles_ToCopy!H72,All_Gambles_ToCopy!$K$2,All_Gambles_ToCopy!I72,All_Gambles_ToCopy!$K$2,All_Gambles_ToCopy!J72,All_Gambles_ToCopy!$K$3,All_Gambles_ToCopy!$K$5)</f>
        <v>'88,-69,12,83')</v>
      </c>
    </row>
    <row r="72" spans="2:5" x14ac:dyDescent="0.2">
      <c r="B72" t="str">
        <f>CONCATENATE(All_Gambles_ToCopy!$K$4,All_Gambles_ToCopy!A73)</f>
        <v>(72</v>
      </c>
      <c r="C72">
        <f>All_Gambles_ToCopy!B73</f>
        <v>72</v>
      </c>
      <c r="D72" t="str">
        <f>CONCATENATE(All_Gambles_ToCopy!$K$3,All_Gambles_ToCopy!C73,All_Gambles_ToCopy!$K$2,All_Gambles_ToCopy!D73,All_Gambles_ToCopy!$K$2,All_Gambles_ToCopy!E73,All_Gambles_ToCopy!$K$2,All_Gambles_ToCopy!F73,All_Gambles_ToCopy!$K$3)</f>
        <v>'96,17,4,-48'</v>
      </c>
      <c r="E72" t="str">
        <f>CONCATENATE(All_Gambles_ToCopy!$K$3,All_Gambles_ToCopy!G73,All_Gambles_ToCopy!$K$2,All_Gambles_ToCopy!H73,All_Gambles_ToCopy!$K$2,All_Gambles_ToCopy!I73,All_Gambles_ToCopy!$K$2,All_Gambles_ToCopy!J73,All_Gambles_ToCopy!$K$3,All_Gambles_ToCopy!$K$5)</f>
        <v>'49,-60,51,84')</v>
      </c>
    </row>
    <row r="73" spans="2:5" x14ac:dyDescent="0.2">
      <c r="B73" t="str">
        <f>CONCATENATE(All_Gambles_ToCopy!$K$4,All_Gambles_ToCopy!A74)</f>
        <v>(73</v>
      </c>
      <c r="C73">
        <f>All_Gambles_ToCopy!B74</f>
        <v>73</v>
      </c>
      <c r="D73" t="str">
        <f>CONCATENATE(All_Gambles_ToCopy!$K$3,All_Gambles_ToCopy!C74,All_Gambles_ToCopy!$K$2,All_Gambles_ToCopy!D74,All_Gambles_ToCopy!$K$2,All_Gambles_ToCopy!E74,All_Gambles_ToCopy!$K$2,All_Gambles_ToCopy!F74,All_Gambles_ToCopy!$K$3)</f>
        <v>'38,-49,62,2'</v>
      </c>
      <c r="E73" t="str">
        <f>CONCATENATE(All_Gambles_ToCopy!$K$3,All_Gambles_ToCopy!G74,All_Gambles_ToCopy!$K$2,All_Gambles_ToCopy!H74,All_Gambles_ToCopy!$K$2,All_Gambles_ToCopy!I74,All_Gambles_ToCopy!$K$2,All_Gambles_ToCopy!J74,All_Gambles_ToCopy!$K$3,All_Gambles_ToCopy!$K$5)</f>
        <v>'22,19,78,-18')</v>
      </c>
    </row>
    <row r="74" spans="2:5" x14ac:dyDescent="0.2">
      <c r="B74" t="str">
        <f>CONCATENATE(All_Gambles_ToCopy!$K$4,All_Gambles_ToCopy!A75)</f>
        <v>(74</v>
      </c>
      <c r="C74">
        <f>All_Gambles_ToCopy!B75</f>
        <v>74</v>
      </c>
      <c r="D74" t="str">
        <f>CONCATENATE(All_Gambles_ToCopy!$K$3,All_Gambles_ToCopy!C75,All_Gambles_ToCopy!$K$2,All_Gambles_ToCopy!D75,All_Gambles_ToCopy!$K$2,All_Gambles_ToCopy!E75,All_Gambles_ToCopy!$K$2,All_Gambles_ToCopy!F75,All_Gambles_ToCopy!$K$3)</f>
        <v>'28,-59,72,96'</v>
      </c>
      <c r="E74" t="str">
        <f>CONCATENATE(All_Gambles_ToCopy!$K$3,All_Gambles_ToCopy!G75,All_Gambles_ToCopy!$K$2,All_Gambles_ToCopy!H75,All_Gambles_ToCopy!$K$2,All_Gambles_ToCopy!I75,All_Gambles_ToCopy!$K$2,All_Gambles_ToCopy!J75,All_Gambles_ToCopy!$K$3,All_Gambles_ToCopy!$K$5)</f>
        <v>'4,-4,96,63')</v>
      </c>
    </row>
    <row r="75" spans="2:5" x14ac:dyDescent="0.2">
      <c r="B75" t="str">
        <f>CONCATENATE(All_Gambles_ToCopy!$K$4,All_Gambles_ToCopy!A76)</f>
        <v>(75</v>
      </c>
      <c r="C75">
        <f>All_Gambles_ToCopy!B76</f>
        <v>75</v>
      </c>
      <c r="D75" t="str">
        <f>CONCATENATE(All_Gambles_ToCopy!$K$3,All_Gambles_ToCopy!C76,All_Gambles_ToCopy!$K$2,All_Gambles_ToCopy!D76,All_Gambles_ToCopy!$K$2,All_Gambles_ToCopy!E76,All_Gambles_ToCopy!$K$2,All_Gambles_ToCopy!F76,All_Gambles_ToCopy!$K$3)</f>
        <v>'50,98,50,-24'</v>
      </c>
      <c r="E75" t="str">
        <f>CONCATENATE(All_Gambles_ToCopy!$K$3,All_Gambles_ToCopy!G76,All_Gambles_ToCopy!$K$2,All_Gambles_ToCopy!H76,All_Gambles_ToCopy!$K$2,All_Gambles_ToCopy!I76,All_Gambles_ToCopy!$K$2,All_Gambles_ToCopy!J76,All_Gambles_ToCopy!$K$3,All_Gambles_ToCopy!$K$5)</f>
        <v>'14,-76,86,46')</v>
      </c>
    </row>
    <row r="76" spans="2:5" x14ac:dyDescent="0.2">
      <c r="B76" t="str">
        <f>CONCATENATE(All_Gambles_ToCopy!$K$4,All_Gambles_ToCopy!A77)</f>
        <v>(76</v>
      </c>
      <c r="C76">
        <f>All_Gambles_ToCopy!B77</f>
        <v>76</v>
      </c>
      <c r="D76" t="str">
        <f>CONCATENATE(All_Gambles_ToCopy!$K$3,All_Gambles_ToCopy!C77,All_Gambles_ToCopy!$K$2,All_Gambles_ToCopy!D77,All_Gambles_ToCopy!$K$2,All_Gambles_ToCopy!E77,All_Gambles_ToCopy!$K$2,All_Gambles_ToCopy!F77,All_Gambles_ToCopy!$K$3)</f>
        <v>'50,-20,50,60'</v>
      </c>
      <c r="E76" t="str">
        <f>CONCATENATE(All_Gambles_ToCopy!$K$3,All_Gambles_ToCopy!G77,All_Gambles_ToCopy!$K$2,All_Gambles_ToCopy!H77,All_Gambles_ToCopy!$K$2,All_Gambles_ToCopy!I77,All_Gambles_ToCopy!$K$2,All_Gambles_ToCopy!J77,All_Gambles_ToCopy!$K$3,All_Gambles_ToCopy!$K$5)</f>
        <v>'50,0,50,0')</v>
      </c>
    </row>
    <row r="77" spans="2:5" x14ac:dyDescent="0.2">
      <c r="B77" t="str">
        <f>CONCATENATE(All_Gambles_ToCopy!$K$4,All_Gambles_ToCopy!A78)</f>
        <v>(77</v>
      </c>
      <c r="C77">
        <f>All_Gambles_ToCopy!B78</f>
        <v>77</v>
      </c>
      <c r="D77" t="str">
        <f>CONCATENATE(All_Gambles_ToCopy!$K$3,All_Gambles_ToCopy!C78,All_Gambles_ToCopy!$K$2,All_Gambles_ToCopy!D78,All_Gambles_ToCopy!$K$2,All_Gambles_ToCopy!E78,All_Gambles_ToCopy!$K$2,All_Gambles_ToCopy!F78,All_Gambles_ToCopy!$K$3)</f>
        <v>'50,-30,50,60'</v>
      </c>
      <c r="E77" t="str">
        <f>CONCATENATE(All_Gambles_ToCopy!$K$3,All_Gambles_ToCopy!G78,All_Gambles_ToCopy!$K$2,All_Gambles_ToCopy!H78,All_Gambles_ToCopy!$K$2,All_Gambles_ToCopy!I78,All_Gambles_ToCopy!$K$2,All_Gambles_ToCopy!J78,All_Gambles_ToCopy!$K$3,All_Gambles_ToCopy!$K$5)</f>
        <v>'50,0,50,0')</v>
      </c>
    </row>
    <row r="78" spans="2:5" x14ac:dyDescent="0.2">
      <c r="B78" t="str">
        <f>CONCATENATE(All_Gambles_ToCopy!$K$4,All_Gambles_ToCopy!A79)</f>
        <v>(78</v>
      </c>
      <c r="C78">
        <f>All_Gambles_ToCopy!B79</f>
        <v>78</v>
      </c>
      <c r="D78" t="str">
        <f>CONCATENATE(All_Gambles_ToCopy!$K$3,All_Gambles_ToCopy!C79,All_Gambles_ToCopy!$K$2,All_Gambles_ToCopy!D79,All_Gambles_ToCopy!$K$2,All_Gambles_ToCopy!E79,All_Gambles_ToCopy!$K$2,All_Gambles_ToCopy!F79,All_Gambles_ToCopy!$K$3)</f>
        <v>'50,-40,50,60'</v>
      </c>
      <c r="E78" t="str">
        <f>CONCATENATE(All_Gambles_ToCopy!$K$3,All_Gambles_ToCopy!G79,All_Gambles_ToCopy!$K$2,All_Gambles_ToCopy!H79,All_Gambles_ToCopy!$K$2,All_Gambles_ToCopy!I79,All_Gambles_ToCopy!$K$2,All_Gambles_ToCopy!J79,All_Gambles_ToCopy!$K$3,All_Gambles_ToCopy!$K$5)</f>
        <v>'50,0,50,0')</v>
      </c>
    </row>
    <row r="79" spans="2:5" x14ac:dyDescent="0.2">
      <c r="B79" t="str">
        <f>CONCATENATE(All_Gambles_ToCopy!$K$4,All_Gambles_ToCopy!A80)</f>
        <v>(79</v>
      </c>
      <c r="C79">
        <f>All_Gambles_ToCopy!B80</f>
        <v>79</v>
      </c>
      <c r="D79" t="str">
        <f>CONCATENATE(All_Gambles_ToCopy!$K$3,All_Gambles_ToCopy!C80,All_Gambles_ToCopy!$K$2,All_Gambles_ToCopy!D80,All_Gambles_ToCopy!$K$2,All_Gambles_ToCopy!E80,All_Gambles_ToCopy!$K$2,All_Gambles_ToCopy!F80,All_Gambles_ToCopy!$K$3)</f>
        <v>'50,-50,50,60'</v>
      </c>
      <c r="E79" t="str">
        <f>CONCATENATE(All_Gambles_ToCopy!$K$3,All_Gambles_ToCopy!G80,All_Gambles_ToCopy!$K$2,All_Gambles_ToCopy!H80,All_Gambles_ToCopy!$K$2,All_Gambles_ToCopy!I80,All_Gambles_ToCopy!$K$2,All_Gambles_ToCopy!J80,All_Gambles_ToCopy!$K$3,All_Gambles_ToCopy!$K$5)</f>
        <v>'50,0,50,0')</v>
      </c>
    </row>
    <row r="80" spans="2:5" x14ac:dyDescent="0.2">
      <c r="B80" t="str">
        <f>CONCATENATE(All_Gambles_ToCopy!$K$4,All_Gambles_ToCopy!A81)</f>
        <v>(80</v>
      </c>
      <c r="C80">
        <f>All_Gambles_ToCopy!B81</f>
        <v>80</v>
      </c>
      <c r="D80" t="str">
        <f>CONCATENATE(All_Gambles_ToCopy!$K$3,All_Gambles_ToCopy!C81,All_Gambles_ToCopy!$K$2,All_Gambles_ToCopy!D81,All_Gambles_ToCopy!$K$2,All_Gambles_ToCopy!E81,All_Gambles_ToCopy!$K$2,All_Gambles_ToCopy!F81,All_Gambles_ToCopy!$K$3)</f>
        <v>'50,-60,50,60'</v>
      </c>
      <c r="E80" t="str">
        <f>CONCATENATE(All_Gambles_ToCopy!$K$3,All_Gambles_ToCopy!G81,All_Gambles_ToCopy!$K$2,All_Gambles_ToCopy!H81,All_Gambles_ToCopy!$K$2,All_Gambles_ToCopy!I81,All_Gambles_ToCopy!$K$2,All_Gambles_ToCopy!J81,All_Gambles_ToCopy!$K$3,All_Gambles_ToCopy!$K$5)</f>
        <v>'50,0,50,0')</v>
      </c>
    </row>
    <row r="81" spans="2:5" x14ac:dyDescent="0.2">
      <c r="B81" t="str">
        <f>CONCATENATE(All_Gambles_ToCopy!$K$4,All_Gambles_ToCopy!A82)</f>
        <v>(81</v>
      </c>
      <c r="C81">
        <f>All_Gambles_ToCopy!B82</f>
        <v>81</v>
      </c>
      <c r="D81" t="str">
        <f>CONCATENATE(All_Gambles_ToCopy!$K$3,All_Gambles_ToCopy!C82,All_Gambles_ToCopy!$K$2,All_Gambles_ToCopy!D82,All_Gambles_ToCopy!$K$2,All_Gambles_ToCopy!E82,All_Gambles_ToCopy!$K$2,All_Gambles_ToCopy!F82,All_Gambles_ToCopy!$K$3)</f>
        <v>'50,-70,50,60'</v>
      </c>
      <c r="E81" t="str">
        <f>CONCATENATE(All_Gambles_ToCopy!$K$3,All_Gambles_ToCopy!G82,All_Gambles_ToCopy!$K$2,All_Gambles_ToCopy!H82,All_Gambles_ToCopy!$K$2,All_Gambles_ToCopy!I82,All_Gambles_ToCopy!$K$2,All_Gambles_ToCopy!J82,All_Gambles_ToCopy!$K$3,All_Gambles_ToCopy!$K$5)</f>
        <v>'50,0,50,0')</v>
      </c>
    </row>
    <row r="82" spans="2:5" x14ac:dyDescent="0.2">
      <c r="B82" t="str">
        <f>CONCATENATE(All_Gambles_ToCopy!$K$4,All_Gambles_ToCopy!A83)</f>
        <v>(82</v>
      </c>
      <c r="C82">
        <f>All_Gambles_ToCopy!B83</f>
        <v>82</v>
      </c>
      <c r="D82" t="str">
        <f>CONCATENATE(All_Gambles_ToCopy!$K$3,All_Gambles_ToCopy!C83,All_Gambles_ToCopy!$K$2,All_Gambles_ToCopy!D83,All_Gambles_ToCopy!$K$2,All_Gambles_ToCopy!E83,All_Gambles_ToCopy!$K$2,All_Gambles_ToCopy!F83,All_Gambles_ToCopy!$K$3)</f>
        <v>'10,40,90,32'</v>
      </c>
      <c r="E82" t="str">
        <f>CONCATENATE(All_Gambles_ToCopy!$K$3,All_Gambles_ToCopy!G83,All_Gambles_ToCopy!$K$2,All_Gambles_ToCopy!H83,All_Gambles_ToCopy!$K$2,All_Gambles_ToCopy!I83,All_Gambles_ToCopy!$K$2,All_Gambles_ToCopy!J83,All_Gambles_ToCopy!$K$3,All_Gambles_ToCopy!$K$5)</f>
        <v>'10,77,90,2')</v>
      </c>
    </row>
    <row r="83" spans="2:5" x14ac:dyDescent="0.2">
      <c r="B83" t="str">
        <f>CONCATENATE(All_Gambles_ToCopy!$K$4,All_Gambles_ToCopy!A84)</f>
        <v>(83</v>
      </c>
      <c r="C83">
        <f>All_Gambles_ToCopy!B84</f>
        <v>83</v>
      </c>
      <c r="D83" t="str">
        <f>CONCATENATE(All_Gambles_ToCopy!$K$3,All_Gambles_ToCopy!C84,All_Gambles_ToCopy!$K$2,All_Gambles_ToCopy!D84,All_Gambles_ToCopy!$K$2,All_Gambles_ToCopy!E84,All_Gambles_ToCopy!$K$2,All_Gambles_ToCopy!F84,All_Gambles_ToCopy!$K$3)</f>
        <v>'20,40,80,32'</v>
      </c>
      <c r="E83" t="str">
        <f>CONCATENATE(All_Gambles_ToCopy!$K$3,All_Gambles_ToCopy!G84,All_Gambles_ToCopy!$K$2,All_Gambles_ToCopy!H84,All_Gambles_ToCopy!$K$2,All_Gambles_ToCopy!I84,All_Gambles_ToCopy!$K$2,All_Gambles_ToCopy!J84,All_Gambles_ToCopy!$K$3,All_Gambles_ToCopy!$K$5)</f>
        <v>'20,77,80,2')</v>
      </c>
    </row>
    <row r="84" spans="2:5" x14ac:dyDescent="0.2">
      <c r="B84" t="str">
        <f>CONCATENATE(All_Gambles_ToCopy!$K$4,All_Gambles_ToCopy!A85)</f>
        <v>(84</v>
      </c>
      <c r="C84">
        <f>All_Gambles_ToCopy!B85</f>
        <v>84</v>
      </c>
      <c r="D84" t="str">
        <f>CONCATENATE(All_Gambles_ToCopy!$K$3,All_Gambles_ToCopy!C85,All_Gambles_ToCopy!$K$2,All_Gambles_ToCopy!D85,All_Gambles_ToCopy!$K$2,All_Gambles_ToCopy!E85,All_Gambles_ToCopy!$K$2,All_Gambles_ToCopy!F85,All_Gambles_ToCopy!$K$3)</f>
        <v>'30,40,70,32'</v>
      </c>
      <c r="E84" t="str">
        <f>CONCATENATE(All_Gambles_ToCopy!$K$3,All_Gambles_ToCopy!G85,All_Gambles_ToCopy!$K$2,All_Gambles_ToCopy!H85,All_Gambles_ToCopy!$K$2,All_Gambles_ToCopy!I85,All_Gambles_ToCopy!$K$2,All_Gambles_ToCopy!J85,All_Gambles_ToCopy!$K$3,All_Gambles_ToCopy!$K$5)</f>
        <v>'30,77,70,2')</v>
      </c>
    </row>
    <row r="85" spans="2:5" x14ac:dyDescent="0.2">
      <c r="B85" t="str">
        <f>CONCATENATE(All_Gambles_ToCopy!$K$4,All_Gambles_ToCopy!A86)</f>
        <v>(85</v>
      </c>
      <c r="C85">
        <f>All_Gambles_ToCopy!B86</f>
        <v>85</v>
      </c>
      <c r="D85" t="str">
        <f>CONCATENATE(All_Gambles_ToCopy!$K$3,All_Gambles_ToCopy!C86,All_Gambles_ToCopy!$K$2,All_Gambles_ToCopy!D86,All_Gambles_ToCopy!$K$2,All_Gambles_ToCopy!E86,All_Gambles_ToCopy!$K$2,All_Gambles_ToCopy!F86,All_Gambles_ToCopy!$K$3)</f>
        <v>'40,40,60,32'</v>
      </c>
      <c r="E85" t="str">
        <f>CONCATENATE(All_Gambles_ToCopy!$K$3,All_Gambles_ToCopy!G86,All_Gambles_ToCopy!$K$2,All_Gambles_ToCopy!H86,All_Gambles_ToCopy!$K$2,All_Gambles_ToCopy!I86,All_Gambles_ToCopy!$K$2,All_Gambles_ToCopy!J86,All_Gambles_ToCopy!$K$3,All_Gambles_ToCopy!$K$5)</f>
        <v>'40,77,60,2')</v>
      </c>
    </row>
    <row r="86" spans="2:5" x14ac:dyDescent="0.2">
      <c r="B86" t="str">
        <f>CONCATENATE(All_Gambles_ToCopy!$K$4,All_Gambles_ToCopy!A87)</f>
        <v>(86</v>
      </c>
      <c r="C86">
        <f>All_Gambles_ToCopy!B87</f>
        <v>86</v>
      </c>
      <c r="D86" t="str">
        <f>CONCATENATE(All_Gambles_ToCopy!$K$3,All_Gambles_ToCopy!C87,All_Gambles_ToCopy!$K$2,All_Gambles_ToCopy!D87,All_Gambles_ToCopy!$K$2,All_Gambles_ToCopy!E87,All_Gambles_ToCopy!$K$2,All_Gambles_ToCopy!F87,All_Gambles_ToCopy!$K$3)</f>
        <v>'50,40,50,32'</v>
      </c>
      <c r="E86" t="str">
        <f>CONCATENATE(All_Gambles_ToCopy!$K$3,All_Gambles_ToCopy!G87,All_Gambles_ToCopy!$K$2,All_Gambles_ToCopy!H87,All_Gambles_ToCopy!$K$2,All_Gambles_ToCopy!I87,All_Gambles_ToCopy!$K$2,All_Gambles_ToCopy!J87,All_Gambles_ToCopy!$K$3,All_Gambles_ToCopy!$K$5)</f>
        <v>'50,77,50,2')</v>
      </c>
    </row>
    <row r="87" spans="2:5" x14ac:dyDescent="0.2">
      <c r="B87" t="str">
        <f>CONCATENATE(All_Gambles_ToCopy!$K$4,All_Gambles_ToCopy!A88)</f>
        <v>(87</v>
      </c>
      <c r="C87">
        <f>All_Gambles_ToCopy!B88</f>
        <v>87</v>
      </c>
      <c r="D87" t="str">
        <f>CONCATENATE(All_Gambles_ToCopy!$K$3,All_Gambles_ToCopy!C88,All_Gambles_ToCopy!$K$2,All_Gambles_ToCopy!D88,All_Gambles_ToCopy!$K$2,All_Gambles_ToCopy!E88,All_Gambles_ToCopy!$K$2,All_Gambles_ToCopy!F88,All_Gambles_ToCopy!$K$3)</f>
        <v>'60,40,40,32'</v>
      </c>
      <c r="E87" t="str">
        <f>CONCATENATE(All_Gambles_ToCopy!$K$3,All_Gambles_ToCopy!G88,All_Gambles_ToCopy!$K$2,All_Gambles_ToCopy!H88,All_Gambles_ToCopy!$K$2,All_Gambles_ToCopy!I88,All_Gambles_ToCopy!$K$2,All_Gambles_ToCopy!J88,All_Gambles_ToCopy!$K$3,All_Gambles_ToCopy!$K$5)</f>
        <v>'60,77,40,2')</v>
      </c>
    </row>
    <row r="88" spans="2:5" x14ac:dyDescent="0.2">
      <c r="B88" t="str">
        <f>CONCATENATE(All_Gambles_ToCopy!$K$4,All_Gambles_ToCopy!A89)</f>
        <v>(88</v>
      </c>
      <c r="C88">
        <f>All_Gambles_ToCopy!B89</f>
        <v>88</v>
      </c>
      <c r="D88" t="str">
        <f>CONCATENATE(All_Gambles_ToCopy!$K$3,All_Gambles_ToCopy!C89,All_Gambles_ToCopy!$K$2,All_Gambles_ToCopy!D89,All_Gambles_ToCopy!$K$2,All_Gambles_ToCopy!E89,All_Gambles_ToCopy!$K$2,All_Gambles_ToCopy!F89,All_Gambles_ToCopy!$K$3)</f>
        <v>'70,40,30,32'</v>
      </c>
      <c r="E88" t="str">
        <f>CONCATENATE(All_Gambles_ToCopy!$K$3,All_Gambles_ToCopy!G89,All_Gambles_ToCopy!$K$2,All_Gambles_ToCopy!H89,All_Gambles_ToCopy!$K$2,All_Gambles_ToCopy!I89,All_Gambles_ToCopy!$K$2,All_Gambles_ToCopy!J89,All_Gambles_ToCopy!$K$3,All_Gambles_ToCopy!$K$5)</f>
        <v>'70,77,30,2')</v>
      </c>
    </row>
    <row r="89" spans="2:5" x14ac:dyDescent="0.2">
      <c r="B89" t="str">
        <f>CONCATENATE(All_Gambles_ToCopy!$K$4,All_Gambles_ToCopy!A90)</f>
        <v>(89</v>
      </c>
      <c r="C89">
        <f>All_Gambles_ToCopy!B90</f>
        <v>89</v>
      </c>
      <c r="D89" t="str">
        <f>CONCATENATE(All_Gambles_ToCopy!$K$3,All_Gambles_ToCopy!C90,All_Gambles_ToCopy!$K$2,All_Gambles_ToCopy!D90,All_Gambles_ToCopy!$K$2,All_Gambles_ToCopy!E90,All_Gambles_ToCopy!$K$2,All_Gambles_ToCopy!F90,All_Gambles_ToCopy!$K$3)</f>
        <v>'80,40,20,32'</v>
      </c>
      <c r="E89" t="str">
        <f>CONCATENATE(All_Gambles_ToCopy!$K$3,All_Gambles_ToCopy!G90,All_Gambles_ToCopy!$K$2,All_Gambles_ToCopy!H90,All_Gambles_ToCopy!$K$2,All_Gambles_ToCopy!I90,All_Gambles_ToCopy!$K$2,All_Gambles_ToCopy!J90,All_Gambles_ToCopy!$K$3,All_Gambles_ToCopy!$K$5)</f>
        <v>'80,77,20,2')</v>
      </c>
    </row>
    <row r="90" spans="2:5" x14ac:dyDescent="0.2">
      <c r="B90" t="str">
        <f>CONCATENATE(All_Gambles_ToCopy!$K$4,All_Gambles_ToCopy!A91)</f>
        <v>(90</v>
      </c>
      <c r="C90">
        <f>All_Gambles_ToCopy!B91</f>
        <v>90</v>
      </c>
      <c r="D90" t="str">
        <f>CONCATENATE(All_Gambles_ToCopy!$K$3,All_Gambles_ToCopy!C91,All_Gambles_ToCopy!$K$2,All_Gambles_ToCopy!D91,All_Gambles_ToCopy!$K$2,All_Gambles_ToCopy!E91,All_Gambles_ToCopy!$K$2,All_Gambles_ToCopy!F91,All_Gambles_ToCopy!$K$3)</f>
        <v>'90,40,10,32'</v>
      </c>
      <c r="E90" t="str">
        <f>CONCATENATE(All_Gambles_ToCopy!$K$3,All_Gambles_ToCopy!G91,All_Gambles_ToCopy!$K$2,All_Gambles_ToCopy!H91,All_Gambles_ToCopy!$K$2,All_Gambles_ToCopy!I91,All_Gambles_ToCopy!$K$2,All_Gambles_ToCopy!J91,All_Gambles_ToCopy!$K$3,All_Gambles_ToCopy!$K$5)</f>
        <v>'90,77,10,2')</v>
      </c>
    </row>
    <row r="91" spans="2:5" x14ac:dyDescent="0.2">
      <c r="B91" t="str">
        <f>CONCATENATE(All_Gambles_ToCopy!$K$4,All_Gambles_ToCopy!A92)</f>
        <v>(91</v>
      </c>
      <c r="C91">
        <f>All_Gambles_ToCopy!B92</f>
        <v>91</v>
      </c>
      <c r="D91" t="str">
        <f>CONCATENATE(All_Gambles_ToCopy!$K$3,All_Gambles_ToCopy!C92,All_Gambles_ToCopy!$K$2,All_Gambles_ToCopy!D92,All_Gambles_ToCopy!$K$2,All_Gambles_ToCopy!E92,All_Gambles_ToCopy!$K$2,All_Gambles_ToCopy!F92,All_Gambles_ToCopy!$K$3)</f>
        <v>'100,40,0,32'</v>
      </c>
      <c r="E91" t="str">
        <f>CONCATENATE(All_Gambles_ToCopy!$K$3,All_Gambles_ToCopy!G92,All_Gambles_ToCopy!$K$2,All_Gambles_ToCopy!H92,All_Gambles_ToCopy!$K$2,All_Gambles_ToCopy!I92,All_Gambles_ToCopy!$K$2,All_Gambles_ToCopy!J92,All_Gambles_ToCopy!$K$3,All_Gambles_ToCopy!$K$5)</f>
        <v>'100,77,0,2')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7"/>
  <sheetViews>
    <sheetView workbookViewId="0">
      <selection activeCell="J100" sqref="J100:CV107"/>
    </sheetView>
  </sheetViews>
  <sheetFormatPr baseColWidth="10" defaultRowHeight="15" x14ac:dyDescent="0.2"/>
  <cols>
    <col min="2" max="2" width="4.6640625" customWidth="1"/>
    <col min="3" max="3" width="3.5" customWidth="1"/>
    <col min="4" max="4" width="4.6640625" customWidth="1"/>
    <col min="5" max="5" width="4.33203125" customWidth="1"/>
    <col min="6" max="6" width="4.6640625" customWidth="1"/>
    <col min="7" max="7" width="4.33203125" customWidth="1"/>
    <col min="8" max="8" width="4.6640625" customWidth="1"/>
    <col min="9" max="9" width="4.33203125" customWidth="1"/>
    <col min="12" max="12" width="11.83203125" customWidth="1"/>
  </cols>
  <sheetData>
    <row r="1" spans="1:20" x14ac:dyDescent="0.2">
      <c r="A1" t="s">
        <v>8</v>
      </c>
      <c r="B1" t="s">
        <v>0</v>
      </c>
      <c r="C1" t="s">
        <v>3</v>
      </c>
      <c r="D1" t="s">
        <v>5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29</v>
      </c>
      <c r="N1" t="s">
        <v>28</v>
      </c>
    </row>
    <row r="2" spans="1:20" x14ac:dyDescent="0.2">
      <c r="A2">
        <v>1</v>
      </c>
      <c r="B2">
        <v>24</v>
      </c>
      <c r="C2">
        <v>59</v>
      </c>
      <c r="D2">
        <v>47</v>
      </c>
      <c r="E2">
        <v>64</v>
      </c>
      <c r="F2">
        <f>IF(B2&gt;=0,1,0)</f>
        <v>1</v>
      </c>
      <c r="G2">
        <f t="shared" ref="G2:I2" si="0">IF(C2&gt;=0,1,0)</f>
        <v>1</v>
      </c>
      <c r="H2">
        <f t="shared" si="0"/>
        <v>1</v>
      </c>
      <c r="I2">
        <f t="shared" si="0"/>
        <v>1</v>
      </c>
      <c r="J2">
        <f>IF(F2=1,$A2,0)</f>
        <v>1</v>
      </c>
      <c r="K2">
        <f>IF(G2=1,$A2,0)</f>
        <v>1</v>
      </c>
      <c r="L2">
        <f>IF(H2=1,$A2,0)</f>
        <v>1</v>
      </c>
      <c r="M2">
        <f>IF(I2=1,$A2,0)</f>
        <v>1</v>
      </c>
      <c r="N2">
        <f>IF(F2=0,$A2,0)</f>
        <v>0</v>
      </c>
      <c r="O2">
        <f>IF(G2=0,$A2,0)</f>
        <v>0</v>
      </c>
      <c r="P2">
        <f>IF(H2=0,$A2,0)</f>
        <v>0</v>
      </c>
      <c r="Q2">
        <f>IF(I2=0,$A2,0)</f>
        <v>0</v>
      </c>
      <c r="S2" t="s">
        <v>27</v>
      </c>
      <c r="T2">
        <v>1</v>
      </c>
    </row>
    <row r="3" spans="1:20" x14ac:dyDescent="0.2">
      <c r="A3">
        <v>2</v>
      </c>
      <c r="B3">
        <v>79</v>
      </c>
      <c r="C3">
        <v>82</v>
      </c>
      <c r="D3">
        <v>57</v>
      </c>
      <c r="E3">
        <v>94</v>
      </c>
      <c r="F3">
        <f t="shared" ref="F3:F66" si="1">IF(B3&gt;=0,1,0)</f>
        <v>1</v>
      </c>
      <c r="G3">
        <f t="shared" ref="G3:G66" si="2">IF(C3&gt;=0,1,0)</f>
        <v>1</v>
      </c>
      <c r="H3">
        <f t="shared" ref="H3:H66" si="3">IF(D3&gt;=0,1,0)</f>
        <v>1</v>
      </c>
      <c r="I3">
        <f t="shared" ref="I3:I66" si="4">IF(E3&gt;=0,1,0)</f>
        <v>1</v>
      </c>
      <c r="J3">
        <f t="shared" ref="J3:J66" si="5">IF(F3=1,$A3,0)</f>
        <v>2</v>
      </c>
      <c r="K3">
        <f t="shared" ref="K3:K66" si="6">IF(G3=1,$A3,0)</f>
        <v>2</v>
      </c>
      <c r="L3">
        <f t="shared" ref="L3:L66" si="7">IF(H3=1,$A3,0)</f>
        <v>2</v>
      </c>
      <c r="M3">
        <f t="shared" ref="M3:M66" si="8">IF(I3=1,$A3,0)</f>
        <v>2</v>
      </c>
      <c r="N3">
        <f t="shared" ref="N3:N66" si="9">IF(F3=0,$A3,0)</f>
        <v>0</v>
      </c>
      <c r="O3">
        <f t="shared" ref="O3:O66" si="10">IF(G3=0,$A3,0)</f>
        <v>0</v>
      </c>
      <c r="P3">
        <f t="shared" ref="P3:P66" si="11">IF(H3=0,$A3,0)</f>
        <v>0</v>
      </c>
      <c r="Q3">
        <f t="shared" ref="Q3:Q66" si="12">IF(I3=0,$A3,0)</f>
        <v>0</v>
      </c>
      <c r="S3" t="s">
        <v>26</v>
      </c>
      <c r="T3">
        <v>0</v>
      </c>
    </row>
    <row r="4" spans="1:20" x14ac:dyDescent="0.2">
      <c r="A4">
        <v>3</v>
      </c>
      <c r="B4">
        <v>62</v>
      </c>
      <c r="C4">
        <v>0</v>
      </c>
      <c r="D4">
        <v>23</v>
      </c>
      <c r="E4">
        <v>31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J4">
        <f t="shared" si="5"/>
        <v>3</v>
      </c>
      <c r="K4">
        <f t="shared" si="6"/>
        <v>3</v>
      </c>
      <c r="L4">
        <f t="shared" si="7"/>
        <v>3</v>
      </c>
      <c r="M4">
        <f t="shared" si="8"/>
        <v>3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</row>
    <row r="5" spans="1:20" x14ac:dyDescent="0.2">
      <c r="A5">
        <v>4</v>
      </c>
      <c r="B5">
        <v>56</v>
      </c>
      <c r="C5">
        <v>72</v>
      </c>
      <c r="D5">
        <v>68</v>
      </c>
      <c r="E5">
        <v>95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4</v>
      </c>
      <c r="K5">
        <f t="shared" si="6"/>
        <v>4</v>
      </c>
      <c r="L5">
        <f t="shared" si="7"/>
        <v>4</v>
      </c>
      <c r="M5">
        <f t="shared" si="8"/>
        <v>4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</row>
    <row r="6" spans="1:20" x14ac:dyDescent="0.2">
      <c r="A6">
        <v>5</v>
      </c>
      <c r="B6">
        <v>84</v>
      </c>
      <c r="C6">
        <v>43</v>
      </c>
      <c r="D6">
        <v>7</v>
      </c>
      <c r="E6">
        <v>97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5</v>
      </c>
      <c r="K6">
        <f t="shared" si="6"/>
        <v>5</v>
      </c>
      <c r="L6">
        <f t="shared" si="7"/>
        <v>5</v>
      </c>
      <c r="M6">
        <f t="shared" si="8"/>
        <v>5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</row>
    <row r="7" spans="1:20" x14ac:dyDescent="0.2">
      <c r="A7">
        <v>6</v>
      </c>
      <c r="B7">
        <v>7</v>
      </c>
      <c r="C7">
        <v>74</v>
      </c>
      <c r="D7">
        <v>55</v>
      </c>
      <c r="E7">
        <v>63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6</v>
      </c>
      <c r="K7">
        <f t="shared" si="6"/>
        <v>6</v>
      </c>
      <c r="L7">
        <f t="shared" si="7"/>
        <v>6</v>
      </c>
      <c r="M7">
        <f t="shared" si="8"/>
        <v>6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</row>
    <row r="8" spans="1:20" x14ac:dyDescent="0.2">
      <c r="A8">
        <v>7</v>
      </c>
      <c r="B8">
        <v>56</v>
      </c>
      <c r="C8">
        <v>19</v>
      </c>
      <c r="D8">
        <v>13</v>
      </c>
      <c r="E8">
        <v>90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7</v>
      </c>
      <c r="K8">
        <f t="shared" si="6"/>
        <v>7</v>
      </c>
      <c r="L8">
        <f t="shared" si="7"/>
        <v>7</v>
      </c>
      <c r="M8">
        <f t="shared" si="8"/>
        <v>7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</row>
    <row r="9" spans="1:20" x14ac:dyDescent="0.2">
      <c r="A9">
        <v>8</v>
      </c>
      <c r="B9">
        <v>41</v>
      </c>
      <c r="C9">
        <v>18</v>
      </c>
      <c r="D9">
        <v>56</v>
      </c>
      <c r="E9">
        <v>8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8</v>
      </c>
      <c r="K9">
        <f t="shared" si="6"/>
        <v>8</v>
      </c>
      <c r="L9">
        <f t="shared" si="7"/>
        <v>8</v>
      </c>
      <c r="M9">
        <f t="shared" si="8"/>
        <v>8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</row>
    <row r="10" spans="1:20" x14ac:dyDescent="0.2">
      <c r="A10">
        <v>9</v>
      </c>
      <c r="B10">
        <v>72</v>
      </c>
      <c r="C10">
        <v>29</v>
      </c>
      <c r="D10">
        <v>67</v>
      </c>
      <c r="E10">
        <v>63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9</v>
      </c>
      <c r="K10">
        <f t="shared" si="6"/>
        <v>9</v>
      </c>
      <c r="L10">
        <f t="shared" si="7"/>
        <v>9</v>
      </c>
      <c r="M10">
        <f t="shared" si="8"/>
        <v>9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</row>
    <row r="11" spans="1:20" x14ac:dyDescent="0.2">
      <c r="A11">
        <v>10</v>
      </c>
      <c r="B11">
        <v>37</v>
      </c>
      <c r="C11">
        <v>50</v>
      </c>
      <c r="D11">
        <v>6</v>
      </c>
      <c r="E11">
        <v>45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10</v>
      </c>
      <c r="K11">
        <f t="shared" si="6"/>
        <v>10</v>
      </c>
      <c r="L11">
        <f t="shared" si="7"/>
        <v>10</v>
      </c>
      <c r="M11">
        <f t="shared" si="8"/>
        <v>10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</row>
    <row r="12" spans="1:20" x14ac:dyDescent="0.2">
      <c r="A12">
        <v>11</v>
      </c>
      <c r="B12">
        <v>54</v>
      </c>
      <c r="C12">
        <v>31</v>
      </c>
      <c r="D12">
        <v>44</v>
      </c>
      <c r="E12">
        <v>29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11</v>
      </c>
      <c r="K12">
        <f t="shared" si="6"/>
        <v>11</v>
      </c>
      <c r="L12">
        <f t="shared" si="7"/>
        <v>11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</row>
    <row r="13" spans="1:20" x14ac:dyDescent="0.2">
      <c r="A13">
        <v>12</v>
      </c>
      <c r="B13">
        <v>63</v>
      </c>
      <c r="C13">
        <v>5</v>
      </c>
      <c r="D13">
        <v>43</v>
      </c>
      <c r="E13">
        <v>53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12</v>
      </c>
      <c r="K13">
        <f t="shared" si="6"/>
        <v>12</v>
      </c>
      <c r="L13">
        <f t="shared" si="7"/>
        <v>12</v>
      </c>
      <c r="M13">
        <f t="shared" si="8"/>
        <v>12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</row>
    <row r="14" spans="1:20" x14ac:dyDescent="0.2">
      <c r="A14">
        <v>13</v>
      </c>
      <c r="B14">
        <v>32</v>
      </c>
      <c r="C14">
        <v>99</v>
      </c>
      <c r="D14">
        <v>39</v>
      </c>
      <c r="E14">
        <v>56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13</v>
      </c>
      <c r="K14">
        <f t="shared" si="6"/>
        <v>13</v>
      </c>
      <c r="L14">
        <f t="shared" si="7"/>
        <v>13</v>
      </c>
      <c r="M14">
        <f t="shared" si="8"/>
        <v>13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</row>
    <row r="15" spans="1:20" x14ac:dyDescent="0.2">
      <c r="A15">
        <v>14</v>
      </c>
      <c r="B15">
        <v>66</v>
      </c>
      <c r="C15">
        <v>23</v>
      </c>
      <c r="D15">
        <v>15</v>
      </c>
      <c r="E15">
        <v>29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14</v>
      </c>
      <c r="K15">
        <f t="shared" si="6"/>
        <v>14</v>
      </c>
      <c r="L15">
        <f t="shared" si="7"/>
        <v>14</v>
      </c>
      <c r="M15">
        <f t="shared" si="8"/>
        <v>14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</row>
    <row r="16" spans="1:20" x14ac:dyDescent="0.2">
      <c r="A16">
        <v>15</v>
      </c>
      <c r="B16">
        <v>52</v>
      </c>
      <c r="C16">
        <v>73</v>
      </c>
      <c r="D16">
        <v>92</v>
      </c>
      <c r="E16">
        <v>19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15</v>
      </c>
      <c r="K16">
        <f t="shared" si="6"/>
        <v>15</v>
      </c>
      <c r="L16">
        <f t="shared" si="7"/>
        <v>15</v>
      </c>
      <c r="M16">
        <f t="shared" si="8"/>
        <v>15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</row>
    <row r="17" spans="1:17" x14ac:dyDescent="0.2">
      <c r="A17">
        <v>16</v>
      </c>
      <c r="B17">
        <v>88</v>
      </c>
      <c r="C17">
        <v>78</v>
      </c>
      <c r="D17">
        <v>53</v>
      </c>
      <c r="E17">
        <v>91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16</v>
      </c>
      <c r="K17">
        <f t="shared" si="6"/>
        <v>16</v>
      </c>
      <c r="L17">
        <f t="shared" si="7"/>
        <v>16</v>
      </c>
      <c r="M17">
        <f t="shared" si="8"/>
        <v>16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</row>
    <row r="18" spans="1:17" x14ac:dyDescent="0.2">
      <c r="A18">
        <v>17</v>
      </c>
      <c r="B18">
        <v>39</v>
      </c>
      <c r="C18">
        <v>51</v>
      </c>
      <c r="D18">
        <v>16</v>
      </c>
      <c r="E18">
        <v>91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>
        <f t="shared" si="5"/>
        <v>17</v>
      </c>
      <c r="K18">
        <f t="shared" si="6"/>
        <v>17</v>
      </c>
      <c r="L18">
        <f t="shared" si="7"/>
        <v>17</v>
      </c>
      <c r="M18">
        <f t="shared" si="8"/>
        <v>17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</row>
    <row r="19" spans="1:17" x14ac:dyDescent="0.2">
      <c r="A19">
        <v>18</v>
      </c>
      <c r="B19">
        <v>70</v>
      </c>
      <c r="C19">
        <v>65</v>
      </c>
      <c r="D19">
        <v>100</v>
      </c>
      <c r="E19">
        <v>50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18</v>
      </c>
      <c r="K19">
        <f t="shared" si="6"/>
        <v>18</v>
      </c>
      <c r="L19">
        <f t="shared" si="7"/>
        <v>18</v>
      </c>
      <c r="M19">
        <f t="shared" si="8"/>
        <v>18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</row>
    <row r="20" spans="1:17" x14ac:dyDescent="0.2">
      <c r="A20">
        <v>19</v>
      </c>
      <c r="B20">
        <v>80</v>
      </c>
      <c r="C20">
        <v>19</v>
      </c>
      <c r="D20">
        <v>37</v>
      </c>
      <c r="E20">
        <v>65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19</v>
      </c>
      <c r="K20">
        <f t="shared" si="6"/>
        <v>19</v>
      </c>
      <c r="L20">
        <f t="shared" si="7"/>
        <v>19</v>
      </c>
      <c r="M20">
        <f t="shared" si="8"/>
        <v>19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</row>
    <row r="21" spans="1:17" x14ac:dyDescent="0.2">
      <c r="A21">
        <v>20</v>
      </c>
      <c r="B21">
        <v>83</v>
      </c>
      <c r="C21">
        <v>67</v>
      </c>
      <c r="D21">
        <v>77</v>
      </c>
      <c r="E21">
        <v>6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20</v>
      </c>
      <c r="K21">
        <f t="shared" si="6"/>
        <v>20</v>
      </c>
      <c r="L21">
        <f t="shared" si="7"/>
        <v>20</v>
      </c>
      <c r="M21">
        <f t="shared" si="8"/>
        <v>20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</row>
    <row r="22" spans="1:17" x14ac:dyDescent="0.2">
      <c r="A22">
        <v>21</v>
      </c>
      <c r="B22">
        <v>14</v>
      </c>
      <c r="C22">
        <v>72</v>
      </c>
      <c r="D22">
        <v>9</v>
      </c>
      <c r="E22">
        <v>31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21</v>
      </c>
      <c r="K22">
        <f t="shared" si="6"/>
        <v>21</v>
      </c>
      <c r="L22">
        <f t="shared" si="7"/>
        <v>21</v>
      </c>
      <c r="M22">
        <f t="shared" si="8"/>
        <v>21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</row>
    <row r="23" spans="1:17" x14ac:dyDescent="0.2">
      <c r="A23">
        <v>22</v>
      </c>
      <c r="B23">
        <v>41</v>
      </c>
      <c r="C23">
        <v>65</v>
      </c>
      <c r="D23">
        <v>100</v>
      </c>
      <c r="E23">
        <v>2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22</v>
      </c>
      <c r="K23">
        <f t="shared" si="6"/>
        <v>22</v>
      </c>
      <c r="L23">
        <f t="shared" si="7"/>
        <v>22</v>
      </c>
      <c r="M23">
        <f t="shared" si="8"/>
        <v>22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</row>
    <row r="24" spans="1:17" x14ac:dyDescent="0.2">
      <c r="A24">
        <v>23</v>
      </c>
      <c r="B24">
        <v>40</v>
      </c>
      <c r="C24">
        <v>55</v>
      </c>
      <c r="D24">
        <v>26</v>
      </c>
      <c r="E24">
        <v>96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23</v>
      </c>
      <c r="K24">
        <f t="shared" si="6"/>
        <v>23</v>
      </c>
      <c r="L24">
        <f t="shared" si="7"/>
        <v>23</v>
      </c>
      <c r="M24">
        <f t="shared" si="8"/>
        <v>23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</row>
    <row r="25" spans="1:17" x14ac:dyDescent="0.2">
      <c r="A25">
        <v>24</v>
      </c>
      <c r="B25">
        <v>1</v>
      </c>
      <c r="C25">
        <v>83</v>
      </c>
      <c r="D25">
        <v>37</v>
      </c>
      <c r="E25">
        <v>24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 t="shared" si="5"/>
        <v>24</v>
      </c>
      <c r="K25">
        <f t="shared" si="6"/>
        <v>24</v>
      </c>
      <c r="L25">
        <f t="shared" si="7"/>
        <v>24</v>
      </c>
      <c r="M25">
        <f t="shared" si="8"/>
        <v>24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</row>
    <row r="26" spans="1:17" x14ac:dyDescent="0.2">
      <c r="A26">
        <v>25</v>
      </c>
      <c r="B26">
        <v>15</v>
      </c>
      <c r="C26">
        <v>50</v>
      </c>
      <c r="D26">
        <v>64</v>
      </c>
      <c r="E26">
        <v>14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25</v>
      </c>
      <c r="K26">
        <f t="shared" si="6"/>
        <v>25</v>
      </c>
      <c r="L26">
        <f t="shared" si="7"/>
        <v>25</v>
      </c>
      <c r="M26">
        <f t="shared" si="8"/>
        <v>25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</row>
    <row r="27" spans="1:17" x14ac:dyDescent="0.2">
      <c r="A27">
        <v>26</v>
      </c>
      <c r="B27">
        <v>-15</v>
      </c>
      <c r="C27">
        <v>-67</v>
      </c>
      <c r="D27">
        <v>-56</v>
      </c>
      <c r="E27">
        <v>-83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26</v>
      </c>
      <c r="O27">
        <f t="shared" si="10"/>
        <v>26</v>
      </c>
      <c r="P27">
        <f t="shared" si="11"/>
        <v>26</v>
      </c>
      <c r="Q27">
        <f t="shared" si="12"/>
        <v>26</v>
      </c>
    </row>
    <row r="28" spans="1:17" x14ac:dyDescent="0.2">
      <c r="A28">
        <v>27</v>
      </c>
      <c r="B28">
        <v>-19</v>
      </c>
      <c r="C28">
        <v>-56</v>
      </c>
      <c r="D28">
        <v>-32</v>
      </c>
      <c r="E28">
        <v>-37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27</v>
      </c>
      <c r="O28">
        <f t="shared" si="10"/>
        <v>27</v>
      </c>
      <c r="P28">
        <f t="shared" si="11"/>
        <v>27</v>
      </c>
      <c r="Q28">
        <f t="shared" si="12"/>
        <v>27</v>
      </c>
    </row>
    <row r="29" spans="1:17" x14ac:dyDescent="0.2">
      <c r="A29">
        <v>28</v>
      </c>
      <c r="B29">
        <v>-67</v>
      </c>
      <c r="C29">
        <v>-28</v>
      </c>
      <c r="D29">
        <v>-46</v>
      </c>
      <c r="E29">
        <v>-44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28</v>
      </c>
      <c r="O29">
        <f t="shared" si="10"/>
        <v>28</v>
      </c>
      <c r="P29">
        <f t="shared" si="11"/>
        <v>28</v>
      </c>
      <c r="Q29">
        <f t="shared" si="12"/>
        <v>28</v>
      </c>
    </row>
    <row r="30" spans="1:17" x14ac:dyDescent="0.2">
      <c r="A30">
        <v>29</v>
      </c>
      <c r="B30">
        <v>-40</v>
      </c>
      <c r="C30">
        <v>-90</v>
      </c>
      <c r="D30">
        <v>-46</v>
      </c>
      <c r="E30">
        <v>-64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29</v>
      </c>
      <c r="O30">
        <f t="shared" si="10"/>
        <v>29</v>
      </c>
      <c r="P30">
        <f t="shared" si="11"/>
        <v>29</v>
      </c>
      <c r="Q30">
        <f t="shared" si="12"/>
        <v>29</v>
      </c>
    </row>
    <row r="31" spans="1:17" x14ac:dyDescent="0.2">
      <c r="A31">
        <v>30</v>
      </c>
      <c r="B31">
        <v>-25</v>
      </c>
      <c r="C31">
        <v>-86</v>
      </c>
      <c r="D31">
        <v>-38</v>
      </c>
      <c r="E31">
        <v>-99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30</v>
      </c>
      <c r="O31">
        <f t="shared" si="10"/>
        <v>30</v>
      </c>
      <c r="P31">
        <f t="shared" si="11"/>
        <v>30</v>
      </c>
      <c r="Q31">
        <f t="shared" si="12"/>
        <v>30</v>
      </c>
    </row>
    <row r="32" spans="1:17" x14ac:dyDescent="0.2">
      <c r="A32">
        <v>31</v>
      </c>
      <c r="B32">
        <v>-46</v>
      </c>
      <c r="C32">
        <v>-21</v>
      </c>
      <c r="D32">
        <v>-99</v>
      </c>
      <c r="E32">
        <v>-37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31</v>
      </c>
      <c r="O32">
        <f t="shared" si="10"/>
        <v>31</v>
      </c>
      <c r="P32">
        <f t="shared" si="11"/>
        <v>31</v>
      </c>
      <c r="Q32">
        <f t="shared" si="12"/>
        <v>31</v>
      </c>
    </row>
    <row r="33" spans="1:17" x14ac:dyDescent="0.2">
      <c r="A33">
        <v>32</v>
      </c>
      <c r="B33">
        <v>-15</v>
      </c>
      <c r="C33">
        <v>-91</v>
      </c>
      <c r="D33">
        <v>-48</v>
      </c>
      <c r="E33">
        <v>-74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32</v>
      </c>
      <c r="O33">
        <f t="shared" si="10"/>
        <v>32</v>
      </c>
      <c r="P33">
        <f t="shared" si="11"/>
        <v>32</v>
      </c>
      <c r="Q33">
        <f t="shared" si="12"/>
        <v>32</v>
      </c>
    </row>
    <row r="34" spans="1:17" x14ac:dyDescent="0.2">
      <c r="A34">
        <v>33</v>
      </c>
      <c r="B34">
        <v>-93</v>
      </c>
      <c r="C34">
        <v>-26</v>
      </c>
      <c r="D34">
        <v>-52</v>
      </c>
      <c r="E34">
        <v>-93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33</v>
      </c>
      <c r="O34">
        <f t="shared" si="10"/>
        <v>33</v>
      </c>
      <c r="P34">
        <f t="shared" si="11"/>
        <v>33</v>
      </c>
      <c r="Q34">
        <f t="shared" si="12"/>
        <v>33</v>
      </c>
    </row>
    <row r="35" spans="1:17" x14ac:dyDescent="0.2">
      <c r="A35">
        <v>34</v>
      </c>
      <c r="B35">
        <v>-1</v>
      </c>
      <c r="C35">
        <v>-54</v>
      </c>
      <c r="D35">
        <v>-33</v>
      </c>
      <c r="E35">
        <v>-30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34</v>
      </c>
      <c r="O35">
        <f t="shared" si="10"/>
        <v>34</v>
      </c>
      <c r="P35">
        <f t="shared" si="11"/>
        <v>34</v>
      </c>
      <c r="Q35">
        <f t="shared" si="12"/>
        <v>34</v>
      </c>
    </row>
    <row r="36" spans="1:17" x14ac:dyDescent="0.2">
      <c r="A36">
        <v>35</v>
      </c>
      <c r="B36">
        <v>-24</v>
      </c>
      <c r="C36">
        <v>-13</v>
      </c>
      <c r="D36">
        <v>-15</v>
      </c>
      <c r="E36">
        <v>-62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35</v>
      </c>
      <c r="O36">
        <f t="shared" si="10"/>
        <v>35</v>
      </c>
      <c r="P36">
        <f t="shared" si="11"/>
        <v>35</v>
      </c>
      <c r="Q36">
        <f t="shared" si="12"/>
        <v>35</v>
      </c>
    </row>
    <row r="37" spans="1:17" x14ac:dyDescent="0.2">
      <c r="A37">
        <v>36</v>
      </c>
      <c r="B37">
        <v>-67</v>
      </c>
      <c r="C37">
        <v>-37</v>
      </c>
      <c r="D37">
        <v>0</v>
      </c>
      <c r="E37">
        <v>-97</v>
      </c>
      <c r="F37">
        <f t="shared" si="1"/>
        <v>0</v>
      </c>
      <c r="G37">
        <f t="shared" si="2"/>
        <v>0</v>
      </c>
      <c r="H37"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36</v>
      </c>
      <c r="O37">
        <f t="shared" si="10"/>
        <v>36</v>
      </c>
      <c r="P37">
        <f t="shared" si="11"/>
        <v>36</v>
      </c>
      <c r="Q37">
        <f t="shared" si="12"/>
        <v>36</v>
      </c>
    </row>
    <row r="38" spans="1:17" x14ac:dyDescent="0.2">
      <c r="A38">
        <v>37</v>
      </c>
      <c r="B38">
        <v>-58</v>
      </c>
      <c r="C38">
        <v>-80</v>
      </c>
      <c r="D38">
        <v>-58</v>
      </c>
      <c r="E38">
        <v>-97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37</v>
      </c>
      <c r="O38">
        <f t="shared" si="10"/>
        <v>37</v>
      </c>
      <c r="P38">
        <f t="shared" si="11"/>
        <v>37</v>
      </c>
      <c r="Q38">
        <f t="shared" si="12"/>
        <v>37</v>
      </c>
    </row>
    <row r="39" spans="1:17" x14ac:dyDescent="0.2">
      <c r="A39">
        <v>38</v>
      </c>
      <c r="B39">
        <v>-96</v>
      </c>
      <c r="C39">
        <v>-38</v>
      </c>
      <c r="D39">
        <v>-12</v>
      </c>
      <c r="E39">
        <v>-69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38</v>
      </c>
      <c r="O39">
        <f t="shared" si="10"/>
        <v>38</v>
      </c>
      <c r="P39">
        <f t="shared" si="11"/>
        <v>38</v>
      </c>
      <c r="Q39">
        <f t="shared" si="12"/>
        <v>38</v>
      </c>
    </row>
    <row r="40" spans="1:17" x14ac:dyDescent="0.2">
      <c r="A40">
        <v>39</v>
      </c>
      <c r="B40">
        <v>-55</v>
      </c>
      <c r="C40">
        <v>-77</v>
      </c>
      <c r="D40">
        <v>-30</v>
      </c>
      <c r="E40">
        <v>-61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39</v>
      </c>
      <c r="O40">
        <f t="shared" si="10"/>
        <v>39</v>
      </c>
      <c r="P40">
        <f t="shared" si="11"/>
        <v>39</v>
      </c>
      <c r="Q40">
        <f t="shared" si="12"/>
        <v>39</v>
      </c>
    </row>
    <row r="41" spans="1:17" x14ac:dyDescent="0.2">
      <c r="A41">
        <v>40</v>
      </c>
      <c r="B41">
        <v>-29</v>
      </c>
      <c r="C41">
        <v>-76</v>
      </c>
      <c r="D41">
        <v>-100</v>
      </c>
      <c r="E41">
        <v>-28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40</v>
      </c>
      <c r="O41">
        <f t="shared" si="10"/>
        <v>40</v>
      </c>
      <c r="P41">
        <f t="shared" si="11"/>
        <v>40</v>
      </c>
      <c r="Q41">
        <f t="shared" si="12"/>
        <v>40</v>
      </c>
    </row>
    <row r="42" spans="1:17" x14ac:dyDescent="0.2">
      <c r="A42">
        <v>41</v>
      </c>
      <c r="B42">
        <v>-57</v>
      </c>
      <c r="C42">
        <v>-90</v>
      </c>
      <c r="D42">
        <v>-63</v>
      </c>
      <c r="E42">
        <v>-30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41</v>
      </c>
      <c r="O42">
        <f t="shared" si="10"/>
        <v>41</v>
      </c>
      <c r="P42">
        <f t="shared" si="11"/>
        <v>41</v>
      </c>
      <c r="Q42">
        <f t="shared" si="12"/>
        <v>41</v>
      </c>
    </row>
    <row r="43" spans="1:17" x14ac:dyDescent="0.2">
      <c r="A43">
        <v>42</v>
      </c>
      <c r="B43">
        <v>-29</v>
      </c>
      <c r="C43">
        <v>-30</v>
      </c>
      <c r="D43">
        <v>-17</v>
      </c>
      <c r="E43">
        <v>-43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42</v>
      </c>
      <c r="O43">
        <f t="shared" si="10"/>
        <v>42</v>
      </c>
      <c r="P43">
        <f t="shared" si="11"/>
        <v>42</v>
      </c>
      <c r="Q43">
        <f t="shared" si="12"/>
        <v>42</v>
      </c>
    </row>
    <row r="44" spans="1:17" x14ac:dyDescent="0.2">
      <c r="A44">
        <v>43</v>
      </c>
      <c r="B44">
        <v>-8</v>
      </c>
      <c r="C44">
        <v>-95</v>
      </c>
      <c r="D44">
        <v>-42</v>
      </c>
      <c r="E44">
        <v>-30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43</v>
      </c>
      <c r="O44">
        <f t="shared" si="10"/>
        <v>43</v>
      </c>
      <c r="P44">
        <f t="shared" si="11"/>
        <v>43</v>
      </c>
      <c r="Q44">
        <f t="shared" si="12"/>
        <v>43</v>
      </c>
    </row>
    <row r="45" spans="1:17" x14ac:dyDescent="0.2">
      <c r="A45">
        <v>44</v>
      </c>
      <c r="B45">
        <v>-35</v>
      </c>
      <c r="C45">
        <v>-72</v>
      </c>
      <c r="D45">
        <v>-57</v>
      </c>
      <c r="E45">
        <v>-28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44</v>
      </c>
      <c r="O45">
        <f t="shared" si="10"/>
        <v>44</v>
      </c>
      <c r="P45">
        <f t="shared" si="11"/>
        <v>44</v>
      </c>
      <c r="Q45">
        <f t="shared" si="12"/>
        <v>44</v>
      </c>
    </row>
    <row r="46" spans="1:17" x14ac:dyDescent="0.2">
      <c r="A46">
        <v>45</v>
      </c>
      <c r="B46">
        <v>-26</v>
      </c>
      <c r="C46">
        <v>-76</v>
      </c>
      <c r="D46">
        <v>-48</v>
      </c>
      <c r="E46">
        <v>-34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45</v>
      </c>
      <c r="O46">
        <f t="shared" si="10"/>
        <v>45</v>
      </c>
      <c r="P46">
        <f t="shared" si="11"/>
        <v>45</v>
      </c>
      <c r="Q46">
        <f t="shared" si="12"/>
        <v>45</v>
      </c>
    </row>
    <row r="47" spans="1:17" x14ac:dyDescent="0.2">
      <c r="A47">
        <v>46</v>
      </c>
      <c r="B47">
        <v>-73</v>
      </c>
      <c r="C47">
        <v>-54</v>
      </c>
      <c r="D47">
        <v>-42</v>
      </c>
      <c r="E47">
        <v>-70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46</v>
      </c>
      <c r="O47">
        <f t="shared" si="10"/>
        <v>46</v>
      </c>
      <c r="P47">
        <f t="shared" si="11"/>
        <v>46</v>
      </c>
      <c r="Q47">
        <f t="shared" si="12"/>
        <v>46</v>
      </c>
    </row>
    <row r="48" spans="1:17" x14ac:dyDescent="0.2">
      <c r="A48">
        <v>47</v>
      </c>
      <c r="B48">
        <v>-66</v>
      </c>
      <c r="C48">
        <v>-92</v>
      </c>
      <c r="D48">
        <v>-97</v>
      </c>
      <c r="E48">
        <v>-34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47</v>
      </c>
      <c r="O48">
        <f t="shared" si="10"/>
        <v>47</v>
      </c>
      <c r="P48">
        <f t="shared" si="11"/>
        <v>47</v>
      </c>
      <c r="Q48">
        <f t="shared" si="12"/>
        <v>47</v>
      </c>
    </row>
    <row r="49" spans="1:17" x14ac:dyDescent="0.2">
      <c r="A49">
        <v>48</v>
      </c>
      <c r="B49">
        <v>-9</v>
      </c>
      <c r="C49">
        <v>-56</v>
      </c>
      <c r="D49">
        <v>-15</v>
      </c>
      <c r="E49">
        <v>-80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48</v>
      </c>
      <c r="O49">
        <f t="shared" si="10"/>
        <v>48</v>
      </c>
      <c r="P49">
        <f t="shared" si="11"/>
        <v>48</v>
      </c>
      <c r="Q49">
        <f t="shared" si="12"/>
        <v>48</v>
      </c>
    </row>
    <row r="50" spans="1:17" x14ac:dyDescent="0.2">
      <c r="A50">
        <v>49</v>
      </c>
      <c r="B50">
        <v>-61</v>
      </c>
      <c r="C50">
        <v>-56</v>
      </c>
      <c r="D50">
        <v>-7</v>
      </c>
      <c r="E50">
        <v>-63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49</v>
      </c>
      <c r="O50">
        <f t="shared" si="10"/>
        <v>49</v>
      </c>
      <c r="P50">
        <f t="shared" si="11"/>
        <v>49</v>
      </c>
      <c r="Q50">
        <f t="shared" si="12"/>
        <v>49</v>
      </c>
    </row>
    <row r="51" spans="1:17" x14ac:dyDescent="0.2">
      <c r="A51">
        <v>50</v>
      </c>
      <c r="B51">
        <v>-4</v>
      </c>
      <c r="C51">
        <v>-80</v>
      </c>
      <c r="D51">
        <v>-46</v>
      </c>
      <c r="E51">
        <v>-58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50</v>
      </c>
      <c r="O51">
        <f t="shared" si="10"/>
        <v>50</v>
      </c>
      <c r="P51">
        <f t="shared" si="11"/>
        <v>50</v>
      </c>
      <c r="Q51">
        <f t="shared" si="12"/>
        <v>50</v>
      </c>
    </row>
    <row r="52" spans="1:17" x14ac:dyDescent="0.2">
      <c r="A52" s="8">
        <v>51</v>
      </c>
      <c r="B52" s="8">
        <v>-91</v>
      </c>
      <c r="C52" s="8">
        <v>63</v>
      </c>
      <c r="D52" s="8">
        <v>-83</v>
      </c>
      <c r="E52" s="8">
        <v>24</v>
      </c>
      <c r="F52">
        <f t="shared" si="1"/>
        <v>0</v>
      </c>
      <c r="G52">
        <f t="shared" si="2"/>
        <v>1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51</v>
      </c>
      <c r="L52">
        <f t="shared" si="7"/>
        <v>0</v>
      </c>
      <c r="M52">
        <f t="shared" si="8"/>
        <v>51</v>
      </c>
      <c r="N52">
        <f t="shared" si="9"/>
        <v>51</v>
      </c>
      <c r="O52">
        <f t="shared" si="10"/>
        <v>0</v>
      </c>
      <c r="P52">
        <f t="shared" si="11"/>
        <v>51</v>
      </c>
      <c r="Q52">
        <f t="shared" si="12"/>
        <v>0</v>
      </c>
    </row>
    <row r="53" spans="1:17" x14ac:dyDescent="0.2">
      <c r="A53" s="8">
        <v>52</v>
      </c>
      <c r="B53" s="8">
        <v>-82</v>
      </c>
      <c r="C53" s="8">
        <v>54</v>
      </c>
      <c r="D53" s="8">
        <v>38</v>
      </c>
      <c r="E53" s="8">
        <v>-73</v>
      </c>
      <c r="F53">
        <f t="shared" si="1"/>
        <v>0</v>
      </c>
      <c r="G53">
        <f t="shared" si="2"/>
        <v>1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52</v>
      </c>
      <c r="L53">
        <f t="shared" si="7"/>
        <v>52</v>
      </c>
      <c r="M53">
        <f t="shared" si="8"/>
        <v>0</v>
      </c>
      <c r="N53">
        <f t="shared" si="9"/>
        <v>52</v>
      </c>
      <c r="O53">
        <f t="shared" si="10"/>
        <v>0</v>
      </c>
      <c r="P53">
        <f t="shared" si="11"/>
        <v>0</v>
      </c>
      <c r="Q53">
        <f t="shared" si="12"/>
        <v>52</v>
      </c>
    </row>
    <row r="54" spans="1:17" x14ac:dyDescent="0.2">
      <c r="A54" s="8">
        <v>53</v>
      </c>
      <c r="B54" s="8">
        <v>-70</v>
      </c>
      <c r="C54" s="8">
        <v>98</v>
      </c>
      <c r="D54" s="8">
        <v>-85</v>
      </c>
      <c r="E54" s="8">
        <v>93</v>
      </c>
      <c r="F54">
        <f t="shared" si="1"/>
        <v>0</v>
      </c>
      <c r="G54">
        <f t="shared" si="2"/>
        <v>1</v>
      </c>
      <c r="H54">
        <f t="shared" si="3"/>
        <v>0</v>
      </c>
      <c r="I54">
        <f t="shared" si="4"/>
        <v>1</v>
      </c>
      <c r="J54">
        <f t="shared" si="5"/>
        <v>0</v>
      </c>
      <c r="K54">
        <f t="shared" si="6"/>
        <v>53</v>
      </c>
      <c r="L54">
        <f t="shared" si="7"/>
        <v>0</v>
      </c>
      <c r="M54">
        <f t="shared" si="8"/>
        <v>53</v>
      </c>
      <c r="N54">
        <f t="shared" si="9"/>
        <v>53</v>
      </c>
      <c r="O54">
        <f t="shared" si="10"/>
        <v>0</v>
      </c>
      <c r="P54">
        <f t="shared" si="11"/>
        <v>53</v>
      </c>
      <c r="Q54">
        <f t="shared" si="12"/>
        <v>0</v>
      </c>
    </row>
    <row r="55" spans="1:17" x14ac:dyDescent="0.2">
      <c r="A55" s="8">
        <v>54</v>
      </c>
      <c r="B55" s="8">
        <v>-8</v>
      </c>
      <c r="C55" s="8">
        <v>52</v>
      </c>
      <c r="D55" s="8">
        <v>23</v>
      </c>
      <c r="E55" s="8">
        <v>-39</v>
      </c>
      <c r="F55">
        <f t="shared" si="1"/>
        <v>0</v>
      </c>
      <c r="G55">
        <f t="shared" si="2"/>
        <v>1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54</v>
      </c>
      <c r="L55">
        <f t="shared" si="7"/>
        <v>54</v>
      </c>
      <c r="M55">
        <f t="shared" si="8"/>
        <v>0</v>
      </c>
      <c r="N55">
        <f t="shared" si="9"/>
        <v>54</v>
      </c>
      <c r="O55">
        <f t="shared" si="10"/>
        <v>0</v>
      </c>
      <c r="P55">
        <f t="shared" si="11"/>
        <v>0</v>
      </c>
      <c r="Q55">
        <f t="shared" si="12"/>
        <v>54</v>
      </c>
    </row>
    <row r="56" spans="1:17" x14ac:dyDescent="0.2">
      <c r="A56" s="8">
        <v>55</v>
      </c>
      <c r="B56" s="8">
        <v>96</v>
      </c>
      <c r="C56" s="8">
        <v>-67</v>
      </c>
      <c r="D56" s="8">
        <v>71</v>
      </c>
      <c r="E56" s="8">
        <v>-26</v>
      </c>
      <c r="F56">
        <f t="shared" si="1"/>
        <v>1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55</v>
      </c>
      <c r="K56">
        <f t="shared" si="6"/>
        <v>0</v>
      </c>
      <c r="L56">
        <f t="shared" si="7"/>
        <v>55</v>
      </c>
      <c r="M56">
        <f t="shared" si="8"/>
        <v>0</v>
      </c>
      <c r="N56">
        <f t="shared" si="9"/>
        <v>0</v>
      </c>
      <c r="O56">
        <f t="shared" si="10"/>
        <v>55</v>
      </c>
      <c r="P56">
        <f t="shared" si="11"/>
        <v>0</v>
      </c>
      <c r="Q56">
        <f t="shared" si="12"/>
        <v>55</v>
      </c>
    </row>
    <row r="57" spans="1:17" x14ac:dyDescent="0.2">
      <c r="A57" s="8">
        <v>56</v>
      </c>
      <c r="B57" s="8">
        <v>-47</v>
      </c>
      <c r="C57" s="8">
        <v>63</v>
      </c>
      <c r="D57" s="8">
        <v>-69</v>
      </c>
      <c r="E57" s="8">
        <v>14</v>
      </c>
      <c r="F57">
        <f t="shared" si="1"/>
        <v>0</v>
      </c>
      <c r="G57">
        <f t="shared" si="2"/>
        <v>1</v>
      </c>
      <c r="H57">
        <f t="shared" si="3"/>
        <v>0</v>
      </c>
      <c r="I57">
        <f t="shared" si="4"/>
        <v>1</v>
      </c>
      <c r="J57">
        <f t="shared" si="5"/>
        <v>0</v>
      </c>
      <c r="K57">
        <f t="shared" si="6"/>
        <v>56</v>
      </c>
      <c r="L57">
        <f t="shared" si="7"/>
        <v>0</v>
      </c>
      <c r="M57">
        <f t="shared" si="8"/>
        <v>56</v>
      </c>
      <c r="N57">
        <f t="shared" si="9"/>
        <v>56</v>
      </c>
      <c r="O57">
        <f t="shared" si="10"/>
        <v>0</v>
      </c>
      <c r="P57">
        <f t="shared" si="11"/>
        <v>56</v>
      </c>
      <c r="Q57">
        <f t="shared" si="12"/>
        <v>0</v>
      </c>
    </row>
    <row r="58" spans="1:17" x14ac:dyDescent="0.2">
      <c r="A58" s="8">
        <v>57</v>
      </c>
      <c r="B58" s="8">
        <v>-70</v>
      </c>
      <c r="C58" s="8">
        <v>19</v>
      </c>
      <c r="D58" s="8">
        <v>8</v>
      </c>
      <c r="E58" s="8">
        <v>-37</v>
      </c>
      <c r="F58">
        <f t="shared" si="1"/>
        <v>0</v>
      </c>
      <c r="G58">
        <f t="shared" si="2"/>
        <v>1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57</v>
      </c>
      <c r="L58">
        <f t="shared" si="7"/>
        <v>57</v>
      </c>
      <c r="M58">
        <f t="shared" si="8"/>
        <v>0</v>
      </c>
      <c r="N58">
        <f t="shared" si="9"/>
        <v>57</v>
      </c>
      <c r="O58">
        <f t="shared" si="10"/>
        <v>0</v>
      </c>
      <c r="P58">
        <f t="shared" si="11"/>
        <v>0</v>
      </c>
      <c r="Q58">
        <f t="shared" si="12"/>
        <v>57</v>
      </c>
    </row>
    <row r="59" spans="1:17" x14ac:dyDescent="0.2">
      <c r="A59" s="8">
        <v>58</v>
      </c>
      <c r="B59" s="8">
        <v>-100</v>
      </c>
      <c r="C59" s="8">
        <v>81</v>
      </c>
      <c r="D59" s="8">
        <v>-73</v>
      </c>
      <c r="E59" s="8">
        <v>15</v>
      </c>
      <c r="F59">
        <f t="shared" si="1"/>
        <v>0</v>
      </c>
      <c r="G59">
        <f t="shared" si="2"/>
        <v>1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58</v>
      </c>
      <c r="L59">
        <f t="shared" si="7"/>
        <v>0</v>
      </c>
      <c r="M59">
        <f t="shared" si="8"/>
        <v>58</v>
      </c>
      <c r="N59">
        <f t="shared" si="9"/>
        <v>58</v>
      </c>
      <c r="O59">
        <f t="shared" si="10"/>
        <v>0</v>
      </c>
      <c r="P59">
        <f t="shared" si="11"/>
        <v>58</v>
      </c>
      <c r="Q59">
        <f t="shared" si="12"/>
        <v>0</v>
      </c>
    </row>
    <row r="60" spans="1:17" x14ac:dyDescent="0.2">
      <c r="A60" s="8">
        <v>59</v>
      </c>
      <c r="B60" s="8">
        <v>-73</v>
      </c>
      <c r="C60" s="8">
        <v>96</v>
      </c>
      <c r="D60" s="8">
        <v>16</v>
      </c>
      <c r="E60" s="8">
        <v>-48</v>
      </c>
      <c r="F60">
        <f t="shared" si="1"/>
        <v>0</v>
      </c>
      <c r="G60">
        <f t="shared" si="2"/>
        <v>1</v>
      </c>
      <c r="H60">
        <f t="shared" si="3"/>
        <v>1</v>
      </c>
      <c r="I60">
        <f t="shared" si="4"/>
        <v>0</v>
      </c>
      <c r="J60">
        <f t="shared" si="5"/>
        <v>0</v>
      </c>
      <c r="K60">
        <f t="shared" si="6"/>
        <v>59</v>
      </c>
      <c r="L60">
        <f t="shared" si="7"/>
        <v>59</v>
      </c>
      <c r="M60">
        <f t="shared" si="8"/>
        <v>0</v>
      </c>
      <c r="N60">
        <f t="shared" si="9"/>
        <v>59</v>
      </c>
      <c r="O60">
        <f t="shared" si="10"/>
        <v>0</v>
      </c>
      <c r="P60">
        <f t="shared" si="11"/>
        <v>0</v>
      </c>
      <c r="Q60">
        <f t="shared" si="12"/>
        <v>59</v>
      </c>
    </row>
    <row r="61" spans="1:17" x14ac:dyDescent="0.2">
      <c r="A61" s="8">
        <v>60</v>
      </c>
      <c r="B61" s="8">
        <v>-31</v>
      </c>
      <c r="C61" s="8">
        <v>27</v>
      </c>
      <c r="D61" s="8">
        <v>26</v>
      </c>
      <c r="E61" s="8">
        <v>-48</v>
      </c>
      <c r="F61">
        <f t="shared" si="1"/>
        <v>0</v>
      </c>
      <c r="G61">
        <f t="shared" si="2"/>
        <v>1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60</v>
      </c>
      <c r="L61">
        <f t="shared" si="7"/>
        <v>60</v>
      </c>
      <c r="M61">
        <f t="shared" si="8"/>
        <v>0</v>
      </c>
      <c r="N61">
        <f t="shared" si="9"/>
        <v>60</v>
      </c>
      <c r="O61">
        <f t="shared" si="10"/>
        <v>0</v>
      </c>
      <c r="P61">
        <f t="shared" si="11"/>
        <v>0</v>
      </c>
      <c r="Q61">
        <f t="shared" si="12"/>
        <v>60</v>
      </c>
    </row>
    <row r="62" spans="1:17" x14ac:dyDescent="0.2">
      <c r="A62" s="8">
        <v>61</v>
      </c>
      <c r="B62" s="8">
        <v>-39</v>
      </c>
      <c r="C62" s="8">
        <v>83</v>
      </c>
      <c r="D62" s="8">
        <v>8</v>
      </c>
      <c r="E62" s="8">
        <v>-88</v>
      </c>
      <c r="F62">
        <f t="shared" si="1"/>
        <v>0</v>
      </c>
      <c r="G62">
        <f t="shared" si="2"/>
        <v>1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61</v>
      </c>
      <c r="L62">
        <f t="shared" si="7"/>
        <v>61</v>
      </c>
      <c r="M62">
        <f t="shared" si="8"/>
        <v>0</v>
      </c>
      <c r="N62">
        <f t="shared" si="9"/>
        <v>61</v>
      </c>
      <c r="O62">
        <f t="shared" si="10"/>
        <v>0</v>
      </c>
      <c r="P62">
        <f t="shared" si="11"/>
        <v>0</v>
      </c>
      <c r="Q62">
        <f t="shared" si="12"/>
        <v>61</v>
      </c>
    </row>
    <row r="63" spans="1:17" x14ac:dyDescent="0.2">
      <c r="A63" s="8">
        <v>62</v>
      </c>
      <c r="B63" s="8">
        <v>77</v>
      </c>
      <c r="C63" s="8">
        <v>-23</v>
      </c>
      <c r="D63" s="8">
        <v>75</v>
      </c>
      <c r="E63" s="8">
        <v>-7</v>
      </c>
      <c r="F63">
        <f t="shared" si="1"/>
        <v>1</v>
      </c>
      <c r="G63">
        <f t="shared" si="2"/>
        <v>0</v>
      </c>
      <c r="H63">
        <f t="shared" si="3"/>
        <v>1</v>
      </c>
      <c r="I63">
        <f t="shared" si="4"/>
        <v>0</v>
      </c>
      <c r="J63">
        <f t="shared" si="5"/>
        <v>62</v>
      </c>
      <c r="K63">
        <f t="shared" si="6"/>
        <v>0</v>
      </c>
      <c r="L63">
        <f t="shared" si="7"/>
        <v>62</v>
      </c>
      <c r="M63">
        <f t="shared" si="8"/>
        <v>0</v>
      </c>
      <c r="N63">
        <f t="shared" si="9"/>
        <v>0</v>
      </c>
      <c r="O63">
        <f t="shared" si="10"/>
        <v>62</v>
      </c>
      <c r="P63">
        <f t="shared" si="11"/>
        <v>0</v>
      </c>
      <c r="Q63">
        <f t="shared" si="12"/>
        <v>62</v>
      </c>
    </row>
    <row r="64" spans="1:17" x14ac:dyDescent="0.2">
      <c r="A64" s="8">
        <v>63</v>
      </c>
      <c r="B64" s="8">
        <v>-33</v>
      </c>
      <c r="C64" s="8">
        <v>28</v>
      </c>
      <c r="D64" s="8">
        <v>9</v>
      </c>
      <c r="E64" s="8">
        <v>-67</v>
      </c>
      <c r="F64">
        <f t="shared" si="1"/>
        <v>0</v>
      </c>
      <c r="G64">
        <f t="shared" si="2"/>
        <v>1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63</v>
      </c>
      <c r="L64">
        <f t="shared" si="7"/>
        <v>63</v>
      </c>
      <c r="M64">
        <f t="shared" si="8"/>
        <v>0</v>
      </c>
      <c r="N64">
        <f t="shared" si="9"/>
        <v>63</v>
      </c>
      <c r="O64">
        <f t="shared" si="10"/>
        <v>0</v>
      </c>
      <c r="P64">
        <f t="shared" si="11"/>
        <v>0</v>
      </c>
      <c r="Q64">
        <f t="shared" si="12"/>
        <v>63</v>
      </c>
    </row>
    <row r="65" spans="1:17" x14ac:dyDescent="0.2">
      <c r="A65" s="8">
        <v>64</v>
      </c>
      <c r="B65" s="8">
        <v>75</v>
      </c>
      <c r="C65" s="8">
        <v>-90</v>
      </c>
      <c r="D65" s="8">
        <v>96</v>
      </c>
      <c r="E65" s="8">
        <v>-89</v>
      </c>
      <c r="F65">
        <f t="shared" si="1"/>
        <v>1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64</v>
      </c>
      <c r="K65">
        <f t="shared" si="6"/>
        <v>0</v>
      </c>
      <c r="L65">
        <f t="shared" si="7"/>
        <v>64</v>
      </c>
      <c r="M65">
        <f t="shared" si="8"/>
        <v>0</v>
      </c>
      <c r="N65">
        <f t="shared" si="9"/>
        <v>0</v>
      </c>
      <c r="O65">
        <f t="shared" si="10"/>
        <v>64</v>
      </c>
      <c r="P65">
        <f t="shared" si="11"/>
        <v>0</v>
      </c>
      <c r="Q65">
        <f t="shared" si="12"/>
        <v>64</v>
      </c>
    </row>
    <row r="66" spans="1:17" x14ac:dyDescent="0.2">
      <c r="A66" s="8">
        <v>65</v>
      </c>
      <c r="B66" s="8">
        <v>67</v>
      </c>
      <c r="C66" s="8">
        <v>-3</v>
      </c>
      <c r="D66" s="8">
        <v>74</v>
      </c>
      <c r="E66" s="8">
        <v>-2</v>
      </c>
      <c r="F66">
        <f t="shared" si="1"/>
        <v>1</v>
      </c>
      <c r="G66">
        <f t="shared" si="2"/>
        <v>0</v>
      </c>
      <c r="H66">
        <f t="shared" si="3"/>
        <v>1</v>
      </c>
      <c r="I66">
        <f t="shared" si="4"/>
        <v>0</v>
      </c>
      <c r="J66">
        <f t="shared" si="5"/>
        <v>65</v>
      </c>
      <c r="K66">
        <f t="shared" si="6"/>
        <v>0</v>
      </c>
      <c r="L66">
        <f t="shared" si="7"/>
        <v>65</v>
      </c>
      <c r="M66">
        <f t="shared" si="8"/>
        <v>0</v>
      </c>
      <c r="N66">
        <f t="shared" si="9"/>
        <v>0</v>
      </c>
      <c r="O66">
        <f t="shared" si="10"/>
        <v>65</v>
      </c>
      <c r="P66">
        <f t="shared" si="11"/>
        <v>0</v>
      </c>
      <c r="Q66">
        <f t="shared" si="12"/>
        <v>65</v>
      </c>
    </row>
    <row r="67" spans="1:17" x14ac:dyDescent="0.2">
      <c r="A67" s="8">
        <v>66</v>
      </c>
      <c r="B67" s="8">
        <v>58</v>
      </c>
      <c r="C67" s="8">
        <v>-5</v>
      </c>
      <c r="D67" s="8">
        <v>-40</v>
      </c>
      <c r="E67" s="8">
        <v>96</v>
      </c>
      <c r="F67">
        <f t="shared" ref="F67:F92" si="13">IF(B67&gt;=0,1,0)</f>
        <v>1</v>
      </c>
      <c r="G67">
        <f t="shared" ref="G67:G92" si="14">IF(C67&gt;=0,1,0)</f>
        <v>0</v>
      </c>
      <c r="H67">
        <f t="shared" ref="H67:H92" si="15">IF(D67&gt;=0,1,0)</f>
        <v>0</v>
      </c>
      <c r="I67">
        <f t="shared" ref="I67:I92" si="16">IF(E67&gt;=0,1,0)</f>
        <v>1</v>
      </c>
      <c r="J67">
        <f t="shared" ref="J67:J91" si="17">IF(F67=1,$A67,0)</f>
        <v>66</v>
      </c>
      <c r="K67">
        <f t="shared" ref="K67:K91" si="18">IF(G67=1,$A67,0)</f>
        <v>0</v>
      </c>
      <c r="L67">
        <f t="shared" ref="L67:L91" si="19">IF(H67=1,$A67,0)</f>
        <v>0</v>
      </c>
      <c r="M67">
        <f t="shared" ref="M67:M91" si="20">IF(I67=1,$A67,0)</f>
        <v>66</v>
      </c>
      <c r="N67">
        <f t="shared" ref="N67:N91" si="21">IF(F67=0,$A67,0)</f>
        <v>0</v>
      </c>
      <c r="O67">
        <f t="shared" ref="O67:O91" si="22">IF(G67=0,$A67,0)</f>
        <v>66</v>
      </c>
      <c r="P67">
        <f t="shared" ref="P67:P91" si="23">IF(H67=0,$A67,0)</f>
        <v>66</v>
      </c>
      <c r="Q67">
        <f t="shared" ref="Q67:Q91" si="24">IF(I67=0,$A67,0)</f>
        <v>0</v>
      </c>
    </row>
    <row r="68" spans="1:17" x14ac:dyDescent="0.2">
      <c r="A68" s="8">
        <v>67</v>
      </c>
      <c r="B68" s="8">
        <v>-55</v>
      </c>
      <c r="C68" s="8">
        <v>95</v>
      </c>
      <c r="D68" s="8">
        <v>-13</v>
      </c>
      <c r="E68" s="8">
        <v>99</v>
      </c>
      <c r="F68">
        <f t="shared" si="13"/>
        <v>0</v>
      </c>
      <c r="G68">
        <f t="shared" si="14"/>
        <v>1</v>
      </c>
      <c r="H68">
        <f t="shared" si="15"/>
        <v>0</v>
      </c>
      <c r="I68">
        <f t="shared" si="16"/>
        <v>1</v>
      </c>
      <c r="J68">
        <f t="shared" si="17"/>
        <v>0</v>
      </c>
      <c r="K68">
        <f t="shared" si="18"/>
        <v>67</v>
      </c>
      <c r="L68">
        <f t="shared" si="19"/>
        <v>0</v>
      </c>
      <c r="M68">
        <f t="shared" si="20"/>
        <v>67</v>
      </c>
      <c r="N68">
        <f t="shared" si="21"/>
        <v>67</v>
      </c>
      <c r="O68">
        <f t="shared" si="22"/>
        <v>0</v>
      </c>
      <c r="P68">
        <f t="shared" si="23"/>
        <v>67</v>
      </c>
      <c r="Q68">
        <f t="shared" si="24"/>
        <v>0</v>
      </c>
    </row>
    <row r="69" spans="1:17" x14ac:dyDescent="0.2">
      <c r="A69" s="8">
        <v>68</v>
      </c>
      <c r="B69" s="8">
        <v>-51</v>
      </c>
      <c r="C69" s="8">
        <v>30</v>
      </c>
      <c r="D69" s="8">
        <v>-89</v>
      </c>
      <c r="E69" s="8">
        <v>46</v>
      </c>
      <c r="F69">
        <f t="shared" si="13"/>
        <v>0</v>
      </c>
      <c r="G69">
        <f t="shared" si="14"/>
        <v>1</v>
      </c>
      <c r="H69">
        <f t="shared" si="15"/>
        <v>0</v>
      </c>
      <c r="I69">
        <f t="shared" si="16"/>
        <v>1</v>
      </c>
      <c r="J69">
        <f t="shared" si="17"/>
        <v>0</v>
      </c>
      <c r="K69">
        <f t="shared" si="18"/>
        <v>68</v>
      </c>
      <c r="L69">
        <f t="shared" si="19"/>
        <v>0</v>
      </c>
      <c r="M69">
        <f t="shared" si="20"/>
        <v>68</v>
      </c>
      <c r="N69">
        <f t="shared" si="21"/>
        <v>68</v>
      </c>
      <c r="O69">
        <f t="shared" si="22"/>
        <v>0</v>
      </c>
      <c r="P69">
        <f t="shared" si="23"/>
        <v>68</v>
      </c>
      <c r="Q69">
        <f t="shared" si="24"/>
        <v>0</v>
      </c>
    </row>
    <row r="70" spans="1:17" x14ac:dyDescent="0.2">
      <c r="A70" s="8">
        <v>69</v>
      </c>
      <c r="B70" s="8">
        <v>-26</v>
      </c>
      <c r="C70" s="8">
        <v>82</v>
      </c>
      <c r="D70" s="8">
        <v>-39</v>
      </c>
      <c r="E70" s="8">
        <v>31</v>
      </c>
      <c r="F70">
        <f t="shared" si="13"/>
        <v>0</v>
      </c>
      <c r="G70">
        <f t="shared" si="14"/>
        <v>1</v>
      </c>
      <c r="H70">
        <f t="shared" si="15"/>
        <v>0</v>
      </c>
      <c r="I70">
        <f t="shared" si="16"/>
        <v>1</v>
      </c>
      <c r="J70">
        <f t="shared" si="17"/>
        <v>0</v>
      </c>
      <c r="K70">
        <f t="shared" si="18"/>
        <v>69</v>
      </c>
      <c r="L70">
        <f t="shared" si="19"/>
        <v>0</v>
      </c>
      <c r="M70">
        <f t="shared" si="20"/>
        <v>69</v>
      </c>
      <c r="N70">
        <f t="shared" si="21"/>
        <v>69</v>
      </c>
      <c r="O70">
        <f t="shared" si="22"/>
        <v>0</v>
      </c>
      <c r="P70">
        <f t="shared" si="23"/>
        <v>69</v>
      </c>
      <c r="Q70">
        <f t="shared" si="24"/>
        <v>0</v>
      </c>
    </row>
    <row r="71" spans="1:17" x14ac:dyDescent="0.2">
      <c r="A71" s="8">
        <v>70</v>
      </c>
      <c r="B71" s="8">
        <v>-90</v>
      </c>
      <c r="C71" s="8">
        <v>88</v>
      </c>
      <c r="D71" s="8">
        <v>-86</v>
      </c>
      <c r="E71" s="8">
        <v>14</v>
      </c>
      <c r="F71">
        <f t="shared" si="13"/>
        <v>0</v>
      </c>
      <c r="G71">
        <f t="shared" si="14"/>
        <v>1</v>
      </c>
      <c r="H71">
        <f t="shared" si="15"/>
        <v>0</v>
      </c>
      <c r="I71">
        <f t="shared" si="16"/>
        <v>1</v>
      </c>
      <c r="J71">
        <f t="shared" si="17"/>
        <v>0</v>
      </c>
      <c r="K71">
        <f t="shared" si="18"/>
        <v>70</v>
      </c>
      <c r="L71">
        <f t="shared" si="19"/>
        <v>0</v>
      </c>
      <c r="M71">
        <f t="shared" si="20"/>
        <v>70</v>
      </c>
      <c r="N71">
        <f t="shared" si="21"/>
        <v>70</v>
      </c>
      <c r="O71">
        <f t="shared" si="22"/>
        <v>0</v>
      </c>
      <c r="P71">
        <f t="shared" si="23"/>
        <v>70</v>
      </c>
      <c r="Q71">
        <f t="shared" si="24"/>
        <v>0</v>
      </c>
    </row>
    <row r="72" spans="1:17" x14ac:dyDescent="0.2">
      <c r="A72" s="8">
        <v>71</v>
      </c>
      <c r="B72" s="8">
        <v>-78</v>
      </c>
      <c r="C72" s="8">
        <v>45</v>
      </c>
      <c r="D72" s="8">
        <v>-69</v>
      </c>
      <c r="E72" s="8">
        <v>83</v>
      </c>
      <c r="F72">
        <f t="shared" si="13"/>
        <v>0</v>
      </c>
      <c r="G72">
        <f t="shared" si="14"/>
        <v>1</v>
      </c>
      <c r="H72">
        <f t="shared" si="15"/>
        <v>0</v>
      </c>
      <c r="I72">
        <f t="shared" si="16"/>
        <v>1</v>
      </c>
      <c r="J72">
        <f t="shared" si="17"/>
        <v>0</v>
      </c>
      <c r="K72">
        <f t="shared" si="18"/>
        <v>71</v>
      </c>
      <c r="L72">
        <f t="shared" si="19"/>
        <v>0</v>
      </c>
      <c r="M72">
        <f t="shared" si="20"/>
        <v>71</v>
      </c>
      <c r="N72">
        <f t="shared" si="21"/>
        <v>71</v>
      </c>
      <c r="O72">
        <f t="shared" si="22"/>
        <v>0</v>
      </c>
      <c r="P72">
        <f t="shared" si="23"/>
        <v>71</v>
      </c>
      <c r="Q72">
        <f t="shared" si="24"/>
        <v>0</v>
      </c>
    </row>
    <row r="73" spans="1:17" x14ac:dyDescent="0.2">
      <c r="A73" s="8">
        <v>72</v>
      </c>
      <c r="B73" s="8">
        <v>17</v>
      </c>
      <c r="C73" s="8">
        <v>-48</v>
      </c>
      <c r="D73" s="8">
        <v>-60</v>
      </c>
      <c r="E73" s="8">
        <v>84</v>
      </c>
      <c r="F73">
        <f t="shared" si="13"/>
        <v>1</v>
      </c>
      <c r="G73">
        <f t="shared" si="14"/>
        <v>0</v>
      </c>
      <c r="H73">
        <f t="shared" si="15"/>
        <v>0</v>
      </c>
      <c r="I73">
        <f t="shared" si="16"/>
        <v>1</v>
      </c>
      <c r="J73">
        <f t="shared" si="17"/>
        <v>72</v>
      </c>
      <c r="K73">
        <f t="shared" si="18"/>
        <v>0</v>
      </c>
      <c r="L73">
        <f t="shared" si="19"/>
        <v>0</v>
      </c>
      <c r="M73">
        <f t="shared" si="20"/>
        <v>72</v>
      </c>
      <c r="N73">
        <f t="shared" si="21"/>
        <v>0</v>
      </c>
      <c r="O73">
        <f t="shared" si="22"/>
        <v>72</v>
      </c>
      <c r="P73">
        <f t="shared" si="23"/>
        <v>72</v>
      </c>
      <c r="Q73">
        <f t="shared" si="24"/>
        <v>0</v>
      </c>
    </row>
    <row r="74" spans="1:17" x14ac:dyDescent="0.2">
      <c r="A74" s="8">
        <v>73</v>
      </c>
      <c r="B74" s="8">
        <v>-49</v>
      </c>
      <c r="C74" s="8">
        <v>2</v>
      </c>
      <c r="D74" s="8">
        <v>19</v>
      </c>
      <c r="E74" s="8">
        <v>-18</v>
      </c>
      <c r="F74">
        <f t="shared" si="13"/>
        <v>0</v>
      </c>
      <c r="G74">
        <f t="shared" si="14"/>
        <v>1</v>
      </c>
      <c r="H74">
        <f t="shared" si="15"/>
        <v>1</v>
      </c>
      <c r="I74">
        <f t="shared" si="16"/>
        <v>0</v>
      </c>
      <c r="J74">
        <f t="shared" si="17"/>
        <v>0</v>
      </c>
      <c r="K74">
        <f t="shared" si="18"/>
        <v>73</v>
      </c>
      <c r="L74">
        <f t="shared" si="19"/>
        <v>73</v>
      </c>
      <c r="M74">
        <f t="shared" si="20"/>
        <v>0</v>
      </c>
      <c r="N74">
        <f t="shared" si="21"/>
        <v>73</v>
      </c>
      <c r="O74">
        <f t="shared" si="22"/>
        <v>0</v>
      </c>
      <c r="P74">
        <f t="shared" si="23"/>
        <v>0</v>
      </c>
      <c r="Q74">
        <f t="shared" si="24"/>
        <v>73</v>
      </c>
    </row>
    <row r="75" spans="1:17" x14ac:dyDescent="0.2">
      <c r="A75" s="8">
        <v>74</v>
      </c>
      <c r="B75" s="8">
        <v>-59</v>
      </c>
      <c r="C75" s="8">
        <v>96</v>
      </c>
      <c r="D75" s="8">
        <v>-4</v>
      </c>
      <c r="E75" s="8">
        <v>63</v>
      </c>
      <c r="F75">
        <f t="shared" si="13"/>
        <v>0</v>
      </c>
      <c r="G75">
        <f t="shared" si="14"/>
        <v>1</v>
      </c>
      <c r="H75">
        <f t="shared" si="15"/>
        <v>0</v>
      </c>
      <c r="I75">
        <f t="shared" si="16"/>
        <v>1</v>
      </c>
      <c r="J75">
        <f t="shared" si="17"/>
        <v>0</v>
      </c>
      <c r="K75">
        <f t="shared" si="18"/>
        <v>74</v>
      </c>
      <c r="L75">
        <f t="shared" si="19"/>
        <v>0</v>
      </c>
      <c r="M75">
        <f t="shared" si="20"/>
        <v>74</v>
      </c>
      <c r="N75">
        <f t="shared" si="21"/>
        <v>74</v>
      </c>
      <c r="O75">
        <f t="shared" si="22"/>
        <v>0</v>
      </c>
      <c r="P75">
        <f t="shared" si="23"/>
        <v>74</v>
      </c>
      <c r="Q75">
        <f t="shared" si="24"/>
        <v>0</v>
      </c>
    </row>
    <row r="76" spans="1:17" x14ac:dyDescent="0.2">
      <c r="A76" s="8">
        <v>75</v>
      </c>
      <c r="B76" s="8">
        <v>98</v>
      </c>
      <c r="C76" s="8">
        <v>-24</v>
      </c>
      <c r="D76" s="8">
        <v>-76</v>
      </c>
      <c r="E76" s="8">
        <v>46</v>
      </c>
      <c r="F76">
        <f t="shared" si="13"/>
        <v>1</v>
      </c>
      <c r="G76">
        <f t="shared" si="14"/>
        <v>0</v>
      </c>
      <c r="H76">
        <f t="shared" si="15"/>
        <v>0</v>
      </c>
      <c r="I76">
        <f t="shared" si="16"/>
        <v>1</v>
      </c>
      <c r="J76">
        <f t="shared" si="17"/>
        <v>75</v>
      </c>
      <c r="K76">
        <f t="shared" si="18"/>
        <v>0</v>
      </c>
      <c r="L76">
        <f t="shared" si="19"/>
        <v>0</v>
      </c>
      <c r="M76">
        <f t="shared" si="20"/>
        <v>75</v>
      </c>
      <c r="N76">
        <f t="shared" si="21"/>
        <v>0</v>
      </c>
      <c r="O76">
        <f t="shared" si="22"/>
        <v>75</v>
      </c>
      <c r="P76">
        <f t="shared" si="23"/>
        <v>75</v>
      </c>
      <c r="Q76">
        <f t="shared" si="24"/>
        <v>0</v>
      </c>
    </row>
    <row r="77" spans="1:17" x14ac:dyDescent="0.2">
      <c r="A77" s="8">
        <v>76</v>
      </c>
      <c r="B77" s="8">
        <v>-20</v>
      </c>
      <c r="C77" s="8">
        <v>60</v>
      </c>
      <c r="D77" s="8">
        <v>0</v>
      </c>
      <c r="E77" s="8">
        <v>0</v>
      </c>
      <c r="F77">
        <f t="shared" si="13"/>
        <v>0</v>
      </c>
      <c r="G77">
        <f t="shared" si="14"/>
        <v>1</v>
      </c>
      <c r="H77">
        <v>0</v>
      </c>
      <c r="I77">
        <v>0</v>
      </c>
      <c r="J77">
        <f t="shared" si="17"/>
        <v>0</v>
      </c>
      <c r="K77">
        <f t="shared" si="18"/>
        <v>76</v>
      </c>
      <c r="L77">
        <f t="shared" si="19"/>
        <v>0</v>
      </c>
      <c r="M77">
        <f t="shared" si="20"/>
        <v>0</v>
      </c>
      <c r="N77">
        <f t="shared" si="21"/>
        <v>76</v>
      </c>
      <c r="O77">
        <f t="shared" si="22"/>
        <v>0</v>
      </c>
      <c r="P77">
        <f t="shared" si="23"/>
        <v>76</v>
      </c>
      <c r="Q77">
        <f t="shared" si="24"/>
        <v>76</v>
      </c>
    </row>
    <row r="78" spans="1:17" x14ac:dyDescent="0.2">
      <c r="A78" s="8">
        <v>77</v>
      </c>
      <c r="B78" s="8">
        <v>-30</v>
      </c>
      <c r="C78" s="8">
        <v>60</v>
      </c>
      <c r="D78" s="8">
        <v>0</v>
      </c>
      <c r="E78" s="8">
        <v>0</v>
      </c>
      <c r="F78">
        <f t="shared" si="13"/>
        <v>0</v>
      </c>
      <c r="G78">
        <f t="shared" si="14"/>
        <v>1</v>
      </c>
      <c r="H78">
        <v>0</v>
      </c>
      <c r="I78">
        <v>0</v>
      </c>
      <c r="J78">
        <f t="shared" si="17"/>
        <v>0</v>
      </c>
      <c r="K78">
        <f t="shared" si="18"/>
        <v>77</v>
      </c>
      <c r="L78">
        <f t="shared" si="19"/>
        <v>0</v>
      </c>
      <c r="M78">
        <f t="shared" si="20"/>
        <v>0</v>
      </c>
      <c r="N78">
        <f t="shared" si="21"/>
        <v>77</v>
      </c>
      <c r="O78">
        <f t="shared" si="22"/>
        <v>0</v>
      </c>
      <c r="P78">
        <f t="shared" si="23"/>
        <v>77</v>
      </c>
      <c r="Q78">
        <f t="shared" si="24"/>
        <v>77</v>
      </c>
    </row>
    <row r="79" spans="1:17" x14ac:dyDescent="0.2">
      <c r="A79" s="8">
        <v>78</v>
      </c>
      <c r="B79" s="8">
        <v>-40</v>
      </c>
      <c r="C79" s="8">
        <v>60</v>
      </c>
      <c r="D79" s="8">
        <v>0</v>
      </c>
      <c r="E79" s="8">
        <v>0</v>
      </c>
      <c r="F79">
        <f t="shared" si="13"/>
        <v>0</v>
      </c>
      <c r="G79">
        <f t="shared" si="14"/>
        <v>1</v>
      </c>
      <c r="H79">
        <v>0</v>
      </c>
      <c r="I79">
        <v>0</v>
      </c>
      <c r="J79">
        <f t="shared" si="17"/>
        <v>0</v>
      </c>
      <c r="K79">
        <f t="shared" si="18"/>
        <v>78</v>
      </c>
      <c r="L79">
        <f t="shared" si="19"/>
        <v>0</v>
      </c>
      <c r="M79">
        <f t="shared" si="20"/>
        <v>0</v>
      </c>
      <c r="N79">
        <f t="shared" si="21"/>
        <v>78</v>
      </c>
      <c r="O79">
        <f t="shared" si="22"/>
        <v>0</v>
      </c>
      <c r="P79">
        <f t="shared" si="23"/>
        <v>78</v>
      </c>
      <c r="Q79">
        <f t="shared" si="24"/>
        <v>78</v>
      </c>
    </row>
    <row r="80" spans="1:17" x14ac:dyDescent="0.2">
      <c r="A80" s="8">
        <v>79</v>
      </c>
      <c r="B80" s="8">
        <v>-50</v>
      </c>
      <c r="C80" s="8">
        <v>60</v>
      </c>
      <c r="D80" s="8">
        <v>0</v>
      </c>
      <c r="E80" s="8">
        <v>0</v>
      </c>
      <c r="F80">
        <f t="shared" si="13"/>
        <v>0</v>
      </c>
      <c r="G80">
        <f t="shared" si="14"/>
        <v>1</v>
      </c>
      <c r="H80">
        <v>0</v>
      </c>
      <c r="I80">
        <v>0</v>
      </c>
      <c r="J80">
        <f t="shared" si="17"/>
        <v>0</v>
      </c>
      <c r="K80">
        <f t="shared" si="18"/>
        <v>79</v>
      </c>
      <c r="L80">
        <f t="shared" si="19"/>
        <v>0</v>
      </c>
      <c r="M80">
        <f t="shared" si="20"/>
        <v>0</v>
      </c>
      <c r="N80">
        <f t="shared" si="21"/>
        <v>79</v>
      </c>
      <c r="O80">
        <f t="shared" si="22"/>
        <v>0</v>
      </c>
      <c r="P80">
        <f t="shared" si="23"/>
        <v>79</v>
      </c>
      <c r="Q80">
        <f t="shared" si="24"/>
        <v>79</v>
      </c>
    </row>
    <row r="81" spans="1:17" x14ac:dyDescent="0.2">
      <c r="A81" s="8">
        <v>80</v>
      </c>
      <c r="B81" s="8">
        <v>-60</v>
      </c>
      <c r="C81" s="8">
        <v>60</v>
      </c>
      <c r="D81" s="8">
        <v>0</v>
      </c>
      <c r="E81" s="8">
        <v>0</v>
      </c>
      <c r="F81">
        <f t="shared" si="13"/>
        <v>0</v>
      </c>
      <c r="G81">
        <f t="shared" si="14"/>
        <v>1</v>
      </c>
      <c r="H81">
        <v>0</v>
      </c>
      <c r="I81">
        <v>0</v>
      </c>
      <c r="J81">
        <f t="shared" si="17"/>
        <v>0</v>
      </c>
      <c r="K81">
        <f t="shared" si="18"/>
        <v>80</v>
      </c>
      <c r="L81">
        <f t="shared" si="19"/>
        <v>0</v>
      </c>
      <c r="M81">
        <f t="shared" si="20"/>
        <v>0</v>
      </c>
      <c r="N81">
        <f t="shared" si="21"/>
        <v>80</v>
      </c>
      <c r="O81">
        <f t="shared" si="22"/>
        <v>0</v>
      </c>
      <c r="P81">
        <f t="shared" si="23"/>
        <v>80</v>
      </c>
      <c r="Q81">
        <f t="shared" si="24"/>
        <v>80</v>
      </c>
    </row>
    <row r="82" spans="1:17" x14ac:dyDescent="0.2">
      <c r="A82" s="8">
        <v>81</v>
      </c>
      <c r="B82" s="8">
        <v>-70</v>
      </c>
      <c r="C82" s="8">
        <v>60</v>
      </c>
      <c r="D82" s="8">
        <v>0</v>
      </c>
      <c r="E82" s="8">
        <v>0</v>
      </c>
      <c r="F82">
        <f t="shared" si="13"/>
        <v>0</v>
      </c>
      <c r="G82">
        <f t="shared" si="14"/>
        <v>1</v>
      </c>
      <c r="H82">
        <v>0</v>
      </c>
      <c r="I82">
        <v>0</v>
      </c>
      <c r="J82">
        <f t="shared" si="17"/>
        <v>0</v>
      </c>
      <c r="K82">
        <f t="shared" si="18"/>
        <v>81</v>
      </c>
      <c r="L82">
        <f t="shared" si="19"/>
        <v>0</v>
      </c>
      <c r="M82">
        <f t="shared" si="20"/>
        <v>0</v>
      </c>
      <c r="N82">
        <f t="shared" si="21"/>
        <v>81</v>
      </c>
      <c r="O82">
        <f t="shared" si="22"/>
        <v>0</v>
      </c>
      <c r="P82">
        <f t="shared" si="23"/>
        <v>81</v>
      </c>
      <c r="Q82">
        <f t="shared" si="24"/>
        <v>81</v>
      </c>
    </row>
    <row r="83" spans="1:17" x14ac:dyDescent="0.2">
      <c r="A83">
        <v>82</v>
      </c>
      <c r="B83">
        <v>40</v>
      </c>
      <c r="C83">
        <v>32</v>
      </c>
      <c r="D83">
        <v>77</v>
      </c>
      <c r="E83">
        <v>2</v>
      </c>
      <c r="F83">
        <f t="shared" si="13"/>
        <v>1</v>
      </c>
      <c r="G83">
        <f t="shared" si="14"/>
        <v>1</v>
      </c>
      <c r="H83">
        <f t="shared" si="15"/>
        <v>1</v>
      </c>
      <c r="I83">
        <f t="shared" si="16"/>
        <v>1</v>
      </c>
      <c r="J83">
        <f t="shared" si="17"/>
        <v>82</v>
      </c>
      <c r="K83">
        <f t="shared" si="18"/>
        <v>82</v>
      </c>
      <c r="L83">
        <f t="shared" si="19"/>
        <v>82</v>
      </c>
      <c r="M83">
        <f t="shared" si="20"/>
        <v>82</v>
      </c>
      <c r="N83">
        <f t="shared" si="21"/>
        <v>0</v>
      </c>
      <c r="O83">
        <f t="shared" si="22"/>
        <v>0</v>
      </c>
      <c r="P83">
        <f t="shared" si="23"/>
        <v>0</v>
      </c>
      <c r="Q83">
        <f t="shared" si="24"/>
        <v>0</v>
      </c>
    </row>
    <row r="84" spans="1:17" x14ac:dyDescent="0.2">
      <c r="A84">
        <v>83</v>
      </c>
      <c r="B84">
        <v>40</v>
      </c>
      <c r="C84">
        <v>32</v>
      </c>
      <c r="D84">
        <v>77</v>
      </c>
      <c r="E84">
        <v>2</v>
      </c>
      <c r="F84">
        <f t="shared" si="13"/>
        <v>1</v>
      </c>
      <c r="G84">
        <f t="shared" si="14"/>
        <v>1</v>
      </c>
      <c r="H84">
        <f t="shared" si="15"/>
        <v>1</v>
      </c>
      <c r="I84">
        <f t="shared" si="16"/>
        <v>1</v>
      </c>
      <c r="J84">
        <f t="shared" si="17"/>
        <v>83</v>
      </c>
      <c r="K84">
        <f t="shared" si="18"/>
        <v>83</v>
      </c>
      <c r="L84">
        <f t="shared" si="19"/>
        <v>83</v>
      </c>
      <c r="M84">
        <f t="shared" si="20"/>
        <v>83</v>
      </c>
      <c r="N84">
        <f t="shared" si="21"/>
        <v>0</v>
      </c>
      <c r="O84">
        <f t="shared" si="22"/>
        <v>0</v>
      </c>
      <c r="P84">
        <f t="shared" si="23"/>
        <v>0</v>
      </c>
      <c r="Q84">
        <f t="shared" si="24"/>
        <v>0</v>
      </c>
    </row>
    <row r="85" spans="1:17" x14ac:dyDescent="0.2">
      <c r="A85">
        <v>84</v>
      </c>
      <c r="B85">
        <v>40</v>
      </c>
      <c r="C85">
        <v>32</v>
      </c>
      <c r="D85">
        <v>77</v>
      </c>
      <c r="E85">
        <v>2</v>
      </c>
      <c r="F85">
        <f t="shared" si="13"/>
        <v>1</v>
      </c>
      <c r="G85">
        <f t="shared" si="14"/>
        <v>1</v>
      </c>
      <c r="H85">
        <f t="shared" si="15"/>
        <v>1</v>
      </c>
      <c r="I85">
        <f t="shared" si="16"/>
        <v>1</v>
      </c>
      <c r="J85">
        <f t="shared" si="17"/>
        <v>84</v>
      </c>
      <c r="K85">
        <f t="shared" si="18"/>
        <v>84</v>
      </c>
      <c r="L85">
        <f t="shared" si="19"/>
        <v>84</v>
      </c>
      <c r="M85">
        <f t="shared" si="20"/>
        <v>84</v>
      </c>
      <c r="N85">
        <f t="shared" si="21"/>
        <v>0</v>
      </c>
      <c r="O85">
        <f t="shared" si="22"/>
        <v>0</v>
      </c>
      <c r="P85">
        <f t="shared" si="23"/>
        <v>0</v>
      </c>
      <c r="Q85">
        <f t="shared" si="24"/>
        <v>0</v>
      </c>
    </row>
    <row r="86" spans="1:17" x14ac:dyDescent="0.2">
      <c r="A86">
        <v>85</v>
      </c>
      <c r="B86">
        <v>40</v>
      </c>
      <c r="C86">
        <v>32</v>
      </c>
      <c r="D86">
        <v>77</v>
      </c>
      <c r="E86">
        <v>2</v>
      </c>
      <c r="F86">
        <f t="shared" si="13"/>
        <v>1</v>
      </c>
      <c r="G86">
        <f t="shared" si="14"/>
        <v>1</v>
      </c>
      <c r="H86">
        <f t="shared" si="15"/>
        <v>1</v>
      </c>
      <c r="I86">
        <f t="shared" si="16"/>
        <v>1</v>
      </c>
      <c r="J86">
        <f t="shared" si="17"/>
        <v>85</v>
      </c>
      <c r="K86">
        <f t="shared" si="18"/>
        <v>85</v>
      </c>
      <c r="L86">
        <f t="shared" si="19"/>
        <v>85</v>
      </c>
      <c r="M86">
        <f t="shared" si="20"/>
        <v>85</v>
      </c>
      <c r="N86">
        <f t="shared" si="21"/>
        <v>0</v>
      </c>
      <c r="O86">
        <f t="shared" si="22"/>
        <v>0</v>
      </c>
      <c r="P86">
        <f t="shared" si="23"/>
        <v>0</v>
      </c>
      <c r="Q86">
        <f t="shared" si="24"/>
        <v>0</v>
      </c>
    </row>
    <row r="87" spans="1:17" x14ac:dyDescent="0.2">
      <c r="A87">
        <v>86</v>
      </c>
      <c r="B87">
        <v>40</v>
      </c>
      <c r="C87">
        <v>32</v>
      </c>
      <c r="D87">
        <v>77</v>
      </c>
      <c r="E87">
        <v>2</v>
      </c>
      <c r="F87">
        <f t="shared" si="13"/>
        <v>1</v>
      </c>
      <c r="G87">
        <f t="shared" si="14"/>
        <v>1</v>
      </c>
      <c r="H87">
        <f t="shared" si="15"/>
        <v>1</v>
      </c>
      <c r="I87">
        <f t="shared" si="16"/>
        <v>1</v>
      </c>
      <c r="J87">
        <f t="shared" si="17"/>
        <v>86</v>
      </c>
      <c r="K87">
        <f t="shared" si="18"/>
        <v>86</v>
      </c>
      <c r="L87">
        <f t="shared" si="19"/>
        <v>86</v>
      </c>
      <c r="M87">
        <f t="shared" si="20"/>
        <v>86</v>
      </c>
      <c r="N87">
        <f t="shared" si="21"/>
        <v>0</v>
      </c>
      <c r="O87">
        <f t="shared" si="22"/>
        <v>0</v>
      </c>
      <c r="P87">
        <f t="shared" si="23"/>
        <v>0</v>
      </c>
      <c r="Q87">
        <f t="shared" si="24"/>
        <v>0</v>
      </c>
    </row>
    <row r="88" spans="1:17" x14ac:dyDescent="0.2">
      <c r="A88">
        <v>87</v>
      </c>
      <c r="B88">
        <v>40</v>
      </c>
      <c r="C88">
        <v>32</v>
      </c>
      <c r="D88">
        <v>77</v>
      </c>
      <c r="E88">
        <v>2</v>
      </c>
      <c r="F88">
        <f t="shared" si="13"/>
        <v>1</v>
      </c>
      <c r="G88">
        <f t="shared" si="14"/>
        <v>1</v>
      </c>
      <c r="H88">
        <f t="shared" si="15"/>
        <v>1</v>
      </c>
      <c r="I88">
        <f t="shared" si="16"/>
        <v>1</v>
      </c>
      <c r="J88">
        <f t="shared" si="17"/>
        <v>87</v>
      </c>
      <c r="K88">
        <f t="shared" si="18"/>
        <v>87</v>
      </c>
      <c r="L88">
        <f t="shared" si="19"/>
        <v>87</v>
      </c>
      <c r="M88">
        <f t="shared" si="20"/>
        <v>87</v>
      </c>
      <c r="N88">
        <f t="shared" si="21"/>
        <v>0</v>
      </c>
      <c r="O88">
        <f t="shared" si="22"/>
        <v>0</v>
      </c>
      <c r="P88">
        <f t="shared" si="23"/>
        <v>0</v>
      </c>
      <c r="Q88">
        <f t="shared" si="24"/>
        <v>0</v>
      </c>
    </row>
    <row r="89" spans="1:17" x14ac:dyDescent="0.2">
      <c r="A89">
        <v>88</v>
      </c>
      <c r="B89">
        <v>40</v>
      </c>
      <c r="C89">
        <v>32</v>
      </c>
      <c r="D89">
        <v>77</v>
      </c>
      <c r="E89">
        <v>2</v>
      </c>
      <c r="F89">
        <f t="shared" si="13"/>
        <v>1</v>
      </c>
      <c r="G89">
        <f t="shared" si="14"/>
        <v>1</v>
      </c>
      <c r="H89">
        <f t="shared" si="15"/>
        <v>1</v>
      </c>
      <c r="I89">
        <f t="shared" si="16"/>
        <v>1</v>
      </c>
      <c r="J89">
        <f t="shared" si="17"/>
        <v>88</v>
      </c>
      <c r="K89">
        <f t="shared" si="18"/>
        <v>88</v>
      </c>
      <c r="L89">
        <f t="shared" si="19"/>
        <v>88</v>
      </c>
      <c r="M89">
        <f t="shared" si="20"/>
        <v>88</v>
      </c>
      <c r="N89">
        <f t="shared" si="21"/>
        <v>0</v>
      </c>
      <c r="O89">
        <f t="shared" si="22"/>
        <v>0</v>
      </c>
      <c r="P89">
        <f t="shared" si="23"/>
        <v>0</v>
      </c>
      <c r="Q89">
        <f t="shared" si="24"/>
        <v>0</v>
      </c>
    </row>
    <row r="90" spans="1:17" x14ac:dyDescent="0.2">
      <c r="A90">
        <v>89</v>
      </c>
      <c r="B90">
        <v>40</v>
      </c>
      <c r="C90">
        <v>32</v>
      </c>
      <c r="D90">
        <v>77</v>
      </c>
      <c r="E90">
        <v>2</v>
      </c>
      <c r="F90">
        <f t="shared" si="13"/>
        <v>1</v>
      </c>
      <c r="G90">
        <f t="shared" si="14"/>
        <v>1</v>
      </c>
      <c r="H90">
        <f t="shared" si="15"/>
        <v>1</v>
      </c>
      <c r="I90">
        <f t="shared" si="16"/>
        <v>1</v>
      </c>
      <c r="J90">
        <f t="shared" si="17"/>
        <v>89</v>
      </c>
      <c r="K90">
        <f t="shared" si="18"/>
        <v>89</v>
      </c>
      <c r="L90">
        <f t="shared" si="19"/>
        <v>89</v>
      </c>
      <c r="M90">
        <f t="shared" si="20"/>
        <v>89</v>
      </c>
      <c r="N90">
        <f t="shared" si="21"/>
        <v>0</v>
      </c>
      <c r="O90">
        <f t="shared" si="22"/>
        <v>0</v>
      </c>
      <c r="P90">
        <f t="shared" si="23"/>
        <v>0</v>
      </c>
      <c r="Q90">
        <f t="shared" si="24"/>
        <v>0</v>
      </c>
    </row>
    <row r="91" spans="1:17" x14ac:dyDescent="0.2">
      <c r="A91">
        <v>90</v>
      </c>
      <c r="B91">
        <v>40</v>
      </c>
      <c r="C91">
        <v>32</v>
      </c>
      <c r="D91">
        <v>77</v>
      </c>
      <c r="E91">
        <v>2</v>
      </c>
      <c r="F91">
        <f t="shared" si="13"/>
        <v>1</v>
      </c>
      <c r="G91">
        <f t="shared" si="14"/>
        <v>1</v>
      </c>
      <c r="H91">
        <f t="shared" si="15"/>
        <v>1</v>
      </c>
      <c r="I91">
        <f t="shared" si="16"/>
        <v>1</v>
      </c>
      <c r="J91">
        <f t="shared" si="17"/>
        <v>90</v>
      </c>
      <c r="K91">
        <f t="shared" si="18"/>
        <v>90</v>
      </c>
      <c r="L91">
        <f t="shared" si="19"/>
        <v>90</v>
      </c>
      <c r="M91">
        <f t="shared" si="20"/>
        <v>90</v>
      </c>
      <c r="N91">
        <f t="shared" si="21"/>
        <v>0</v>
      </c>
      <c r="O91">
        <f t="shared" si="22"/>
        <v>0</v>
      </c>
      <c r="P91">
        <f t="shared" si="23"/>
        <v>0</v>
      </c>
      <c r="Q91">
        <f t="shared" si="24"/>
        <v>0</v>
      </c>
    </row>
    <row r="92" spans="1:17" x14ac:dyDescent="0.2">
      <c r="A92">
        <v>91</v>
      </c>
      <c r="B92">
        <v>40</v>
      </c>
      <c r="C92">
        <v>32</v>
      </c>
      <c r="D92">
        <v>77</v>
      </c>
      <c r="E92">
        <v>2</v>
      </c>
      <c r="F92">
        <f t="shared" si="13"/>
        <v>1</v>
      </c>
      <c r="G92">
        <f t="shared" si="14"/>
        <v>1</v>
      </c>
      <c r="H92">
        <f t="shared" si="15"/>
        <v>1</v>
      </c>
      <c r="I92">
        <f t="shared" si="16"/>
        <v>1</v>
      </c>
      <c r="J92">
        <f t="shared" ref="J92" si="25">IF(F92=1,$A92,0)</f>
        <v>91</v>
      </c>
      <c r="K92">
        <f t="shared" ref="K92" si="26">IF(G92=1,$A92,0)</f>
        <v>91</v>
      </c>
      <c r="L92">
        <f t="shared" ref="L92" si="27">IF(H92=1,$A92,0)</f>
        <v>91</v>
      </c>
      <c r="M92">
        <f t="shared" ref="M92" si="28">IF(I92=1,$A92,0)</f>
        <v>91</v>
      </c>
      <c r="N92">
        <f t="shared" ref="N92" si="29">IF(F92=0,$A92,0)</f>
        <v>0</v>
      </c>
      <c r="O92">
        <f t="shared" ref="O92" si="30">IF(G92=0,$A92,0)</f>
        <v>0</v>
      </c>
      <c r="P92">
        <f t="shared" ref="P92" si="31">IF(H92=0,$A92,0)</f>
        <v>0</v>
      </c>
      <c r="Q92">
        <f t="shared" ref="Q92" si="32">IF(I92=0,$A92,0)</f>
        <v>0</v>
      </c>
    </row>
    <row r="100" spans="9:100" x14ac:dyDescent="0.2">
      <c r="I100" t="s">
        <v>27</v>
      </c>
      <c r="J100">
        <v>1</v>
      </c>
      <c r="K100">
        <v>2</v>
      </c>
      <c r="L100">
        <v>3</v>
      </c>
      <c r="M100">
        <v>4</v>
      </c>
      <c r="N100">
        <v>5</v>
      </c>
      <c r="O100">
        <v>6</v>
      </c>
      <c r="P100">
        <v>7</v>
      </c>
      <c r="Q100">
        <v>8</v>
      </c>
      <c r="R100">
        <v>9</v>
      </c>
      <c r="S100">
        <v>10</v>
      </c>
      <c r="T100">
        <v>11</v>
      </c>
      <c r="U100">
        <v>12</v>
      </c>
      <c r="V100">
        <v>13</v>
      </c>
      <c r="W100">
        <v>14</v>
      </c>
      <c r="X100">
        <v>15</v>
      </c>
      <c r="Y100">
        <v>16</v>
      </c>
      <c r="Z100">
        <v>17</v>
      </c>
      <c r="AA100">
        <v>18</v>
      </c>
      <c r="AB100">
        <v>19</v>
      </c>
      <c r="AC100">
        <v>20</v>
      </c>
      <c r="AD100">
        <v>21</v>
      </c>
      <c r="AE100">
        <v>22</v>
      </c>
      <c r="AF100">
        <v>23</v>
      </c>
      <c r="AG100">
        <v>24</v>
      </c>
      <c r="AH100">
        <v>25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55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62</v>
      </c>
      <c r="BT100">
        <v>0</v>
      </c>
      <c r="BU100">
        <v>64</v>
      </c>
      <c r="BV100">
        <v>65</v>
      </c>
      <c r="BW100">
        <v>66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72</v>
      </c>
      <c r="CD100">
        <v>0</v>
      </c>
      <c r="CE100">
        <v>0</v>
      </c>
      <c r="CF100">
        <v>75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82</v>
      </c>
      <c r="CN100">
        <v>83</v>
      </c>
      <c r="CO100">
        <v>84</v>
      </c>
      <c r="CP100">
        <v>85</v>
      </c>
      <c r="CQ100">
        <v>86</v>
      </c>
      <c r="CR100">
        <v>87</v>
      </c>
      <c r="CS100">
        <v>88</v>
      </c>
      <c r="CT100">
        <v>89</v>
      </c>
      <c r="CU100">
        <v>90</v>
      </c>
      <c r="CV100">
        <v>91</v>
      </c>
    </row>
    <row r="101" spans="9:100" x14ac:dyDescent="0.2">
      <c r="J101">
        <v>1</v>
      </c>
      <c r="K101">
        <v>2</v>
      </c>
      <c r="L101">
        <v>3</v>
      </c>
      <c r="M101">
        <v>4</v>
      </c>
      <c r="N101">
        <v>5</v>
      </c>
      <c r="O101">
        <v>6</v>
      </c>
      <c r="P101">
        <v>7</v>
      </c>
      <c r="Q101">
        <v>8</v>
      </c>
      <c r="R101">
        <v>9</v>
      </c>
      <c r="S101">
        <v>10</v>
      </c>
      <c r="T101">
        <v>11</v>
      </c>
      <c r="U101">
        <v>12</v>
      </c>
      <c r="V101">
        <v>13</v>
      </c>
      <c r="W101">
        <v>14</v>
      </c>
      <c r="X101">
        <v>15</v>
      </c>
      <c r="Y101">
        <v>16</v>
      </c>
      <c r="Z101">
        <v>17</v>
      </c>
      <c r="AA101">
        <v>18</v>
      </c>
      <c r="AB101">
        <v>19</v>
      </c>
      <c r="AC101">
        <v>20</v>
      </c>
      <c r="AD101">
        <v>21</v>
      </c>
      <c r="AE101">
        <v>22</v>
      </c>
      <c r="AF101">
        <v>23</v>
      </c>
      <c r="AG101">
        <v>24</v>
      </c>
      <c r="AH101">
        <v>25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51</v>
      </c>
      <c r="BI101">
        <v>52</v>
      </c>
      <c r="BJ101">
        <v>53</v>
      </c>
      <c r="BK101">
        <v>54</v>
      </c>
      <c r="BL101">
        <v>0</v>
      </c>
      <c r="BM101">
        <v>56</v>
      </c>
      <c r="BN101">
        <v>57</v>
      </c>
      <c r="BO101">
        <v>58</v>
      </c>
      <c r="BP101">
        <v>59</v>
      </c>
      <c r="BQ101">
        <v>60</v>
      </c>
      <c r="BR101">
        <v>61</v>
      </c>
      <c r="BS101">
        <v>0</v>
      </c>
      <c r="BT101">
        <v>63</v>
      </c>
      <c r="BU101">
        <v>0</v>
      </c>
      <c r="BV101">
        <v>0</v>
      </c>
      <c r="BW101">
        <v>0</v>
      </c>
      <c r="BX101">
        <v>67</v>
      </c>
      <c r="BY101">
        <v>68</v>
      </c>
      <c r="BZ101">
        <v>69</v>
      </c>
      <c r="CA101">
        <v>70</v>
      </c>
      <c r="CB101">
        <v>71</v>
      </c>
      <c r="CC101">
        <v>0</v>
      </c>
      <c r="CD101">
        <v>73</v>
      </c>
      <c r="CE101">
        <v>74</v>
      </c>
      <c r="CF101">
        <v>0</v>
      </c>
      <c r="CG101">
        <v>76</v>
      </c>
      <c r="CH101">
        <v>77</v>
      </c>
      <c r="CI101">
        <v>78</v>
      </c>
      <c r="CJ101">
        <v>79</v>
      </c>
      <c r="CK101">
        <v>80</v>
      </c>
      <c r="CL101">
        <v>81</v>
      </c>
      <c r="CM101">
        <v>82</v>
      </c>
      <c r="CN101">
        <v>83</v>
      </c>
      <c r="CO101">
        <v>84</v>
      </c>
      <c r="CP101">
        <v>85</v>
      </c>
      <c r="CQ101">
        <v>86</v>
      </c>
      <c r="CR101">
        <v>87</v>
      </c>
      <c r="CS101">
        <v>88</v>
      </c>
      <c r="CT101">
        <v>89</v>
      </c>
      <c r="CU101">
        <v>90</v>
      </c>
      <c r="CV101">
        <v>91</v>
      </c>
    </row>
    <row r="102" spans="9:100" x14ac:dyDescent="0.2">
      <c r="J102">
        <v>1</v>
      </c>
      <c r="K102">
        <v>2</v>
      </c>
      <c r="L102">
        <v>3</v>
      </c>
      <c r="M102">
        <v>4</v>
      </c>
      <c r="N102">
        <v>5</v>
      </c>
      <c r="O102">
        <v>6</v>
      </c>
      <c r="P102">
        <v>7</v>
      </c>
      <c r="Q102">
        <v>8</v>
      </c>
      <c r="R102">
        <v>9</v>
      </c>
      <c r="S102">
        <v>10</v>
      </c>
      <c r="T102">
        <v>11</v>
      </c>
      <c r="U102">
        <v>12</v>
      </c>
      <c r="V102">
        <v>13</v>
      </c>
      <c r="W102">
        <v>14</v>
      </c>
      <c r="X102">
        <v>15</v>
      </c>
      <c r="Y102">
        <v>16</v>
      </c>
      <c r="Z102">
        <v>17</v>
      </c>
      <c r="AA102">
        <v>18</v>
      </c>
      <c r="AB102">
        <v>19</v>
      </c>
      <c r="AC102">
        <v>20</v>
      </c>
      <c r="AD102">
        <v>21</v>
      </c>
      <c r="AE102">
        <v>22</v>
      </c>
      <c r="AF102">
        <v>23</v>
      </c>
      <c r="AG102">
        <v>24</v>
      </c>
      <c r="AH102">
        <v>25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52</v>
      </c>
      <c r="BJ102">
        <v>0</v>
      </c>
      <c r="BK102">
        <v>54</v>
      </c>
      <c r="BL102">
        <v>55</v>
      </c>
      <c r="BM102">
        <v>0</v>
      </c>
      <c r="BN102">
        <v>57</v>
      </c>
      <c r="BO102">
        <v>0</v>
      </c>
      <c r="BP102">
        <v>59</v>
      </c>
      <c r="BQ102">
        <v>60</v>
      </c>
      <c r="BR102">
        <v>61</v>
      </c>
      <c r="BS102">
        <v>62</v>
      </c>
      <c r="BT102">
        <v>63</v>
      </c>
      <c r="BU102">
        <v>64</v>
      </c>
      <c r="BV102">
        <v>65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73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82</v>
      </c>
      <c r="CN102">
        <v>83</v>
      </c>
      <c r="CO102">
        <v>84</v>
      </c>
      <c r="CP102">
        <v>85</v>
      </c>
      <c r="CQ102">
        <v>86</v>
      </c>
      <c r="CR102">
        <v>87</v>
      </c>
      <c r="CS102">
        <v>88</v>
      </c>
      <c r="CT102">
        <v>89</v>
      </c>
      <c r="CU102">
        <v>90</v>
      </c>
      <c r="CV102">
        <v>91</v>
      </c>
    </row>
    <row r="103" spans="9:100" x14ac:dyDescent="0.2">
      <c r="J103">
        <v>1</v>
      </c>
      <c r="K103">
        <v>2</v>
      </c>
      <c r="L103">
        <v>3</v>
      </c>
      <c r="M103">
        <v>4</v>
      </c>
      <c r="N103">
        <v>5</v>
      </c>
      <c r="O103">
        <v>6</v>
      </c>
      <c r="P103">
        <v>7</v>
      </c>
      <c r="Q103">
        <v>8</v>
      </c>
      <c r="R103">
        <v>9</v>
      </c>
      <c r="S103">
        <v>10</v>
      </c>
      <c r="T103">
        <v>11</v>
      </c>
      <c r="U103">
        <v>12</v>
      </c>
      <c r="V103">
        <v>13</v>
      </c>
      <c r="W103">
        <v>14</v>
      </c>
      <c r="X103">
        <v>15</v>
      </c>
      <c r="Y103">
        <v>16</v>
      </c>
      <c r="Z103">
        <v>17</v>
      </c>
      <c r="AA103">
        <v>18</v>
      </c>
      <c r="AB103">
        <v>19</v>
      </c>
      <c r="AC103">
        <v>20</v>
      </c>
      <c r="AD103">
        <v>21</v>
      </c>
      <c r="AE103">
        <v>22</v>
      </c>
      <c r="AF103">
        <v>23</v>
      </c>
      <c r="AG103">
        <v>24</v>
      </c>
      <c r="AH103">
        <v>25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51</v>
      </c>
      <c r="BI103">
        <v>0</v>
      </c>
      <c r="BJ103">
        <v>53</v>
      </c>
      <c r="BK103">
        <v>0</v>
      </c>
      <c r="BL103">
        <v>0</v>
      </c>
      <c r="BM103">
        <v>56</v>
      </c>
      <c r="BN103">
        <v>0</v>
      </c>
      <c r="BO103">
        <v>58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66</v>
      </c>
      <c r="BX103">
        <v>67</v>
      </c>
      <c r="BY103">
        <v>68</v>
      </c>
      <c r="BZ103">
        <v>69</v>
      </c>
      <c r="CA103">
        <v>70</v>
      </c>
      <c r="CB103">
        <v>71</v>
      </c>
      <c r="CC103">
        <v>72</v>
      </c>
      <c r="CD103">
        <v>0</v>
      </c>
      <c r="CE103">
        <v>74</v>
      </c>
      <c r="CF103">
        <v>75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82</v>
      </c>
      <c r="CN103">
        <v>83</v>
      </c>
      <c r="CO103">
        <v>84</v>
      </c>
      <c r="CP103">
        <v>85</v>
      </c>
      <c r="CQ103">
        <v>86</v>
      </c>
      <c r="CR103">
        <v>87</v>
      </c>
      <c r="CS103">
        <v>88</v>
      </c>
      <c r="CT103">
        <v>89</v>
      </c>
      <c r="CU103">
        <v>90</v>
      </c>
      <c r="CV103">
        <v>91</v>
      </c>
    </row>
    <row r="104" spans="9:100" x14ac:dyDescent="0.2"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26</v>
      </c>
      <c r="AJ104">
        <v>27</v>
      </c>
      <c r="AK104">
        <v>28</v>
      </c>
      <c r="AL104">
        <v>29</v>
      </c>
      <c r="AM104">
        <v>30</v>
      </c>
      <c r="AN104">
        <v>31</v>
      </c>
      <c r="AO104">
        <v>32</v>
      </c>
      <c r="AP104">
        <v>33</v>
      </c>
      <c r="AQ104">
        <v>34</v>
      </c>
      <c r="AR104">
        <v>35</v>
      </c>
      <c r="AS104">
        <v>36</v>
      </c>
      <c r="AT104">
        <v>37</v>
      </c>
      <c r="AU104">
        <v>38</v>
      </c>
      <c r="AV104">
        <v>39</v>
      </c>
      <c r="AW104">
        <v>40</v>
      </c>
      <c r="AX104">
        <v>41</v>
      </c>
      <c r="AY104">
        <v>42</v>
      </c>
      <c r="AZ104">
        <v>43</v>
      </c>
      <c r="BA104">
        <v>44</v>
      </c>
      <c r="BB104">
        <v>45</v>
      </c>
      <c r="BC104">
        <v>46</v>
      </c>
      <c r="BD104">
        <v>47</v>
      </c>
      <c r="BE104">
        <v>48</v>
      </c>
      <c r="BF104">
        <v>49</v>
      </c>
      <c r="BG104">
        <v>50</v>
      </c>
      <c r="BH104">
        <v>51</v>
      </c>
      <c r="BI104">
        <v>52</v>
      </c>
      <c r="BJ104">
        <v>53</v>
      </c>
      <c r="BK104">
        <v>54</v>
      </c>
      <c r="BL104">
        <v>0</v>
      </c>
      <c r="BM104">
        <v>56</v>
      </c>
      <c r="BN104">
        <v>57</v>
      </c>
      <c r="BO104">
        <v>58</v>
      </c>
      <c r="BP104">
        <v>59</v>
      </c>
      <c r="BQ104">
        <v>60</v>
      </c>
      <c r="BR104">
        <v>61</v>
      </c>
      <c r="BS104">
        <v>0</v>
      </c>
      <c r="BT104">
        <v>63</v>
      </c>
      <c r="BU104">
        <v>0</v>
      </c>
      <c r="BV104">
        <v>0</v>
      </c>
      <c r="BW104">
        <v>0</v>
      </c>
      <c r="BX104">
        <v>67</v>
      </c>
      <c r="BY104">
        <v>68</v>
      </c>
      <c r="BZ104">
        <v>69</v>
      </c>
      <c r="CA104">
        <v>70</v>
      </c>
      <c r="CB104">
        <v>71</v>
      </c>
      <c r="CC104">
        <v>0</v>
      </c>
      <c r="CD104">
        <v>73</v>
      </c>
      <c r="CE104">
        <v>74</v>
      </c>
      <c r="CF104">
        <v>0</v>
      </c>
      <c r="CG104">
        <v>76</v>
      </c>
      <c r="CH104">
        <v>77</v>
      </c>
      <c r="CI104">
        <v>78</v>
      </c>
      <c r="CJ104">
        <v>79</v>
      </c>
      <c r="CK104">
        <v>80</v>
      </c>
      <c r="CL104">
        <v>81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9:100" x14ac:dyDescent="0.2"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26</v>
      </c>
      <c r="AJ105">
        <v>27</v>
      </c>
      <c r="AK105">
        <v>28</v>
      </c>
      <c r="AL105">
        <v>29</v>
      </c>
      <c r="AM105">
        <v>30</v>
      </c>
      <c r="AN105">
        <v>31</v>
      </c>
      <c r="AO105">
        <v>32</v>
      </c>
      <c r="AP105">
        <v>33</v>
      </c>
      <c r="AQ105">
        <v>34</v>
      </c>
      <c r="AR105">
        <v>35</v>
      </c>
      <c r="AS105">
        <v>36</v>
      </c>
      <c r="AT105">
        <v>37</v>
      </c>
      <c r="AU105">
        <v>38</v>
      </c>
      <c r="AV105">
        <v>39</v>
      </c>
      <c r="AW105">
        <v>40</v>
      </c>
      <c r="AX105">
        <v>41</v>
      </c>
      <c r="AY105">
        <v>42</v>
      </c>
      <c r="AZ105">
        <v>43</v>
      </c>
      <c r="BA105">
        <v>44</v>
      </c>
      <c r="BB105">
        <v>45</v>
      </c>
      <c r="BC105">
        <v>46</v>
      </c>
      <c r="BD105">
        <v>47</v>
      </c>
      <c r="BE105">
        <v>48</v>
      </c>
      <c r="BF105">
        <v>49</v>
      </c>
      <c r="BG105">
        <v>50</v>
      </c>
      <c r="BH105">
        <v>0</v>
      </c>
      <c r="BI105">
        <v>0</v>
      </c>
      <c r="BJ105">
        <v>0</v>
      </c>
      <c r="BK105">
        <v>0</v>
      </c>
      <c r="BL105">
        <v>55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62</v>
      </c>
      <c r="BT105">
        <v>0</v>
      </c>
      <c r="BU105">
        <v>64</v>
      </c>
      <c r="BV105">
        <v>65</v>
      </c>
      <c r="BW105">
        <v>66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72</v>
      </c>
      <c r="CD105">
        <v>0</v>
      </c>
      <c r="CE105">
        <v>0</v>
      </c>
      <c r="CF105">
        <v>75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9:100" x14ac:dyDescent="0.2"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26</v>
      </c>
      <c r="AJ106">
        <v>27</v>
      </c>
      <c r="AK106">
        <v>28</v>
      </c>
      <c r="AL106">
        <v>29</v>
      </c>
      <c r="AM106">
        <v>30</v>
      </c>
      <c r="AN106">
        <v>31</v>
      </c>
      <c r="AO106">
        <v>32</v>
      </c>
      <c r="AP106">
        <v>33</v>
      </c>
      <c r="AQ106">
        <v>34</v>
      </c>
      <c r="AR106">
        <v>35</v>
      </c>
      <c r="AS106">
        <v>36</v>
      </c>
      <c r="AT106">
        <v>37</v>
      </c>
      <c r="AU106">
        <v>38</v>
      </c>
      <c r="AV106">
        <v>39</v>
      </c>
      <c r="AW106">
        <v>40</v>
      </c>
      <c r="AX106">
        <v>41</v>
      </c>
      <c r="AY106">
        <v>42</v>
      </c>
      <c r="AZ106">
        <v>43</v>
      </c>
      <c r="BA106">
        <v>44</v>
      </c>
      <c r="BB106">
        <v>45</v>
      </c>
      <c r="BC106">
        <v>46</v>
      </c>
      <c r="BD106">
        <v>47</v>
      </c>
      <c r="BE106">
        <v>48</v>
      </c>
      <c r="BF106">
        <v>49</v>
      </c>
      <c r="BG106">
        <v>50</v>
      </c>
      <c r="BH106">
        <v>51</v>
      </c>
      <c r="BI106">
        <v>0</v>
      </c>
      <c r="BJ106">
        <v>53</v>
      </c>
      <c r="BK106">
        <v>0</v>
      </c>
      <c r="BL106">
        <v>0</v>
      </c>
      <c r="BM106">
        <v>56</v>
      </c>
      <c r="BN106">
        <v>0</v>
      </c>
      <c r="BO106">
        <v>58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66</v>
      </c>
      <c r="BX106">
        <v>67</v>
      </c>
      <c r="BY106">
        <v>68</v>
      </c>
      <c r="BZ106">
        <v>69</v>
      </c>
      <c r="CA106">
        <v>70</v>
      </c>
      <c r="CB106">
        <v>71</v>
      </c>
      <c r="CC106">
        <v>72</v>
      </c>
      <c r="CD106">
        <v>0</v>
      </c>
      <c r="CE106">
        <v>74</v>
      </c>
      <c r="CF106">
        <v>75</v>
      </c>
      <c r="CG106">
        <v>76</v>
      </c>
      <c r="CH106">
        <v>77</v>
      </c>
      <c r="CI106">
        <v>78</v>
      </c>
      <c r="CJ106">
        <v>79</v>
      </c>
      <c r="CK106">
        <v>80</v>
      </c>
      <c r="CL106">
        <v>81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</row>
    <row r="107" spans="9:100" x14ac:dyDescent="0.2"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26</v>
      </c>
      <c r="AJ107">
        <v>27</v>
      </c>
      <c r="AK107">
        <v>28</v>
      </c>
      <c r="AL107">
        <v>29</v>
      </c>
      <c r="AM107">
        <v>30</v>
      </c>
      <c r="AN107">
        <v>31</v>
      </c>
      <c r="AO107">
        <v>32</v>
      </c>
      <c r="AP107">
        <v>33</v>
      </c>
      <c r="AQ107">
        <v>34</v>
      </c>
      <c r="AR107">
        <v>35</v>
      </c>
      <c r="AS107">
        <v>36</v>
      </c>
      <c r="AT107">
        <v>37</v>
      </c>
      <c r="AU107">
        <v>38</v>
      </c>
      <c r="AV107">
        <v>39</v>
      </c>
      <c r="AW107">
        <v>40</v>
      </c>
      <c r="AX107">
        <v>41</v>
      </c>
      <c r="AY107">
        <v>42</v>
      </c>
      <c r="AZ107">
        <v>43</v>
      </c>
      <c r="BA107">
        <v>44</v>
      </c>
      <c r="BB107">
        <v>45</v>
      </c>
      <c r="BC107">
        <v>46</v>
      </c>
      <c r="BD107">
        <v>47</v>
      </c>
      <c r="BE107">
        <v>48</v>
      </c>
      <c r="BF107">
        <v>49</v>
      </c>
      <c r="BG107">
        <v>50</v>
      </c>
      <c r="BH107">
        <v>0</v>
      </c>
      <c r="BI107">
        <v>52</v>
      </c>
      <c r="BJ107">
        <v>0</v>
      </c>
      <c r="BK107">
        <v>54</v>
      </c>
      <c r="BL107">
        <v>55</v>
      </c>
      <c r="BM107">
        <v>0</v>
      </c>
      <c r="BN107">
        <v>57</v>
      </c>
      <c r="BO107">
        <v>0</v>
      </c>
      <c r="BP107">
        <v>59</v>
      </c>
      <c r="BQ107">
        <v>60</v>
      </c>
      <c r="BR107">
        <v>61</v>
      </c>
      <c r="BS107">
        <v>62</v>
      </c>
      <c r="BT107">
        <v>63</v>
      </c>
      <c r="BU107">
        <v>64</v>
      </c>
      <c r="BV107">
        <v>65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73</v>
      </c>
      <c r="CE107">
        <v>0</v>
      </c>
      <c r="CF107">
        <v>0</v>
      </c>
      <c r="CG107">
        <v>76</v>
      </c>
      <c r="CH107">
        <v>77</v>
      </c>
      <c r="CI107">
        <v>78</v>
      </c>
      <c r="CJ107">
        <v>79</v>
      </c>
      <c r="CK107">
        <v>80</v>
      </c>
      <c r="CL107">
        <v>81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workbookViewId="0">
      <pane ySplit="560" activePane="bottomLeft"/>
      <selection activeCell="H1" sqref="H1:H1048576"/>
      <selection pane="bottomLeft" activeCell="X2" sqref="X2:AA92"/>
    </sheetView>
  </sheetViews>
  <sheetFormatPr baseColWidth="10" defaultRowHeight="15" x14ac:dyDescent="0.2"/>
  <sheetData>
    <row r="1" spans="1:27" ht="15" customHeight="1" x14ac:dyDescent="0.2">
      <c r="A1" t="s">
        <v>8</v>
      </c>
      <c r="B1" s="12" t="s">
        <v>0</v>
      </c>
      <c r="C1" s="12" t="s">
        <v>3</v>
      </c>
      <c r="D1" s="12" t="s">
        <v>5</v>
      </c>
      <c r="E1" s="12" t="s">
        <v>7</v>
      </c>
      <c r="F1" s="12" t="s">
        <v>1</v>
      </c>
      <c r="G1" s="12" t="s">
        <v>2</v>
      </c>
      <c r="H1" s="12" t="s">
        <v>4</v>
      </c>
      <c r="I1" s="12" t="s">
        <v>6</v>
      </c>
      <c r="J1" t="s">
        <v>34</v>
      </c>
      <c r="K1" t="s">
        <v>35</v>
      </c>
      <c r="L1" t="s">
        <v>36</v>
      </c>
      <c r="M1" t="s">
        <v>37</v>
      </c>
      <c r="N1" t="s">
        <v>43</v>
      </c>
      <c r="O1" t="s">
        <v>44</v>
      </c>
      <c r="P1" t="s">
        <v>46</v>
      </c>
      <c r="Q1" t="s">
        <v>45</v>
      </c>
      <c r="T1" t="s">
        <v>38</v>
      </c>
      <c r="U1" t="s">
        <v>39</v>
      </c>
      <c r="V1" t="s">
        <v>40</v>
      </c>
      <c r="W1" t="s">
        <v>41</v>
      </c>
    </row>
    <row r="2" spans="1:27" x14ac:dyDescent="0.2">
      <c r="A2">
        <v>1</v>
      </c>
      <c r="B2" s="12">
        <v>24</v>
      </c>
      <c r="C2" s="12">
        <v>59</v>
      </c>
      <c r="D2" s="12">
        <v>47</v>
      </c>
      <c r="E2" s="12">
        <v>64</v>
      </c>
      <c r="F2" s="12">
        <v>34</v>
      </c>
      <c r="G2" s="12">
        <v>66</v>
      </c>
      <c r="H2" s="12">
        <v>42</v>
      </c>
      <c r="I2" s="12">
        <v>58</v>
      </c>
      <c r="J2">
        <f>IF(B2&gt;C2,2,1)</f>
        <v>1</v>
      </c>
      <c r="K2">
        <f>IF(C2&gt;B2,2,1)</f>
        <v>2</v>
      </c>
      <c r="L2">
        <f>IF(D2&gt;E2,2,1)</f>
        <v>1</v>
      </c>
      <c r="M2">
        <f>IF(E2&gt;D2,2,1)</f>
        <v>2</v>
      </c>
      <c r="N2">
        <f>IF(F2&gt;G2,2,1)</f>
        <v>1</v>
      </c>
      <c r="O2">
        <f>IF(G2&gt;F2,2,1)</f>
        <v>2</v>
      </c>
      <c r="P2">
        <f>IF(H2&gt;I2,2,1)</f>
        <v>1</v>
      </c>
      <c r="Q2">
        <f>IF(I2&gt;H2,2,1)</f>
        <v>2</v>
      </c>
      <c r="T2" t="s">
        <v>22</v>
      </c>
      <c r="U2" t="s">
        <v>23</v>
      </c>
      <c r="V2" t="s">
        <v>24</v>
      </c>
      <c r="W2" t="s">
        <v>25</v>
      </c>
      <c r="X2" t="s">
        <v>47</v>
      </c>
      <c r="Y2" t="s">
        <v>48</v>
      </c>
      <c r="Z2" t="s">
        <v>49</v>
      </c>
      <c r="AA2" t="s">
        <v>50</v>
      </c>
    </row>
    <row r="3" spans="1:27" x14ac:dyDescent="0.2">
      <c r="A3">
        <v>2</v>
      </c>
      <c r="B3" s="12">
        <v>79</v>
      </c>
      <c r="C3" s="12">
        <v>82</v>
      </c>
      <c r="D3" s="12">
        <v>57</v>
      </c>
      <c r="E3" s="12">
        <v>94</v>
      </c>
      <c r="F3" s="12">
        <v>88</v>
      </c>
      <c r="G3" s="12">
        <v>12</v>
      </c>
      <c r="H3" s="12">
        <v>20</v>
      </c>
      <c r="I3" s="12">
        <v>80</v>
      </c>
      <c r="J3">
        <f t="shared" ref="J3:J26" si="0">IF(B3&gt;C3,2,1)</f>
        <v>1</v>
      </c>
      <c r="K3">
        <f t="shared" ref="K3:K26" si="1">IF(C3&gt;B3,2,1)</f>
        <v>2</v>
      </c>
      <c r="L3">
        <f t="shared" ref="L3:L26" si="2">IF(D3&gt;E3,2,1)</f>
        <v>1</v>
      </c>
      <c r="M3">
        <f t="shared" ref="M3:M26" si="3">IF(E3&gt;D3,2,1)</f>
        <v>2</v>
      </c>
      <c r="N3">
        <f t="shared" ref="N3:N26" si="4">IF(F3&gt;G3,2,1)</f>
        <v>2</v>
      </c>
      <c r="O3">
        <f t="shared" ref="O3:O26" si="5">IF(G3&gt;F3,2,1)</f>
        <v>1</v>
      </c>
      <c r="P3">
        <f t="shared" ref="P3:P26" si="6">IF(H3&gt;I3,2,1)</f>
        <v>1</v>
      </c>
      <c r="Q3">
        <f t="shared" ref="Q3:Q26" si="7">IF(I3&gt;H3,2,1)</f>
        <v>2</v>
      </c>
      <c r="T3" t="s">
        <v>22</v>
      </c>
      <c r="U3" t="s">
        <v>23</v>
      </c>
      <c r="V3" t="s">
        <v>24</v>
      </c>
      <c r="W3" t="s">
        <v>25</v>
      </c>
      <c r="X3" t="s">
        <v>47</v>
      </c>
      <c r="Y3" t="s">
        <v>48</v>
      </c>
      <c r="Z3" t="s">
        <v>49</v>
      </c>
      <c r="AA3" t="s">
        <v>50</v>
      </c>
    </row>
    <row r="4" spans="1:27" x14ac:dyDescent="0.2">
      <c r="A4">
        <v>3</v>
      </c>
      <c r="B4" s="12">
        <v>62</v>
      </c>
      <c r="C4" s="12">
        <v>0</v>
      </c>
      <c r="D4" s="12">
        <v>23</v>
      </c>
      <c r="E4" s="12">
        <v>31</v>
      </c>
      <c r="F4" s="12">
        <v>74</v>
      </c>
      <c r="G4" s="12">
        <v>26</v>
      </c>
      <c r="H4" s="12">
        <v>44</v>
      </c>
      <c r="I4" s="12">
        <v>56</v>
      </c>
      <c r="J4">
        <f t="shared" si="0"/>
        <v>2</v>
      </c>
      <c r="K4">
        <f t="shared" si="1"/>
        <v>1</v>
      </c>
      <c r="L4">
        <f t="shared" si="2"/>
        <v>1</v>
      </c>
      <c r="M4">
        <f t="shared" si="3"/>
        <v>2</v>
      </c>
      <c r="N4">
        <f t="shared" si="4"/>
        <v>2</v>
      </c>
      <c r="O4">
        <f t="shared" si="5"/>
        <v>1</v>
      </c>
      <c r="P4">
        <f t="shared" si="6"/>
        <v>1</v>
      </c>
      <c r="Q4">
        <f t="shared" si="7"/>
        <v>2</v>
      </c>
      <c r="T4" t="s">
        <v>22</v>
      </c>
      <c r="U4" t="s">
        <v>23</v>
      </c>
      <c r="V4" t="s">
        <v>24</v>
      </c>
      <c r="W4" t="s">
        <v>25</v>
      </c>
      <c r="X4" t="s">
        <v>47</v>
      </c>
      <c r="Y4" t="s">
        <v>48</v>
      </c>
      <c r="Z4" t="s">
        <v>49</v>
      </c>
      <c r="AA4" t="s">
        <v>50</v>
      </c>
    </row>
    <row r="5" spans="1:27" x14ac:dyDescent="0.2">
      <c r="A5">
        <v>4</v>
      </c>
      <c r="B5" s="12">
        <v>56</v>
      </c>
      <c r="C5" s="12">
        <v>72</v>
      </c>
      <c r="D5" s="12">
        <v>68</v>
      </c>
      <c r="E5" s="12">
        <v>95</v>
      </c>
      <c r="F5" s="12">
        <v>5</v>
      </c>
      <c r="G5" s="12">
        <v>95</v>
      </c>
      <c r="H5" s="12">
        <v>95</v>
      </c>
      <c r="I5" s="12">
        <v>5</v>
      </c>
      <c r="J5">
        <f t="shared" si="0"/>
        <v>1</v>
      </c>
      <c r="K5">
        <f t="shared" si="1"/>
        <v>2</v>
      </c>
      <c r="L5">
        <f t="shared" si="2"/>
        <v>1</v>
      </c>
      <c r="M5">
        <f t="shared" si="3"/>
        <v>2</v>
      </c>
      <c r="N5">
        <f t="shared" si="4"/>
        <v>1</v>
      </c>
      <c r="O5">
        <f t="shared" si="5"/>
        <v>2</v>
      </c>
      <c r="P5">
        <f t="shared" si="6"/>
        <v>2</v>
      </c>
      <c r="Q5">
        <f t="shared" si="7"/>
        <v>1</v>
      </c>
      <c r="T5" t="s">
        <v>22</v>
      </c>
      <c r="U5" t="s">
        <v>23</v>
      </c>
      <c r="V5" t="s">
        <v>24</v>
      </c>
      <c r="W5" t="s">
        <v>25</v>
      </c>
      <c r="X5" t="s">
        <v>47</v>
      </c>
      <c r="Y5" t="s">
        <v>48</v>
      </c>
      <c r="Z5" t="s">
        <v>49</v>
      </c>
      <c r="AA5" t="s">
        <v>50</v>
      </c>
    </row>
    <row r="6" spans="1:27" x14ac:dyDescent="0.2">
      <c r="A6">
        <v>5</v>
      </c>
      <c r="B6" s="12">
        <v>84</v>
      </c>
      <c r="C6" s="12">
        <v>43</v>
      </c>
      <c r="D6" s="12">
        <v>7</v>
      </c>
      <c r="E6" s="12">
        <v>97</v>
      </c>
      <c r="F6" s="12">
        <v>25</v>
      </c>
      <c r="G6" s="12">
        <v>75</v>
      </c>
      <c r="H6" s="12">
        <v>43</v>
      </c>
      <c r="I6" s="12">
        <v>57</v>
      </c>
      <c r="J6">
        <f t="shared" si="0"/>
        <v>2</v>
      </c>
      <c r="K6">
        <f t="shared" si="1"/>
        <v>1</v>
      </c>
      <c r="L6">
        <f t="shared" si="2"/>
        <v>1</v>
      </c>
      <c r="M6">
        <f t="shared" si="3"/>
        <v>2</v>
      </c>
      <c r="N6">
        <f t="shared" si="4"/>
        <v>1</v>
      </c>
      <c r="O6">
        <f t="shared" si="5"/>
        <v>2</v>
      </c>
      <c r="P6">
        <f t="shared" si="6"/>
        <v>1</v>
      </c>
      <c r="Q6">
        <f t="shared" si="7"/>
        <v>2</v>
      </c>
      <c r="T6" t="s">
        <v>22</v>
      </c>
      <c r="U6" t="s">
        <v>23</v>
      </c>
      <c r="V6" t="s">
        <v>24</v>
      </c>
      <c r="W6" t="s">
        <v>25</v>
      </c>
      <c r="X6" t="s">
        <v>47</v>
      </c>
      <c r="Y6" t="s">
        <v>48</v>
      </c>
      <c r="Z6" t="s">
        <v>49</v>
      </c>
      <c r="AA6" t="s">
        <v>50</v>
      </c>
    </row>
    <row r="7" spans="1:27" x14ac:dyDescent="0.2">
      <c r="A7">
        <v>6</v>
      </c>
      <c r="B7" s="12">
        <v>7</v>
      </c>
      <c r="C7" s="12">
        <v>74</v>
      </c>
      <c r="D7" s="12">
        <v>55</v>
      </c>
      <c r="E7" s="12">
        <v>63</v>
      </c>
      <c r="F7" s="12">
        <v>28</v>
      </c>
      <c r="G7" s="12">
        <v>72</v>
      </c>
      <c r="H7" s="12">
        <v>71</v>
      </c>
      <c r="I7" s="12">
        <v>29</v>
      </c>
      <c r="J7">
        <f t="shared" si="0"/>
        <v>1</v>
      </c>
      <c r="K7">
        <f t="shared" si="1"/>
        <v>2</v>
      </c>
      <c r="L7">
        <f t="shared" si="2"/>
        <v>1</v>
      </c>
      <c r="M7">
        <f t="shared" si="3"/>
        <v>2</v>
      </c>
      <c r="N7">
        <f t="shared" si="4"/>
        <v>1</v>
      </c>
      <c r="O7">
        <f t="shared" si="5"/>
        <v>2</v>
      </c>
      <c r="P7">
        <f t="shared" si="6"/>
        <v>2</v>
      </c>
      <c r="Q7">
        <f t="shared" si="7"/>
        <v>1</v>
      </c>
      <c r="T7" t="s">
        <v>22</v>
      </c>
      <c r="U7" t="s">
        <v>23</v>
      </c>
      <c r="V7" t="s">
        <v>24</v>
      </c>
      <c r="W7" t="s">
        <v>25</v>
      </c>
      <c r="X7" t="s">
        <v>47</v>
      </c>
      <c r="Y7" t="s">
        <v>48</v>
      </c>
      <c r="Z7" t="s">
        <v>49</v>
      </c>
      <c r="AA7" t="s">
        <v>50</v>
      </c>
    </row>
    <row r="8" spans="1:27" x14ac:dyDescent="0.2">
      <c r="A8">
        <v>7</v>
      </c>
      <c r="B8" s="12">
        <v>56</v>
      </c>
      <c r="C8" s="12">
        <v>19</v>
      </c>
      <c r="D8" s="12">
        <v>13</v>
      </c>
      <c r="E8" s="12">
        <v>90</v>
      </c>
      <c r="F8" s="12">
        <v>9</v>
      </c>
      <c r="G8" s="12">
        <v>91</v>
      </c>
      <c r="H8" s="12">
        <v>76</v>
      </c>
      <c r="I8" s="12">
        <v>24</v>
      </c>
      <c r="J8">
        <f t="shared" si="0"/>
        <v>2</v>
      </c>
      <c r="K8">
        <f t="shared" si="1"/>
        <v>1</v>
      </c>
      <c r="L8">
        <f t="shared" si="2"/>
        <v>1</v>
      </c>
      <c r="M8">
        <f t="shared" si="3"/>
        <v>2</v>
      </c>
      <c r="N8">
        <f t="shared" si="4"/>
        <v>1</v>
      </c>
      <c r="O8">
        <f t="shared" si="5"/>
        <v>2</v>
      </c>
      <c r="P8">
        <f t="shared" si="6"/>
        <v>2</v>
      </c>
      <c r="Q8">
        <f t="shared" si="7"/>
        <v>1</v>
      </c>
      <c r="T8" t="s">
        <v>22</v>
      </c>
      <c r="U8" t="s">
        <v>23</v>
      </c>
      <c r="V8" t="s">
        <v>24</v>
      </c>
      <c r="W8" t="s">
        <v>25</v>
      </c>
      <c r="X8" t="s">
        <v>47</v>
      </c>
      <c r="Y8" t="s">
        <v>48</v>
      </c>
      <c r="Z8" t="s">
        <v>49</v>
      </c>
      <c r="AA8" t="s">
        <v>50</v>
      </c>
    </row>
    <row r="9" spans="1:27" x14ac:dyDescent="0.2">
      <c r="A9">
        <v>8</v>
      </c>
      <c r="B9" s="12">
        <v>41</v>
      </c>
      <c r="C9" s="12">
        <v>18</v>
      </c>
      <c r="D9" s="12">
        <v>56</v>
      </c>
      <c r="E9" s="12">
        <v>8</v>
      </c>
      <c r="F9" s="12">
        <v>63</v>
      </c>
      <c r="G9" s="12">
        <v>37</v>
      </c>
      <c r="H9" s="12">
        <v>98</v>
      </c>
      <c r="I9" s="12">
        <v>2</v>
      </c>
      <c r="J9">
        <f t="shared" si="0"/>
        <v>2</v>
      </c>
      <c r="K9">
        <f t="shared" si="1"/>
        <v>1</v>
      </c>
      <c r="L9">
        <f t="shared" si="2"/>
        <v>2</v>
      </c>
      <c r="M9">
        <f t="shared" si="3"/>
        <v>1</v>
      </c>
      <c r="N9">
        <f t="shared" si="4"/>
        <v>2</v>
      </c>
      <c r="O9">
        <f t="shared" si="5"/>
        <v>1</v>
      </c>
      <c r="P9">
        <f t="shared" si="6"/>
        <v>2</v>
      </c>
      <c r="Q9">
        <f t="shared" si="7"/>
        <v>1</v>
      </c>
      <c r="T9" t="s">
        <v>22</v>
      </c>
      <c r="U9" t="s">
        <v>23</v>
      </c>
      <c r="V9" t="s">
        <v>24</v>
      </c>
      <c r="W9" t="s">
        <v>25</v>
      </c>
      <c r="X9" t="s">
        <v>47</v>
      </c>
      <c r="Y9" t="s">
        <v>48</v>
      </c>
      <c r="Z9" t="s">
        <v>49</v>
      </c>
      <c r="AA9" t="s">
        <v>50</v>
      </c>
    </row>
    <row r="10" spans="1:27" x14ac:dyDescent="0.2">
      <c r="A10">
        <v>9</v>
      </c>
      <c r="B10" s="12">
        <v>72</v>
      </c>
      <c r="C10" s="12">
        <v>29</v>
      </c>
      <c r="D10" s="12">
        <v>67</v>
      </c>
      <c r="E10" s="12">
        <v>63</v>
      </c>
      <c r="F10" s="12">
        <v>88</v>
      </c>
      <c r="G10" s="12">
        <v>12</v>
      </c>
      <c r="H10" s="12">
        <v>39</v>
      </c>
      <c r="I10" s="12">
        <v>61</v>
      </c>
      <c r="J10">
        <f t="shared" si="0"/>
        <v>2</v>
      </c>
      <c r="K10">
        <f t="shared" si="1"/>
        <v>1</v>
      </c>
      <c r="L10">
        <f t="shared" si="2"/>
        <v>2</v>
      </c>
      <c r="M10">
        <f t="shared" si="3"/>
        <v>1</v>
      </c>
      <c r="N10">
        <f t="shared" si="4"/>
        <v>2</v>
      </c>
      <c r="O10">
        <f t="shared" si="5"/>
        <v>1</v>
      </c>
      <c r="P10">
        <f t="shared" si="6"/>
        <v>1</v>
      </c>
      <c r="Q10">
        <f t="shared" si="7"/>
        <v>2</v>
      </c>
      <c r="T10" t="s">
        <v>22</v>
      </c>
      <c r="U10" t="s">
        <v>23</v>
      </c>
      <c r="V10" t="s">
        <v>24</v>
      </c>
      <c r="W10" t="s">
        <v>25</v>
      </c>
      <c r="X10" t="s">
        <v>47</v>
      </c>
      <c r="Y10" t="s">
        <v>48</v>
      </c>
      <c r="Z10" t="s">
        <v>49</v>
      </c>
      <c r="AA10" t="s">
        <v>50</v>
      </c>
    </row>
    <row r="11" spans="1:27" x14ac:dyDescent="0.2">
      <c r="A11">
        <v>10</v>
      </c>
      <c r="B11" s="12">
        <v>37</v>
      </c>
      <c r="C11" s="12">
        <v>50</v>
      </c>
      <c r="D11" s="12">
        <v>6</v>
      </c>
      <c r="E11" s="12">
        <v>45</v>
      </c>
      <c r="F11" s="12">
        <v>61</v>
      </c>
      <c r="G11" s="12">
        <v>39</v>
      </c>
      <c r="H11" s="12">
        <v>60</v>
      </c>
      <c r="I11" s="12">
        <v>40</v>
      </c>
      <c r="J11">
        <f t="shared" si="0"/>
        <v>1</v>
      </c>
      <c r="K11">
        <f t="shared" si="1"/>
        <v>2</v>
      </c>
      <c r="L11">
        <f t="shared" si="2"/>
        <v>1</v>
      </c>
      <c r="M11">
        <f t="shared" si="3"/>
        <v>2</v>
      </c>
      <c r="N11">
        <f t="shared" si="4"/>
        <v>2</v>
      </c>
      <c r="O11">
        <f t="shared" si="5"/>
        <v>1</v>
      </c>
      <c r="P11">
        <f t="shared" si="6"/>
        <v>2</v>
      </c>
      <c r="Q11">
        <f t="shared" si="7"/>
        <v>1</v>
      </c>
      <c r="T11" t="s">
        <v>22</v>
      </c>
      <c r="U11" t="s">
        <v>23</v>
      </c>
      <c r="V11" t="s">
        <v>24</v>
      </c>
      <c r="W11" t="s">
        <v>25</v>
      </c>
      <c r="X11" t="s">
        <v>47</v>
      </c>
      <c r="Y11" t="s">
        <v>48</v>
      </c>
      <c r="Z11" t="s">
        <v>49</v>
      </c>
      <c r="AA11" t="s">
        <v>50</v>
      </c>
    </row>
    <row r="12" spans="1:27" x14ac:dyDescent="0.2">
      <c r="A12">
        <v>11</v>
      </c>
      <c r="B12" s="12">
        <v>54</v>
      </c>
      <c r="C12" s="12">
        <v>31</v>
      </c>
      <c r="D12" s="12">
        <v>44</v>
      </c>
      <c r="E12" s="12">
        <v>29</v>
      </c>
      <c r="F12" s="12">
        <v>8</v>
      </c>
      <c r="G12" s="12">
        <v>92</v>
      </c>
      <c r="H12" s="12">
        <v>15</v>
      </c>
      <c r="I12" s="12">
        <v>85</v>
      </c>
      <c r="J12">
        <f t="shared" si="0"/>
        <v>2</v>
      </c>
      <c r="K12">
        <f t="shared" si="1"/>
        <v>1</v>
      </c>
      <c r="L12">
        <f t="shared" si="2"/>
        <v>2</v>
      </c>
      <c r="M12">
        <f t="shared" si="3"/>
        <v>1</v>
      </c>
      <c r="N12">
        <f t="shared" si="4"/>
        <v>1</v>
      </c>
      <c r="O12">
        <f t="shared" si="5"/>
        <v>2</v>
      </c>
      <c r="P12">
        <f t="shared" si="6"/>
        <v>1</v>
      </c>
      <c r="Q12">
        <f t="shared" si="7"/>
        <v>2</v>
      </c>
      <c r="T12" t="s">
        <v>22</v>
      </c>
      <c r="U12" t="s">
        <v>23</v>
      </c>
      <c r="V12" t="s">
        <v>24</v>
      </c>
      <c r="W12" t="s">
        <v>25</v>
      </c>
      <c r="X12" t="s">
        <v>47</v>
      </c>
      <c r="Y12" t="s">
        <v>48</v>
      </c>
      <c r="Z12" t="s">
        <v>49</v>
      </c>
      <c r="AA12" t="s">
        <v>50</v>
      </c>
    </row>
    <row r="13" spans="1:27" x14ac:dyDescent="0.2">
      <c r="A13">
        <v>12</v>
      </c>
      <c r="B13" s="12">
        <v>63</v>
      </c>
      <c r="C13" s="12">
        <v>5</v>
      </c>
      <c r="D13" s="12">
        <v>43</v>
      </c>
      <c r="E13" s="12">
        <v>53</v>
      </c>
      <c r="F13" s="12">
        <v>92</v>
      </c>
      <c r="G13" s="12">
        <v>8</v>
      </c>
      <c r="H13" s="12">
        <v>63</v>
      </c>
      <c r="I13" s="12">
        <v>37</v>
      </c>
      <c r="J13">
        <f t="shared" si="0"/>
        <v>2</v>
      </c>
      <c r="K13">
        <f t="shared" si="1"/>
        <v>1</v>
      </c>
      <c r="L13">
        <f t="shared" si="2"/>
        <v>1</v>
      </c>
      <c r="M13">
        <f t="shared" si="3"/>
        <v>2</v>
      </c>
      <c r="N13">
        <f t="shared" si="4"/>
        <v>2</v>
      </c>
      <c r="O13">
        <f t="shared" si="5"/>
        <v>1</v>
      </c>
      <c r="P13">
        <f t="shared" si="6"/>
        <v>2</v>
      </c>
      <c r="Q13">
        <f t="shared" si="7"/>
        <v>1</v>
      </c>
      <c r="T13" t="s">
        <v>22</v>
      </c>
      <c r="U13" t="s">
        <v>23</v>
      </c>
      <c r="V13" t="s">
        <v>24</v>
      </c>
      <c r="W13" t="s">
        <v>25</v>
      </c>
      <c r="X13" t="s">
        <v>47</v>
      </c>
      <c r="Y13" t="s">
        <v>48</v>
      </c>
      <c r="Z13" t="s">
        <v>49</v>
      </c>
      <c r="AA13" t="s">
        <v>50</v>
      </c>
    </row>
    <row r="14" spans="1:27" x14ac:dyDescent="0.2">
      <c r="A14">
        <v>13</v>
      </c>
      <c r="B14" s="12">
        <v>32</v>
      </c>
      <c r="C14" s="12">
        <v>99</v>
      </c>
      <c r="D14" s="12">
        <v>39</v>
      </c>
      <c r="E14" s="12">
        <v>56</v>
      </c>
      <c r="F14" s="12">
        <v>78</v>
      </c>
      <c r="G14" s="12">
        <v>22</v>
      </c>
      <c r="H14" s="12">
        <v>32</v>
      </c>
      <c r="I14" s="12">
        <v>68</v>
      </c>
      <c r="J14">
        <f t="shared" si="0"/>
        <v>1</v>
      </c>
      <c r="K14">
        <f t="shared" si="1"/>
        <v>2</v>
      </c>
      <c r="L14">
        <f t="shared" si="2"/>
        <v>1</v>
      </c>
      <c r="M14">
        <f t="shared" si="3"/>
        <v>2</v>
      </c>
      <c r="N14">
        <f t="shared" si="4"/>
        <v>2</v>
      </c>
      <c r="O14">
        <f t="shared" si="5"/>
        <v>1</v>
      </c>
      <c r="P14">
        <f t="shared" si="6"/>
        <v>1</v>
      </c>
      <c r="Q14">
        <f t="shared" si="7"/>
        <v>2</v>
      </c>
      <c r="T14" t="s">
        <v>22</v>
      </c>
      <c r="U14" t="s">
        <v>23</v>
      </c>
      <c r="V14" t="s">
        <v>24</v>
      </c>
      <c r="W14" t="s">
        <v>25</v>
      </c>
      <c r="X14" t="s">
        <v>47</v>
      </c>
      <c r="Y14" t="s">
        <v>48</v>
      </c>
      <c r="Z14" t="s">
        <v>49</v>
      </c>
      <c r="AA14" t="s">
        <v>50</v>
      </c>
    </row>
    <row r="15" spans="1:27" x14ac:dyDescent="0.2">
      <c r="A15">
        <v>14</v>
      </c>
      <c r="B15" s="12">
        <v>66</v>
      </c>
      <c r="C15" s="12">
        <v>23</v>
      </c>
      <c r="D15" s="12">
        <v>15</v>
      </c>
      <c r="E15" s="12">
        <v>29</v>
      </c>
      <c r="F15" s="12">
        <v>16</v>
      </c>
      <c r="G15" s="12">
        <v>84</v>
      </c>
      <c r="H15" s="12">
        <v>79</v>
      </c>
      <c r="I15" s="12">
        <v>21</v>
      </c>
      <c r="J15">
        <f t="shared" si="0"/>
        <v>2</v>
      </c>
      <c r="K15">
        <f t="shared" si="1"/>
        <v>1</v>
      </c>
      <c r="L15">
        <f t="shared" si="2"/>
        <v>1</v>
      </c>
      <c r="M15">
        <f t="shared" si="3"/>
        <v>2</v>
      </c>
      <c r="N15">
        <f t="shared" si="4"/>
        <v>1</v>
      </c>
      <c r="O15">
        <f t="shared" si="5"/>
        <v>2</v>
      </c>
      <c r="P15">
        <f t="shared" si="6"/>
        <v>2</v>
      </c>
      <c r="Q15">
        <f t="shared" si="7"/>
        <v>1</v>
      </c>
      <c r="T15" t="s">
        <v>22</v>
      </c>
      <c r="U15" t="s">
        <v>23</v>
      </c>
      <c r="V15" t="s">
        <v>24</v>
      </c>
      <c r="W15" t="s">
        <v>25</v>
      </c>
      <c r="X15" t="s">
        <v>47</v>
      </c>
      <c r="Y15" t="s">
        <v>48</v>
      </c>
      <c r="Z15" t="s">
        <v>49</v>
      </c>
      <c r="AA15" t="s">
        <v>50</v>
      </c>
    </row>
    <row r="16" spans="1:27" x14ac:dyDescent="0.2">
      <c r="A16">
        <v>15</v>
      </c>
      <c r="B16" s="12">
        <v>52</v>
      </c>
      <c r="C16" s="12">
        <v>73</v>
      </c>
      <c r="D16" s="12">
        <v>92</v>
      </c>
      <c r="E16" s="12">
        <v>19</v>
      </c>
      <c r="F16" s="12">
        <v>12</v>
      </c>
      <c r="G16" s="12">
        <v>88</v>
      </c>
      <c r="H16" s="12">
        <v>98</v>
      </c>
      <c r="I16" s="12">
        <v>2</v>
      </c>
      <c r="J16">
        <f t="shared" si="0"/>
        <v>1</v>
      </c>
      <c r="K16">
        <f t="shared" si="1"/>
        <v>2</v>
      </c>
      <c r="L16">
        <f t="shared" si="2"/>
        <v>2</v>
      </c>
      <c r="M16">
        <f t="shared" si="3"/>
        <v>1</v>
      </c>
      <c r="N16">
        <f t="shared" si="4"/>
        <v>1</v>
      </c>
      <c r="O16">
        <f t="shared" si="5"/>
        <v>2</v>
      </c>
      <c r="P16">
        <f t="shared" si="6"/>
        <v>2</v>
      </c>
      <c r="Q16">
        <f t="shared" si="7"/>
        <v>1</v>
      </c>
      <c r="T16" t="s">
        <v>22</v>
      </c>
      <c r="U16" t="s">
        <v>23</v>
      </c>
      <c r="V16" t="s">
        <v>24</v>
      </c>
      <c r="W16" t="s">
        <v>25</v>
      </c>
      <c r="X16" t="s">
        <v>47</v>
      </c>
      <c r="Y16" t="s">
        <v>48</v>
      </c>
      <c r="Z16" t="s">
        <v>49</v>
      </c>
      <c r="AA16" t="s">
        <v>50</v>
      </c>
    </row>
    <row r="17" spans="1:27" x14ac:dyDescent="0.2">
      <c r="A17">
        <v>16</v>
      </c>
      <c r="B17" s="12">
        <v>88</v>
      </c>
      <c r="C17" s="12">
        <v>78</v>
      </c>
      <c r="D17" s="12">
        <v>53</v>
      </c>
      <c r="E17" s="12">
        <v>91</v>
      </c>
      <c r="F17" s="12">
        <v>29</v>
      </c>
      <c r="G17" s="12">
        <v>71</v>
      </c>
      <c r="H17" s="12">
        <v>29</v>
      </c>
      <c r="I17" s="12">
        <v>71</v>
      </c>
      <c r="J17">
        <f t="shared" si="0"/>
        <v>2</v>
      </c>
      <c r="K17">
        <f t="shared" si="1"/>
        <v>1</v>
      </c>
      <c r="L17">
        <f t="shared" si="2"/>
        <v>1</v>
      </c>
      <c r="M17">
        <f t="shared" si="3"/>
        <v>2</v>
      </c>
      <c r="N17">
        <f t="shared" si="4"/>
        <v>1</v>
      </c>
      <c r="O17">
        <f t="shared" si="5"/>
        <v>2</v>
      </c>
      <c r="P17">
        <f t="shared" si="6"/>
        <v>1</v>
      </c>
      <c r="Q17">
        <f t="shared" si="7"/>
        <v>2</v>
      </c>
      <c r="T17" t="s">
        <v>22</v>
      </c>
      <c r="U17" t="s">
        <v>23</v>
      </c>
      <c r="V17" t="s">
        <v>24</v>
      </c>
      <c r="W17" t="s">
        <v>25</v>
      </c>
      <c r="X17" t="s">
        <v>47</v>
      </c>
      <c r="Y17" t="s">
        <v>48</v>
      </c>
      <c r="Z17" t="s">
        <v>49</v>
      </c>
      <c r="AA17" t="s">
        <v>50</v>
      </c>
    </row>
    <row r="18" spans="1:27" x14ac:dyDescent="0.2">
      <c r="A18">
        <v>17</v>
      </c>
      <c r="B18" s="12">
        <v>39</v>
      </c>
      <c r="C18" s="12">
        <v>51</v>
      </c>
      <c r="D18" s="12">
        <v>16</v>
      </c>
      <c r="E18" s="12">
        <v>91</v>
      </c>
      <c r="F18" s="12">
        <v>31</v>
      </c>
      <c r="G18" s="12">
        <v>69</v>
      </c>
      <c r="H18" s="12">
        <v>84</v>
      </c>
      <c r="I18" s="12">
        <v>16</v>
      </c>
      <c r="J18">
        <f t="shared" si="0"/>
        <v>1</v>
      </c>
      <c r="K18">
        <f t="shared" si="1"/>
        <v>2</v>
      </c>
      <c r="L18">
        <f t="shared" si="2"/>
        <v>1</v>
      </c>
      <c r="M18">
        <f t="shared" si="3"/>
        <v>2</v>
      </c>
      <c r="N18">
        <f t="shared" si="4"/>
        <v>1</v>
      </c>
      <c r="O18">
        <f t="shared" si="5"/>
        <v>2</v>
      </c>
      <c r="P18">
        <f t="shared" si="6"/>
        <v>2</v>
      </c>
      <c r="Q18">
        <f t="shared" si="7"/>
        <v>1</v>
      </c>
      <c r="T18" t="s">
        <v>22</v>
      </c>
      <c r="U18" t="s">
        <v>23</v>
      </c>
      <c r="V18" t="s">
        <v>24</v>
      </c>
      <c r="W18" t="s">
        <v>25</v>
      </c>
      <c r="X18" t="s">
        <v>47</v>
      </c>
      <c r="Y18" t="s">
        <v>48</v>
      </c>
      <c r="Z18" t="s">
        <v>49</v>
      </c>
      <c r="AA18" t="s">
        <v>50</v>
      </c>
    </row>
    <row r="19" spans="1:27" x14ac:dyDescent="0.2">
      <c r="A19">
        <v>18</v>
      </c>
      <c r="B19" s="12">
        <v>70</v>
      </c>
      <c r="C19" s="12">
        <v>65</v>
      </c>
      <c r="D19" s="12">
        <v>100</v>
      </c>
      <c r="E19" s="12">
        <v>50</v>
      </c>
      <c r="F19" s="12">
        <v>17</v>
      </c>
      <c r="G19" s="12">
        <v>83</v>
      </c>
      <c r="H19" s="12">
        <v>35</v>
      </c>
      <c r="I19" s="12">
        <v>65</v>
      </c>
      <c r="J19">
        <f t="shared" si="0"/>
        <v>2</v>
      </c>
      <c r="K19">
        <f t="shared" si="1"/>
        <v>1</v>
      </c>
      <c r="L19">
        <f t="shared" si="2"/>
        <v>2</v>
      </c>
      <c r="M19">
        <f t="shared" si="3"/>
        <v>1</v>
      </c>
      <c r="N19">
        <f t="shared" si="4"/>
        <v>1</v>
      </c>
      <c r="O19">
        <f t="shared" si="5"/>
        <v>2</v>
      </c>
      <c r="P19">
        <f t="shared" si="6"/>
        <v>1</v>
      </c>
      <c r="Q19">
        <f t="shared" si="7"/>
        <v>2</v>
      </c>
      <c r="T19" t="s">
        <v>22</v>
      </c>
      <c r="U19" t="s">
        <v>23</v>
      </c>
      <c r="V19" t="s">
        <v>24</v>
      </c>
      <c r="W19" t="s">
        <v>25</v>
      </c>
      <c r="X19" t="s">
        <v>47</v>
      </c>
      <c r="Y19" t="s">
        <v>48</v>
      </c>
      <c r="Z19" t="s">
        <v>49</v>
      </c>
      <c r="AA19" t="s">
        <v>50</v>
      </c>
    </row>
    <row r="20" spans="1:27" x14ac:dyDescent="0.2">
      <c r="A20">
        <v>19</v>
      </c>
      <c r="B20" s="12">
        <v>80</v>
      </c>
      <c r="C20" s="12">
        <v>19</v>
      </c>
      <c r="D20" s="12">
        <v>37</v>
      </c>
      <c r="E20" s="12">
        <v>65</v>
      </c>
      <c r="F20" s="12">
        <v>91</v>
      </c>
      <c r="G20" s="12">
        <v>9</v>
      </c>
      <c r="H20" s="12">
        <v>64</v>
      </c>
      <c r="I20" s="12">
        <v>36</v>
      </c>
      <c r="J20">
        <f t="shared" si="0"/>
        <v>2</v>
      </c>
      <c r="K20">
        <f t="shared" si="1"/>
        <v>1</v>
      </c>
      <c r="L20">
        <f t="shared" si="2"/>
        <v>1</v>
      </c>
      <c r="M20">
        <f t="shared" si="3"/>
        <v>2</v>
      </c>
      <c r="N20">
        <f t="shared" si="4"/>
        <v>2</v>
      </c>
      <c r="O20">
        <f t="shared" si="5"/>
        <v>1</v>
      </c>
      <c r="P20">
        <f t="shared" si="6"/>
        <v>2</v>
      </c>
      <c r="Q20">
        <f t="shared" si="7"/>
        <v>1</v>
      </c>
      <c r="T20" t="s">
        <v>22</v>
      </c>
      <c r="U20" t="s">
        <v>23</v>
      </c>
      <c r="V20" t="s">
        <v>24</v>
      </c>
      <c r="W20" t="s">
        <v>25</v>
      </c>
      <c r="X20" t="s">
        <v>47</v>
      </c>
      <c r="Y20" t="s">
        <v>48</v>
      </c>
      <c r="Z20" t="s">
        <v>49</v>
      </c>
      <c r="AA20" t="s">
        <v>50</v>
      </c>
    </row>
    <row r="21" spans="1:27" x14ac:dyDescent="0.2">
      <c r="A21">
        <v>20</v>
      </c>
      <c r="B21" s="12">
        <v>83</v>
      </c>
      <c r="C21" s="12">
        <v>67</v>
      </c>
      <c r="D21" s="12">
        <v>77</v>
      </c>
      <c r="E21" s="12">
        <v>6</v>
      </c>
      <c r="F21" s="12">
        <v>9</v>
      </c>
      <c r="G21" s="12">
        <v>91</v>
      </c>
      <c r="H21" s="12">
        <v>48</v>
      </c>
      <c r="I21" s="12">
        <v>52</v>
      </c>
      <c r="J21">
        <f t="shared" si="0"/>
        <v>2</v>
      </c>
      <c r="K21">
        <f t="shared" si="1"/>
        <v>1</v>
      </c>
      <c r="L21">
        <f t="shared" si="2"/>
        <v>2</v>
      </c>
      <c r="M21">
        <f t="shared" si="3"/>
        <v>1</v>
      </c>
      <c r="N21">
        <f t="shared" si="4"/>
        <v>1</v>
      </c>
      <c r="O21">
        <f t="shared" si="5"/>
        <v>2</v>
      </c>
      <c r="P21">
        <f t="shared" si="6"/>
        <v>1</v>
      </c>
      <c r="Q21">
        <f t="shared" si="7"/>
        <v>2</v>
      </c>
      <c r="T21" t="s">
        <v>22</v>
      </c>
      <c r="U21" t="s">
        <v>23</v>
      </c>
      <c r="V21" t="s">
        <v>24</v>
      </c>
      <c r="W21" t="s">
        <v>25</v>
      </c>
      <c r="X21" t="s">
        <v>47</v>
      </c>
      <c r="Y21" t="s">
        <v>48</v>
      </c>
      <c r="Z21" t="s">
        <v>49</v>
      </c>
      <c r="AA21" t="s">
        <v>50</v>
      </c>
    </row>
    <row r="22" spans="1:27" x14ac:dyDescent="0.2">
      <c r="A22">
        <v>21</v>
      </c>
      <c r="B22" s="12">
        <v>14</v>
      </c>
      <c r="C22" s="12">
        <v>72</v>
      </c>
      <c r="D22" s="12">
        <v>9</v>
      </c>
      <c r="E22" s="12">
        <v>31</v>
      </c>
      <c r="F22" s="12">
        <v>44</v>
      </c>
      <c r="G22" s="12">
        <v>56</v>
      </c>
      <c r="H22" s="12">
        <v>21</v>
      </c>
      <c r="I22" s="12">
        <v>79</v>
      </c>
      <c r="J22">
        <f t="shared" si="0"/>
        <v>1</v>
      </c>
      <c r="K22">
        <f t="shared" si="1"/>
        <v>2</v>
      </c>
      <c r="L22">
        <f t="shared" si="2"/>
        <v>1</v>
      </c>
      <c r="M22">
        <f t="shared" si="3"/>
        <v>2</v>
      </c>
      <c r="N22">
        <f t="shared" si="4"/>
        <v>1</v>
      </c>
      <c r="O22">
        <f t="shared" si="5"/>
        <v>2</v>
      </c>
      <c r="P22">
        <f t="shared" si="6"/>
        <v>1</v>
      </c>
      <c r="Q22">
        <f t="shared" si="7"/>
        <v>2</v>
      </c>
      <c r="T22" t="s">
        <v>22</v>
      </c>
      <c r="U22" t="s">
        <v>23</v>
      </c>
      <c r="V22" t="s">
        <v>24</v>
      </c>
      <c r="W22" t="s">
        <v>25</v>
      </c>
      <c r="X22" t="s">
        <v>47</v>
      </c>
      <c r="Y22" t="s">
        <v>48</v>
      </c>
      <c r="Z22" t="s">
        <v>49</v>
      </c>
      <c r="AA22" t="s">
        <v>50</v>
      </c>
    </row>
    <row r="23" spans="1:27" x14ac:dyDescent="0.2">
      <c r="A23">
        <v>22</v>
      </c>
      <c r="B23" s="12">
        <v>41</v>
      </c>
      <c r="C23" s="12">
        <v>65</v>
      </c>
      <c r="D23" s="12">
        <v>100</v>
      </c>
      <c r="E23" s="12">
        <v>2</v>
      </c>
      <c r="F23" s="12">
        <v>68</v>
      </c>
      <c r="G23" s="12">
        <v>32</v>
      </c>
      <c r="H23" s="12">
        <v>85</v>
      </c>
      <c r="I23" s="12">
        <v>15</v>
      </c>
      <c r="J23">
        <f t="shared" si="0"/>
        <v>1</v>
      </c>
      <c r="K23">
        <f t="shared" si="1"/>
        <v>2</v>
      </c>
      <c r="L23">
        <f t="shared" si="2"/>
        <v>2</v>
      </c>
      <c r="M23">
        <f t="shared" si="3"/>
        <v>1</v>
      </c>
      <c r="N23">
        <f t="shared" si="4"/>
        <v>2</v>
      </c>
      <c r="O23">
        <f t="shared" si="5"/>
        <v>1</v>
      </c>
      <c r="P23">
        <f t="shared" si="6"/>
        <v>2</v>
      </c>
      <c r="Q23">
        <f t="shared" si="7"/>
        <v>1</v>
      </c>
      <c r="T23" t="s">
        <v>22</v>
      </c>
      <c r="U23" t="s">
        <v>23</v>
      </c>
      <c r="V23" t="s">
        <v>24</v>
      </c>
      <c r="W23" t="s">
        <v>25</v>
      </c>
      <c r="X23" t="s">
        <v>47</v>
      </c>
      <c r="Y23" t="s">
        <v>48</v>
      </c>
      <c r="Z23" t="s">
        <v>49</v>
      </c>
      <c r="AA23" t="s">
        <v>50</v>
      </c>
    </row>
    <row r="24" spans="1:27" x14ac:dyDescent="0.2">
      <c r="A24">
        <v>23</v>
      </c>
      <c r="B24" s="12">
        <v>40</v>
      </c>
      <c r="C24" s="12">
        <v>55</v>
      </c>
      <c r="D24" s="12">
        <v>26</v>
      </c>
      <c r="E24" s="12">
        <v>96</v>
      </c>
      <c r="F24" s="12">
        <v>38</v>
      </c>
      <c r="G24" s="12">
        <v>62</v>
      </c>
      <c r="H24" s="12">
        <v>14</v>
      </c>
      <c r="I24" s="12">
        <v>86</v>
      </c>
      <c r="J24">
        <f t="shared" si="0"/>
        <v>1</v>
      </c>
      <c r="K24">
        <f t="shared" si="1"/>
        <v>2</v>
      </c>
      <c r="L24">
        <f t="shared" si="2"/>
        <v>1</v>
      </c>
      <c r="M24">
        <f t="shared" si="3"/>
        <v>2</v>
      </c>
      <c r="N24">
        <f t="shared" si="4"/>
        <v>1</v>
      </c>
      <c r="O24">
        <f t="shared" si="5"/>
        <v>2</v>
      </c>
      <c r="P24">
        <f t="shared" si="6"/>
        <v>1</v>
      </c>
      <c r="Q24">
        <f t="shared" si="7"/>
        <v>2</v>
      </c>
      <c r="T24" t="s">
        <v>22</v>
      </c>
      <c r="U24" t="s">
        <v>23</v>
      </c>
      <c r="V24" t="s">
        <v>24</v>
      </c>
      <c r="W24" t="s">
        <v>25</v>
      </c>
      <c r="X24" t="s">
        <v>47</v>
      </c>
      <c r="Y24" t="s">
        <v>48</v>
      </c>
      <c r="Z24" t="s">
        <v>49</v>
      </c>
      <c r="AA24" t="s">
        <v>50</v>
      </c>
    </row>
    <row r="25" spans="1:27" x14ac:dyDescent="0.2">
      <c r="A25">
        <v>24</v>
      </c>
      <c r="B25" s="12">
        <v>1</v>
      </c>
      <c r="C25" s="12">
        <v>83</v>
      </c>
      <c r="D25" s="12">
        <v>37</v>
      </c>
      <c r="E25" s="12">
        <v>24</v>
      </c>
      <c r="F25" s="12">
        <v>62</v>
      </c>
      <c r="G25" s="12">
        <v>38</v>
      </c>
      <c r="H25" s="12">
        <v>41</v>
      </c>
      <c r="I25" s="12">
        <v>59</v>
      </c>
      <c r="J25">
        <f t="shared" si="0"/>
        <v>1</v>
      </c>
      <c r="K25">
        <f t="shared" si="1"/>
        <v>2</v>
      </c>
      <c r="L25">
        <f t="shared" si="2"/>
        <v>2</v>
      </c>
      <c r="M25">
        <f t="shared" si="3"/>
        <v>1</v>
      </c>
      <c r="N25">
        <f t="shared" si="4"/>
        <v>2</v>
      </c>
      <c r="O25">
        <f t="shared" si="5"/>
        <v>1</v>
      </c>
      <c r="P25">
        <f t="shared" si="6"/>
        <v>1</v>
      </c>
      <c r="Q25">
        <f t="shared" si="7"/>
        <v>2</v>
      </c>
      <c r="T25" t="s">
        <v>22</v>
      </c>
      <c r="U25" t="s">
        <v>23</v>
      </c>
      <c r="V25" t="s">
        <v>24</v>
      </c>
      <c r="W25" t="s">
        <v>25</v>
      </c>
      <c r="X25" t="s">
        <v>47</v>
      </c>
      <c r="Y25" t="s">
        <v>48</v>
      </c>
      <c r="Z25" t="s">
        <v>49</v>
      </c>
      <c r="AA25" t="s">
        <v>50</v>
      </c>
    </row>
    <row r="26" spans="1:27" x14ac:dyDescent="0.2">
      <c r="A26">
        <v>25</v>
      </c>
      <c r="B26" s="12">
        <v>15</v>
      </c>
      <c r="C26" s="12">
        <v>50</v>
      </c>
      <c r="D26" s="12">
        <v>64</v>
      </c>
      <c r="E26" s="12">
        <v>14</v>
      </c>
      <c r="F26" s="12">
        <v>49</v>
      </c>
      <c r="G26" s="12">
        <v>51</v>
      </c>
      <c r="H26" s="12">
        <v>94</v>
      </c>
      <c r="I26" s="12">
        <v>6</v>
      </c>
      <c r="J26">
        <f t="shared" si="0"/>
        <v>1</v>
      </c>
      <c r="K26">
        <f t="shared" si="1"/>
        <v>2</v>
      </c>
      <c r="L26">
        <f t="shared" si="2"/>
        <v>2</v>
      </c>
      <c r="M26">
        <f t="shared" si="3"/>
        <v>1</v>
      </c>
      <c r="N26">
        <f t="shared" si="4"/>
        <v>1</v>
      </c>
      <c r="O26">
        <f t="shared" si="5"/>
        <v>2</v>
      </c>
      <c r="P26">
        <f t="shared" si="6"/>
        <v>2</v>
      </c>
      <c r="Q26">
        <f t="shared" si="7"/>
        <v>1</v>
      </c>
      <c r="T26" t="s">
        <v>22</v>
      </c>
      <c r="U26" t="s">
        <v>23</v>
      </c>
      <c r="V26" t="s">
        <v>24</v>
      </c>
      <c r="W26" t="s">
        <v>25</v>
      </c>
      <c r="X26" t="s">
        <v>47</v>
      </c>
      <c r="Y26" t="s">
        <v>48</v>
      </c>
      <c r="Z26" t="s">
        <v>49</v>
      </c>
      <c r="AA26" t="s">
        <v>50</v>
      </c>
    </row>
    <row r="27" spans="1:27" x14ac:dyDescent="0.2">
      <c r="A27">
        <v>26</v>
      </c>
      <c r="B27" s="12">
        <v>-15</v>
      </c>
      <c r="C27" s="12">
        <v>-67</v>
      </c>
      <c r="D27" s="12">
        <v>-56</v>
      </c>
      <c r="E27" s="12">
        <v>-83</v>
      </c>
      <c r="F27" s="12">
        <v>16</v>
      </c>
      <c r="G27" s="12">
        <v>84</v>
      </c>
      <c r="H27" s="12">
        <v>72</v>
      </c>
      <c r="I27" s="12">
        <v>28</v>
      </c>
      <c r="J27">
        <f>IF(B27&lt;C27,2,1)</f>
        <v>1</v>
      </c>
      <c r="K27">
        <f>IF(C27&lt;B27,2,1)</f>
        <v>2</v>
      </c>
      <c r="L27">
        <f>IF(D27&lt;E27,2,1)</f>
        <v>1</v>
      </c>
      <c r="M27">
        <f>IF(E27&lt;D27,2,1)</f>
        <v>2</v>
      </c>
      <c r="N27">
        <f t="shared" ref="N27:N51" si="8">IF(F27&gt;G27,2,1)</f>
        <v>1</v>
      </c>
      <c r="O27">
        <f t="shared" ref="O27:O51" si="9">IF(G27&gt;F27,2,1)</f>
        <v>2</v>
      </c>
      <c r="P27">
        <f t="shared" ref="P27:P51" si="10">IF(H27&gt;I27,2,1)</f>
        <v>2</v>
      </c>
      <c r="Q27">
        <f t="shared" ref="Q27:Q51" si="11">IF(I27&gt;H27,2,1)</f>
        <v>1</v>
      </c>
      <c r="T27" t="s">
        <v>22</v>
      </c>
      <c r="U27" t="s">
        <v>23</v>
      </c>
      <c r="V27" t="s">
        <v>24</v>
      </c>
      <c r="W27" t="s">
        <v>25</v>
      </c>
      <c r="X27" t="s">
        <v>47</v>
      </c>
      <c r="Y27" t="s">
        <v>48</v>
      </c>
      <c r="Z27" t="s">
        <v>49</v>
      </c>
      <c r="AA27" t="s">
        <v>50</v>
      </c>
    </row>
    <row r="28" spans="1:27" x14ac:dyDescent="0.2">
      <c r="A28">
        <v>27</v>
      </c>
      <c r="B28" s="12">
        <v>-19</v>
      </c>
      <c r="C28" s="12">
        <v>-56</v>
      </c>
      <c r="D28" s="12">
        <v>-32</v>
      </c>
      <c r="E28" s="12">
        <v>-37</v>
      </c>
      <c r="F28" s="12">
        <v>13</v>
      </c>
      <c r="G28" s="12">
        <v>87</v>
      </c>
      <c r="H28" s="12">
        <v>70</v>
      </c>
      <c r="I28" s="12">
        <v>30</v>
      </c>
      <c r="J28">
        <f t="shared" ref="J28:J51" si="12">IF(B28&lt;C28,2,1)</f>
        <v>1</v>
      </c>
      <c r="K28">
        <f t="shared" ref="K28:K51" si="13">IF(C28&lt;B28,2,1)</f>
        <v>2</v>
      </c>
      <c r="L28">
        <f t="shared" ref="L28:L51" si="14">IF(D28&lt;E28,2,1)</f>
        <v>1</v>
      </c>
      <c r="M28">
        <f t="shared" ref="M28:M51" si="15">IF(E28&lt;D28,2,1)</f>
        <v>2</v>
      </c>
      <c r="N28">
        <f t="shared" si="8"/>
        <v>1</v>
      </c>
      <c r="O28">
        <f t="shared" si="9"/>
        <v>2</v>
      </c>
      <c r="P28">
        <f t="shared" si="10"/>
        <v>2</v>
      </c>
      <c r="Q28">
        <f t="shared" si="11"/>
        <v>1</v>
      </c>
      <c r="T28" t="s">
        <v>22</v>
      </c>
      <c r="U28" t="s">
        <v>23</v>
      </c>
      <c r="V28" t="s">
        <v>24</v>
      </c>
      <c r="W28" t="s">
        <v>25</v>
      </c>
      <c r="X28" t="s">
        <v>47</v>
      </c>
      <c r="Y28" t="s">
        <v>48</v>
      </c>
      <c r="Z28" t="s">
        <v>49</v>
      </c>
      <c r="AA28" t="s">
        <v>50</v>
      </c>
    </row>
    <row r="29" spans="1:27" x14ac:dyDescent="0.2">
      <c r="A29">
        <v>28</v>
      </c>
      <c r="B29" s="12">
        <v>-67</v>
      </c>
      <c r="C29" s="12">
        <v>-28</v>
      </c>
      <c r="D29" s="12">
        <v>-46</v>
      </c>
      <c r="E29" s="12">
        <v>-44</v>
      </c>
      <c r="F29" s="12">
        <v>29</v>
      </c>
      <c r="G29" s="12">
        <v>71</v>
      </c>
      <c r="H29" s="12">
        <v>5</v>
      </c>
      <c r="I29" s="12">
        <v>95</v>
      </c>
      <c r="J29">
        <f t="shared" si="12"/>
        <v>2</v>
      </c>
      <c r="K29">
        <f t="shared" si="13"/>
        <v>1</v>
      </c>
      <c r="L29">
        <f t="shared" si="14"/>
        <v>2</v>
      </c>
      <c r="M29">
        <f t="shared" si="15"/>
        <v>1</v>
      </c>
      <c r="N29">
        <f t="shared" si="8"/>
        <v>1</v>
      </c>
      <c r="O29">
        <f t="shared" si="9"/>
        <v>2</v>
      </c>
      <c r="P29">
        <f t="shared" si="10"/>
        <v>1</v>
      </c>
      <c r="Q29">
        <f t="shared" si="11"/>
        <v>2</v>
      </c>
      <c r="T29" t="s">
        <v>22</v>
      </c>
      <c r="U29" t="s">
        <v>23</v>
      </c>
      <c r="V29" t="s">
        <v>24</v>
      </c>
      <c r="W29" t="s">
        <v>25</v>
      </c>
      <c r="X29" t="s">
        <v>47</v>
      </c>
      <c r="Y29" t="s">
        <v>48</v>
      </c>
      <c r="Z29" t="s">
        <v>49</v>
      </c>
      <c r="AA29" t="s">
        <v>50</v>
      </c>
    </row>
    <row r="30" spans="1:27" x14ac:dyDescent="0.2">
      <c r="A30">
        <v>29</v>
      </c>
      <c r="B30" s="12">
        <v>-40</v>
      </c>
      <c r="C30" s="12">
        <v>-90</v>
      </c>
      <c r="D30" s="12">
        <v>-46</v>
      </c>
      <c r="E30" s="12">
        <v>-64</v>
      </c>
      <c r="F30" s="12">
        <v>82</v>
      </c>
      <c r="G30" s="12">
        <v>18</v>
      </c>
      <c r="H30" s="12">
        <v>17</v>
      </c>
      <c r="I30" s="12">
        <v>83</v>
      </c>
      <c r="J30">
        <f t="shared" si="12"/>
        <v>1</v>
      </c>
      <c r="K30">
        <f t="shared" si="13"/>
        <v>2</v>
      </c>
      <c r="L30">
        <f t="shared" si="14"/>
        <v>1</v>
      </c>
      <c r="M30">
        <f t="shared" si="15"/>
        <v>2</v>
      </c>
      <c r="N30">
        <f t="shared" si="8"/>
        <v>2</v>
      </c>
      <c r="O30">
        <f t="shared" si="9"/>
        <v>1</v>
      </c>
      <c r="P30">
        <f t="shared" si="10"/>
        <v>1</v>
      </c>
      <c r="Q30">
        <f t="shared" si="11"/>
        <v>2</v>
      </c>
      <c r="T30" t="s">
        <v>22</v>
      </c>
      <c r="U30" t="s">
        <v>23</v>
      </c>
      <c r="V30" t="s">
        <v>24</v>
      </c>
      <c r="W30" t="s">
        <v>25</v>
      </c>
      <c r="X30" t="s">
        <v>47</v>
      </c>
      <c r="Y30" t="s">
        <v>48</v>
      </c>
      <c r="Z30" t="s">
        <v>49</v>
      </c>
      <c r="AA30" t="s">
        <v>50</v>
      </c>
    </row>
    <row r="31" spans="1:27" x14ac:dyDescent="0.2">
      <c r="A31">
        <v>30</v>
      </c>
      <c r="B31" s="12">
        <v>-25</v>
      </c>
      <c r="C31" s="12">
        <v>-86</v>
      </c>
      <c r="D31" s="12">
        <v>-38</v>
      </c>
      <c r="E31" s="12">
        <v>-99</v>
      </c>
      <c r="F31" s="12">
        <v>29</v>
      </c>
      <c r="G31" s="12">
        <v>71</v>
      </c>
      <c r="H31" s="12">
        <v>76</v>
      </c>
      <c r="I31" s="12">
        <v>24</v>
      </c>
      <c r="J31">
        <f t="shared" si="12"/>
        <v>1</v>
      </c>
      <c r="K31">
        <f t="shared" si="13"/>
        <v>2</v>
      </c>
      <c r="L31">
        <f t="shared" si="14"/>
        <v>1</v>
      </c>
      <c r="M31">
        <f t="shared" si="15"/>
        <v>2</v>
      </c>
      <c r="N31">
        <f t="shared" si="8"/>
        <v>1</v>
      </c>
      <c r="O31">
        <f t="shared" si="9"/>
        <v>2</v>
      </c>
      <c r="P31">
        <f t="shared" si="10"/>
        <v>2</v>
      </c>
      <c r="Q31">
        <f t="shared" si="11"/>
        <v>1</v>
      </c>
      <c r="T31" t="s">
        <v>22</v>
      </c>
      <c r="U31" t="s">
        <v>23</v>
      </c>
      <c r="V31" t="s">
        <v>24</v>
      </c>
      <c r="W31" t="s">
        <v>25</v>
      </c>
      <c r="X31" t="s">
        <v>47</v>
      </c>
      <c r="Y31" t="s">
        <v>48</v>
      </c>
      <c r="Z31" t="s">
        <v>49</v>
      </c>
      <c r="AA31" t="s">
        <v>50</v>
      </c>
    </row>
    <row r="32" spans="1:27" x14ac:dyDescent="0.2">
      <c r="A32">
        <v>31</v>
      </c>
      <c r="B32" s="12">
        <v>-46</v>
      </c>
      <c r="C32" s="12">
        <v>-21</v>
      </c>
      <c r="D32" s="12">
        <v>-99</v>
      </c>
      <c r="E32" s="12">
        <v>-37</v>
      </c>
      <c r="F32" s="12">
        <v>60</v>
      </c>
      <c r="G32" s="12">
        <v>40</v>
      </c>
      <c r="H32" s="12">
        <v>42</v>
      </c>
      <c r="I32" s="12">
        <v>58</v>
      </c>
      <c r="J32">
        <f t="shared" si="12"/>
        <v>2</v>
      </c>
      <c r="K32">
        <f t="shared" si="13"/>
        <v>1</v>
      </c>
      <c r="L32">
        <f t="shared" si="14"/>
        <v>2</v>
      </c>
      <c r="M32">
        <f t="shared" si="15"/>
        <v>1</v>
      </c>
      <c r="N32">
        <f t="shared" si="8"/>
        <v>2</v>
      </c>
      <c r="O32">
        <f t="shared" si="9"/>
        <v>1</v>
      </c>
      <c r="P32">
        <f t="shared" si="10"/>
        <v>1</v>
      </c>
      <c r="Q32">
        <f t="shared" si="11"/>
        <v>2</v>
      </c>
      <c r="T32" t="s">
        <v>22</v>
      </c>
      <c r="U32" t="s">
        <v>23</v>
      </c>
      <c r="V32" t="s">
        <v>24</v>
      </c>
      <c r="W32" t="s">
        <v>25</v>
      </c>
      <c r="X32" t="s">
        <v>47</v>
      </c>
      <c r="Y32" t="s">
        <v>48</v>
      </c>
      <c r="Z32" t="s">
        <v>49</v>
      </c>
      <c r="AA32" t="s">
        <v>50</v>
      </c>
    </row>
    <row r="33" spans="1:27" x14ac:dyDescent="0.2">
      <c r="A33">
        <v>32</v>
      </c>
      <c r="B33" s="12">
        <v>-15</v>
      </c>
      <c r="C33" s="12">
        <v>-91</v>
      </c>
      <c r="D33" s="12">
        <v>-48</v>
      </c>
      <c r="E33" s="12">
        <v>-74</v>
      </c>
      <c r="F33" s="12">
        <v>48</v>
      </c>
      <c r="G33" s="12">
        <v>52</v>
      </c>
      <c r="H33" s="12">
        <v>28</v>
      </c>
      <c r="I33" s="12">
        <v>72</v>
      </c>
      <c r="J33">
        <f t="shared" si="12"/>
        <v>1</v>
      </c>
      <c r="K33">
        <f t="shared" si="13"/>
        <v>2</v>
      </c>
      <c r="L33">
        <f t="shared" si="14"/>
        <v>1</v>
      </c>
      <c r="M33">
        <f t="shared" si="15"/>
        <v>2</v>
      </c>
      <c r="N33">
        <f t="shared" si="8"/>
        <v>1</v>
      </c>
      <c r="O33">
        <f t="shared" si="9"/>
        <v>2</v>
      </c>
      <c r="P33">
        <f t="shared" si="10"/>
        <v>1</v>
      </c>
      <c r="Q33">
        <f t="shared" si="11"/>
        <v>2</v>
      </c>
      <c r="T33" t="s">
        <v>22</v>
      </c>
      <c r="U33" t="s">
        <v>23</v>
      </c>
      <c r="V33" t="s">
        <v>24</v>
      </c>
      <c r="W33" t="s">
        <v>25</v>
      </c>
      <c r="X33" t="s">
        <v>47</v>
      </c>
      <c r="Y33" t="s">
        <v>48</v>
      </c>
      <c r="Z33" t="s">
        <v>49</v>
      </c>
      <c r="AA33" t="s">
        <v>50</v>
      </c>
    </row>
    <row r="34" spans="1:27" x14ac:dyDescent="0.2">
      <c r="A34">
        <v>33</v>
      </c>
      <c r="B34" s="12">
        <v>-93</v>
      </c>
      <c r="C34" s="12">
        <v>-26</v>
      </c>
      <c r="D34" s="12">
        <v>-52</v>
      </c>
      <c r="E34" s="12">
        <v>-93</v>
      </c>
      <c r="F34" s="12">
        <v>53</v>
      </c>
      <c r="G34" s="12">
        <v>47</v>
      </c>
      <c r="H34" s="12">
        <v>80</v>
      </c>
      <c r="I34" s="12">
        <v>20</v>
      </c>
      <c r="J34">
        <f t="shared" si="12"/>
        <v>2</v>
      </c>
      <c r="K34">
        <f t="shared" si="13"/>
        <v>1</v>
      </c>
      <c r="L34">
        <f t="shared" si="14"/>
        <v>1</v>
      </c>
      <c r="M34">
        <f t="shared" si="15"/>
        <v>2</v>
      </c>
      <c r="N34">
        <f t="shared" si="8"/>
        <v>2</v>
      </c>
      <c r="O34">
        <f t="shared" si="9"/>
        <v>1</v>
      </c>
      <c r="P34">
        <f t="shared" si="10"/>
        <v>2</v>
      </c>
      <c r="Q34">
        <f t="shared" si="11"/>
        <v>1</v>
      </c>
      <c r="T34" t="s">
        <v>22</v>
      </c>
      <c r="U34" t="s">
        <v>23</v>
      </c>
      <c r="V34" t="s">
        <v>24</v>
      </c>
      <c r="W34" t="s">
        <v>25</v>
      </c>
      <c r="X34" t="s">
        <v>47</v>
      </c>
      <c r="Y34" t="s">
        <v>48</v>
      </c>
      <c r="Z34" t="s">
        <v>49</v>
      </c>
      <c r="AA34" t="s">
        <v>50</v>
      </c>
    </row>
    <row r="35" spans="1:27" x14ac:dyDescent="0.2">
      <c r="A35">
        <v>34</v>
      </c>
      <c r="B35" s="12">
        <v>-1</v>
      </c>
      <c r="C35" s="12">
        <v>-54</v>
      </c>
      <c r="D35" s="12">
        <v>-33</v>
      </c>
      <c r="E35" s="12">
        <v>-30</v>
      </c>
      <c r="F35" s="12">
        <v>49</v>
      </c>
      <c r="G35" s="12">
        <v>51</v>
      </c>
      <c r="H35" s="12">
        <v>77</v>
      </c>
      <c r="I35" s="12">
        <v>23</v>
      </c>
      <c r="J35">
        <f t="shared" si="12"/>
        <v>1</v>
      </c>
      <c r="K35">
        <f t="shared" si="13"/>
        <v>2</v>
      </c>
      <c r="L35">
        <f t="shared" si="14"/>
        <v>2</v>
      </c>
      <c r="M35">
        <f t="shared" si="15"/>
        <v>1</v>
      </c>
      <c r="N35">
        <f t="shared" si="8"/>
        <v>1</v>
      </c>
      <c r="O35">
        <f t="shared" si="9"/>
        <v>2</v>
      </c>
      <c r="P35">
        <f t="shared" si="10"/>
        <v>2</v>
      </c>
      <c r="Q35">
        <f t="shared" si="11"/>
        <v>1</v>
      </c>
      <c r="T35" t="s">
        <v>22</v>
      </c>
      <c r="U35" t="s">
        <v>23</v>
      </c>
      <c r="V35" t="s">
        <v>24</v>
      </c>
      <c r="W35" t="s">
        <v>25</v>
      </c>
      <c r="X35" t="s">
        <v>47</v>
      </c>
      <c r="Y35" t="s">
        <v>48</v>
      </c>
      <c r="Z35" t="s">
        <v>49</v>
      </c>
      <c r="AA35" t="s">
        <v>50</v>
      </c>
    </row>
    <row r="36" spans="1:27" x14ac:dyDescent="0.2">
      <c r="A36">
        <v>35</v>
      </c>
      <c r="B36" s="12">
        <v>-24</v>
      </c>
      <c r="C36" s="12">
        <v>-13</v>
      </c>
      <c r="D36" s="12">
        <v>-15</v>
      </c>
      <c r="E36" s="12">
        <v>-62</v>
      </c>
      <c r="F36" s="12">
        <v>99</v>
      </c>
      <c r="G36" s="12">
        <v>1</v>
      </c>
      <c r="H36" s="12">
        <v>44</v>
      </c>
      <c r="I36" s="12">
        <v>56</v>
      </c>
      <c r="J36">
        <f t="shared" si="12"/>
        <v>2</v>
      </c>
      <c r="K36">
        <f t="shared" si="13"/>
        <v>1</v>
      </c>
      <c r="L36">
        <f t="shared" si="14"/>
        <v>1</v>
      </c>
      <c r="M36">
        <f t="shared" si="15"/>
        <v>2</v>
      </c>
      <c r="N36">
        <f t="shared" si="8"/>
        <v>2</v>
      </c>
      <c r="O36">
        <f t="shared" si="9"/>
        <v>1</v>
      </c>
      <c r="P36">
        <f t="shared" si="10"/>
        <v>1</v>
      </c>
      <c r="Q36">
        <f t="shared" si="11"/>
        <v>2</v>
      </c>
      <c r="T36" t="s">
        <v>22</v>
      </c>
      <c r="U36" t="s">
        <v>23</v>
      </c>
      <c r="V36" t="s">
        <v>24</v>
      </c>
      <c r="W36" t="s">
        <v>25</v>
      </c>
      <c r="X36" t="s">
        <v>47</v>
      </c>
      <c r="Y36" t="s">
        <v>48</v>
      </c>
      <c r="Z36" t="s">
        <v>49</v>
      </c>
      <c r="AA36" t="s">
        <v>50</v>
      </c>
    </row>
    <row r="37" spans="1:27" x14ac:dyDescent="0.2">
      <c r="A37">
        <v>36</v>
      </c>
      <c r="B37" s="12">
        <v>-67</v>
      </c>
      <c r="C37" s="12">
        <v>-37</v>
      </c>
      <c r="D37" s="12">
        <v>0</v>
      </c>
      <c r="E37" s="12">
        <v>-97</v>
      </c>
      <c r="F37" s="12">
        <v>79</v>
      </c>
      <c r="G37" s="12">
        <v>21</v>
      </c>
      <c r="H37" s="12">
        <v>46</v>
      </c>
      <c r="I37" s="12">
        <v>54</v>
      </c>
      <c r="J37">
        <f t="shared" si="12"/>
        <v>2</v>
      </c>
      <c r="K37">
        <f t="shared" si="13"/>
        <v>1</v>
      </c>
      <c r="L37">
        <f t="shared" si="14"/>
        <v>1</v>
      </c>
      <c r="M37">
        <f t="shared" si="15"/>
        <v>2</v>
      </c>
      <c r="N37">
        <f t="shared" si="8"/>
        <v>2</v>
      </c>
      <c r="O37">
        <f t="shared" si="9"/>
        <v>1</v>
      </c>
      <c r="P37">
        <f t="shared" si="10"/>
        <v>1</v>
      </c>
      <c r="Q37">
        <f t="shared" si="11"/>
        <v>2</v>
      </c>
      <c r="T37" t="s">
        <v>22</v>
      </c>
      <c r="U37" t="s">
        <v>23</v>
      </c>
      <c r="V37" t="s">
        <v>24</v>
      </c>
      <c r="W37" t="s">
        <v>25</v>
      </c>
      <c r="X37" t="s">
        <v>47</v>
      </c>
      <c r="Y37" t="s">
        <v>48</v>
      </c>
      <c r="Z37" t="s">
        <v>49</v>
      </c>
      <c r="AA37" t="s">
        <v>50</v>
      </c>
    </row>
    <row r="38" spans="1:27" x14ac:dyDescent="0.2">
      <c r="A38">
        <v>37</v>
      </c>
      <c r="B38" s="12">
        <v>-58</v>
      </c>
      <c r="C38" s="12">
        <v>-80</v>
      </c>
      <c r="D38" s="12">
        <v>-58</v>
      </c>
      <c r="E38" s="12">
        <v>-97</v>
      </c>
      <c r="F38" s="12">
        <v>56</v>
      </c>
      <c r="G38" s="12">
        <v>44</v>
      </c>
      <c r="H38" s="12">
        <v>86</v>
      </c>
      <c r="I38" s="12">
        <v>14</v>
      </c>
      <c r="J38">
        <f t="shared" si="12"/>
        <v>1</v>
      </c>
      <c r="K38">
        <f t="shared" si="13"/>
        <v>2</v>
      </c>
      <c r="L38">
        <f t="shared" si="14"/>
        <v>1</v>
      </c>
      <c r="M38">
        <f t="shared" si="15"/>
        <v>2</v>
      </c>
      <c r="N38">
        <f t="shared" si="8"/>
        <v>2</v>
      </c>
      <c r="O38">
        <f t="shared" si="9"/>
        <v>1</v>
      </c>
      <c r="P38">
        <f t="shared" si="10"/>
        <v>2</v>
      </c>
      <c r="Q38">
        <f t="shared" si="11"/>
        <v>1</v>
      </c>
      <c r="T38" t="s">
        <v>22</v>
      </c>
      <c r="U38" t="s">
        <v>23</v>
      </c>
      <c r="V38" t="s">
        <v>24</v>
      </c>
      <c r="W38" t="s">
        <v>25</v>
      </c>
      <c r="X38" t="s">
        <v>47</v>
      </c>
      <c r="Y38" t="s">
        <v>48</v>
      </c>
      <c r="Z38" t="s">
        <v>49</v>
      </c>
      <c r="AA38" t="s">
        <v>50</v>
      </c>
    </row>
    <row r="39" spans="1:27" x14ac:dyDescent="0.2">
      <c r="A39">
        <v>38</v>
      </c>
      <c r="B39" s="12">
        <v>-96</v>
      </c>
      <c r="C39" s="12">
        <v>-38</v>
      </c>
      <c r="D39" s="12">
        <v>-12</v>
      </c>
      <c r="E39" s="12">
        <v>-69</v>
      </c>
      <c r="F39" s="12">
        <v>63</v>
      </c>
      <c r="G39" s="12">
        <v>37</v>
      </c>
      <c r="H39" s="12">
        <v>17</v>
      </c>
      <c r="I39" s="12">
        <v>83</v>
      </c>
      <c r="J39">
        <f t="shared" si="12"/>
        <v>2</v>
      </c>
      <c r="K39">
        <f t="shared" si="13"/>
        <v>1</v>
      </c>
      <c r="L39">
        <f t="shared" si="14"/>
        <v>1</v>
      </c>
      <c r="M39">
        <f t="shared" si="15"/>
        <v>2</v>
      </c>
      <c r="N39">
        <f t="shared" si="8"/>
        <v>2</v>
      </c>
      <c r="O39">
        <f t="shared" si="9"/>
        <v>1</v>
      </c>
      <c r="P39">
        <f t="shared" si="10"/>
        <v>1</v>
      </c>
      <c r="Q39">
        <f t="shared" si="11"/>
        <v>2</v>
      </c>
      <c r="T39" t="s">
        <v>22</v>
      </c>
      <c r="U39" t="s">
        <v>23</v>
      </c>
      <c r="V39" t="s">
        <v>24</v>
      </c>
      <c r="W39" t="s">
        <v>25</v>
      </c>
      <c r="X39" t="s">
        <v>47</v>
      </c>
      <c r="Y39" t="s">
        <v>48</v>
      </c>
      <c r="Z39" t="s">
        <v>49</v>
      </c>
      <c r="AA39" t="s">
        <v>50</v>
      </c>
    </row>
    <row r="40" spans="1:27" x14ac:dyDescent="0.2">
      <c r="A40">
        <v>39</v>
      </c>
      <c r="B40" s="12">
        <v>-55</v>
      </c>
      <c r="C40" s="12">
        <v>-77</v>
      </c>
      <c r="D40" s="12">
        <v>-30</v>
      </c>
      <c r="E40" s="12">
        <v>-61</v>
      </c>
      <c r="F40" s="12">
        <v>59</v>
      </c>
      <c r="G40" s="12">
        <v>41</v>
      </c>
      <c r="H40" s="12">
        <v>47</v>
      </c>
      <c r="I40" s="12">
        <v>53</v>
      </c>
      <c r="J40">
        <f t="shared" si="12"/>
        <v>1</v>
      </c>
      <c r="K40">
        <f t="shared" si="13"/>
        <v>2</v>
      </c>
      <c r="L40">
        <f t="shared" si="14"/>
        <v>1</v>
      </c>
      <c r="M40">
        <f t="shared" si="15"/>
        <v>2</v>
      </c>
      <c r="N40">
        <f t="shared" si="8"/>
        <v>2</v>
      </c>
      <c r="O40">
        <f t="shared" si="9"/>
        <v>1</v>
      </c>
      <c r="P40">
        <f t="shared" si="10"/>
        <v>1</v>
      </c>
      <c r="Q40">
        <f t="shared" si="11"/>
        <v>2</v>
      </c>
      <c r="T40" t="s">
        <v>22</v>
      </c>
      <c r="U40" t="s">
        <v>23</v>
      </c>
      <c r="V40" t="s">
        <v>24</v>
      </c>
      <c r="W40" t="s">
        <v>25</v>
      </c>
      <c r="X40" t="s">
        <v>47</v>
      </c>
      <c r="Y40" t="s">
        <v>48</v>
      </c>
      <c r="Z40" t="s">
        <v>49</v>
      </c>
      <c r="AA40" t="s">
        <v>50</v>
      </c>
    </row>
    <row r="41" spans="1:27" x14ac:dyDescent="0.2">
      <c r="A41">
        <v>40</v>
      </c>
      <c r="B41" s="12">
        <v>-29</v>
      </c>
      <c r="C41" s="12">
        <v>-76</v>
      </c>
      <c r="D41" s="12">
        <v>-100</v>
      </c>
      <c r="E41" s="12">
        <v>-28</v>
      </c>
      <c r="F41" s="12">
        <v>13</v>
      </c>
      <c r="G41" s="12">
        <v>87</v>
      </c>
      <c r="H41" s="12">
        <v>55</v>
      </c>
      <c r="I41" s="12">
        <v>45</v>
      </c>
      <c r="J41">
        <f t="shared" si="12"/>
        <v>1</v>
      </c>
      <c r="K41">
        <f t="shared" si="13"/>
        <v>2</v>
      </c>
      <c r="L41">
        <f t="shared" si="14"/>
        <v>2</v>
      </c>
      <c r="M41">
        <f t="shared" si="15"/>
        <v>1</v>
      </c>
      <c r="N41">
        <f t="shared" si="8"/>
        <v>1</v>
      </c>
      <c r="O41">
        <f t="shared" si="9"/>
        <v>2</v>
      </c>
      <c r="P41">
        <f t="shared" si="10"/>
        <v>2</v>
      </c>
      <c r="Q41">
        <f t="shared" si="11"/>
        <v>1</v>
      </c>
      <c r="T41" t="s">
        <v>22</v>
      </c>
      <c r="U41" t="s">
        <v>23</v>
      </c>
      <c r="V41" t="s">
        <v>24</v>
      </c>
      <c r="W41" t="s">
        <v>25</v>
      </c>
      <c r="X41" t="s">
        <v>47</v>
      </c>
      <c r="Y41" t="s">
        <v>48</v>
      </c>
      <c r="Z41" t="s">
        <v>49</v>
      </c>
      <c r="AA41" t="s">
        <v>50</v>
      </c>
    </row>
    <row r="42" spans="1:27" x14ac:dyDescent="0.2">
      <c r="A42">
        <v>41</v>
      </c>
      <c r="B42" s="12">
        <v>-57</v>
      </c>
      <c r="C42" s="12">
        <v>-90</v>
      </c>
      <c r="D42" s="12">
        <v>-63</v>
      </c>
      <c r="E42" s="12">
        <v>-30</v>
      </c>
      <c r="F42" s="12">
        <v>84</v>
      </c>
      <c r="G42" s="12">
        <v>16</v>
      </c>
      <c r="H42" s="12">
        <v>25</v>
      </c>
      <c r="I42" s="12">
        <v>75</v>
      </c>
      <c r="J42">
        <f t="shared" si="12"/>
        <v>1</v>
      </c>
      <c r="K42">
        <f t="shared" si="13"/>
        <v>2</v>
      </c>
      <c r="L42">
        <f t="shared" si="14"/>
        <v>2</v>
      </c>
      <c r="M42">
        <f t="shared" si="15"/>
        <v>1</v>
      </c>
      <c r="N42">
        <f t="shared" si="8"/>
        <v>2</v>
      </c>
      <c r="O42">
        <f t="shared" si="9"/>
        <v>1</v>
      </c>
      <c r="P42">
        <f t="shared" si="10"/>
        <v>1</v>
      </c>
      <c r="Q42">
        <f t="shared" si="11"/>
        <v>2</v>
      </c>
      <c r="T42" t="s">
        <v>22</v>
      </c>
      <c r="U42" t="s">
        <v>23</v>
      </c>
      <c r="V42" t="s">
        <v>24</v>
      </c>
      <c r="W42" t="s">
        <v>25</v>
      </c>
      <c r="X42" t="s">
        <v>47</v>
      </c>
      <c r="Y42" t="s">
        <v>48</v>
      </c>
      <c r="Z42" t="s">
        <v>49</v>
      </c>
      <c r="AA42" t="s">
        <v>50</v>
      </c>
    </row>
    <row r="43" spans="1:27" x14ac:dyDescent="0.2">
      <c r="A43">
        <v>42</v>
      </c>
      <c r="B43" s="12">
        <v>-29</v>
      </c>
      <c r="C43" s="12">
        <v>-30</v>
      </c>
      <c r="D43" s="12">
        <v>-17</v>
      </c>
      <c r="E43" s="12">
        <v>-43</v>
      </c>
      <c r="F43" s="12">
        <v>86</v>
      </c>
      <c r="G43" s="12">
        <v>14</v>
      </c>
      <c r="H43" s="12">
        <v>26</v>
      </c>
      <c r="I43" s="12">
        <v>74</v>
      </c>
      <c r="J43">
        <f t="shared" si="12"/>
        <v>1</v>
      </c>
      <c r="K43">
        <f t="shared" si="13"/>
        <v>2</v>
      </c>
      <c r="L43">
        <f t="shared" si="14"/>
        <v>1</v>
      </c>
      <c r="M43">
        <f t="shared" si="15"/>
        <v>2</v>
      </c>
      <c r="N43">
        <f t="shared" si="8"/>
        <v>2</v>
      </c>
      <c r="O43">
        <f t="shared" si="9"/>
        <v>1</v>
      </c>
      <c r="P43">
        <f t="shared" si="10"/>
        <v>1</v>
      </c>
      <c r="Q43">
        <f t="shared" si="11"/>
        <v>2</v>
      </c>
      <c r="T43" t="s">
        <v>22</v>
      </c>
      <c r="U43" t="s">
        <v>23</v>
      </c>
      <c r="V43" t="s">
        <v>24</v>
      </c>
      <c r="W43" t="s">
        <v>25</v>
      </c>
      <c r="X43" t="s">
        <v>47</v>
      </c>
      <c r="Y43" t="s">
        <v>48</v>
      </c>
      <c r="Z43" t="s">
        <v>49</v>
      </c>
      <c r="AA43" t="s">
        <v>50</v>
      </c>
    </row>
    <row r="44" spans="1:27" x14ac:dyDescent="0.2">
      <c r="A44">
        <v>43</v>
      </c>
      <c r="B44" s="12">
        <v>-8</v>
      </c>
      <c r="C44" s="12">
        <v>-95</v>
      </c>
      <c r="D44" s="12">
        <v>-42</v>
      </c>
      <c r="E44" s="12">
        <v>-30</v>
      </c>
      <c r="F44" s="12">
        <v>66</v>
      </c>
      <c r="G44" s="12">
        <v>34</v>
      </c>
      <c r="H44" s="12">
        <v>93</v>
      </c>
      <c r="I44" s="12">
        <v>7</v>
      </c>
      <c r="J44">
        <f t="shared" si="12"/>
        <v>1</v>
      </c>
      <c r="K44">
        <f t="shared" si="13"/>
        <v>2</v>
      </c>
      <c r="L44">
        <f t="shared" si="14"/>
        <v>2</v>
      </c>
      <c r="M44">
        <f t="shared" si="15"/>
        <v>1</v>
      </c>
      <c r="N44">
        <f t="shared" si="8"/>
        <v>2</v>
      </c>
      <c r="O44">
        <f t="shared" si="9"/>
        <v>1</v>
      </c>
      <c r="P44">
        <f t="shared" si="10"/>
        <v>2</v>
      </c>
      <c r="Q44">
        <f t="shared" si="11"/>
        <v>1</v>
      </c>
      <c r="T44" t="s">
        <v>22</v>
      </c>
      <c r="U44" t="s">
        <v>23</v>
      </c>
      <c r="V44" t="s">
        <v>24</v>
      </c>
      <c r="W44" t="s">
        <v>25</v>
      </c>
      <c r="X44" t="s">
        <v>47</v>
      </c>
      <c r="Y44" t="s">
        <v>48</v>
      </c>
      <c r="Z44" t="s">
        <v>49</v>
      </c>
      <c r="AA44" t="s">
        <v>50</v>
      </c>
    </row>
    <row r="45" spans="1:27" x14ac:dyDescent="0.2">
      <c r="A45">
        <v>44</v>
      </c>
      <c r="B45" s="12">
        <v>-35</v>
      </c>
      <c r="C45" s="12">
        <v>-72</v>
      </c>
      <c r="D45" s="12">
        <v>-57</v>
      </c>
      <c r="E45" s="12">
        <v>-28</v>
      </c>
      <c r="F45" s="12">
        <v>39</v>
      </c>
      <c r="G45" s="12">
        <v>61</v>
      </c>
      <c r="H45" s="12">
        <v>76</v>
      </c>
      <c r="I45" s="12">
        <v>24</v>
      </c>
      <c r="J45">
        <f t="shared" si="12"/>
        <v>1</v>
      </c>
      <c r="K45">
        <f t="shared" si="13"/>
        <v>2</v>
      </c>
      <c r="L45">
        <f t="shared" si="14"/>
        <v>2</v>
      </c>
      <c r="M45">
        <f t="shared" si="15"/>
        <v>1</v>
      </c>
      <c r="N45">
        <f t="shared" si="8"/>
        <v>1</v>
      </c>
      <c r="O45">
        <f t="shared" si="9"/>
        <v>2</v>
      </c>
      <c r="P45">
        <f t="shared" si="10"/>
        <v>2</v>
      </c>
      <c r="Q45">
        <f t="shared" si="11"/>
        <v>1</v>
      </c>
      <c r="T45" t="s">
        <v>22</v>
      </c>
      <c r="U45" t="s">
        <v>23</v>
      </c>
      <c r="V45" t="s">
        <v>24</v>
      </c>
      <c r="W45" t="s">
        <v>25</v>
      </c>
      <c r="X45" t="s">
        <v>47</v>
      </c>
      <c r="Y45" t="s">
        <v>48</v>
      </c>
      <c r="Z45" t="s">
        <v>49</v>
      </c>
      <c r="AA45" t="s">
        <v>50</v>
      </c>
    </row>
    <row r="46" spans="1:27" x14ac:dyDescent="0.2">
      <c r="A46">
        <v>45</v>
      </c>
      <c r="B46" s="12">
        <v>-26</v>
      </c>
      <c r="C46" s="12">
        <v>-76</v>
      </c>
      <c r="D46" s="12">
        <v>-48</v>
      </c>
      <c r="E46" s="12">
        <v>-34</v>
      </c>
      <c r="F46" s="12">
        <v>51</v>
      </c>
      <c r="G46" s="12">
        <v>49</v>
      </c>
      <c r="H46" s="12">
        <v>77</v>
      </c>
      <c r="I46" s="12">
        <v>23</v>
      </c>
      <c r="J46">
        <f t="shared" si="12"/>
        <v>1</v>
      </c>
      <c r="K46">
        <f t="shared" si="13"/>
        <v>2</v>
      </c>
      <c r="L46">
        <f t="shared" si="14"/>
        <v>2</v>
      </c>
      <c r="M46">
        <f t="shared" si="15"/>
        <v>1</v>
      </c>
      <c r="N46">
        <f t="shared" si="8"/>
        <v>2</v>
      </c>
      <c r="O46">
        <f t="shared" si="9"/>
        <v>1</v>
      </c>
      <c r="P46">
        <f t="shared" si="10"/>
        <v>2</v>
      </c>
      <c r="Q46">
        <f t="shared" si="11"/>
        <v>1</v>
      </c>
      <c r="T46" t="s">
        <v>22</v>
      </c>
      <c r="U46" t="s">
        <v>23</v>
      </c>
      <c r="V46" t="s">
        <v>24</v>
      </c>
      <c r="W46" t="s">
        <v>25</v>
      </c>
      <c r="X46" t="s">
        <v>47</v>
      </c>
      <c r="Y46" t="s">
        <v>48</v>
      </c>
      <c r="Z46" t="s">
        <v>49</v>
      </c>
      <c r="AA46" t="s">
        <v>50</v>
      </c>
    </row>
    <row r="47" spans="1:27" x14ac:dyDescent="0.2">
      <c r="A47">
        <v>46</v>
      </c>
      <c r="B47" s="12">
        <v>-73</v>
      </c>
      <c r="C47" s="12">
        <v>-54</v>
      </c>
      <c r="D47" s="12">
        <v>-42</v>
      </c>
      <c r="E47" s="12">
        <v>-70</v>
      </c>
      <c r="F47" s="12">
        <v>73</v>
      </c>
      <c r="G47" s="12">
        <v>27</v>
      </c>
      <c r="H47" s="12">
        <v>17</v>
      </c>
      <c r="I47" s="12">
        <v>83</v>
      </c>
      <c r="J47">
        <f t="shared" si="12"/>
        <v>2</v>
      </c>
      <c r="K47">
        <f t="shared" si="13"/>
        <v>1</v>
      </c>
      <c r="L47">
        <f t="shared" si="14"/>
        <v>1</v>
      </c>
      <c r="M47">
        <f t="shared" si="15"/>
        <v>2</v>
      </c>
      <c r="N47">
        <f t="shared" si="8"/>
        <v>2</v>
      </c>
      <c r="O47">
        <f t="shared" si="9"/>
        <v>1</v>
      </c>
      <c r="P47">
        <f t="shared" si="10"/>
        <v>1</v>
      </c>
      <c r="Q47">
        <f t="shared" si="11"/>
        <v>2</v>
      </c>
      <c r="T47" t="s">
        <v>22</v>
      </c>
      <c r="U47" t="s">
        <v>23</v>
      </c>
      <c r="V47" t="s">
        <v>24</v>
      </c>
      <c r="W47" t="s">
        <v>25</v>
      </c>
      <c r="X47" t="s">
        <v>47</v>
      </c>
      <c r="Y47" t="s">
        <v>48</v>
      </c>
      <c r="Z47" t="s">
        <v>49</v>
      </c>
      <c r="AA47" t="s">
        <v>50</v>
      </c>
    </row>
    <row r="48" spans="1:27" x14ac:dyDescent="0.2">
      <c r="A48">
        <v>47</v>
      </c>
      <c r="B48" s="12">
        <v>-66</v>
      </c>
      <c r="C48" s="12">
        <v>-92</v>
      </c>
      <c r="D48" s="12">
        <v>-97</v>
      </c>
      <c r="E48" s="12">
        <v>-34</v>
      </c>
      <c r="F48" s="12">
        <v>49</v>
      </c>
      <c r="G48" s="12">
        <v>51</v>
      </c>
      <c r="H48" s="12">
        <v>78</v>
      </c>
      <c r="I48" s="12">
        <v>22</v>
      </c>
      <c r="J48">
        <f t="shared" si="12"/>
        <v>1</v>
      </c>
      <c r="K48">
        <f t="shared" si="13"/>
        <v>2</v>
      </c>
      <c r="L48">
        <f t="shared" si="14"/>
        <v>2</v>
      </c>
      <c r="M48">
        <f t="shared" si="15"/>
        <v>1</v>
      </c>
      <c r="N48">
        <f t="shared" si="8"/>
        <v>1</v>
      </c>
      <c r="O48">
        <f t="shared" si="9"/>
        <v>2</v>
      </c>
      <c r="P48">
        <f t="shared" si="10"/>
        <v>2</v>
      </c>
      <c r="Q48">
        <f t="shared" si="11"/>
        <v>1</v>
      </c>
      <c r="T48" t="s">
        <v>22</v>
      </c>
      <c r="U48" t="s">
        <v>23</v>
      </c>
      <c r="V48" t="s">
        <v>24</v>
      </c>
      <c r="W48" t="s">
        <v>25</v>
      </c>
      <c r="X48" t="s">
        <v>47</v>
      </c>
      <c r="Y48" t="s">
        <v>48</v>
      </c>
      <c r="Z48" t="s">
        <v>49</v>
      </c>
      <c r="AA48" t="s">
        <v>50</v>
      </c>
    </row>
    <row r="49" spans="1:27" x14ac:dyDescent="0.2">
      <c r="A49">
        <v>48</v>
      </c>
      <c r="B49" s="12">
        <v>-9</v>
      </c>
      <c r="C49" s="12">
        <v>-56</v>
      </c>
      <c r="D49" s="12">
        <v>-15</v>
      </c>
      <c r="E49" s="12">
        <v>-80</v>
      </c>
      <c r="F49" s="12">
        <v>56</v>
      </c>
      <c r="G49" s="12">
        <v>44</v>
      </c>
      <c r="H49" s="12">
        <v>64</v>
      </c>
      <c r="I49" s="12">
        <v>36</v>
      </c>
      <c r="J49">
        <f t="shared" si="12"/>
        <v>1</v>
      </c>
      <c r="K49">
        <f t="shared" si="13"/>
        <v>2</v>
      </c>
      <c r="L49">
        <f t="shared" si="14"/>
        <v>1</v>
      </c>
      <c r="M49">
        <f t="shared" si="15"/>
        <v>2</v>
      </c>
      <c r="N49">
        <f t="shared" si="8"/>
        <v>2</v>
      </c>
      <c r="O49">
        <f t="shared" si="9"/>
        <v>1</v>
      </c>
      <c r="P49">
        <f t="shared" si="10"/>
        <v>2</v>
      </c>
      <c r="Q49">
        <f t="shared" si="11"/>
        <v>1</v>
      </c>
      <c r="T49" t="s">
        <v>22</v>
      </c>
      <c r="U49" t="s">
        <v>23</v>
      </c>
      <c r="V49" t="s">
        <v>24</v>
      </c>
      <c r="W49" t="s">
        <v>25</v>
      </c>
      <c r="X49" t="s">
        <v>47</v>
      </c>
      <c r="Y49" t="s">
        <v>48</v>
      </c>
      <c r="Z49" t="s">
        <v>49</v>
      </c>
      <c r="AA49" t="s">
        <v>50</v>
      </c>
    </row>
    <row r="50" spans="1:27" x14ac:dyDescent="0.2">
      <c r="A50">
        <v>49</v>
      </c>
      <c r="B50" s="12">
        <v>-61</v>
      </c>
      <c r="C50" s="12">
        <v>-56</v>
      </c>
      <c r="D50" s="12">
        <v>-7</v>
      </c>
      <c r="E50" s="12">
        <v>-63</v>
      </c>
      <c r="F50" s="12">
        <v>96</v>
      </c>
      <c r="G50" s="12">
        <v>4</v>
      </c>
      <c r="H50" s="12">
        <v>34</v>
      </c>
      <c r="I50" s="12">
        <v>66</v>
      </c>
      <c r="J50">
        <f t="shared" si="12"/>
        <v>2</v>
      </c>
      <c r="K50">
        <f t="shared" si="13"/>
        <v>1</v>
      </c>
      <c r="L50">
        <f t="shared" si="14"/>
        <v>1</v>
      </c>
      <c r="M50">
        <f t="shared" si="15"/>
        <v>2</v>
      </c>
      <c r="N50">
        <f t="shared" si="8"/>
        <v>2</v>
      </c>
      <c r="O50">
        <f t="shared" si="9"/>
        <v>1</v>
      </c>
      <c r="P50">
        <f t="shared" si="10"/>
        <v>1</v>
      </c>
      <c r="Q50">
        <f t="shared" si="11"/>
        <v>2</v>
      </c>
      <c r="T50" t="s">
        <v>22</v>
      </c>
      <c r="U50" t="s">
        <v>23</v>
      </c>
      <c r="V50" t="s">
        <v>24</v>
      </c>
      <c r="W50" t="s">
        <v>25</v>
      </c>
      <c r="X50" t="s">
        <v>47</v>
      </c>
      <c r="Y50" t="s">
        <v>48</v>
      </c>
      <c r="Z50" t="s">
        <v>49</v>
      </c>
      <c r="AA50" t="s">
        <v>50</v>
      </c>
    </row>
    <row r="51" spans="1:27" x14ac:dyDescent="0.2">
      <c r="A51">
        <v>50</v>
      </c>
      <c r="B51" s="12">
        <v>-4</v>
      </c>
      <c r="C51" s="12">
        <v>-80</v>
      </c>
      <c r="D51" s="12">
        <v>-46</v>
      </c>
      <c r="E51" s="12">
        <v>-58</v>
      </c>
      <c r="F51" s="12">
        <v>56</v>
      </c>
      <c r="G51" s="12">
        <v>44</v>
      </c>
      <c r="H51" s="12">
        <v>4</v>
      </c>
      <c r="I51" s="12">
        <v>96</v>
      </c>
      <c r="J51">
        <f t="shared" si="12"/>
        <v>1</v>
      </c>
      <c r="K51">
        <f t="shared" si="13"/>
        <v>2</v>
      </c>
      <c r="L51">
        <f t="shared" si="14"/>
        <v>1</v>
      </c>
      <c r="M51">
        <f t="shared" si="15"/>
        <v>2</v>
      </c>
      <c r="N51">
        <f t="shared" si="8"/>
        <v>2</v>
      </c>
      <c r="O51">
        <f t="shared" si="9"/>
        <v>1</v>
      </c>
      <c r="P51">
        <f t="shared" si="10"/>
        <v>1</v>
      </c>
      <c r="Q51">
        <f t="shared" si="11"/>
        <v>2</v>
      </c>
      <c r="T51" t="s">
        <v>22</v>
      </c>
      <c r="U51" t="s">
        <v>23</v>
      </c>
      <c r="V51" t="s">
        <v>24</v>
      </c>
      <c r="W51" t="s">
        <v>25</v>
      </c>
      <c r="X51" t="s">
        <v>47</v>
      </c>
      <c r="Y51" t="s">
        <v>48</v>
      </c>
      <c r="Z51" t="s">
        <v>49</v>
      </c>
      <c r="AA51" t="s">
        <v>50</v>
      </c>
    </row>
    <row r="52" spans="1:27" x14ac:dyDescent="0.2">
      <c r="A52">
        <v>51</v>
      </c>
      <c r="B52" s="13">
        <v>-91</v>
      </c>
      <c r="C52" s="13">
        <v>63</v>
      </c>
      <c r="D52" s="13">
        <v>-83</v>
      </c>
      <c r="E52" s="13">
        <v>24</v>
      </c>
      <c r="F52" s="13">
        <v>43</v>
      </c>
      <c r="G52" s="13">
        <v>57</v>
      </c>
      <c r="H52" s="13">
        <v>27</v>
      </c>
      <c r="I52" s="13">
        <v>73</v>
      </c>
      <c r="J52">
        <f>IF(B52&gt;C52,2,1)</f>
        <v>1</v>
      </c>
      <c r="K52">
        <f>IF(C52&gt;B52,2,1)</f>
        <v>2</v>
      </c>
      <c r="L52">
        <f>IF(D52&gt;E52,2,1)</f>
        <v>1</v>
      </c>
      <c r="M52">
        <f>IF(E52&gt;D52,2,1)</f>
        <v>2</v>
      </c>
      <c r="N52">
        <f t="shared" ref="N52:N73" si="16">IF(F52&gt;G52,2,1)</f>
        <v>1</v>
      </c>
      <c r="O52">
        <f t="shared" ref="O52:O73" si="17">IF(G52&gt;F52,2,1)</f>
        <v>2</v>
      </c>
      <c r="P52">
        <f t="shared" ref="P52:P73" si="18">IF(H52&gt;I52,2,1)</f>
        <v>1</v>
      </c>
      <c r="Q52">
        <f t="shared" ref="Q52:Q73" si="19">IF(I52&gt;H52,2,1)</f>
        <v>2</v>
      </c>
      <c r="T52" t="s">
        <v>22</v>
      </c>
      <c r="U52" t="s">
        <v>23</v>
      </c>
      <c r="V52" t="s">
        <v>24</v>
      </c>
      <c r="W52" t="s">
        <v>25</v>
      </c>
      <c r="X52" t="s">
        <v>47</v>
      </c>
      <c r="Y52" t="s">
        <v>48</v>
      </c>
      <c r="Z52" t="s">
        <v>49</v>
      </c>
      <c r="AA52" t="s">
        <v>50</v>
      </c>
    </row>
    <row r="53" spans="1:27" x14ac:dyDescent="0.2">
      <c r="A53">
        <v>52</v>
      </c>
      <c r="B53" s="13">
        <v>-82</v>
      </c>
      <c r="C53" s="13">
        <v>54</v>
      </c>
      <c r="D53" s="13">
        <v>38</v>
      </c>
      <c r="E53" s="13">
        <v>-73</v>
      </c>
      <c r="F53" s="13">
        <v>6</v>
      </c>
      <c r="G53" s="13">
        <v>94</v>
      </c>
      <c r="H53" s="13">
        <v>91</v>
      </c>
      <c r="I53" s="13">
        <v>9</v>
      </c>
      <c r="J53">
        <f t="shared" ref="J53:J92" si="20">IF(B53&gt;C53,2,1)</f>
        <v>1</v>
      </c>
      <c r="K53">
        <f t="shared" ref="K53:K92" si="21">IF(C53&gt;B53,2,1)</f>
        <v>2</v>
      </c>
      <c r="L53">
        <f t="shared" ref="L53:L92" si="22">IF(D53&gt;E53,2,1)</f>
        <v>2</v>
      </c>
      <c r="M53">
        <f t="shared" ref="M53:M92" si="23">IF(E53&gt;D53,2,1)</f>
        <v>1</v>
      </c>
      <c r="N53">
        <f t="shared" si="16"/>
        <v>1</v>
      </c>
      <c r="O53">
        <f t="shared" si="17"/>
        <v>2</v>
      </c>
      <c r="P53">
        <f t="shared" si="18"/>
        <v>2</v>
      </c>
      <c r="Q53">
        <f t="shared" si="19"/>
        <v>1</v>
      </c>
      <c r="T53" t="s">
        <v>22</v>
      </c>
      <c r="U53" t="s">
        <v>23</v>
      </c>
      <c r="V53" t="s">
        <v>24</v>
      </c>
      <c r="W53" t="s">
        <v>25</v>
      </c>
      <c r="X53" t="s">
        <v>47</v>
      </c>
      <c r="Y53" t="s">
        <v>48</v>
      </c>
      <c r="Z53" t="s">
        <v>49</v>
      </c>
      <c r="AA53" t="s">
        <v>50</v>
      </c>
    </row>
    <row r="54" spans="1:27" x14ac:dyDescent="0.2">
      <c r="A54">
        <v>53</v>
      </c>
      <c r="B54" s="13">
        <v>-70</v>
      </c>
      <c r="C54" s="13">
        <v>98</v>
      </c>
      <c r="D54" s="13">
        <v>-85</v>
      </c>
      <c r="E54" s="13">
        <v>93</v>
      </c>
      <c r="F54" s="13">
        <v>79</v>
      </c>
      <c r="G54" s="13">
        <v>21</v>
      </c>
      <c r="H54" s="13">
        <v>65</v>
      </c>
      <c r="I54" s="13">
        <v>35</v>
      </c>
      <c r="J54">
        <f t="shared" si="20"/>
        <v>1</v>
      </c>
      <c r="K54">
        <f t="shared" si="21"/>
        <v>2</v>
      </c>
      <c r="L54">
        <f t="shared" si="22"/>
        <v>1</v>
      </c>
      <c r="M54">
        <f t="shared" si="23"/>
        <v>2</v>
      </c>
      <c r="N54">
        <f t="shared" si="16"/>
        <v>2</v>
      </c>
      <c r="O54">
        <f t="shared" si="17"/>
        <v>1</v>
      </c>
      <c r="P54">
        <f t="shared" si="18"/>
        <v>2</v>
      </c>
      <c r="Q54">
        <f t="shared" si="19"/>
        <v>1</v>
      </c>
      <c r="T54" t="s">
        <v>22</v>
      </c>
      <c r="U54" t="s">
        <v>23</v>
      </c>
      <c r="V54" t="s">
        <v>24</v>
      </c>
      <c r="W54" t="s">
        <v>25</v>
      </c>
      <c r="X54" t="s">
        <v>47</v>
      </c>
      <c r="Y54" t="s">
        <v>48</v>
      </c>
      <c r="Z54" t="s">
        <v>49</v>
      </c>
      <c r="AA54" t="s">
        <v>50</v>
      </c>
    </row>
    <row r="55" spans="1:27" x14ac:dyDescent="0.2">
      <c r="A55">
        <v>54</v>
      </c>
      <c r="B55" s="13">
        <v>-8</v>
      </c>
      <c r="C55" s="13">
        <v>52</v>
      </c>
      <c r="D55" s="13">
        <v>23</v>
      </c>
      <c r="E55" s="13">
        <v>-39</v>
      </c>
      <c r="F55" s="13">
        <v>37</v>
      </c>
      <c r="G55" s="13">
        <v>63</v>
      </c>
      <c r="H55" s="13">
        <v>87</v>
      </c>
      <c r="I55" s="13">
        <v>13</v>
      </c>
      <c r="J55">
        <f t="shared" si="20"/>
        <v>1</v>
      </c>
      <c r="K55">
        <f t="shared" si="21"/>
        <v>2</v>
      </c>
      <c r="L55">
        <f t="shared" si="22"/>
        <v>2</v>
      </c>
      <c r="M55">
        <f t="shared" si="23"/>
        <v>1</v>
      </c>
      <c r="N55">
        <f t="shared" si="16"/>
        <v>1</v>
      </c>
      <c r="O55">
        <f t="shared" si="17"/>
        <v>2</v>
      </c>
      <c r="P55">
        <f t="shared" si="18"/>
        <v>2</v>
      </c>
      <c r="Q55">
        <f t="shared" si="19"/>
        <v>1</v>
      </c>
      <c r="T55" t="s">
        <v>22</v>
      </c>
      <c r="U55" t="s">
        <v>23</v>
      </c>
      <c r="V55" t="s">
        <v>24</v>
      </c>
      <c r="W55" t="s">
        <v>25</v>
      </c>
      <c r="X55" t="s">
        <v>47</v>
      </c>
      <c r="Y55" t="s">
        <v>48</v>
      </c>
      <c r="Z55" t="s">
        <v>49</v>
      </c>
      <c r="AA55" t="s">
        <v>50</v>
      </c>
    </row>
    <row r="56" spans="1:27" x14ac:dyDescent="0.2">
      <c r="A56">
        <v>55</v>
      </c>
      <c r="B56" s="13">
        <v>96</v>
      </c>
      <c r="C56" s="13">
        <v>-67</v>
      </c>
      <c r="D56" s="13">
        <v>71</v>
      </c>
      <c r="E56" s="13">
        <v>-26</v>
      </c>
      <c r="F56" s="13">
        <v>61</v>
      </c>
      <c r="G56" s="13">
        <v>39</v>
      </c>
      <c r="H56" s="13">
        <v>50</v>
      </c>
      <c r="I56" s="13">
        <v>50</v>
      </c>
      <c r="J56">
        <f t="shared" si="20"/>
        <v>2</v>
      </c>
      <c r="K56">
        <f t="shared" si="21"/>
        <v>1</v>
      </c>
      <c r="L56">
        <f t="shared" si="22"/>
        <v>2</v>
      </c>
      <c r="M56">
        <f t="shared" si="23"/>
        <v>1</v>
      </c>
      <c r="N56">
        <f t="shared" si="16"/>
        <v>2</v>
      </c>
      <c r="O56">
        <f t="shared" si="17"/>
        <v>1</v>
      </c>
      <c r="P56">
        <f t="shared" si="18"/>
        <v>1</v>
      </c>
      <c r="Q56">
        <f t="shared" si="19"/>
        <v>1</v>
      </c>
      <c r="T56" t="s">
        <v>22</v>
      </c>
      <c r="U56" t="s">
        <v>23</v>
      </c>
      <c r="V56" t="s">
        <v>24</v>
      </c>
      <c r="W56" t="s">
        <v>25</v>
      </c>
      <c r="X56" t="s">
        <v>47</v>
      </c>
      <c r="Y56" t="s">
        <v>48</v>
      </c>
      <c r="Z56" t="s">
        <v>49</v>
      </c>
      <c r="AA56" t="s">
        <v>50</v>
      </c>
    </row>
    <row r="57" spans="1:27" x14ac:dyDescent="0.2">
      <c r="A57">
        <v>56</v>
      </c>
      <c r="B57" s="13">
        <v>-47</v>
      </c>
      <c r="C57" s="13">
        <v>63</v>
      </c>
      <c r="D57" s="13">
        <v>-69</v>
      </c>
      <c r="E57" s="13">
        <v>14</v>
      </c>
      <c r="F57" s="13">
        <v>43</v>
      </c>
      <c r="G57" s="13">
        <v>57</v>
      </c>
      <c r="H57" s="13">
        <v>2</v>
      </c>
      <c r="I57" s="13">
        <v>98</v>
      </c>
      <c r="J57">
        <f t="shared" si="20"/>
        <v>1</v>
      </c>
      <c r="K57">
        <f t="shared" si="21"/>
        <v>2</v>
      </c>
      <c r="L57">
        <f t="shared" si="22"/>
        <v>1</v>
      </c>
      <c r="M57">
        <f t="shared" si="23"/>
        <v>2</v>
      </c>
      <c r="N57">
        <f t="shared" si="16"/>
        <v>1</v>
      </c>
      <c r="O57">
        <f t="shared" si="17"/>
        <v>2</v>
      </c>
      <c r="P57">
        <f t="shared" si="18"/>
        <v>1</v>
      </c>
      <c r="Q57">
        <f t="shared" si="19"/>
        <v>2</v>
      </c>
      <c r="T57" t="s">
        <v>22</v>
      </c>
      <c r="U57" t="s">
        <v>23</v>
      </c>
      <c r="V57" t="s">
        <v>24</v>
      </c>
      <c r="W57" t="s">
        <v>25</v>
      </c>
      <c r="X57" t="s">
        <v>47</v>
      </c>
      <c r="Y57" t="s">
        <v>48</v>
      </c>
      <c r="Z57" t="s">
        <v>49</v>
      </c>
      <c r="AA57" t="s">
        <v>50</v>
      </c>
    </row>
    <row r="58" spans="1:27" x14ac:dyDescent="0.2">
      <c r="A58">
        <v>57</v>
      </c>
      <c r="B58" s="13">
        <v>-70</v>
      </c>
      <c r="C58" s="13">
        <v>19</v>
      </c>
      <c r="D58" s="13">
        <v>8</v>
      </c>
      <c r="E58" s="13">
        <v>-37</v>
      </c>
      <c r="F58" s="13">
        <v>39</v>
      </c>
      <c r="G58" s="13">
        <v>61</v>
      </c>
      <c r="H58" s="13">
        <v>30</v>
      </c>
      <c r="I58" s="13">
        <v>70</v>
      </c>
      <c r="J58">
        <f t="shared" si="20"/>
        <v>1</v>
      </c>
      <c r="K58">
        <f t="shared" si="21"/>
        <v>2</v>
      </c>
      <c r="L58">
        <f t="shared" si="22"/>
        <v>2</v>
      </c>
      <c r="M58">
        <f t="shared" si="23"/>
        <v>1</v>
      </c>
      <c r="N58">
        <f t="shared" si="16"/>
        <v>1</v>
      </c>
      <c r="O58">
        <f t="shared" si="17"/>
        <v>2</v>
      </c>
      <c r="P58">
        <f t="shared" si="18"/>
        <v>1</v>
      </c>
      <c r="Q58">
        <f t="shared" si="19"/>
        <v>2</v>
      </c>
      <c r="T58" t="s">
        <v>22</v>
      </c>
      <c r="U58" t="s">
        <v>23</v>
      </c>
      <c r="V58" t="s">
        <v>24</v>
      </c>
      <c r="W58" t="s">
        <v>25</v>
      </c>
      <c r="X58" t="s">
        <v>47</v>
      </c>
      <c r="Y58" t="s">
        <v>48</v>
      </c>
      <c r="Z58" t="s">
        <v>49</v>
      </c>
      <c r="AA58" t="s">
        <v>50</v>
      </c>
    </row>
    <row r="59" spans="1:27" x14ac:dyDescent="0.2">
      <c r="A59">
        <v>58</v>
      </c>
      <c r="B59" s="13">
        <v>-100</v>
      </c>
      <c r="C59" s="13">
        <v>81</v>
      </c>
      <c r="D59" s="13">
        <v>-73</v>
      </c>
      <c r="E59" s="13">
        <v>15</v>
      </c>
      <c r="F59" s="13">
        <v>59</v>
      </c>
      <c r="G59" s="13">
        <v>41</v>
      </c>
      <c r="H59" s="13">
        <v>47</v>
      </c>
      <c r="I59" s="13">
        <v>53</v>
      </c>
      <c r="J59">
        <f t="shared" si="20"/>
        <v>1</v>
      </c>
      <c r="K59">
        <f t="shared" si="21"/>
        <v>2</v>
      </c>
      <c r="L59">
        <f t="shared" si="22"/>
        <v>1</v>
      </c>
      <c r="M59">
        <f t="shared" si="23"/>
        <v>2</v>
      </c>
      <c r="N59">
        <f t="shared" si="16"/>
        <v>2</v>
      </c>
      <c r="O59">
        <f t="shared" si="17"/>
        <v>1</v>
      </c>
      <c r="P59">
        <f t="shared" si="18"/>
        <v>1</v>
      </c>
      <c r="Q59">
        <f t="shared" si="19"/>
        <v>2</v>
      </c>
      <c r="T59" t="s">
        <v>22</v>
      </c>
      <c r="U59" t="s">
        <v>23</v>
      </c>
      <c r="V59" t="s">
        <v>24</v>
      </c>
      <c r="W59" t="s">
        <v>25</v>
      </c>
      <c r="X59" t="s">
        <v>47</v>
      </c>
      <c r="Y59" t="s">
        <v>48</v>
      </c>
      <c r="Z59" t="s">
        <v>49</v>
      </c>
      <c r="AA59" t="s">
        <v>50</v>
      </c>
    </row>
    <row r="60" spans="1:27" x14ac:dyDescent="0.2">
      <c r="A60">
        <v>59</v>
      </c>
      <c r="B60" s="13">
        <v>-73</v>
      </c>
      <c r="C60" s="13">
        <v>96</v>
      </c>
      <c r="D60" s="13">
        <v>16</v>
      </c>
      <c r="E60" s="13">
        <v>-48</v>
      </c>
      <c r="F60" s="13">
        <v>92</v>
      </c>
      <c r="G60" s="13">
        <v>8</v>
      </c>
      <c r="H60" s="13">
        <v>11</v>
      </c>
      <c r="I60" s="13">
        <v>89</v>
      </c>
      <c r="J60">
        <f t="shared" si="20"/>
        <v>1</v>
      </c>
      <c r="K60">
        <f t="shared" si="21"/>
        <v>2</v>
      </c>
      <c r="L60">
        <f t="shared" si="22"/>
        <v>2</v>
      </c>
      <c r="M60">
        <f t="shared" si="23"/>
        <v>1</v>
      </c>
      <c r="N60">
        <f t="shared" si="16"/>
        <v>2</v>
      </c>
      <c r="O60">
        <f t="shared" si="17"/>
        <v>1</v>
      </c>
      <c r="P60">
        <f t="shared" si="18"/>
        <v>1</v>
      </c>
      <c r="Q60">
        <f t="shared" si="19"/>
        <v>2</v>
      </c>
      <c r="T60" t="s">
        <v>22</v>
      </c>
      <c r="U60" t="s">
        <v>23</v>
      </c>
      <c r="V60" t="s">
        <v>24</v>
      </c>
      <c r="W60" t="s">
        <v>25</v>
      </c>
      <c r="X60" t="s">
        <v>47</v>
      </c>
      <c r="Y60" t="s">
        <v>48</v>
      </c>
      <c r="Z60" t="s">
        <v>49</v>
      </c>
      <c r="AA60" t="s">
        <v>50</v>
      </c>
    </row>
    <row r="61" spans="1:27" x14ac:dyDescent="0.2">
      <c r="A61">
        <v>60</v>
      </c>
      <c r="B61" s="13">
        <v>-31</v>
      </c>
      <c r="C61" s="13">
        <v>27</v>
      </c>
      <c r="D61" s="13">
        <v>26</v>
      </c>
      <c r="E61" s="13">
        <v>-48</v>
      </c>
      <c r="F61" s="13">
        <v>89</v>
      </c>
      <c r="G61" s="13">
        <v>11</v>
      </c>
      <c r="H61" s="13">
        <v>36</v>
      </c>
      <c r="I61" s="13">
        <v>64</v>
      </c>
      <c r="J61">
        <f t="shared" si="20"/>
        <v>1</v>
      </c>
      <c r="K61">
        <f t="shared" si="21"/>
        <v>2</v>
      </c>
      <c r="L61">
        <f t="shared" si="22"/>
        <v>2</v>
      </c>
      <c r="M61">
        <f t="shared" si="23"/>
        <v>1</v>
      </c>
      <c r="N61">
        <f t="shared" si="16"/>
        <v>2</v>
      </c>
      <c r="O61">
        <f t="shared" si="17"/>
        <v>1</v>
      </c>
      <c r="P61">
        <f t="shared" si="18"/>
        <v>1</v>
      </c>
      <c r="Q61">
        <f t="shared" si="19"/>
        <v>2</v>
      </c>
      <c r="T61" t="s">
        <v>22</v>
      </c>
      <c r="U61" t="s">
        <v>23</v>
      </c>
      <c r="V61" t="s">
        <v>24</v>
      </c>
      <c r="W61" t="s">
        <v>25</v>
      </c>
      <c r="X61" t="s">
        <v>47</v>
      </c>
      <c r="Y61" t="s">
        <v>48</v>
      </c>
      <c r="Z61" t="s">
        <v>49</v>
      </c>
      <c r="AA61" t="s">
        <v>50</v>
      </c>
    </row>
    <row r="62" spans="1:27" x14ac:dyDescent="0.2">
      <c r="A62">
        <v>61</v>
      </c>
      <c r="B62" s="13">
        <v>-39</v>
      </c>
      <c r="C62" s="13">
        <v>83</v>
      </c>
      <c r="D62" s="13">
        <v>8</v>
      </c>
      <c r="E62" s="13">
        <v>-88</v>
      </c>
      <c r="F62" s="13">
        <v>86</v>
      </c>
      <c r="G62" s="13">
        <v>14</v>
      </c>
      <c r="H62" s="13">
        <v>80</v>
      </c>
      <c r="I62" s="13">
        <v>20</v>
      </c>
      <c r="J62">
        <f t="shared" si="20"/>
        <v>1</v>
      </c>
      <c r="K62">
        <f t="shared" si="21"/>
        <v>2</v>
      </c>
      <c r="L62">
        <f t="shared" si="22"/>
        <v>2</v>
      </c>
      <c r="M62">
        <f t="shared" si="23"/>
        <v>1</v>
      </c>
      <c r="N62">
        <f t="shared" si="16"/>
        <v>2</v>
      </c>
      <c r="O62">
        <f t="shared" si="17"/>
        <v>1</v>
      </c>
      <c r="P62">
        <f t="shared" si="18"/>
        <v>2</v>
      </c>
      <c r="Q62">
        <f t="shared" si="19"/>
        <v>1</v>
      </c>
      <c r="T62" t="s">
        <v>22</v>
      </c>
      <c r="U62" t="s">
        <v>23</v>
      </c>
      <c r="V62" t="s">
        <v>24</v>
      </c>
      <c r="W62" t="s">
        <v>25</v>
      </c>
      <c r="X62" t="s">
        <v>47</v>
      </c>
      <c r="Y62" t="s">
        <v>48</v>
      </c>
      <c r="Z62" t="s">
        <v>49</v>
      </c>
      <c r="AA62" t="s">
        <v>50</v>
      </c>
    </row>
    <row r="63" spans="1:27" x14ac:dyDescent="0.2">
      <c r="A63">
        <v>62</v>
      </c>
      <c r="B63" s="13">
        <v>77</v>
      </c>
      <c r="C63" s="13">
        <v>-23</v>
      </c>
      <c r="D63" s="13">
        <v>75</v>
      </c>
      <c r="E63" s="13">
        <v>-7</v>
      </c>
      <c r="F63" s="13">
        <v>74</v>
      </c>
      <c r="G63" s="13">
        <v>26</v>
      </c>
      <c r="H63" s="13">
        <v>67</v>
      </c>
      <c r="I63" s="13">
        <v>33</v>
      </c>
      <c r="J63">
        <f t="shared" si="20"/>
        <v>2</v>
      </c>
      <c r="K63">
        <f t="shared" si="21"/>
        <v>1</v>
      </c>
      <c r="L63">
        <f t="shared" si="22"/>
        <v>2</v>
      </c>
      <c r="M63">
        <f t="shared" si="23"/>
        <v>1</v>
      </c>
      <c r="N63">
        <f t="shared" si="16"/>
        <v>2</v>
      </c>
      <c r="O63">
        <f t="shared" si="17"/>
        <v>1</v>
      </c>
      <c r="P63">
        <f t="shared" si="18"/>
        <v>2</v>
      </c>
      <c r="Q63">
        <f t="shared" si="19"/>
        <v>1</v>
      </c>
      <c r="T63" t="s">
        <v>22</v>
      </c>
      <c r="U63" t="s">
        <v>23</v>
      </c>
      <c r="V63" t="s">
        <v>24</v>
      </c>
      <c r="W63" t="s">
        <v>25</v>
      </c>
      <c r="X63" t="s">
        <v>47</v>
      </c>
      <c r="Y63" t="s">
        <v>48</v>
      </c>
      <c r="Z63" t="s">
        <v>49</v>
      </c>
      <c r="AA63" t="s">
        <v>50</v>
      </c>
    </row>
    <row r="64" spans="1:27" x14ac:dyDescent="0.2">
      <c r="A64">
        <v>63</v>
      </c>
      <c r="B64" s="13">
        <v>-33</v>
      </c>
      <c r="C64" s="13">
        <v>28</v>
      </c>
      <c r="D64" s="13">
        <v>9</v>
      </c>
      <c r="E64" s="13">
        <v>-67</v>
      </c>
      <c r="F64" s="13">
        <v>91</v>
      </c>
      <c r="G64" s="13">
        <v>9</v>
      </c>
      <c r="H64" s="13">
        <v>27</v>
      </c>
      <c r="I64" s="13">
        <v>73</v>
      </c>
      <c r="J64">
        <f t="shared" si="20"/>
        <v>1</v>
      </c>
      <c r="K64">
        <f t="shared" si="21"/>
        <v>2</v>
      </c>
      <c r="L64">
        <f t="shared" si="22"/>
        <v>2</v>
      </c>
      <c r="M64">
        <f t="shared" si="23"/>
        <v>1</v>
      </c>
      <c r="N64">
        <f t="shared" si="16"/>
        <v>2</v>
      </c>
      <c r="O64">
        <f t="shared" si="17"/>
        <v>1</v>
      </c>
      <c r="P64">
        <f t="shared" si="18"/>
        <v>1</v>
      </c>
      <c r="Q64">
        <f t="shared" si="19"/>
        <v>2</v>
      </c>
      <c r="T64" t="s">
        <v>22</v>
      </c>
      <c r="U64" t="s">
        <v>23</v>
      </c>
      <c r="V64" t="s">
        <v>24</v>
      </c>
      <c r="W64" t="s">
        <v>25</v>
      </c>
      <c r="X64" t="s">
        <v>47</v>
      </c>
      <c r="Y64" t="s">
        <v>48</v>
      </c>
      <c r="Z64" t="s">
        <v>49</v>
      </c>
      <c r="AA64" t="s">
        <v>50</v>
      </c>
    </row>
    <row r="65" spans="1:27" x14ac:dyDescent="0.2">
      <c r="A65">
        <v>64</v>
      </c>
      <c r="B65" s="13">
        <v>75</v>
      </c>
      <c r="C65" s="13">
        <v>-90</v>
      </c>
      <c r="D65" s="13">
        <v>96</v>
      </c>
      <c r="E65" s="13">
        <v>-89</v>
      </c>
      <c r="F65" s="13">
        <v>93</v>
      </c>
      <c r="G65" s="13">
        <v>7</v>
      </c>
      <c r="H65" s="13">
        <v>87</v>
      </c>
      <c r="I65" s="13">
        <v>13</v>
      </c>
      <c r="J65">
        <f t="shared" si="20"/>
        <v>2</v>
      </c>
      <c r="K65">
        <f t="shared" si="21"/>
        <v>1</v>
      </c>
      <c r="L65">
        <f t="shared" si="22"/>
        <v>2</v>
      </c>
      <c r="M65">
        <f t="shared" si="23"/>
        <v>1</v>
      </c>
      <c r="N65">
        <f t="shared" si="16"/>
        <v>2</v>
      </c>
      <c r="O65">
        <f t="shared" si="17"/>
        <v>1</v>
      </c>
      <c r="P65">
        <f t="shared" si="18"/>
        <v>2</v>
      </c>
      <c r="Q65">
        <f t="shared" si="19"/>
        <v>1</v>
      </c>
      <c r="T65" t="s">
        <v>22</v>
      </c>
      <c r="U65" t="s">
        <v>23</v>
      </c>
      <c r="V65" t="s">
        <v>24</v>
      </c>
      <c r="W65" t="s">
        <v>25</v>
      </c>
      <c r="X65" t="s">
        <v>47</v>
      </c>
      <c r="Y65" t="s">
        <v>48</v>
      </c>
      <c r="Z65" t="s">
        <v>49</v>
      </c>
      <c r="AA65" t="s">
        <v>50</v>
      </c>
    </row>
    <row r="66" spans="1:27" x14ac:dyDescent="0.2">
      <c r="A66">
        <v>65</v>
      </c>
      <c r="B66" s="13">
        <v>67</v>
      </c>
      <c r="C66" s="13">
        <v>-3</v>
      </c>
      <c r="D66" s="13">
        <v>74</v>
      </c>
      <c r="E66" s="13">
        <v>-2</v>
      </c>
      <c r="F66" s="13">
        <v>99</v>
      </c>
      <c r="G66" s="13">
        <v>1</v>
      </c>
      <c r="H66" s="13">
        <v>68</v>
      </c>
      <c r="I66" s="13">
        <v>32</v>
      </c>
      <c r="J66">
        <f t="shared" si="20"/>
        <v>2</v>
      </c>
      <c r="K66">
        <f t="shared" si="21"/>
        <v>1</v>
      </c>
      <c r="L66">
        <f t="shared" si="22"/>
        <v>2</v>
      </c>
      <c r="M66">
        <f t="shared" si="23"/>
        <v>1</v>
      </c>
      <c r="N66">
        <f t="shared" si="16"/>
        <v>2</v>
      </c>
      <c r="O66">
        <f t="shared" si="17"/>
        <v>1</v>
      </c>
      <c r="P66">
        <f t="shared" si="18"/>
        <v>2</v>
      </c>
      <c r="Q66">
        <f t="shared" si="19"/>
        <v>1</v>
      </c>
      <c r="T66" t="s">
        <v>22</v>
      </c>
      <c r="U66" t="s">
        <v>23</v>
      </c>
      <c r="V66" t="s">
        <v>24</v>
      </c>
      <c r="W66" t="s">
        <v>25</v>
      </c>
      <c r="X66" t="s">
        <v>47</v>
      </c>
      <c r="Y66" t="s">
        <v>48</v>
      </c>
      <c r="Z66" t="s">
        <v>49</v>
      </c>
      <c r="AA66" t="s">
        <v>50</v>
      </c>
    </row>
    <row r="67" spans="1:27" x14ac:dyDescent="0.2">
      <c r="A67">
        <v>66</v>
      </c>
      <c r="B67" s="13">
        <v>58</v>
      </c>
      <c r="C67" s="13">
        <v>-5</v>
      </c>
      <c r="D67" s="13">
        <v>-40</v>
      </c>
      <c r="E67" s="13">
        <v>96</v>
      </c>
      <c r="F67" s="13">
        <v>48</v>
      </c>
      <c r="G67" s="13">
        <v>52</v>
      </c>
      <c r="H67" s="13">
        <v>40</v>
      </c>
      <c r="I67" s="13">
        <v>60</v>
      </c>
      <c r="J67">
        <f t="shared" si="20"/>
        <v>2</v>
      </c>
      <c r="K67">
        <f t="shared" si="21"/>
        <v>1</v>
      </c>
      <c r="L67">
        <f t="shared" si="22"/>
        <v>1</v>
      </c>
      <c r="M67">
        <f t="shared" si="23"/>
        <v>2</v>
      </c>
      <c r="N67">
        <f t="shared" si="16"/>
        <v>1</v>
      </c>
      <c r="O67">
        <f t="shared" si="17"/>
        <v>2</v>
      </c>
      <c r="P67">
        <f t="shared" si="18"/>
        <v>1</v>
      </c>
      <c r="Q67">
        <f t="shared" si="19"/>
        <v>2</v>
      </c>
      <c r="T67" t="s">
        <v>22</v>
      </c>
      <c r="U67" t="s">
        <v>23</v>
      </c>
      <c r="V67" t="s">
        <v>24</v>
      </c>
      <c r="W67" t="s">
        <v>25</v>
      </c>
      <c r="X67" t="s">
        <v>47</v>
      </c>
      <c r="Y67" t="s">
        <v>48</v>
      </c>
      <c r="Z67" t="s">
        <v>49</v>
      </c>
      <c r="AA67" t="s">
        <v>50</v>
      </c>
    </row>
    <row r="68" spans="1:27" x14ac:dyDescent="0.2">
      <c r="A68">
        <v>67</v>
      </c>
      <c r="B68" s="13">
        <v>-55</v>
      </c>
      <c r="C68" s="13">
        <v>95</v>
      </c>
      <c r="D68" s="13">
        <v>-13</v>
      </c>
      <c r="E68" s="13">
        <v>99</v>
      </c>
      <c r="F68" s="13">
        <v>7</v>
      </c>
      <c r="G68" s="13">
        <v>93</v>
      </c>
      <c r="H68" s="13">
        <v>48</v>
      </c>
      <c r="I68" s="13">
        <v>52</v>
      </c>
      <c r="J68">
        <f t="shared" si="20"/>
        <v>1</v>
      </c>
      <c r="K68">
        <f t="shared" si="21"/>
        <v>2</v>
      </c>
      <c r="L68">
        <f t="shared" si="22"/>
        <v>1</v>
      </c>
      <c r="M68">
        <f t="shared" si="23"/>
        <v>2</v>
      </c>
      <c r="N68">
        <f t="shared" si="16"/>
        <v>1</v>
      </c>
      <c r="O68">
        <f t="shared" si="17"/>
        <v>2</v>
      </c>
      <c r="P68">
        <f t="shared" si="18"/>
        <v>1</v>
      </c>
      <c r="Q68">
        <f t="shared" si="19"/>
        <v>2</v>
      </c>
      <c r="T68" t="s">
        <v>22</v>
      </c>
      <c r="U68" t="s">
        <v>23</v>
      </c>
      <c r="V68" t="s">
        <v>24</v>
      </c>
      <c r="W68" t="s">
        <v>25</v>
      </c>
      <c r="X68" t="s">
        <v>47</v>
      </c>
      <c r="Y68" t="s">
        <v>48</v>
      </c>
      <c r="Z68" t="s">
        <v>49</v>
      </c>
      <c r="AA68" t="s">
        <v>50</v>
      </c>
    </row>
    <row r="69" spans="1:27" x14ac:dyDescent="0.2">
      <c r="A69">
        <v>68</v>
      </c>
      <c r="B69" s="13">
        <v>-51</v>
      </c>
      <c r="C69" s="13">
        <v>30</v>
      </c>
      <c r="D69" s="13">
        <v>-89</v>
      </c>
      <c r="E69" s="13">
        <v>46</v>
      </c>
      <c r="F69" s="13">
        <v>97</v>
      </c>
      <c r="G69" s="13">
        <v>3</v>
      </c>
      <c r="H69" s="13">
        <v>68</v>
      </c>
      <c r="I69" s="13">
        <v>32</v>
      </c>
      <c r="J69">
        <f t="shared" si="20"/>
        <v>1</v>
      </c>
      <c r="K69">
        <f t="shared" si="21"/>
        <v>2</v>
      </c>
      <c r="L69">
        <f t="shared" si="22"/>
        <v>1</v>
      </c>
      <c r="M69">
        <f t="shared" si="23"/>
        <v>2</v>
      </c>
      <c r="N69">
        <f t="shared" si="16"/>
        <v>2</v>
      </c>
      <c r="O69">
        <f t="shared" si="17"/>
        <v>1</v>
      </c>
      <c r="P69">
        <f t="shared" si="18"/>
        <v>2</v>
      </c>
      <c r="Q69">
        <f t="shared" si="19"/>
        <v>1</v>
      </c>
      <c r="T69" t="s">
        <v>22</v>
      </c>
      <c r="U69" t="s">
        <v>23</v>
      </c>
      <c r="V69" t="s">
        <v>24</v>
      </c>
      <c r="W69" t="s">
        <v>25</v>
      </c>
      <c r="X69" t="s">
        <v>47</v>
      </c>
      <c r="Y69" t="s">
        <v>48</v>
      </c>
      <c r="Z69" t="s">
        <v>49</v>
      </c>
      <c r="AA69" t="s">
        <v>50</v>
      </c>
    </row>
    <row r="70" spans="1:27" x14ac:dyDescent="0.2">
      <c r="A70">
        <v>69</v>
      </c>
      <c r="B70" s="13">
        <v>-26</v>
      </c>
      <c r="C70" s="13">
        <v>82</v>
      </c>
      <c r="D70" s="13">
        <v>-39</v>
      </c>
      <c r="E70" s="13">
        <v>31</v>
      </c>
      <c r="F70" s="13">
        <v>86</v>
      </c>
      <c r="G70" s="13">
        <v>14</v>
      </c>
      <c r="H70" s="13">
        <v>60</v>
      </c>
      <c r="I70" s="13">
        <v>40</v>
      </c>
      <c r="J70">
        <f t="shared" si="20"/>
        <v>1</v>
      </c>
      <c r="K70">
        <f t="shared" si="21"/>
        <v>2</v>
      </c>
      <c r="L70">
        <f t="shared" si="22"/>
        <v>1</v>
      </c>
      <c r="M70">
        <f t="shared" si="23"/>
        <v>2</v>
      </c>
      <c r="N70">
        <f t="shared" si="16"/>
        <v>2</v>
      </c>
      <c r="O70">
        <f t="shared" si="17"/>
        <v>1</v>
      </c>
      <c r="P70">
        <f t="shared" si="18"/>
        <v>2</v>
      </c>
      <c r="Q70">
        <f t="shared" si="19"/>
        <v>1</v>
      </c>
      <c r="T70" t="s">
        <v>22</v>
      </c>
      <c r="U70" t="s">
        <v>23</v>
      </c>
      <c r="V70" t="s">
        <v>24</v>
      </c>
      <c r="W70" t="s">
        <v>25</v>
      </c>
      <c r="X70" t="s">
        <v>47</v>
      </c>
      <c r="Y70" t="s">
        <v>48</v>
      </c>
      <c r="Z70" t="s">
        <v>49</v>
      </c>
      <c r="AA70" t="s">
        <v>50</v>
      </c>
    </row>
    <row r="71" spans="1:27" x14ac:dyDescent="0.2">
      <c r="A71">
        <v>70</v>
      </c>
      <c r="B71" s="13">
        <v>-90</v>
      </c>
      <c r="C71" s="13">
        <v>88</v>
      </c>
      <c r="D71" s="13">
        <v>-86</v>
      </c>
      <c r="E71" s="13">
        <v>14</v>
      </c>
      <c r="F71" s="13">
        <v>88</v>
      </c>
      <c r="G71" s="13">
        <v>12</v>
      </c>
      <c r="H71" s="13">
        <v>80</v>
      </c>
      <c r="I71" s="13">
        <v>20</v>
      </c>
      <c r="J71">
        <f t="shared" si="20"/>
        <v>1</v>
      </c>
      <c r="K71">
        <f t="shared" si="21"/>
        <v>2</v>
      </c>
      <c r="L71">
        <f t="shared" si="22"/>
        <v>1</v>
      </c>
      <c r="M71">
        <f t="shared" si="23"/>
        <v>2</v>
      </c>
      <c r="N71">
        <f t="shared" si="16"/>
        <v>2</v>
      </c>
      <c r="O71">
        <f t="shared" si="17"/>
        <v>1</v>
      </c>
      <c r="P71">
        <f t="shared" si="18"/>
        <v>2</v>
      </c>
      <c r="Q71">
        <f t="shared" si="19"/>
        <v>1</v>
      </c>
      <c r="T71" t="s">
        <v>22</v>
      </c>
      <c r="U71" t="s">
        <v>23</v>
      </c>
      <c r="V71" t="s">
        <v>24</v>
      </c>
      <c r="W71" t="s">
        <v>25</v>
      </c>
      <c r="X71" t="s">
        <v>47</v>
      </c>
      <c r="Y71" t="s">
        <v>48</v>
      </c>
      <c r="Z71" t="s">
        <v>49</v>
      </c>
      <c r="AA71" t="s">
        <v>50</v>
      </c>
    </row>
    <row r="72" spans="1:27" x14ac:dyDescent="0.2">
      <c r="A72">
        <v>71</v>
      </c>
      <c r="B72" s="13">
        <v>-78</v>
      </c>
      <c r="C72" s="13">
        <v>45</v>
      </c>
      <c r="D72" s="13">
        <v>-69</v>
      </c>
      <c r="E72" s="13">
        <v>83</v>
      </c>
      <c r="F72" s="13">
        <v>87</v>
      </c>
      <c r="G72" s="13">
        <v>13</v>
      </c>
      <c r="H72" s="13">
        <v>88</v>
      </c>
      <c r="I72" s="13">
        <v>12</v>
      </c>
      <c r="J72">
        <f t="shared" si="20"/>
        <v>1</v>
      </c>
      <c r="K72">
        <f t="shared" si="21"/>
        <v>2</v>
      </c>
      <c r="L72">
        <f t="shared" si="22"/>
        <v>1</v>
      </c>
      <c r="M72">
        <f t="shared" si="23"/>
        <v>2</v>
      </c>
      <c r="N72">
        <f t="shared" si="16"/>
        <v>2</v>
      </c>
      <c r="O72">
        <f t="shared" si="17"/>
        <v>1</v>
      </c>
      <c r="P72">
        <f t="shared" si="18"/>
        <v>2</v>
      </c>
      <c r="Q72">
        <f t="shared" si="19"/>
        <v>1</v>
      </c>
      <c r="T72" t="s">
        <v>22</v>
      </c>
      <c r="U72" t="s">
        <v>23</v>
      </c>
      <c r="V72" t="s">
        <v>24</v>
      </c>
      <c r="W72" t="s">
        <v>25</v>
      </c>
      <c r="X72" t="s">
        <v>47</v>
      </c>
      <c r="Y72" t="s">
        <v>48</v>
      </c>
      <c r="Z72" t="s">
        <v>49</v>
      </c>
      <c r="AA72" t="s">
        <v>50</v>
      </c>
    </row>
    <row r="73" spans="1:27" x14ac:dyDescent="0.2">
      <c r="A73">
        <v>72</v>
      </c>
      <c r="B73" s="13">
        <v>17</v>
      </c>
      <c r="C73" s="13">
        <v>-48</v>
      </c>
      <c r="D73" s="13">
        <v>-60</v>
      </c>
      <c r="E73" s="13">
        <v>84</v>
      </c>
      <c r="F73" s="13">
        <v>96</v>
      </c>
      <c r="G73" s="13">
        <v>4</v>
      </c>
      <c r="H73" s="13">
        <v>49</v>
      </c>
      <c r="I73" s="13">
        <v>51</v>
      </c>
      <c r="J73">
        <f t="shared" si="20"/>
        <v>2</v>
      </c>
      <c r="K73">
        <f t="shared" si="21"/>
        <v>1</v>
      </c>
      <c r="L73">
        <f t="shared" si="22"/>
        <v>1</v>
      </c>
      <c r="M73">
        <f t="shared" si="23"/>
        <v>2</v>
      </c>
      <c r="N73">
        <f t="shared" si="16"/>
        <v>2</v>
      </c>
      <c r="O73">
        <f t="shared" si="17"/>
        <v>1</v>
      </c>
      <c r="P73">
        <f t="shared" si="18"/>
        <v>1</v>
      </c>
      <c r="Q73">
        <f t="shared" si="19"/>
        <v>2</v>
      </c>
      <c r="T73" t="s">
        <v>22</v>
      </c>
      <c r="U73" t="s">
        <v>23</v>
      </c>
      <c r="V73" t="s">
        <v>24</v>
      </c>
      <c r="W73" t="s">
        <v>25</v>
      </c>
      <c r="X73" t="s">
        <v>47</v>
      </c>
      <c r="Y73" t="s">
        <v>48</v>
      </c>
      <c r="Z73" t="s">
        <v>49</v>
      </c>
      <c r="AA73" t="s">
        <v>50</v>
      </c>
    </row>
    <row r="74" spans="1:27" x14ac:dyDescent="0.2">
      <c r="A74">
        <v>73</v>
      </c>
      <c r="B74" s="13">
        <v>-49</v>
      </c>
      <c r="C74" s="13">
        <v>2</v>
      </c>
      <c r="D74" s="13">
        <v>19</v>
      </c>
      <c r="E74" s="13">
        <v>-18</v>
      </c>
      <c r="F74" s="13">
        <v>38</v>
      </c>
      <c r="G74" s="13">
        <v>62</v>
      </c>
      <c r="H74" s="13">
        <v>22</v>
      </c>
      <c r="I74" s="13">
        <v>78</v>
      </c>
      <c r="J74">
        <f t="shared" si="20"/>
        <v>1</v>
      </c>
      <c r="K74">
        <f t="shared" si="21"/>
        <v>2</v>
      </c>
      <c r="L74">
        <f t="shared" si="22"/>
        <v>2</v>
      </c>
      <c r="M74">
        <f t="shared" si="23"/>
        <v>1</v>
      </c>
      <c r="N74">
        <f t="shared" ref="N74:N92" si="24">IF(F74&gt;G74,2,1)</f>
        <v>1</v>
      </c>
      <c r="O74">
        <f t="shared" ref="O74:O92" si="25">IF(G74&gt;F74,2,1)</f>
        <v>2</v>
      </c>
      <c r="P74">
        <f t="shared" ref="P74:P92" si="26">IF(H74&gt;I74,2,1)</f>
        <v>1</v>
      </c>
      <c r="Q74">
        <f t="shared" ref="Q74:Q92" si="27">IF(I74&gt;H74,2,1)</f>
        <v>2</v>
      </c>
      <c r="T74" t="s">
        <v>22</v>
      </c>
      <c r="U74" t="s">
        <v>23</v>
      </c>
      <c r="V74" t="s">
        <v>24</v>
      </c>
      <c r="W74" t="s">
        <v>25</v>
      </c>
      <c r="X74" t="s">
        <v>47</v>
      </c>
      <c r="Y74" t="s">
        <v>48</v>
      </c>
      <c r="Z74" t="s">
        <v>49</v>
      </c>
      <c r="AA74" t="s">
        <v>50</v>
      </c>
    </row>
    <row r="75" spans="1:27" x14ac:dyDescent="0.2">
      <c r="A75">
        <v>74</v>
      </c>
      <c r="B75" s="13">
        <v>-59</v>
      </c>
      <c r="C75" s="13">
        <v>96</v>
      </c>
      <c r="D75" s="13">
        <v>-4</v>
      </c>
      <c r="E75" s="13">
        <v>63</v>
      </c>
      <c r="F75" s="13">
        <v>28</v>
      </c>
      <c r="G75" s="13">
        <v>72</v>
      </c>
      <c r="H75" s="13">
        <v>4</v>
      </c>
      <c r="I75" s="13">
        <v>96</v>
      </c>
      <c r="J75">
        <f t="shared" si="20"/>
        <v>1</v>
      </c>
      <c r="K75">
        <f t="shared" si="21"/>
        <v>2</v>
      </c>
      <c r="L75">
        <f t="shared" si="22"/>
        <v>1</v>
      </c>
      <c r="M75">
        <f t="shared" si="23"/>
        <v>2</v>
      </c>
      <c r="N75">
        <f t="shared" si="24"/>
        <v>1</v>
      </c>
      <c r="O75">
        <f t="shared" si="25"/>
        <v>2</v>
      </c>
      <c r="P75">
        <f t="shared" si="26"/>
        <v>1</v>
      </c>
      <c r="Q75">
        <f t="shared" si="27"/>
        <v>2</v>
      </c>
      <c r="T75" t="s">
        <v>22</v>
      </c>
      <c r="U75" t="s">
        <v>23</v>
      </c>
      <c r="V75" t="s">
        <v>24</v>
      </c>
      <c r="W75" t="s">
        <v>25</v>
      </c>
      <c r="X75" t="s">
        <v>47</v>
      </c>
      <c r="Y75" t="s">
        <v>48</v>
      </c>
      <c r="Z75" t="s">
        <v>49</v>
      </c>
      <c r="AA75" t="s">
        <v>50</v>
      </c>
    </row>
    <row r="76" spans="1:27" x14ac:dyDescent="0.2">
      <c r="A76">
        <v>75</v>
      </c>
      <c r="B76" s="13">
        <v>98</v>
      </c>
      <c r="C76" s="13">
        <v>-24</v>
      </c>
      <c r="D76" s="13">
        <v>-76</v>
      </c>
      <c r="E76" s="13">
        <v>46</v>
      </c>
      <c r="F76" s="13">
        <v>50</v>
      </c>
      <c r="G76" s="13">
        <v>50</v>
      </c>
      <c r="H76" s="13">
        <v>14</v>
      </c>
      <c r="I76" s="13">
        <v>86</v>
      </c>
      <c r="J76">
        <f t="shared" si="20"/>
        <v>2</v>
      </c>
      <c r="K76">
        <f t="shared" si="21"/>
        <v>1</v>
      </c>
      <c r="L76">
        <f t="shared" si="22"/>
        <v>1</v>
      </c>
      <c r="M76">
        <f t="shared" si="23"/>
        <v>2</v>
      </c>
      <c r="N76">
        <f t="shared" si="24"/>
        <v>1</v>
      </c>
      <c r="O76">
        <f t="shared" si="25"/>
        <v>1</v>
      </c>
      <c r="P76">
        <f t="shared" si="26"/>
        <v>1</v>
      </c>
      <c r="Q76">
        <f t="shared" si="27"/>
        <v>2</v>
      </c>
      <c r="T76" t="s">
        <v>22</v>
      </c>
      <c r="U76" t="s">
        <v>23</v>
      </c>
      <c r="V76" t="s">
        <v>24</v>
      </c>
      <c r="W76" t="s">
        <v>25</v>
      </c>
      <c r="X76" t="s">
        <v>47</v>
      </c>
      <c r="Y76" t="s">
        <v>48</v>
      </c>
      <c r="Z76" t="s">
        <v>49</v>
      </c>
      <c r="AA76" t="s">
        <v>50</v>
      </c>
    </row>
    <row r="77" spans="1:27" x14ac:dyDescent="0.2">
      <c r="A77">
        <v>76</v>
      </c>
      <c r="B77" s="13">
        <v>-20</v>
      </c>
      <c r="C77" s="13">
        <v>60</v>
      </c>
      <c r="D77" s="13">
        <v>0</v>
      </c>
      <c r="E77" s="13">
        <v>0</v>
      </c>
      <c r="F77" s="13">
        <v>50</v>
      </c>
      <c r="G77" s="13">
        <v>50</v>
      </c>
      <c r="H77" s="13">
        <v>50</v>
      </c>
      <c r="I77" s="13">
        <v>50</v>
      </c>
      <c r="J77">
        <f t="shared" si="20"/>
        <v>1</v>
      </c>
      <c r="K77">
        <f t="shared" si="21"/>
        <v>2</v>
      </c>
      <c r="L77">
        <f t="shared" si="22"/>
        <v>1</v>
      </c>
      <c r="M77">
        <f t="shared" si="23"/>
        <v>1</v>
      </c>
      <c r="N77">
        <f t="shared" si="24"/>
        <v>1</v>
      </c>
      <c r="O77">
        <f t="shared" si="25"/>
        <v>1</v>
      </c>
      <c r="P77">
        <f t="shared" si="26"/>
        <v>1</v>
      </c>
      <c r="Q77">
        <f t="shared" si="27"/>
        <v>1</v>
      </c>
      <c r="T77" t="s">
        <v>22</v>
      </c>
      <c r="U77" t="s">
        <v>23</v>
      </c>
      <c r="V77" t="s">
        <v>24</v>
      </c>
      <c r="W77" t="s">
        <v>25</v>
      </c>
      <c r="X77" t="s">
        <v>47</v>
      </c>
      <c r="Y77" t="s">
        <v>48</v>
      </c>
      <c r="Z77" t="s">
        <v>49</v>
      </c>
      <c r="AA77" t="s">
        <v>50</v>
      </c>
    </row>
    <row r="78" spans="1:27" x14ac:dyDescent="0.2">
      <c r="A78">
        <v>77</v>
      </c>
      <c r="B78" s="13">
        <v>-30</v>
      </c>
      <c r="C78" s="13">
        <v>60</v>
      </c>
      <c r="D78" s="13">
        <v>0</v>
      </c>
      <c r="E78" s="13">
        <v>0</v>
      </c>
      <c r="F78" s="13">
        <v>50</v>
      </c>
      <c r="G78" s="13">
        <v>50</v>
      </c>
      <c r="H78" s="13">
        <v>50</v>
      </c>
      <c r="I78" s="13">
        <v>50</v>
      </c>
      <c r="J78">
        <f t="shared" si="20"/>
        <v>1</v>
      </c>
      <c r="K78">
        <f t="shared" si="21"/>
        <v>2</v>
      </c>
      <c r="L78">
        <f t="shared" si="22"/>
        <v>1</v>
      </c>
      <c r="M78">
        <f t="shared" si="23"/>
        <v>1</v>
      </c>
      <c r="N78">
        <f t="shared" si="24"/>
        <v>1</v>
      </c>
      <c r="O78">
        <f t="shared" si="25"/>
        <v>1</v>
      </c>
      <c r="P78">
        <f t="shared" si="26"/>
        <v>1</v>
      </c>
      <c r="Q78">
        <f t="shared" si="27"/>
        <v>1</v>
      </c>
      <c r="T78" t="s">
        <v>22</v>
      </c>
      <c r="U78" t="s">
        <v>23</v>
      </c>
      <c r="V78" t="s">
        <v>24</v>
      </c>
      <c r="W78" t="s">
        <v>25</v>
      </c>
      <c r="X78" t="s">
        <v>47</v>
      </c>
      <c r="Y78" t="s">
        <v>48</v>
      </c>
      <c r="Z78" t="s">
        <v>49</v>
      </c>
      <c r="AA78" t="s">
        <v>50</v>
      </c>
    </row>
    <row r="79" spans="1:27" x14ac:dyDescent="0.2">
      <c r="A79">
        <v>78</v>
      </c>
      <c r="B79" s="13">
        <v>-40</v>
      </c>
      <c r="C79" s="13">
        <v>60</v>
      </c>
      <c r="D79" s="13">
        <v>0</v>
      </c>
      <c r="E79" s="13">
        <v>0</v>
      </c>
      <c r="F79" s="13">
        <v>50</v>
      </c>
      <c r="G79" s="13">
        <v>50</v>
      </c>
      <c r="H79" s="13">
        <v>50</v>
      </c>
      <c r="I79" s="13">
        <v>50</v>
      </c>
      <c r="J79">
        <f t="shared" si="20"/>
        <v>1</v>
      </c>
      <c r="K79">
        <f t="shared" si="21"/>
        <v>2</v>
      </c>
      <c r="L79">
        <f t="shared" si="22"/>
        <v>1</v>
      </c>
      <c r="M79">
        <f t="shared" si="23"/>
        <v>1</v>
      </c>
      <c r="N79">
        <f t="shared" si="24"/>
        <v>1</v>
      </c>
      <c r="O79">
        <f t="shared" si="25"/>
        <v>1</v>
      </c>
      <c r="P79">
        <f t="shared" si="26"/>
        <v>1</v>
      </c>
      <c r="Q79">
        <f t="shared" si="27"/>
        <v>1</v>
      </c>
      <c r="T79" t="s">
        <v>22</v>
      </c>
      <c r="U79" t="s">
        <v>23</v>
      </c>
      <c r="V79" t="s">
        <v>24</v>
      </c>
      <c r="W79" t="s">
        <v>25</v>
      </c>
      <c r="X79" t="s">
        <v>47</v>
      </c>
      <c r="Y79" t="s">
        <v>48</v>
      </c>
      <c r="Z79" t="s">
        <v>49</v>
      </c>
      <c r="AA79" t="s">
        <v>50</v>
      </c>
    </row>
    <row r="80" spans="1:27" x14ac:dyDescent="0.2">
      <c r="A80">
        <v>79</v>
      </c>
      <c r="B80" s="13">
        <v>-50</v>
      </c>
      <c r="C80" s="13">
        <v>60</v>
      </c>
      <c r="D80" s="13">
        <v>0</v>
      </c>
      <c r="E80" s="13">
        <v>0</v>
      </c>
      <c r="F80" s="13">
        <v>50</v>
      </c>
      <c r="G80" s="13">
        <v>50</v>
      </c>
      <c r="H80" s="13">
        <v>50</v>
      </c>
      <c r="I80" s="13">
        <v>50</v>
      </c>
      <c r="J80">
        <f t="shared" si="20"/>
        <v>1</v>
      </c>
      <c r="K80">
        <f t="shared" si="21"/>
        <v>2</v>
      </c>
      <c r="L80">
        <f t="shared" si="22"/>
        <v>1</v>
      </c>
      <c r="M80">
        <f t="shared" si="23"/>
        <v>1</v>
      </c>
      <c r="N80">
        <f t="shared" si="24"/>
        <v>1</v>
      </c>
      <c r="O80">
        <f t="shared" si="25"/>
        <v>1</v>
      </c>
      <c r="P80">
        <f t="shared" si="26"/>
        <v>1</v>
      </c>
      <c r="Q80">
        <f t="shared" si="27"/>
        <v>1</v>
      </c>
      <c r="T80" t="s">
        <v>22</v>
      </c>
      <c r="U80" t="s">
        <v>23</v>
      </c>
      <c r="V80" t="s">
        <v>24</v>
      </c>
      <c r="W80" t="s">
        <v>25</v>
      </c>
      <c r="X80" t="s">
        <v>47</v>
      </c>
      <c r="Y80" t="s">
        <v>48</v>
      </c>
      <c r="Z80" t="s">
        <v>49</v>
      </c>
      <c r="AA80" t="s">
        <v>50</v>
      </c>
    </row>
    <row r="81" spans="1:27" x14ac:dyDescent="0.2">
      <c r="A81">
        <v>80</v>
      </c>
      <c r="B81" s="13">
        <v>-60</v>
      </c>
      <c r="C81" s="13">
        <v>60</v>
      </c>
      <c r="D81" s="13">
        <v>0</v>
      </c>
      <c r="E81" s="13">
        <v>0</v>
      </c>
      <c r="F81" s="13">
        <v>50</v>
      </c>
      <c r="G81" s="13">
        <v>50</v>
      </c>
      <c r="H81" s="13">
        <v>50</v>
      </c>
      <c r="I81" s="13">
        <v>50</v>
      </c>
      <c r="J81">
        <f t="shared" si="20"/>
        <v>1</v>
      </c>
      <c r="K81">
        <f t="shared" si="21"/>
        <v>2</v>
      </c>
      <c r="L81">
        <f t="shared" si="22"/>
        <v>1</v>
      </c>
      <c r="M81">
        <f t="shared" si="23"/>
        <v>1</v>
      </c>
      <c r="N81">
        <f t="shared" si="24"/>
        <v>1</v>
      </c>
      <c r="O81">
        <f t="shared" si="25"/>
        <v>1</v>
      </c>
      <c r="P81">
        <f t="shared" si="26"/>
        <v>1</v>
      </c>
      <c r="Q81">
        <f t="shared" si="27"/>
        <v>1</v>
      </c>
      <c r="T81" t="s">
        <v>22</v>
      </c>
      <c r="U81" t="s">
        <v>23</v>
      </c>
      <c r="V81" t="s">
        <v>24</v>
      </c>
      <c r="W81" t="s">
        <v>25</v>
      </c>
      <c r="X81" t="s">
        <v>47</v>
      </c>
      <c r="Y81" t="s">
        <v>48</v>
      </c>
      <c r="Z81" t="s">
        <v>49</v>
      </c>
      <c r="AA81" t="s">
        <v>50</v>
      </c>
    </row>
    <row r="82" spans="1:27" x14ac:dyDescent="0.2">
      <c r="A82">
        <v>81</v>
      </c>
      <c r="B82" s="13">
        <v>-70</v>
      </c>
      <c r="C82" s="13">
        <v>60</v>
      </c>
      <c r="D82" s="13">
        <v>0</v>
      </c>
      <c r="E82" s="13">
        <v>0</v>
      </c>
      <c r="F82" s="13">
        <v>50</v>
      </c>
      <c r="G82" s="13">
        <v>50</v>
      </c>
      <c r="H82" s="13">
        <v>50</v>
      </c>
      <c r="I82" s="13">
        <v>50</v>
      </c>
      <c r="J82">
        <f t="shared" si="20"/>
        <v>1</v>
      </c>
      <c r="K82">
        <f t="shared" si="21"/>
        <v>2</v>
      </c>
      <c r="L82">
        <f t="shared" si="22"/>
        <v>1</v>
      </c>
      <c r="M82">
        <f t="shared" si="23"/>
        <v>1</v>
      </c>
      <c r="N82">
        <f t="shared" si="24"/>
        <v>1</v>
      </c>
      <c r="O82">
        <f t="shared" si="25"/>
        <v>1</v>
      </c>
      <c r="P82">
        <f t="shared" si="26"/>
        <v>1</v>
      </c>
      <c r="Q82">
        <f t="shared" si="27"/>
        <v>1</v>
      </c>
      <c r="T82" t="s">
        <v>22</v>
      </c>
      <c r="U82" t="s">
        <v>23</v>
      </c>
      <c r="V82" t="s">
        <v>24</v>
      </c>
      <c r="W82" t="s">
        <v>25</v>
      </c>
      <c r="X82" t="s">
        <v>47</v>
      </c>
      <c r="Y82" t="s">
        <v>48</v>
      </c>
      <c r="Z82" t="s">
        <v>49</v>
      </c>
      <c r="AA82" t="s">
        <v>50</v>
      </c>
    </row>
    <row r="83" spans="1:27" x14ac:dyDescent="0.2">
      <c r="A83">
        <v>82</v>
      </c>
      <c r="B83" s="12">
        <v>40</v>
      </c>
      <c r="C83" s="12">
        <v>32</v>
      </c>
      <c r="D83" s="12">
        <v>77</v>
      </c>
      <c r="E83" s="12">
        <v>2</v>
      </c>
      <c r="F83" s="12">
        <v>10</v>
      </c>
      <c r="G83" s="12">
        <v>90</v>
      </c>
      <c r="H83" s="12">
        <v>10</v>
      </c>
      <c r="I83" s="12">
        <v>90</v>
      </c>
      <c r="J83">
        <f t="shared" si="20"/>
        <v>2</v>
      </c>
      <c r="K83">
        <f t="shared" si="21"/>
        <v>1</v>
      </c>
      <c r="L83">
        <f t="shared" si="22"/>
        <v>2</v>
      </c>
      <c r="M83">
        <f t="shared" si="23"/>
        <v>1</v>
      </c>
      <c r="N83">
        <f t="shared" si="24"/>
        <v>1</v>
      </c>
      <c r="O83">
        <f t="shared" si="25"/>
        <v>2</v>
      </c>
      <c r="P83">
        <f t="shared" si="26"/>
        <v>1</v>
      </c>
      <c r="Q83">
        <f t="shared" si="27"/>
        <v>2</v>
      </c>
      <c r="T83" t="s">
        <v>22</v>
      </c>
      <c r="U83" t="s">
        <v>23</v>
      </c>
      <c r="V83" t="s">
        <v>24</v>
      </c>
      <c r="W83" t="s">
        <v>25</v>
      </c>
      <c r="X83" t="s">
        <v>47</v>
      </c>
      <c r="Y83" t="s">
        <v>48</v>
      </c>
      <c r="Z83" t="s">
        <v>49</v>
      </c>
      <c r="AA83" t="s">
        <v>50</v>
      </c>
    </row>
    <row r="84" spans="1:27" x14ac:dyDescent="0.2">
      <c r="A84">
        <v>83</v>
      </c>
      <c r="B84" s="12">
        <v>40</v>
      </c>
      <c r="C84" s="12">
        <v>32</v>
      </c>
      <c r="D84" s="12">
        <v>77</v>
      </c>
      <c r="E84" s="12">
        <v>2</v>
      </c>
      <c r="F84" s="12">
        <v>20</v>
      </c>
      <c r="G84" s="12">
        <v>80</v>
      </c>
      <c r="H84" s="12">
        <v>20</v>
      </c>
      <c r="I84" s="12">
        <v>80</v>
      </c>
      <c r="J84">
        <f t="shared" si="20"/>
        <v>2</v>
      </c>
      <c r="K84">
        <f t="shared" si="21"/>
        <v>1</v>
      </c>
      <c r="L84">
        <f t="shared" si="22"/>
        <v>2</v>
      </c>
      <c r="M84">
        <f t="shared" si="23"/>
        <v>1</v>
      </c>
      <c r="N84">
        <f t="shared" si="24"/>
        <v>1</v>
      </c>
      <c r="O84">
        <f t="shared" si="25"/>
        <v>2</v>
      </c>
      <c r="P84">
        <f t="shared" si="26"/>
        <v>1</v>
      </c>
      <c r="Q84">
        <f t="shared" si="27"/>
        <v>2</v>
      </c>
      <c r="T84" t="s">
        <v>22</v>
      </c>
      <c r="U84" t="s">
        <v>23</v>
      </c>
      <c r="V84" t="s">
        <v>24</v>
      </c>
      <c r="W84" t="s">
        <v>25</v>
      </c>
      <c r="X84" t="s">
        <v>47</v>
      </c>
      <c r="Y84" t="s">
        <v>48</v>
      </c>
      <c r="Z84" t="s">
        <v>49</v>
      </c>
      <c r="AA84" t="s">
        <v>50</v>
      </c>
    </row>
    <row r="85" spans="1:27" x14ac:dyDescent="0.2">
      <c r="A85">
        <v>84</v>
      </c>
      <c r="B85" s="12">
        <v>40</v>
      </c>
      <c r="C85" s="12">
        <v>32</v>
      </c>
      <c r="D85" s="12">
        <v>77</v>
      </c>
      <c r="E85" s="12">
        <v>2</v>
      </c>
      <c r="F85" s="12">
        <v>30</v>
      </c>
      <c r="G85" s="12">
        <v>70</v>
      </c>
      <c r="H85" s="12">
        <v>30</v>
      </c>
      <c r="I85" s="12">
        <v>70</v>
      </c>
      <c r="J85">
        <f t="shared" si="20"/>
        <v>2</v>
      </c>
      <c r="K85">
        <f t="shared" si="21"/>
        <v>1</v>
      </c>
      <c r="L85">
        <f t="shared" si="22"/>
        <v>2</v>
      </c>
      <c r="M85">
        <f t="shared" si="23"/>
        <v>1</v>
      </c>
      <c r="N85">
        <f t="shared" si="24"/>
        <v>1</v>
      </c>
      <c r="O85">
        <f t="shared" si="25"/>
        <v>2</v>
      </c>
      <c r="P85">
        <f t="shared" si="26"/>
        <v>1</v>
      </c>
      <c r="Q85">
        <f t="shared" si="27"/>
        <v>2</v>
      </c>
      <c r="T85" t="s">
        <v>22</v>
      </c>
      <c r="U85" t="s">
        <v>23</v>
      </c>
      <c r="V85" t="s">
        <v>24</v>
      </c>
      <c r="W85" t="s">
        <v>25</v>
      </c>
      <c r="X85" t="s">
        <v>47</v>
      </c>
      <c r="Y85" t="s">
        <v>48</v>
      </c>
      <c r="Z85" t="s">
        <v>49</v>
      </c>
      <c r="AA85" t="s">
        <v>50</v>
      </c>
    </row>
    <row r="86" spans="1:27" x14ac:dyDescent="0.2">
      <c r="A86">
        <v>85</v>
      </c>
      <c r="B86" s="12">
        <v>40</v>
      </c>
      <c r="C86" s="12">
        <v>32</v>
      </c>
      <c r="D86" s="12">
        <v>77</v>
      </c>
      <c r="E86" s="12">
        <v>2</v>
      </c>
      <c r="F86" s="12">
        <v>40</v>
      </c>
      <c r="G86" s="12">
        <v>60</v>
      </c>
      <c r="H86" s="12">
        <v>40</v>
      </c>
      <c r="I86" s="12">
        <v>60</v>
      </c>
      <c r="J86">
        <f t="shared" si="20"/>
        <v>2</v>
      </c>
      <c r="K86">
        <f t="shared" si="21"/>
        <v>1</v>
      </c>
      <c r="L86">
        <f t="shared" si="22"/>
        <v>2</v>
      </c>
      <c r="M86">
        <f t="shared" si="23"/>
        <v>1</v>
      </c>
      <c r="N86">
        <f t="shared" si="24"/>
        <v>1</v>
      </c>
      <c r="O86">
        <f t="shared" si="25"/>
        <v>2</v>
      </c>
      <c r="P86">
        <f t="shared" si="26"/>
        <v>1</v>
      </c>
      <c r="Q86">
        <f t="shared" si="27"/>
        <v>2</v>
      </c>
      <c r="T86" t="s">
        <v>22</v>
      </c>
      <c r="U86" t="s">
        <v>23</v>
      </c>
      <c r="V86" t="s">
        <v>24</v>
      </c>
      <c r="W86" t="s">
        <v>25</v>
      </c>
      <c r="X86" t="s">
        <v>47</v>
      </c>
      <c r="Y86" t="s">
        <v>48</v>
      </c>
      <c r="Z86" t="s">
        <v>49</v>
      </c>
      <c r="AA86" t="s">
        <v>50</v>
      </c>
    </row>
    <row r="87" spans="1:27" x14ac:dyDescent="0.2">
      <c r="A87">
        <v>86</v>
      </c>
      <c r="B87" s="12">
        <v>40</v>
      </c>
      <c r="C87" s="12">
        <v>32</v>
      </c>
      <c r="D87" s="12">
        <v>77</v>
      </c>
      <c r="E87" s="12">
        <v>2</v>
      </c>
      <c r="F87" s="12">
        <v>50</v>
      </c>
      <c r="G87" s="12">
        <v>50</v>
      </c>
      <c r="H87" s="12">
        <v>50</v>
      </c>
      <c r="I87" s="12">
        <v>50</v>
      </c>
      <c r="J87">
        <f t="shared" si="20"/>
        <v>2</v>
      </c>
      <c r="K87">
        <f t="shared" si="21"/>
        <v>1</v>
      </c>
      <c r="L87">
        <f t="shared" si="22"/>
        <v>2</v>
      </c>
      <c r="M87">
        <f t="shared" si="23"/>
        <v>1</v>
      </c>
      <c r="N87">
        <f t="shared" si="24"/>
        <v>1</v>
      </c>
      <c r="O87">
        <f t="shared" si="25"/>
        <v>1</v>
      </c>
      <c r="P87">
        <f t="shared" si="26"/>
        <v>1</v>
      </c>
      <c r="Q87">
        <f t="shared" si="27"/>
        <v>1</v>
      </c>
      <c r="T87" t="s">
        <v>22</v>
      </c>
      <c r="U87" t="s">
        <v>23</v>
      </c>
      <c r="V87" t="s">
        <v>24</v>
      </c>
      <c r="W87" t="s">
        <v>25</v>
      </c>
      <c r="X87" t="s">
        <v>47</v>
      </c>
      <c r="Y87" t="s">
        <v>48</v>
      </c>
      <c r="Z87" t="s">
        <v>49</v>
      </c>
      <c r="AA87" t="s">
        <v>50</v>
      </c>
    </row>
    <row r="88" spans="1:27" x14ac:dyDescent="0.2">
      <c r="A88">
        <v>87</v>
      </c>
      <c r="B88" s="12">
        <v>40</v>
      </c>
      <c r="C88" s="12">
        <v>32</v>
      </c>
      <c r="D88" s="12">
        <v>77</v>
      </c>
      <c r="E88" s="12">
        <v>2</v>
      </c>
      <c r="F88" s="12">
        <v>60</v>
      </c>
      <c r="G88" s="12">
        <v>40</v>
      </c>
      <c r="H88" s="12">
        <v>60</v>
      </c>
      <c r="I88" s="12">
        <v>40</v>
      </c>
      <c r="J88">
        <f t="shared" si="20"/>
        <v>2</v>
      </c>
      <c r="K88">
        <f t="shared" si="21"/>
        <v>1</v>
      </c>
      <c r="L88">
        <f t="shared" si="22"/>
        <v>2</v>
      </c>
      <c r="M88">
        <f t="shared" si="23"/>
        <v>1</v>
      </c>
      <c r="N88">
        <f t="shared" si="24"/>
        <v>2</v>
      </c>
      <c r="O88">
        <f t="shared" si="25"/>
        <v>1</v>
      </c>
      <c r="P88">
        <f t="shared" si="26"/>
        <v>2</v>
      </c>
      <c r="Q88">
        <f t="shared" si="27"/>
        <v>1</v>
      </c>
      <c r="T88" t="s">
        <v>22</v>
      </c>
      <c r="U88" t="s">
        <v>23</v>
      </c>
      <c r="V88" t="s">
        <v>24</v>
      </c>
      <c r="W88" t="s">
        <v>25</v>
      </c>
      <c r="X88" t="s">
        <v>47</v>
      </c>
      <c r="Y88" t="s">
        <v>48</v>
      </c>
      <c r="Z88" t="s">
        <v>49</v>
      </c>
      <c r="AA88" t="s">
        <v>50</v>
      </c>
    </row>
    <row r="89" spans="1:27" x14ac:dyDescent="0.2">
      <c r="A89">
        <v>88</v>
      </c>
      <c r="B89" s="12">
        <v>40</v>
      </c>
      <c r="C89" s="12">
        <v>32</v>
      </c>
      <c r="D89" s="12">
        <v>77</v>
      </c>
      <c r="E89" s="12">
        <v>2</v>
      </c>
      <c r="F89" s="12">
        <v>70</v>
      </c>
      <c r="G89" s="12">
        <v>30</v>
      </c>
      <c r="H89" s="12">
        <v>70</v>
      </c>
      <c r="I89" s="12">
        <v>30</v>
      </c>
      <c r="J89">
        <f t="shared" si="20"/>
        <v>2</v>
      </c>
      <c r="K89">
        <f t="shared" si="21"/>
        <v>1</v>
      </c>
      <c r="L89">
        <f t="shared" si="22"/>
        <v>2</v>
      </c>
      <c r="M89">
        <f t="shared" si="23"/>
        <v>1</v>
      </c>
      <c r="N89">
        <f t="shared" si="24"/>
        <v>2</v>
      </c>
      <c r="O89">
        <f t="shared" si="25"/>
        <v>1</v>
      </c>
      <c r="P89">
        <f t="shared" si="26"/>
        <v>2</v>
      </c>
      <c r="Q89">
        <f t="shared" si="27"/>
        <v>1</v>
      </c>
      <c r="T89" t="s">
        <v>22</v>
      </c>
      <c r="U89" t="s">
        <v>23</v>
      </c>
      <c r="V89" t="s">
        <v>24</v>
      </c>
      <c r="W89" t="s">
        <v>25</v>
      </c>
      <c r="X89" t="s">
        <v>47</v>
      </c>
      <c r="Y89" t="s">
        <v>48</v>
      </c>
      <c r="Z89" t="s">
        <v>49</v>
      </c>
      <c r="AA89" t="s">
        <v>50</v>
      </c>
    </row>
    <row r="90" spans="1:27" x14ac:dyDescent="0.2">
      <c r="A90">
        <v>89</v>
      </c>
      <c r="B90" s="12">
        <v>40</v>
      </c>
      <c r="C90" s="12">
        <v>32</v>
      </c>
      <c r="D90" s="12">
        <v>77</v>
      </c>
      <c r="E90" s="12">
        <v>2</v>
      </c>
      <c r="F90" s="12">
        <v>80</v>
      </c>
      <c r="G90" s="12">
        <v>20</v>
      </c>
      <c r="H90" s="12">
        <v>80</v>
      </c>
      <c r="I90" s="12">
        <v>20</v>
      </c>
      <c r="J90">
        <f t="shared" si="20"/>
        <v>2</v>
      </c>
      <c r="K90">
        <f t="shared" si="21"/>
        <v>1</v>
      </c>
      <c r="L90">
        <f t="shared" si="22"/>
        <v>2</v>
      </c>
      <c r="M90">
        <f t="shared" si="23"/>
        <v>1</v>
      </c>
      <c r="N90">
        <f t="shared" si="24"/>
        <v>2</v>
      </c>
      <c r="O90">
        <f t="shared" si="25"/>
        <v>1</v>
      </c>
      <c r="P90">
        <f t="shared" si="26"/>
        <v>2</v>
      </c>
      <c r="Q90">
        <f t="shared" si="27"/>
        <v>1</v>
      </c>
      <c r="T90" t="s">
        <v>22</v>
      </c>
      <c r="U90" t="s">
        <v>23</v>
      </c>
      <c r="V90" t="s">
        <v>24</v>
      </c>
      <c r="W90" t="s">
        <v>25</v>
      </c>
      <c r="X90" t="s">
        <v>47</v>
      </c>
      <c r="Y90" t="s">
        <v>48</v>
      </c>
      <c r="Z90" t="s">
        <v>49</v>
      </c>
      <c r="AA90" t="s">
        <v>50</v>
      </c>
    </row>
    <row r="91" spans="1:27" x14ac:dyDescent="0.2">
      <c r="A91">
        <v>90</v>
      </c>
      <c r="B91" s="12">
        <v>40</v>
      </c>
      <c r="C91" s="12">
        <v>32</v>
      </c>
      <c r="D91" s="12">
        <v>77</v>
      </c>
      <c r="E91" s="12">
        <v>2</v>
      </c>
      <c r="F91" s="12">
        <v>90</v>
      </c>
      <c r="G91" s="12">
        <v>10</v>
      </c>
      <c r="H91" s="12">
        <v>90</v>
      </c>
      <c r="I91" s="12">
        <v>10</v>
      </c>
      <c r="J91">
        <f t="shared" si="20"/>
        <v>2</v>
      </c>
      <c r="K91">
        <f t="shared" si="21"/>
        <v>1</v>
      </c>
      <c r="L91">
        <f t="shared" si="22"/>
        <v>2</v>
      </c>
      <c r="M91">
        <f t="shared" si="23"/>
        <v>1</v>
      </c>
      <c r="N91">
        <f t="shared" si="24"/>
        <v>2</v>
      </c>
      <c r="O91">
        <f t="shared" si="25"/>
        <v>1</v>
      </c>
      <c r="P91">
        <f t="shared" si="26"/>
        <v>2</v>
      </c>
      <c r="Q91">
        <f t="shared" si="27"/>
        <v>1</v>
      </c>
      <c r="T91" t="s">
        <v>22</v>
      </c>
      <c r="U91" t="s">
        <v>23</v>
      </c>
      <c r="V91" t="s">
        <v>24</v>
      </c>
      <c r="W91" t="s">
        <v>25</v>
      </c>
      <c r="X91" t="s">
        <v>47</v>
      </c>
      <c r="Y91" t="s">
        <v>48</v>
      </c>
      <c r="Z91" t="s">
        <v>49</v>
      </c>
      <c r="AA91" t="s">
        <v>50</v>
      </c>
    </row>
    <row r="92" spans="1:27" x14ac:dyDescent="0.2">
      <c r="A92">
        <v>91</v>
      </c>
      <c r="B92" s="12">
        <v>40</v>
      </c>
      <c r="C92" s="12">
        <v>32</v>
      </c>
      <c r="D92" s="12">
        <v>77</v>
      </c>
      <c r="E92" s="12">
        <v>2</v>
      </c>
      <c r="F92" s="12">
        <v>100</v>
      </c>
      <c r="G92" s="12">
        <v>0</v>
      </c>
      <c r="H92" s="12">
        <v>100</v>
      </c>
      <c r="I92" s="12">
        <v>0</v>
      </c>
      <c r="J92">
        <f t="shared" si="20"/>
        <v>2</v>
      </c>
      <c r="K92">
        <f t="shared" si="21"/>
        <v>1</v>
      </c>
      <c r="L92">
        <f t="shared" si="22"/>
        <v>2</v>
      </c>
      <c r="M92">
        <f t="shared" si="23"/>
        <v>1</v>
      </c>
      <c r="N92">
        <f t="shared" si="24"/>
        <v>2</v>
      </c>
      <c r="O92">
        <f t="shared" si="25"/>
        <v>1</v>
      </c>
      <c r="P92">
        <f t="shared" si="26"/>
        <v>2</v>
      </c>
      <c r="Q92">
        <f t="shared" si="27"/>
        <v>1</v>
      </c>
      <c r="T92" t="s">
        <v>22</v>
      </c>
      <c r="U92" t="s">
        <v>23</v>
      </c>
      <c r="V92" t="s">
        <v>24</v>
      </c>
      <c r="W92" t="s">
        <v>25</v>
      </c>
      <c r="X92" t="s">
        <v>47</v>
      </c>
      <c r="Y92" t="s">
        <v>48</v>
      </c>
      <c r="Z92" t="s">
        <v>49</v>
      </c>
      <c r="AA92" t="s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"/>
  <sheetViews>
    <sheetView topLeftCell="A32" workbookViewId="0">
      <selection activeCell="D9" sqref="D9"/>
    </sheetView>
  </sheetViews>
  <sheetFormatPr baseColWidth="10" defaultRowHeight="15" x14ac:dyDescent="0.2"/>
  <sheetData>
    <row r="1" spans="1:3" x14ac:dyDescent="0.2">
      <c r="A1" t="s">
        <v>8</v>
      </c>
      <c r="B1" t="s">
        <v>42</v>
      </c>
      <c r="C1" t="s">
        <v>51</v>
      </c>
    </row>
    <row r="2" spans="1:3" x14ac:dyDescent="0.2">
      <c r="A2">
        <v>1</v>
      </c>
      <c r="B2">
        <v>1</v>
      </c>
      <c r="C2" t="s">
        <v>22</v>
      </c>
    </row>
    <row r="3" spans="1:3" x14ac:dyDescent="0.2">
      <c r="A3">
        <v>2</v>
      </c>
      <c r="B3">
        <v>1</v>
      </c>
      <c r="C3" t="s">
        <v>22</v>
      </c>
    </row>
    <row r="4" spans="1:3" x14ac:dyDescent="0.2">
      <c r="A4">
        <v>3</v>
      </c>
      <c r="B4">
        <v>2</v>
      </c>
      <c r="C4" t="s">
        <v>22</v>
      </c>
    </row>
    <row r="5" spans="1:3" x14ac:dyDescent="0.2">
      <c r="A5">
        <v>4</v>
      </c>
      <c r="B5">
        <v>1</v>
      </c>
      <c r="C5" t="s">
        <v>22</v>
      </c>
    </row>
    <row r="6" spans="1:3" x14ac:dyDescent="0.2">
      <c r="A6">
        <v>5</v>
      </c>
      <c r="B6">
        <v>2</v>
      </c>
      <c r="C6" t="s">
        <v>22</v>
      </c>
    </row>
    <row r="7" spans="1:3" x14ac:dyDescent="0.2">
      <c r="A7">
        <v>6</v>
      </c>
      <c r="B7">
        <v>1</v>
      </c>
      <c r="C7" t="s">
        <v>22</v>
      </c>
    </row>
    <row r="8" spans="1:3" x14ac:dyDescent="0.2">
      <c r="A8">
        <v>7</v>
      </c>
      <c r="B8">
        <v>2</v>
      </c>
      <c r="C8" t="s">
        <v>22</v>
      </c>
    </row>
    <row r="9" spans="1:3" x14ac:dyDescent="0.2">
      <c r="A9">
        <v>8</v>
      </c>
      <c r="B9">
        <v>2</v>
      </c>
      <c r="C9" t="s">
        <v>22</v>
      </c>
    </row>
    <row r="10" spans="1:3" x14ac:dyDescent="0.2">
      <c r="A10">
        <v>9</v>
      </c>
      <c r="B10">
        <v>2</v>
      </c>
      <c r="C10" t="s">
        <v>22</v>
      </c>
    </row>
    <row r="11" spans="1:3" x14ac:dyDescent="0.2">
      <c r="A11">
        <v>10</v>
      </c>
      <c r="B11">
        <v>1</v>
      </c>
      <c r="C11" t="s">
        <v>22</v>
      </c>
    </row>
    <row r="12" spans="1:3" x14ac:dyDescent="0.2">
      <c r="A12">
        <v>11</v>
      </c>
      <c r="B12">
        <v>2</v>
      </c>
      <c r="C12" t="s">
        <v>22</v>
      </c>
    </row>
    <row r="13" spans="1:3" x14ac:dyDescent="0.2">
      <c r="A13">
        <v>12</v>
      </c>
      <c r="B13">
        <v>2</v>
      </c>
      <c r="C13" t="s">
        <v>22</v>
      </c>
    </row>
    <row r="14" spans="1:3" x14ac:dyDescent="0.2">
      <c r="A14">
        <v>13</v>
      </c>
      <c r="B14">
        <v>1</v>
      </c>
      <c r="C14" t="s">
        <v>22</v>
      </c>
    </row>
    <row r="15" spans="1:3" x14ac:dyDescent="0.2">
      <c r="A15">
        <v>14</v>
      </c>
      <c r="B15">
        <v>2</v>
      </c>
      <c r="C15" t="s">
        <v>22</v>
      </c>
    </row>
    <row r="16" spans="1:3" x14ac:dyDescent="0.2">
      <c r="A16">
        <v>15</v>
      </c>
      <c r="B16">
        <v>1</v>
      </c>
      <c r="C16" t="s">
        <v>22</v>
      </c>
    </row>
    <row r="17" spans="1:3" x14ac:dyDescent="0.2">
      <c r="A17">
        <v>16</v>
      </c>
      <c r="B17">
        <v>2</v>
      </c>
      <c r="C17" t="s">
        <v>22</v>
      </c>
    </row>
    <row r="18" spans="1:3" x14ac:dyDescent="0.2">
      <c r="A18">
        <v>17</v>
      </c>
      <c r="B18">
        <v>1</v>
      </c>
      <c r="C18" t="s">
        <v>22</v>
      </c>
    </row>
    <row r="19" spans="1:3" x14ac:dyDescent="0.2">
      <c r="A19">
        <v>18</v>
      </c>
      <c r="B19">
        <v>2</v>
      </c>
      <c r="C19" t="s">
        <v>22</v>
      </c>
    </row>
    <row r="20" spans="1:3" x14ac:dyDescent="0.2">
      <c r="A20">
        <v>19</v>
      </c>
      <c r="B20">
        <v>2</v>
      </c>
      <c r="C20" t="s">
        <v>22</v>
      </c>
    </row>
    <row r="21" spans="1:3" x14ac:dyDescent="0.2">
      <c r="A21">
        <v>20</v>
      </c>
      <c r="B21">
        <v>2</v>
      </c>
      <c r="C21" t="s">
        <v>22</v>
      </c>
    </row>
    <row r="22" spans="1:3" x14ac:dyDescent="0.2">
      <c r="A22">
        <v>21</v>
      </c>
      <c r="B22">
        <v>1</v>
      </c>
      <c r="C22" t="s">
        <v>22</v>
      </c>
    </row>
    <row r="23" spans="1:3" x14ac:dyDescent="0.2">
      <c r="A23">
        <v>22</v>
      </c>
      <c r="B23">
        <v>1</v>
      </c>
      <c r="C23" t="s">
        <v>22</v>
      </c>
    </row>
    <row r="24" spans="1:3" x14ac:dyDescent="0.2">
      <c r="A24">
        <v>23</v>
      </c>
      <c r="B24">
        <v>1</v>
      </c>
      <c r="C24" t="s">
        <v>22</v>
      </c>
    </row>
    <row r="25" spans="1:3" x14ac:dyDescent="0.2">
      <c r="A25">
        <v>24</v>
      </c>
      <c r="B25">
        <v>1</v>
      </c>
      <c r="C25" t="s">
        <v>22</v>
      </c>
    </row>
    <row r="26" spans="1:3" x14ac:dyDescent="0.2">
      <c r="A26">
        <v>25</v>
      </c>
      <c r="B26">
        <v>1</v>
      </c>
      <c r="C26" t="s">
        <v>22</v>
      </c>
    </row>
    <row r="27" spans="1:3" x14ac:dyDescent="0.2">
      <c r="A27">
        <v>26</v>
      </c>
      <c r="B27">
        <v>1</v>
      </c>
      <c r="C27" t="s">
        <v>22</v>
      </c>
    </row>
    <row r="28" spans="1:3" x14ac:dyDescent="0.2">
      <c r="A28">
        <v>27</v>
      </c>
      <c r="B28">
        <v>1</v>
      </c>
      <c r="C28" t="s">
        <v>22</v>
      </c>
    </row>
    <row r="29" spans="1:3" x14ac:dyDescent="0.2">
      <c r="A29">
        <v>28</v>
      </c>
      <c r="B29">
        <v>2</v>
      </c>
      <c r="C29" t="s">
        <v>22</v>
      </c>
    </row>
    <row r="30" spans="1:3" x14ac:dyDescent="0.2">
      <c r="A30">
        <v>29</v>
      </c>
      <c r="B30">
        <v>1</v>
      </c>
      <c r="C30" t="s">
        <v>22</v>
      </c>
    </row>
    <row r="31" spans="1:3" x14ac:dyDescent="0.2">
      <c r="A31">
        <v>30</v>
      </c>
      <c r="B31">
        <v>1</v>
      </c>
      <c r="C31" t="s">
        <v>22</v>
      </c>
    </row>
    <row r="32" spans="1:3" x14ac:dyDescent="0.2">
      <c r="A32">
        <v>31</v>
      </c>
      <c r="B32">
        <v>2</v>
      </c>
      <c r="C32" t="s">
        <v>22</v>
      </c>
    </row>
    <row r="33" spans="1:3" x14ac:dyDescent="0.2">
      <c r="A33">
        <v>32</v>
      </c>
      <c r="B33">
        <v>1</v>
      </c>
      <c r="C33" t="s">
        <v>22</v>
      </c>
    </row>
    <row r="34" spans="1:3" x14ac:dyDescent="0.2">
      <c r="A34">
        <v>33</v>
      </c>
      <c r="B34">
        <v>2</v>
      </c>
      <c r="C34" t="s">
        <v>22</v>
      </c>
    </row>
    <row r="35" spans="1:3" x14ac:dyDescent="0.2">
      <c r="A35">
        <v>34</v>
      </c>
      <c r="B35">
        <v>1</v>
      </c>
      <c r="C35" t="s">
        <v>22</v>
      </c>
    </row>
    <row r="36" spans="1:3" x14ac:dyDescent="0.2">
      <c r="A36">
        <v>35</v>
      </c>
      <c r="B36">
        <v>2</v>
      </c>
      <c r="C36" t="s">
        <v>22</v>
      </c>
    </row>
    <row r="37" spans="1:3" x14ac:dyDescent="0.2">
      <c r="A37">
        <v>36</v>
      </c>
      <c r="B37">
        <v>2</v>
      </c>
      <c r="C37" t="s">
        <v>22</v>
      </c>
    </row>
    <row r="38" spans="1:3" x14ac:dyDescent="0.2">
      <c r="A38">
        <v>37</v>
      </c>
      <c r="B38">
        <v>1</v>
      </c>
      <c r="C38" t="s">
        <v>22</v>
      </c>
    </row>
    <row r="39" spans="1:3" x14ac:dyDescent="0.2">
      <c r="A39">
        <v>38</v>
      </c>
      <c r="B39">
        <v>2</v>
      </c>
      <c r="C39" t="s">
        <v>22</v>
      </c>
    </row>
    <row r="40" spans="1:3" x14ac:dyDescent="0.2">
      <c r="A40">
        <v>39</v>
      </c>
      <c r="B40">
        <v>1</v>
      </c>
      <c r="C40" t="s">
        <v>22</v>
      </c>
    </row>
    <row r="41" spans="1:3" x14ac:dyDescent="0.2">
      <c r="A41">
        <v>40</v>
      </c>
      <c r="B41">
        <v>1</v>
      </c>
      <c r="C41" t="s">
        <v>22</v>
      </c>
    </row>
    <row r="42" spans="1:3" x14ac:dyDescent="0.2">
      <c r="A42">
        <v>41</v>
      </c>
      <c r="B42">
        <v>1</v>
      </c>
      <c r="C42" t="s">
        <v>22</v>
      </c>
    </row>
    <row r="43" spans="1:3" x14ac:dyDescent="0.2">
      <c r="A43">
        <v>42</v>
      </c>
      <c r="B43">
        <v>1</v>
      </c>
      <c r="C43" t="s">
        <v>22</v>
      </c>
    </row>
    <row r="44" spans="1:3" x14ac:dyDescent="0.2">
      <c r="A44">
        <v>43</v>
      </c>
      <c r="B44">
        <v>1</v>
      </c>
      <c r="C44" t="s">
        <v>22</v>
      </c>
    </row>
    <row r="45" spans="1:3" x14ac:dyDescent="0.2">
      <c r="A45">
        <v>44</v>
      </c>
      <c r="B45">
        <v>1</v>
      </c>
      <c r="C45" t="s">
        <v>22</v>
      </c>
    </row>
    <row r="46" spans="1:3" x14ac:dyDescent="0.2">
      <c r="A46">
        <v>45</v>
      </c>
      <c r="B46">
        <v>1</v>
      </c>
      <c r="C46" t="s">
        <v>22</v>
      </c>
    </row>
    <row r="47" spans="1:3" x14ac:dyDescent="0.2">
      <c r="A47">
        <v>46</v>
      </c>
      <c r="B47">
        <v>2</v>
      </c>
      <c r="C47" t="s">
        <v>22</v>
      </c>
    </row>
    <row r="48" spans="1:3" x14ac:dyDescent="0.2">
      <c r="A48">
        <v>47</v>
      </c>
      <c r="B48">
        <v>1</v>
      </c>
      <c r="C48" t="s">
        <v>22</v>
      </c>
    </row>
    <row r="49" spans="1:3" x14ac:dyDescent="0.2">
      <c r="A49">
        <v>48</v>
      </c>
      <c r="B49">
        <v>1</v>
      </c>
      <c r="C49" t="s">
        <v>22</v>
      </c>
    </row>
    <row r="50" spans="1:3" x14ac:dyDescent="0.2">
      <c r="A50">
        <v>49</v>
      </c>
      <c r="B50">
        <v>2</v>
      </c>
      <c r="C50" t="s">
        <v>22</v>
      </c>
    </row>
    <row r="51" spans="1:3" x14ac:dyDescent="0.2">
      <c r="A51">
        <v>50</v>
      </c>
      <c r="B51">
        <v>1</v>
      </c>
      <c r="C51" t="s">
        <v>22</v>
      </c>
    </row>
    <row r="52" spans="1:3" x14ac:dyDescent="0.2">
      <c r="A52">
        <v>51</v>
      </c>
      <c r="B52">
        <v>1</v>
      </c>
      <c r="C52" t="s">
        <v>22</v>
      </c>
    </row>
    <row r="53" spans="1:3" x14ac:dyDescent="0.2">
      <c r="A53">
        <v>52</v>
      </c>
      <c r="B53">
        <v>1</v>
      </c>
      <c r="C53" t="s">
        <v>22</v>
      </c>
    </row>
    <row r="54" spans="1:3" x14ac:dyDescent="0.2">
      <c r="A54">
        <v>53</v>
      </c>
      <c r="B54">
        <v>1</v>
      </c>
      <c r="C54" t="s">
        <v>22</v>
      </c>
    </row>
    <row r="55" spans="1:3" x14ac:dyDescent="0.2">
      <c r="A55">
        <v>54</v>
      </c>
      <c r="B55">
        <v>1</v>
      </c>
      <c r="C55" t="s">
        <v>22</v>
      </c>
    </row>
    <row r="56" spans="1:3" x14ac:dyDescent="0.2">
      <c r="A56">
        <v>55</v>
      </c>
      <c r="B56">
        <v>2</v>
      </c>
      <c r="C56" t="s">
        <v>22</v>
      </c>
    </row>
    <row r="57" spans="1:3" x14ac:dyDescent="0.2">
      <c r="A57">
        <v>56</v>
      </c>
      <c r="B57">
        <v>1</v>
      </c>
      <c r="C57" t="s">
        <v>22</v>
      </c>
    </row>
    <row r="58" spans="1:3" x14ac:dyDescent="0.2">
      <c r="A58">
        <v>57</v>
      </c>
      <c r="B58">
        <v>1</v>
      </c>
      <c r="C58" t="s">
        <v>22</v>
      </c>
    </row>
    <row r="59" spans="1:3" x14ac:dyDescent="0.2">
      <c r="A59">
        <v>58</v>
      </c>
      <c r="B59">
        <v>1</v>
      </c>
      <c r="C59" t="s">
        <v>22</v>
      </c>
    </row>
    <row r="60" spans="1:3" x14ac:dyDescent="0.2">
      <c r="A60">
        <v>59</v>
      </c>
      <c r="B60">
        <v>1</v>
      </c>
      <c r="C60" t="s">
        <v>22</v>
      </c>
    </row>
    <row r="61" spans="1:3" x14ac:dyDescent="0.2">
      <c r="A61">
        <v>60</v>
      </c>
      <c r="B61">
        <v>1</v>
      </c>
      <c r="C61" t="s">
        <v>22</v>
      </c>
    </row>
    <row r="62" spans="1:3" x14ac:dyDescent="0.2">
      <c r="A62">
        <v>61</v>
      </c>
      <c r="B62">
        <v>1</v>
      </c>
      <c r="C62" t="s">
        <v>22</v>
      </c>
    </row>
    <row r="63" spans="1:3" x14ac:dyDescent="0.2">
      <c r="A63">
        <v>62</v>
      </c>
      <c r="B63">
        <v>2</v>
      </c>
      <c r="C63" t="s">
        <v>22</v>
      </c>
    </row>
    <row r="64" spans="1:3" x14ac:dyDescent="0.2">
      <c r="A64">
        <v>63</v>
      </c>
      <c r="B64">
        <v>1</v>
      </c>
      <c r="C64" t="s">
        <v>22</v>
      </c>
    </row>
    <row r="65" spans="1:3" x14ac:dyDescent="0.2">
      <c r="A65">
        <v>64</v>
      </c>
      <c r="B65">
        <v>2</v>
      </c>
      <c r="C65" t="s">
        <v>22</v>
      </c>
    </row>
    <row r="66" spans="1:3" x14ac:dyDescent="0.2">
      <c r="A66">
        <v>65</v>
      </c>
      <c r="B66">
        <v>2</v>
      </c>
      <c r="C66" t="s">
        <v>22</v>
      </c>
    </row>
    <row r="67" spans="1:3" x14ac:dyDescent="0.2">
      <c r="A67">
        <v>66</v>
      </c>
      <c r="B67">
        <v>2</v>
      </c>
      <c r="C67" t="s">
        <v>22</v>
      </c>
    </row>
    <row r="68" spans="1:3" x14ac:dyDescent="0.2">
      <c r="A68">
        <v>67</v>
      </c>
      <c r="B68">
        <v>1</v>
      </c>
      <c r="C68" t="s">
        <v>22</v>
      </c>
    </row>
    <row r="69" spans="1:3" x14ac:dyDescent="0.2">
      <c r="A69">
        <v>68</v>
      </c>
      <c r="B69">
        <v>1</v>
      </c>
      <c r="C69" t="s">
        <v>22</v>
      </c>
    </row>
    <row r="70" spans="1:3" x14ac:dyDescent="0.2">
      <c r="A70">
        <v>69</v>
      </c>
      <c r="B70">
        <v>1</v>
      </c>
      <c r="C70" t="s">
        <v>22</v>
      </c>
    </row>
    <row r="71" spans="1:3" x14ac:dyDescent="0.2">
      <c r="A71">
        <v>70</v>
      </c>
      <c r="B71">
        <v>1</v>
      </c>
      <c r="C71" t="s">
        <v>22</v>
      </c>
    </row>
    <row r="72" spans="1:3" x14ac:dyDescent="0.2">
      <c r="A72">
        <v>71</v>
      </c>
      <c r="B72">
        <v>1</v>
      </c>
      <c r="C72" t="s">
        <v>22</v>
      </c>
    </row>
    <row r="73" spans="1:3" x14ac:dyDescent="0.2">
      <c r="A73">
        <v>72</v>
      </c>
      <c r="B73">
        <v>2</v>
      </c>
      <c r="C73" t="s">
        <v>22</v>
      </c>
    </row>
    <row r="74" spans="1:3" x14ac:dyDescent="0.2">
      <c r="A74">
        <v>73</v>
      </c>
      <c r="B74">
        <v>1</v>
      </c>
      <c r="C74" t="s">
        <v>22</v>
      </c>
    </row>
    <row r="75" spans="1:3" x14ac:dyDescent="0.2">
      <c r="A75">
        <v>74</v>
      </c>
      <c r="B75">
        <v>1</v>
      </c>
      <c r="C75" t="s">
        <v>22</v>
      </c>
    </row>
    <row r="76" spans="1:3" x14ac:dyDescent="0.2">
      <c r="A76">
        <v>75</v>
      </c>
      <c r="B76">
        <v>2</v>
      </c>
      <c r="C76" t="s">
        <v>22</v>
      </c>
    </row>
    <row r="77" spans="1:3" x14ac:dyDescent="0.2">
      <c r="A77">
        <v>76</v>
      </c>
      <c r="B77">
        <v>1</v>
      </c>
      <c r="C77" t="s">
        <v>22</v>
      </c>
    </row>
    <row r="78" spans="1:3" x14ac:dyDescent="0.2">
      <c r="A78">
        <v>77</v>
      </c>
      <c r="B78">
        <v>1</v>
      </c>
      <c r="C78" t="s">
        <v>22</v>
      </c>
    </row>
    <row r="79" spans="1:3" x14ac:dyDescent="0.2">
      <c r="A79">
        <v>78</v>
      </c>
      <c r="B79">
        <v>1</v>
      </c>
      <c r="C79" t="s">
        <v>22</v>
      </c>
    </row>
    <row r="80" spans="1:3" x14ac:dyDescent="0.2">
      <c r="A80">
        <v>79</v>
      </c>
      <c r="B80">
        <v>1</v>
      </c>
      <c r="C80" t="s">
        <v>22</v>
      </c>
    </row>
    <row r="81" spans="1:3" x14ac:dyDescent="0.2">
      <c r="A81">
        <v>80</v>
      </c>
      <c r="B81">
        <v>1</v>
      </c>
      <c r="C81" t="s">
        <v>22</v>
      </c>
    </row>
    <row r="82" spans="1:3" x14ac:dyDescent="0.2">
      <c r="A82">
        <v>81</v>
      </c>
      <c r="B82">
        <v>1</v>
      </c>
      <c r="C82" t="s">
        <v>22</v>
      </c>
    </row>
    <row r="83" spans="1:3" x14ac:dyDescent="0.2">
      <c r="A83">
        <v>82</v>
      </c>
      <c r="B83">
        <v>2</v>
      </c>
      <c r="C83" t="s">
        <v>22</v>
      </c>
    </row>
    <row r="84" spans="1:3" x14ac:dyDescent="0.2">
      <c r="A84">
        <v>83</v>
      </c>
      <c r="B84">
        <v>2</v>
      </c>
      <c r="C84" t="s">
        <v>22</v>
      </c>
    </row>
    <row r="85" spans="1:3" x14ac:dyDescent="0.2">
      <c r="A85">
        <v>84</v>
      </c>
      <c r="B85">
        <v>2</v>
      </c>
      <c r="C85" t="s">
        <v>22</v>
      </c>
    </row>
    <row r="86" spans="1:3" x14ac:dyDescent="0.2">
      <c r="A86">
        <v>85</v>
      </c>
      <c r="B86">
        <v>2</v>
      </c>
      <c r="C86" t="s">
        <v>22</v>
      </c>
    </row>
    <row r="87" spans="1:3" x14ac:dyDescent="0.2">
      <c r="A87">
        <v>86</v>
      </c>
      <c r="B87">
        <v>2</v>
      </c>
      <c r="C87" t="s">
        <v>22</v>
      </c>
    </row>
    <row r="88" spans="1:3" x14ac:dyDescent="0.2">
      <c r="A88">
        <v>87</v>
      </c>
      <c r="B88">
        <v>2</v>
      </c>
      <c r="C88" t="s">
        <v>22</v>
      </c>
    </row>
    <row r="89" spans="1:3" x14ac:dyDescent="0.2">
      <c r="A89">
        <v>88</v>
      </c>
      <c r="B89">
        <v>2</v>
      </c>
      <c r="C89" t="s">
        <v>22</v>
      </c>
    </row>
    <row r="90" spans="1:3" x14ac:dyDescent="0.2">
      <c r="A90">
        <v>89</v>
      </c>
      <c r="B90">
        <v>2</v>
      </c>
      <c r="C90" t="s">
        <v>22</v>
      </c>
    </row>
    <row r="91" spans="1:3" x14ac:dyDescent="0.2">
      <c r="A91">
        <v>90</v>
      </c>
      <c r="B91">
        <v>2</v>
      </c>
      <c r="C91" t="s">
        <v>22</v>
      </c>
    </row>
    <row r="92" spans="1:3" x14ac:dyDescent="0.2">
      <c r="A92">
        <v>91</v>
      </c>
      <c r="B92">
        <v>2</v>
      </c>
      <c r="C92" t="s">
        <v>22</v>
      </c>
    </row>
    <row r="93" spans="1:3" x14ac:dyDescent="0.2">
      <c r="A93">
        <v>1</v>
      </c>
      <c r="B93">
        <v>2</v>
      </c>
      <c r="C93" t="s">
        <v>23</v>
      </c>
    </row>
    <row r="94" spans="1:3" x14ac:dyDescent="0.2">
      <c r="A94">
        <v>2</v>
      </c>
      <c r="B94">
        <v>2</v>
      </c>
      <c r="C94" t="s">
        <v>23</v>
      </c>
    </row>
    <row r="95" spans="1:3" x14ac:dyDescent="0.2">
      <c r="A95">
        <v>3</v>
      </c>
      <c r="B95">
        <v>1</v>
      </c>
      <c r="C95" t="s">
        <v>23</v>
      </c>
    </row>
    <row r="96" spans="1:3" x14ac:dyDescent="0.2">
      <c r="A96">
        <v>4</v>
      </c>
      <c r="B96">
        <v>2</v>
      </c>
      <c r="C96" t="s">
        <v>23</v>
      </c>
    </row>
    <row r="97" spans="1:3" x14ac:dyDescent="0.2">
      <c r="A97">
        <v>5</v>
      </c>
      <c r="B97">
        <v>1</v>
      </c>
      <c r="C97" t="s">
        <v>23</v>
      </c>
    </row>
    <row r="98" spans="1:3" x14ac:dyDescent="0.2">
      <c r="A98">
        <v>6</v>
      </c>
      <c r="B98">
        <v>2</v>
      </c>
      <c r="C98" t="s">
        <v>23</v>
      </c>
    </row>
    <row r="99" spans="1:3" x14ac:dyDescent="0.2">
      <c r="A99">
        <v>7</v>
      </c>
      <c r="B99">
        <v>1</v>
      </c>
      <c r="C99" t="s">
        <v>23</v>
      </c>
    </row>
    <row r="100" spans="1:3" x14ac:dyDescent="0.2">
      <c r="A100">
        <v>8</v>
      </c>
      <c r="B100">
        <v>1</v>
      </c>
      <c r="C100" t="s">
        <v>23</v>
      </c>
    </row>
    <row r="101" spans="1:3" x14ac:dyDescent="0.2">
      <c r="A101">
        <v>9</v>
      </c>
      <c r="B101">
        <v>1</v>
      </c>
      <c r="C101" t="s">
        <v>23</v>
      </c>
    </row>
    <row r="102" spans="1:3" x14ac:dyDescent="0.2">
      <c r="A102">
        <v>10</v>
      </c>
      <c r="B102">
        <v>2</v>
      </c>
      <c r="C102" t="s">
        <v>23</v>
      </c>
    </row>
    <row r="103" spans="1:3" x14ac:dyDescent="0.2">
      <c r="A103">
        <v>11</v>
      </c>
      <c r="B103">
        <v>1</v>
      </c>
      <c r="C103" t="s">
        <v>23</v>
      </c>
    </row>
    <row r="104" spans="1:3" x14ac:dyDescent="0.2">
      <c r="A104">
        <v>12</v>
      </c>
      <c r="B104">
        <v>1</v>
      </c>
      <c r="C104" t="s">
        <v>23</v>
      </c>
    </row>
    <row r="105" spans="1:3" x14ac:dyDescent="0.2">
      <c r="A105">
        <v>13</v>
      </c>
      <c r="B105">
        <v>2</v>
      </c>
      <c r="C105" t="s">
        <v>23</v>
      </c>
    </row>
    <row r="106" spans="1:3" x14ac:dyDescent="0.2">
      <c r="A106">
        <v>14</v>
      </c>
      <c r="B106">
        <v>1</v>
      </c>
      <c r="C106" t="s">
        <v>23</v>
      </c>
    </row>
    <row r="107" spans="1:3" x14ac:dyDescent="0.2">
      <c r="A107">
        <v>15</v>
      </c>
      <c r="B107">
        <v>2</v>
      </c>
      <c r="C107" t="s">
        <v>23</v>
      </c>
    </row>
    <row r="108" spans="1:3" x14ac:dyDescent="0.2">
      <c r="A108">
        <v>16</v>
      </c>
      <c r="B108">
        <v>1</v>
      </c>
      <c r="C108" t="s">
        <v>23</v>
      </c>
    </row>
    <row r="109" spans="1:3" x14ac:dyDescent="0.2">
      <c r="A109">
        <v>17</v>
      </c>
      <c r="B109">
        <v>2</v>
      </c>
      <c r="C109" t="s">
        <v>23</v>
      </c>
    </row>
    <row r="110" spans="1:3" x14ac:dyDescent="0.2">
      <c r="A110">
        <v>18</v>
      </c>
      <c r="B110">
        <v>1</v>
      </c>
      <c r="C110" t="s">
        <v>23</v>
      </c>
    </row>
    <row r="111" spans="1:3" x14ac:dyDescent="0.2">
      <c r="A111">
        <v>19</v>
      </c>
      <c r="B111">
        <v>1</v>
      </c>
      <c r="C111" t="s">
        <v>23</v>
      </c>
    </row>
    <row r="112" spans="1:3" x14ac:dyDescent="0.2">
      <c r="A112">
        <v>20</v>
      </c>
      <c r="B112">
        <v>1</v>
      </c>
      <c r="C112" t="s">
        <v>23</v>
      </c>
    </row>
    <row r="113" spans="1:3" x14ac:dyDescent="0.2">
      <c r="A113">
        <v>21</v>
      </c>
      <c r="B113">
        <v>2</v>
      </c>
      <c r="C113" t="s">
        <v>23</v>
      </c>
    </row>
    <row r="114" spans="1:3" x14ac:dyDescent="0.2">
      <c r="A114">
        <v>22</v>
      </c>
      <c r="B114">
        <v>2</v>
      </c>
      <c r="C114" t="s">
        <v>23</v>
      </c>
    </row>
    <row r="115" spans="1:3" x14ac:dyDescent="0.2">
      <c r="A115">
        <v>23</v>
      </c>
      <c r="B115">
        <v>2</v>
      </c>
      <c r="C115" t="s">
        <v>23</v>
      </c>
    </row>
    <row r="116" spans="1:3" x14ac:dyDescent="0.2">
      <c r="A116">
        <v>24</v>
      </c>
      <c r="B116">
        <v>2</v>
      </c>
      <c r="C116" t="s">
        <v>23</v>
      </c>
    </row>
    <row r="117" spans="1:3" x14ac:dyDescent="0.2">
      <c r="A117">
        <v>25</v>
      </c>
      <c r="B117">
        <v>2</v>
      </c>
      <c r="C117" t="s">
        <v>23</v>
      </c>
    </row>
    <row r="118" spans="1:3" x14ac:dyDescent="0.2">
      <c r="A118">
        <v>26</v>
      </c>
      <c r="B118">
        <v>2</v>
      </c>
      <c r="C118" t="s">
        <v>23</v>
      </c>
    </row>
    <row r="119" spans="1:3" x14ac:dyDescent="0.2">
      <c r="A119">
        <v>27</v>
      </c>
      <c r="B119">
        <v>2</v>
      </c>
      <c r="C119" t="s">
        <v>23</v>
      </c>
    </row>
    <row r="120" spans="1:3" x14ac:dyDescent="0.2">
      <c r="A120">
        <v>28</v>
      </c>
      <c r="B120">
        <v>1</v>
      </c>
      <c r="C120" t="s">
        <v>23</v>
      </c>
    </row>
    <row r="121" spans="1:3" x14ac:dyDescent="0.2">
      <c r="A121">
        <v>29</v>
      </c>
      <c r="B121">
        <v>2</v>
      </c>
      <c r="C121" t="s">
        <v>23</v>
      </c>
    </row>
    <row r="122" spans="1:3" x14ac:dyDescent="0.2">
      <c r="A122">
        <v>30</v>
      </c>
      <c r="B122">
        <v>2</v>
      </c>
      <c r="C122" t="s">
        <v>23</v>
      </c>
    </row>
    <row r="123" spans="1:3" x14ac:dyDescent="0.2">
      <c r="A123">
        <v>31</v>
      </c>
      <c r="B123">
        <v>1</v>
      </c>
      <c r="C123" t="s">
        <v>23</v>
      </c>
    </row>
    <row r="124" spans="1:3" x14ac:dyDescent="0.2">
      <c r="A124">
        <v>32</v>
      </c>
      <c r="B124">
        <v>2</v>
      </c>
      <c r="C124" t="s">
        <v>23</v>
      </c>
    </row>
    <row r="125" spans="1:3" x14ac:dyDescent="0.2">
      <c r="A125">
        <v>33</v>
      </c>
      <c r="B125">
        <v>1</v>
      </c>
      <c r="C125" t="s">
        <v>23</v>
      </c>
    </row>
    <row r="126" spans="1:3" x14ac:dyDescent="0.2">
      <c r="A126">
        <v>34</v>
      </c>
      <c r="B126">
        <v>2</v>
      </c>
      <c r="C126" t="s">
        <v>23</v>
      </c>
    </row>
    <row r="127" spans="1:3" x14ac:dyDescent="0.2">
      <c r="A127">
        <v>35</v>
      </c>
      <c r="B127">
        <v>1</v>
      </c>
      <c r="C127" t="s">
        <v>23</v>
      </c>
    </row>
    <row r="128" spans="1:3" x14ac:dyDescent="0.2">
      <c r="A128">
        <v>36</v>
      </c>
      <c r="B128">
        <v>1</v>
      </c>
      <c r="C128" t="s">
        <v>23</v>
      </c>
    </row>
    <row r="129" spans="1:3" x14ac:dyDescent="0.2">
      <c r="A129">
        <v>37</v>
      </c>
      <c r="B129">
        <v>2</v>
      </c>
      <c r="C129" t="s">
        <v>23</v>
      </c>
    </row>
    <row r="130" spans="1:3" x14ac:dyDescent="0.2">
      <c r="A130">
        <v>38</v>
      </c>
      <c r="B130">
        <v>1</v>
      </c>
      <c r="C130" t="s">
        <v>23</v>
      </c>
    </row>
    <row r="131" spans="1:3" x14ac:dyDescent="0.2">
      <c r="A131">
        <v>39</v>
      </c>
      <c r="B131">
        <v>2</v>
      </c>
      <c r="C131" t="s">
        <v>23</v>
      </c>
    </row>
    <row r="132" spans="1:3" x14ac:dyDescent="0.2">
      <c r="A132">
        <v>40</v>
      </c>
      <c r="B132">
        <v>2</v>
      </c>
      <c r="C132" t="s">
        <v>23</v>
      </c>
    </row>
    <row r="133" spans="1:3" x14ac:dyDescent="0.2">
      <c r="A133">
        <v>41</v>
      </c>
      <c r="B133">
        <v>2</v>
      </c>
      <c r="C133" t="s">
        <v>23</v>
      </c>
    </row>
    <row r="134" spans="1:3" x14ac:dyDescent="0.2">
      <c r="A134">
        <v>42</v>
      </c>
      <c r="B134">
        <v>2</v>
      </c>
      <c r="C134" t="s">
        <v>23</v>
      </c>
    </row>
    <row r="135" spans="1:3" x14ac:dyDescent="0.2">
      <c r="A135">
        <v>43</v>
      </c>
      <c r="B135">
        <v>2</v>
      </c>
      <c r="C135" t="s">
        <v>23</v>
      </c>
    </row>
    <row r="136" spans="1:3" x14ac:dyDescent="0.2">
      <c r="A136">
        <v>44</v>
      </c>
      <c r="B136">
        <v>2</v>
      </c>
      <c r="C136" t="s">
        <v>23</v>
      </c>
    </row>
    <row r="137" spans="1:3" x14ac:dyDescent="0.2">
      <c r="A137">
        <v>45</v>
      </c>
      <c r="B137">
        <v>2</v>
      </c>
      <c r="C137" t="s">
        <v>23</v>
      </c>
    </row>
    <row r="138" spans="1:3" x14ac:dyDescent="0.2">
      <c r="A138">
        <v>46</v>
      </c>
      <c r="B138">
        <v>1</v>
      </c>
      <c r="C138" t="s">
        <v>23</v>
      </c>
    </row>
    <row r="139" spans="1:3" x14ac:dyDescent="0.2">
      <c r="A139">
        <v>47</v>
      </c>
      <c r="B139">
        <v>2</v>
      </c>
      <c r="C139" t="s">
        <v>23</v>
      </c>
    </row>
    <row r="140" spans="1:3" x14ac:dyDescent="0.2">
      <c r="A140">
        <v>48</v>
      </c>
      <c r="B140">
        <v>2</v>
      </c>
      <c r="C140" t="s">
        <v>23</v>
      </c>
    </row>
    <row r="141" spans="1:3" x14ac:dyDescent="0.2">
      <c r="A141">
        <v>49</v>
      </c>
      <c r="B141">
        <v>1</v>
      </c>
      <c r="C141" t="s">
        <v>23</v>
      </c>
    </row>
    <row r="142" spans="1:3" x14ac:dyDescent="0.2">
      <c r="A142">
        <v>50</v>
      </c>
      <c r="B142">
        <v>2</v>
      </c>
      <c r="C142" t="s">
        <v>23</v>
      </c>
    </row>
    <row r="143" spans="1:3" x14ac:dyDescent="0.2">
      <c r="A143">
        <v>51</v>
      </c>
      <c r="B143">
        <v>2</v>
      </c>
      <c r="C143" t="s">
        <v>23</v>
      </c>
    </row>
    <row r="144" spans="1:3" x14ac:dyDescent="0.2">
      <c r="A144">
        <v>52</v>
      </c>
      <c r="B144">
        <v>2</v>
      </c>
      <c r="C144" t="s">
        <v>23</v>
      </c>
    </row>
    <row r="145" spans="1:3" x14ac:dyDescent="0.2">
      <c r="A145">
        <v>53</v>
      </c>
      <c r="B145">
        <v>2</v>
      </c>
      <c r="C145" t="s">
        <v>23</v>
      </c>
    </row>
    <row r="146" spans="1:3" x14ac:dyDescent="0.2">
      <c r="A146">
        <v>54</v>
      </c>
      <c r="B146">
        <v>2</v>
      </c>
      <c r="C146" t="s">
        <v>23</v>
      </c>
    </row>
    <row r="147" spans="1:3" x14ac:dyDescent="0.2">
      <c r="A147">
        <v>55</v>
      </c>
      <c r="B147">
        <v>1</v>
      </c>
      <c r="C147" t="s">
        <v>23</v>
      </c>
    </row>
    <row r="148" spans="1:3" x14ac:dyDescent="0.2">
      <c r="A148">
        <v>56</v>
      </c>
      <c r="B148">
        <v>2</v>
      </c>
      <c r="C148" t="s">
        <v>23</v>
      </c>
    </row>
    <row r="149" spans="1:3" x14ac:dyDescent="0.2">
      <c r="A149">
        <v>57</v>
      </c>
      <c r="B149">
        <v>2</v>
      </c>
      <c r="C149" t="s">
        <v>23</v>
      </c>
    </row>
    <row r="150" spans="1:3" x14ac:dyDescent="0.2">
      <c r="A150">
        <v>58</v>
      </c>
      <c r="B150">
        <v>2</v>
      </c>
      <c r="C150" t="s">
        <v>23</v>
      </c>
    </row>
    <row r="151" spans="1:3" x14ac:dyDescent="0.2">
      <c r="A151">
        <v>59</v>
      </c>
      <c r="B151">
        <v>2</v>
      </c>
      <c r="C151" t="s">
        <v>23</v>
      </c>
    </row>
    <row r="152" spans="1:3" x14ac:dyDescent="0.2">
      <c r="A152">
        <v>60</v>
      </c>
      <c r="B152">
        <v>2</v>
      </c>
      <c r="C152" t="s">
        <v>23</v>
      </c>
    </row>
    <row r="153" spans="1:3" x14ac:dyDescent="0.2">
      <c r="A153">
        <v>61</v>
      </c>
      <c r="B153">
        <v>2</v>
      </c>
      <c r="C153" t="s">
        <v>23</v>
      </c>
    </row>
    <row r="154" spans="1:3" x14ac:dyDescent="0.2">
      <c r="A154">
        <v>62</v>
      </c>
      <c r="B154">
        <v>1</v>
      </c>
      <c r="C154" t="s">
        <v>23</v>
      </c>
    </row>
    <row r="155" spans="1:3" x14ac:dyDescent="0.2">
      <c r="A155">
        <v>63</v>
      </c>
      <c r="B155">
        <v>2</v>
      </c>
      <c r="C155" t="s">
        <v>23</v>
      </c>
    </row>
    <row r="156" spans="1:3" x14ac:dyDescent="0.2">
      <c r="A156">
        <v>64</v>
      </c>
      <c r="B156">
        <v>1</v>
      </c>
      <c r="C156" t="s">
        <v>23</v>
      </c>
    </row>
    <row r="157" spans="1:3" x14ac:dyDescent="0.2">
      <c r="A157">
        <v>65</v>
      </c>
      <c r="B157">
        <v>1</v>
      </c>
      <c r="C157" t="s">
        <v>23</v>
      </c>
    </row>
    <row r="158" spans="1:3" x14ac:dyDescent="0.2">
      <c r="A158">
        <v>66</v>
      </c>
      <c r="B158">
        <v>1</v>
      </c>
      <c r="C158" t="s">
        <v>23</v>
      </c>
    </row>
    <row r="159" spans="1:3" x14ac:dyDescent="0.2">
      <c r="A159">
        <v>67</v>
      </c>
      <c r="B159">
        <v>2</v>
      </c>
      <c r="C159" t="s">
        <v>23</v>
      </c>
    </row>
    <row r="160" spans="1:3" x14ac:dyDescent="0.2">
      <c r="A160">
        <v>68</v>
      </c>
      <c r="B160">
        <v>2</v>
      </c>
      <c r="C160" t="s">
        <v>23</v>
      </c>
    </row>
    <row r="161" spans="1:3" x14ac:dyDescent="0.2">
      <c r="A161">
        <v>69</v>
      </c>
      <c r="B161">
        <v>2</v>
      </c>
      <c r="C161" t="s">
        <v>23</v>
      </c>
    </row>
    <row r="162" spans="1:3" x14ac:dyDescent="0.2">
      <c r="A162">
        <v>70</v>
      </c>
      <c r="B162">
        <v>2</v>
      </c>
      <c r="C162" t="s">
        <v>23</v>
      </c>
    </row>
    <row r="163" spans="1:3" x14ac:dyDescent="0.2">
      <c r="A163">
        <v>71</v>
      </c>
      <c r="B163">
        <v>2</v>
      </c>
      <c r="C163" t="s">
        <v>23</v>
      </c>
    </row>
    <row r="164" spans="1:3" x14ac:dyDescent="0.2">
      <c r="A164">
        <v>72</v>
      </c>
      <c r="B164">
        <v>1</v>
      </c>
      <c r="C164" t="s">
        <v>23</v>
      </c>
    </row>
    <row r="165" spans="1:3" x14ac:dyDescent="0.2">
      <c r="A165">
        <v>73</v>
      </c>
      <c r="B165">
        <v>2</v>
      </c>
      <c r="C165" t="s">
        <v>23</v>
      </c>
    </row>
    <row r="166" spans="1:3" x14ac:dyDescent="0.2">
      <c r="A166">
        <v>74</v>
      </c>
      <c r="B166">
        <v>2</v>
      </c>
      <c r="C166" t="s">
        <v>23</v>
      </c>
    </row>
    <row r="167" spans="1:3" x14ac:dyDescent="0.2">
      <c r="A167">
        <v>75</v>
      </c>
      <c r="B167">
        <v>1</v>
      </c>
      <c r="C167" t="s">
        <v>23</v>
      </c>
    </row>
    <row r="168" spans="1:3" x14ac:dyDescent="0.2">
      <c r="A168">
        <v>76</v>
      </c>
      <c r="B168">
        <v>2</v>
      </c>
      <c r="C168" t="s">
        <v>23</v>
      </c>
    </row>
    <row r="169" spans="1:3" x14ac:dyDescent="0.2">
      <c r="A169">
        <v>77</v>
      </c>
      <c r="B169">
        <v>2</v>
      </c>
      <c r="C169" t="s">
        <v>23</v>
      </c>
    </row>
    <row r="170" spans="1:3" x14ac:dyDescent="0.2">
      <c r="A170">
        <v>78</v>
      </c>
      <c r="B170">
        <v>2</v>
      </c>
      <c r="C170" t="s">
        <v>23</v>
      </c>
    </row>
    <row r="171" spans="1:3" x14ac:dyDescent="0.2">
      <c r="A171">
        <v>79</v>
      </c>
      <c r="B171">
        <v>2</v>
      </c>
      <c r="C171" t="s">
        <v>23</v>
      </c>
    </row>
    <row r="172" spans="1:3" x14ac:dyDescent="0.2">
      <c r="A172">
        <v>80</v>
      </c>
      <c r="B172">
        <v>2</v>
      </c>
      <c r="C172" t="s">
        <v>23</v>
      </c>
    </row>
    <row r="173" spans="1:3" x14ac:dyDescent="0.2">
      <c r="A173">
        <v>81</v>
      </c>
      <c r="B173">
        <v>2</v>
      </c>
      <c r="C173" t="s">
        <v>23</v>
      </c>
    </row>
    <row r="174" spans="1:3" x14ac:dyDescent="0.2">
      <c r="A174">
        <v>82</v>
      </c>
      <c r="B174">
        <v>1</v>
      </c>
      <c r="C174" t="s">
        <v>23</v>
      </c>
    </row>
    <row r="175" spans="1:3" x14ac:dyDescent="0.2">
      <c r="A175">
        <v>83</v>
      </c>
      <c r="B175">
        <v>1</v>
      </c>
      <c r="C175" t="s">
        <v>23</v>
      </c>
    </row>
    <row r="176" spans="1:3" x14ac:dyDescent="0.2">
      <c r="A176">
        <v>84</v>
      </c>
      <c r="B176">
        <v>1</v>
      </c>
      <c r="C176" t="s">
        <v>23</v>
      </c>
    </row>
    <row r="177" spans="1:3" x14ac:dyDescent="0.2">
      <c r="A177">
        <v>85</v>
      </c>
      <c r="B177">
        <v>1</v>
      </c>
      <c r="C177" t="s">
        <v>23</v>
      </c>
    </row>
    <row r="178" spans="1:3" x14ac:dyDescent="0.2">
      <c r="A178">
        <v>86</v>
      </c>
      <c r="B178">
        <v>1</v>
      </c>
      <c r="C178" t="s">
        <v>23</v>
      </c>
    </row>
    <row r="179" spans="1:3" x14ac:dyDescent="0.2">
      <c r="A179">
        <v>87</v>
      </c>
      <c r="B179">
        <v>1</v>
      </c>
      <c r="C179" t="s">
        <v>23</v>
      </c>
    </row>
    <row r="180" spans="1:3" x14ac:dyDescent="0.2">
      <c r="A180">
        <v>88</v>
      </c>
      <c r="B180">
        <v>1</v>
      </c>
      <c r="C180" t="s">
        <v>23</v>
      </c>
    </row>
    <row r="181" spans="1:3" x14ac:dyDescent="0.2">
      <c r="A181">
        <v>89</v>
      </c>
      <c r="B181">
        <v>1</v>
      </c>
      <c r="C181" t="s">
        <v>23</v>
      </c>
    </row>
    <row r="182" spans="1:3" x14ac:dyDescent="0.2">
      <c r="A182">
        <v>90</v>
      </c>
      <c r="B182">
        <v>1</v>
      </c>
      <c r="C182" t="s">
        <v>23</v>
      </c>
    </row>
    <row r="183" spans="1:3" x14ac:dyDescent="0.2">
      <c r="A183">
        <v>91</v>
      </c>
      <c r="B183">
        <v>1</v>
      </c>
      <c r="C183" t="s">
        <v>23</v>
      </c>
    </row>
    <row r="184" spans="1:3" x14ac:dyDescent="0.2">
      <c r="A184">
        <v>1</v>
      </c>
      <c r="B184">
        <v>1</v>
      </c>
      <c r="C184" t="s">
        <v>24</v>
      </c>
    </row>
    <row r="185" spans="1:3" x14ac:dyDescent="0.2">
      <c r="A185">
        <v>2</v>
      </c>
      <c r="B185">
        <v>1</v>
      </c>
      <c r="C185" t="s">
        <v>24</v>
      </c>
    </row>
    <row r="186" spans="1:3" x14ac:dyDescent="0.2">
      <c r="A186">
        <v>3</v>
      </c>
      <c r="B186">
        <v>1</v>
      </c>
      <c r="C186" t="s">
        <v>24</v>
      </c>
    </row>
    <row r="187" spans="1:3" x14ac:dyDescent="0.2">
      <c r="A187">
        <v>4</v>
      </c>
      <c r="B187">
        <v>1</v>
      </c>
      <c r="C187" t="s">
        <v>24</v>
      </c>
    </row>
    <row r="188" spans="1:3" x14ac:dyDescent="0.2">
      <c r="A188">
        <v>5</v>
      </c>
      <c r="B188">
        <v>1</v>
      </c>
      <c r="C188" t="s">
        <v>24</v>
      </c>
    </row>
    <row r="189" spans="1:3" x14ac:dyDescent="0.2">
      <c r="A189">
        <v>6</v>
      </c>
      <c r="B189">
        <v>1</v>
      </c>
      <c r="C189" t="s">
        <v>24</v>
      </c>
    </row>
    <row r="190" spans="1:3" x14ac:dyDescent="0.2">
      <c r="A190">
        <v>7</v>
      </c>
      <c r="B190">
        <v>1</v>
      </c>
      <c r="C190" t="s">
        <v>24</v>
      </c>
    </row>
    <row r="191" spans="1:3" x14ac:dyDescent="0.2">
      <c r="A191">
        <v>8</v>
      </c>
      <c r="B191">
        <v>2</v>
      </c>
      <c r="C191" t="s">
        <v>24</v>
      </c>
    </row>
    <row r="192" spans="1:3" x14ac:dyDescent="0.2">
      <c r="A192">
        <v>9</v>
      </c>
      <c r="B192">
        <v>2</v>
      </c>
      <c r="C192" t="s">
        <v>24</v>
      </c>
    </row>
    <row r="193" spans="1:3" x14ac:dyDescent="0.2">
      <c r="A193">
        <v>10</v>
      </c>
      <c r="B193">
        <v>1</v>
      </c>
      <c r="C193" t="s">
        <v>24</v>
      </c>
    </row>
    <row r="194" spans="1:3" x14ac:dyDescent="0.2">
      <c r="A194">
        <v>11</v>
      </c>
      <c r="B194">
        <v>2</v>
      </c>
      <c r="C194" t="s">
        <v>24</v>
      </c>
    </row>
    <row r="195" spans="1:3" x14ac:dyDescent="0.2">
      <c r="A195">
        <v>12</v>
      </c>
      <c r="B195">
        <v>1</v>
      </c>
      <c r="C195" t="s">
        <v>24</v>
      </c>
    </row>
    <row r="196" spans="1:3" x14ac:dyDescent="0.2">
      <c r="A196">
        <v>13</v>
      </c>
      <c r="B196">
        <v>1</v>
      </c>
      <c r="C196" t="s">
        <v>24</v>
      </c>
    </row>
    <row r="197" spans="1:3" x14ac:dyDescent="0.2">
      <c r="A197">
        <v>14</v>
      </c>
      <c r="B197">
        <v>1</v>
      </c>
      <c r="C197" t="s">
        <v>24</v>
      </c>
    </row>
    <row r="198" spans="1:3" x14ac:dyDescent="0.2">
      <c r="A198">
        <v>15</v>
      </c>
      <c r="B198">
        <v>2</v>
      </c>
      <c r="C198" t="s">
        <v>24</v>
      </c>
    </row>
    <row r="199" spans="1:3" x14ac:dyDescent="0.2">
      <c r="A199">
        <v>16</v>
      </c>
      <c r="B199">
        <v>1</v>
      </c>
      <c r="C199" t="s">
        <v>24</v>
      </c>
    </row>
    <row r="200" spans="1:3" x14ac:dyDescent="0.2">
      <c r="A200">
        <v>17</v>
      </c>
      <c r="B200">
        <v>1</v>
      </c>
      <c r="C200" t="s">
        <v>24</v>
      </c>
    </row>
    <row r="201" spans="1:3" x14ac:dyDescent="0.2">
      <c r="A201">
        <v>18</v>
      </c>
      <c r="B201">
        <v>2</v>
      </c>
      <c r="C201" t="s">
        <v>24</v>
      </c>
    </row>
    <row r="202" spans="1:3" x14ac:dyDescent="0.2">
      <c r="A202">
        <v>19</v>
      </c>
      <c r="B202">
        <v>1</v>
      </c>
      <c r="C202" t="s">
        <v>24</v>
      </c>
    </row>
    <row r="203" spans="1:3" x14ac:dyDescent="0.2">
      <c r="A203">
        <v>20</v>
      </c>
      <c r="B203">
        <v>2</v>
      </c>
      <c r="C203" t="s">
        <v>24</v>
      </c>
    </row>
    <row r="204" spans="1:3" x14ac:dyDescent="0.2">
      <c r="A204">
        <v>21</v>
      </c>
      <c r="B204">
        <v>1</v>
      </c>
      <c r="C204" t="s">
        <v>24</v>
      </c>
    </row>
    <row r="205" spans="1:3" x14ac:dyDescent="0.2">
      <c r="A205">
        <v>22</v>
      </c>
      <c r="B205">
        <v>2</v>
      </c>
      <c r="C205" t="s">
        <v>24</v>
      </c>
    </row>
    <row r="206" spans="1:3" x14ac:dyDescent="0.2">
      <c r="A206">
        <v>23</v>
      </c>
      <c r="B206">
        <v>1</v>
      </c>
      <c r="C206" t="s">
        <v>24</v>
      </c>
    </row>
    <row r="207" spans="1:3" x14ac:dyDescent="0.2">
      <c r="A207">
        <v>24</v>
      </c>
      <c r="B207">
        <v>2</v>
      </c>
      <c r="C207" t="s">
        <v>24</v>
      </c>
    </row>
    <row r="208" spans="1:3" x14ac:dyDescent="0.2">
      <c r="A208">
        <v>25</v>
      </c>
      <c r="B208">
        <v>2</v>
      </c>
      <c r="C208" t="s">
        <v>24</v>
      </c>
    </row>
    <row r="209" spans="1:3" x14ac:dyDescent="0.2">
      <c r="A209">
        <v>26</v>
      </c>
      <c r="B209">
        <v>1</v>
      </c>
      <c r="C209" t="s">
        <v>24</v>
      </c>
    </row>
    <row r="210" spans="1:3" x14ac:dyDescent="0.2">
      <c r="A210">
        <v>27</v>
      </c>
      <c r="B210">
        <v>1</v>
      </c>
      <c r="C210" t="s">
        <v>24</v>
      </c>
    </row>
    <row r="211" spans="1:3" x14ac:dyDescent="0.2">
      <c r="A211">
        <v>28</v>
      </c>
      <c r="B211">
        <v>2</v>
      </c>
      <c r="C211" t="s">
        <v>24</v>
      </c>
    </row>
    <row r="212" spans="1:3" x14ac:dyDescent="0.2">
      <c r="A212">
        <v>29</v>
      </c>
      <c r="B212">
        <v>1</v>
      </c>
      <c r="C212" t="s">
        <v>24</v>
      </c>
    </row>
    <row r="213" spans="1:3" x14ac:dyDescent="0.2">
      <c r="A213">
        <v>30</v>
      </c>
      <c r="B213">
        <v>1</v>
      </c>
      <c r="C213" t="s">
        <v>24</v>
      </c>
    </row>
    <row r="214" spans="1:3" x14ac:dyDescent="0.2">
      <c r="A214">
        <v>31</v>
      </c>
      <c r="B214">
        <v>2</v>
      </c>
      <c r="C214" t="s">
        <v>24</v>
      </c>
    </row>
    <row r="215" spans="1:3" x14ac:dyDescent="0.2">
      <c r="A215">
        <v>32</v>
      </c>
      <c r="B215">
        <v>1</v>
      </c>
      <c r="C215" t="s">
        <v>24</v>
      </c>
    </row>
    <row r="216" spans="1:3" x14ac:dyDescent="0.2">
      <c r="A216">
        <v>33</v>
      </c>
      <c r="B216">
        <v>1</v>
      </c>
      <c r="C216" t="s">
        <v>24</v>
      </c>
    </row>
    <row r="217" spans="1:3" x14ac:dyDescent="0.2">
      <c r="A217">
        <v>34</v>
      </c>
      <c r="B217">
        <v>2</v>
      </c>
      <c r="C217" t="s">
        <v>24</v>
      </c>
    </row>
    <row r="218" spans="1:3" x14ac:dyDescent="0.2">
      <c r="A218">
        <v>35</v>
      </c>
      <c r="B218">
        <v>1</v>
      </c>
      <c r="C218" t="s">
        <v>24</v>
      </c>
    </row>
    <row r="219" spans="1:3" x14ac:dyDescent="0.2">
      <c r="A219">
        <v>36</v>
      </c>
      <c r="B219">
        <v>1</v>
      </c>
      <c r="C219" t="s">
        <v>24</v>
      </c>
    </row>
    <row r="220" spans="1:3" x14ac:dyDescent="0.2">
      <c r="A220">
        <v>37</v>
      </c>
      <c r="B220">
        <v>1</v>
      </c>
      <c r="C220" t="s">
        <v>24</v>
      </c>
    </row>
    <row r="221" spans="1:3" x14ac:dyDescent="0.2">
      <c r="A221">
        <v>38</v>
      </c>
      <c r="B221">
        <v>1</v>
      </c>
      <c r="C221" t="s">
        <v>24</v>
      </c>
    </row>
    <row r="222" spans="1:3" x14ac:dyDescent="0.2">
      <c r="A222">
        <v>39</v>
      </c>
      <c r="B222">
        <v>1</v>
      </c>
      <c r="C222" t="s">
        <v>24</v>
      </c>
    </row>
    <row r="223" spans="1:3" x14ac:dyDescent="0.2">
      <c r="A223">
        <v>40</v>
      </c>
      <c r="B223">
        <v>2</v>
      </c>
      <c r="C223" t="s">
        <v>24</v>
      </c>
    </row>
    <row r="224" spans="1:3" x14ac:dyDescent="0.2">
      <c r="A224">
        <v>41</v>
      </c>
      <c r="B224">
        <v>2</v>
      </c>
      <c r="C224" t="s">
        <v>24</v>
      </c>
    </row>
    <row r="225" spans="1:3" x14ac:dyDescent="0.2">
      <c r="A225">
        <v>42</v>
      </c>
      <c r="B225">
        <v>1</v>
      </c>
      <c r="C225" t="s">
        <v>24</v>
      </c>
    </row>
    <row r="226" spans="1:3" x14ac:dyDescent="0.2">
      <c r="A226">
        <v>43</v>
      </c>
      <c r="B226">
        <v>2</v>
      </c>
      <c r="C226" t="s">
        <v>24</v>
      </c>
    </row>
    <row r="227" spans="1:3" x14ac:dyDescent="0.2">
      <c r="A227">
        <v>44</v>
      </c>
      <c r="B227">
        <v>2</v>
      </c>
      <c r="C227" t="s">
        <v>24</v>
      </c>
    </row>
    <row r="228" spans="1:3" x14ac:dyDescent="0.2">
      <c r="A228">
        <v>45</v>
      </c>
      <c r="B228">
        <v>2</v>
      </c>
      <c r="C228" t="s">
        <v>24</v>
      </c>
    </row>
    <row r="229" spans="1:3" x14ac:dyDescent="0.2">
      <c r="A229">
        <v>46</v>
      </c>
      <c r="B229">
        <v>1</v>
      </c>
      <c r="C229" t="s">
        <v>24</v>
      </c>
    </row>
    <row r="230" spans="1:3" x14ac:dyDescent="0.2">
      <c r="A230">
        <v>47</v>
      </c>
      <c r="B230">
        <v>2</v>
      </c>
      <c r="C230" t="s">
        <v>24</v>
      </c>
    </row>
    <row r="231" spans="1:3" x14ac:dyDescent="0.2">
      <c r="A231">
        <v>48</v>
      </c>
      <c r="B231">
        <v>1</v>
      </c>
      <c r="C231" t="s">
        <v>24</v>
      </c>
    </row>
    <row r="232" spans="1:3" x14ac:dyDescent="0.2">
      <c r="A232">
        <v>49</v>
      </c>
      <c r="B232">
        <v>1</v>
      </c>
      <c r="C232" t="s">
        <v>24</v>
      </c>
    </row>
    <row r="233" spans="1:3" x14ac:dyDescent="0.2">
      <c r="A233">
        <v>50</v>
      </c>
      <c r="B233">
        <v>1</v>
      </c>
      <c r="C233" t="s">
        <v>24</v>
      </c>
    </row>
    <row r="234" spans="1:3" x14ac:dyDescent="0.2">
      <c r="A234">
        <v>51</v>
      </c>
      <c r="B234">
        <v>1</v>
      </c>
      <c r="C234" t="s">
        <v>24</v>
      </c>
    </row>
    <row r="235" spans="1:3" x14ac:dyDescent="0.2">
      <c r="A235">
        <v>52</v>
      </c>
      <c r="B235">
        <v>2</v>
      </c>
      <c r="C235" t="s">
        <v>24</v>
      </c>
    </row>
    <row r="236" spans="1:3" x14ac:dyDescent="0.2">
      <c r="A236">
        <v>53</v>
      </c>
      <c r="B236">
        <v>1</v>
      </c>
      <c r="C236" t="s">
        <v>24</v>
      </c>
    </row>
    <row r="237" spans="1:3" x14ac:dyDescent="0.2">
      <c r="A237">
        <v>54</v>
      </c>
      <c r="B237">
        <v>2</v>
      </c>
      <c r="C237" t="s">
        <v>24</v>
      </c>
    </row>
    <row r="238" spans="1:3" x14ac:dyDescent="0.2">
      <c r="A238">
        <v>55</v>
      </c>
      <c r="B238">
        <v>2</v>
      </c>
      <c r="C238" t="s">
        <v>24</v>
      </c>
    </row>
    <row r="239" spans="1:3" x14ac:dyDescent="0.2">
      <c r="A239">
        <v>56</v>
      </c>
      <c r="B239">
        <v>1</v>
      </c>
      <c r="C239" t="s">
        <v>24</v>
      </c>
    </row>
    <row r="240" spans="1:3" x14ac:dyDescent="0.2">
      <c r="A240">
        <v>57</v>
      </c>
      <c r="B240">
        <v>2</v>
      </c>
      <c r="C240" t="s">
        <v>24</v>
      </c>
    </row>
    <row r="241" spans="1:3" x14ac:dyDescent="0.2">
      <c r="A241">
        <v>58</v>
      </c>
      <c r="B241">
        <v>1</v>
      </c>
      <c r="C241" t="s">
        <v>24</v>
      </c>
    </row>
    <row r="242" spans="1:3" x14ac:dyDescent="0.2">
      <c r="A242">
        <v>59</v>
      </c>
      <c r="B242">
        <v>2</v>
      </c>
      <c r="C242" t="s">
        <v>24</v>
      </c>
    </row>
    <row r="243" spans="1:3" x14ac:dyDescent="0.2">
      <c r="A243">
        <v>60</v>
      </c>
      <c r="B243">
        <v>2</v>
      </c>
      <c r="C243" t="s">
        <v>24</v>
      </c>
    </row>
    <row r="244" spans="1:3" x14ac:dyDescent="0.2">
      <c r="A244">
        <v>61</v>
      </c>
      <c r="B244">
        <v>2</v>
      </c>
      <c r="C244" t="s">
        <v>24</v>
      </c>
    </row>
    <row r="245" spans="1:3" x14ac:dyDescent="0.2">
      <c r="A245">
        <v>62</v>
      </c>
      <c r="B245">
        <v>2</v>
      </c>
      <c r="C245" t="s">
        <v>24</v>
      </c>
    </row>
    <row r="246" spans="1:3" x14ac:dyDescent="0.2">
      <c r="A246">
        <v>63</v>
      </c>
      <c r="B246">
        <v>2</v>
      </c>
      <c r="C246" t="s">
        <v>24</v>
      </c>
    </row>
    <row r="247" spans="1:3" x14ac:dyDescent="0.2">
      <c r="A247">
        <v>64</v>
      </c>
      <c r="B247">
        <v>2</v>
      </c>
      <c r="C247" t="s">
        <v>24</v>
      </c>
    </row>
    <row r="248" spans="1:3" x14ac:dyDescent="0.2">
      <c r="A248">
        <v>65</v>
      </c>
      <c r="B248">
        <v>2</v>
      </c>
      <c r="C248" t="s">
        <v>24</v>
      </c>
    </row>
    <row r="249" spans="1:3" x14ac:dyDescent="0.2">
      <c r="A249">
        <v>66</v>
      </c>
      <c r="B249">
        <v>1</v>
      </c>
      <c r="C249" t="s">
        <v>24</v>
      </c>
    </row>
    <row r="250" spans="1:3" x14ac:dyDescent="0.2">
      <c r="A250">
        <v>67</v>
      </c>
      <c r="B250">
        <v>1</v>
      </c>
      <c r="C250" t="s">
        <v>24</v>
      </c>
    </row>
    <row r="251" spans="1:3" x14ac:dyDescent="0.2">
      <c r="A251">
        <v>68</v>
      </c>
      <c r="B251">
        <v>1</v>
      </c>
      <c r="C251" t="s">
        <v>24</v>
      </c>
    </row>
    <row r="252" spans="1:3" x14ac:dyDescent="0.2">
      <c r="A252">
        <v>69</v>
      </c>
      <c r="B252">
        <v>1</v>
      </c>
      <c r="C252" t="s">
        <v>24</v>
      </c>
    </row>
    <row r="253" spans="1:3" x14ac:dyDescent="0.2">
      <c r="A253">
        <v>70</v>
      </c>
      <c r="B253">
        <v>1</v>
      </c>
      <c r="C253" t="s">
        <v>24</v>
      </c>
    </row>
    <row r="254" spans="1:3" x14ac:dyDescent="0.2">
      <c r="A254">
        <v>71</v>
      </c>
      <c r="B254">
        <v>1</v>
      </c>
      <c r="C254" t="s">
        <v>24</v>
      </c>
    </row>
    <row r="255" spans="1:3" x14ac:dyDescent="0.2">
      <c r="A255">
        <v>72</v>
      </c>
      <c r="B255">
        <v>1</v>
      </c>
      <c r="C255" t="s">
        <v>24</v>
      </c>
    </row>
    <row r="256" spans="1:3" x14ac:dyDescent="0.2">
      <c r="A256">
        <v>73</v>
      </c>
      <c r="B256">
        <v>2</v>
      </c>
      <c r="C256" t="s">
        <v>24</v>
      </c>
    </row>
    <row r="257" spans="1:3" x14ac:dyDescent="0.2">
      <c r="A257">
        <v>74</v>
      </c>
      <c r="B257">
        <v>1</v>
      </c>
      <c r="C257" t="s">
        <v>24</v>
      </c>
    </row>
    <row r="258" spans="1:3" x14ac:dyDescent="0.2">
      <c r="A258">
        <v>75</v>
      </c>
      <c r="B258">
        <v>1</v>
      </c>
      <c r="C258" t="s">
        <v>24</v>
      </c>
    </row>
    <row r="259" spans="1:3" x14ac:dyDescent="0.2">
      <c r="A259">
        <v>76</v>
      </c>
      <c r="B259">
        <v>1</v>
      </c>
      <c r="C259" t="s">
        <v>24</v>
      </c>
    </row>
    <row r="260" spans="1:3" x14ac:dyDescent="0.2">
      <c r="A260">
        <v>77</v>
      </c>
      <c r="B260">
        <v>1</v>
      </c>
      <c r="C260" t="s">
        <v>24</v>
      </c>
    </row>
    <row r="261" spans="1:3" x14ac:dyDescent="0.2">
      <c r="A261">
        <v>78</v>
      </c>
      <c r="B261">
        <v>1</v>
      </c>
      <c r="C261" t="s">
        <v>24</v>
      </c>
    </row>
    <row r="262" spans="1:3" x14ac:dyDescent="0.2">
      <c r="A262">
        <v>79</v>
      </c>
      <c r="B262">
        <v>1</v>
      </c>
      <c r="C262" t="s">
        <v>24</v>
      </c>
    </row>
    <row r="263" spans="1:3" x14ac:dyDescent="0.2">
      <c r="A263">
        <v>80</v>
      </c>
      <c r="B263">
        <v>1</v>
      </c>
      <c r="C263" t="s">
        <v>24</v>
      </c>
    </row>
    <row r="264" spans="1:3" x14ac:dyDescent="0.2">
      <c r="A264">
        <v>81</v>
      </c>
      <c r="B264">
        <v>1</v>
      </c>
      <c r="C264" t="s">
        <v>24</v>
      </c>
    </row>
    <row r="265" spans="1:3" x14ac:dyDescent="0.2">
      <c r="A265">
        <v>82</v>
      </c>
      <c r="B265">
        <v>2</v>
      </c>
      <c r="C265" t="s">
        <v>24</v>
      </c>
    </row>
    <row r="266" spans="1:3" x14ac:dyDescent="0.2">
      <c r="A266">
        <v>83</v>
      </c>
      <c r="B266">
        <v>2</v>
      </c>
      <c r="C266" t="s">
        <v>24</v>
      </c>
    </row>
    <row r="267" spans="1:3" x14ac:dyDescent="0.2">
      <c r="A267">
        <v>84</v>
      </c>
      <c r="B267">
        <v>2</v>
      </c>
      <c r="C267" t="s">
        <v>24</v>
      </c>
    </row>
    <row r="268" spans="1:3" x14ac:dyDescent="0.2">
      <c r="A268">
        <v>85</v>
      </c>
      <c r="B268">
        <v>2</v>
      </c>
      <c r="C268" t="s">
        <v>24</v>
      </c>
    </row>
    <row r="269" spans="1:3" x14ac:dyDescent="0.2">
      <c r="A269">
        <v>86</v>
      </c>
      <c r="B269">
        <v>2</v>
      </c>
      <c r="C269" t="s">
        <v>24</v>
      </c>
    </row>
    <row r="270" spans="1:3" x14ac:dyDescent="0.2">
      <c r="A270">
        <v>87</v>
      </c>
      <c r="B270">
        <v>2</v>
      </c>
      <c r="C270" t="s">
        <v>24</v>
      </c>
    </row>
    <row r="271" spans="1:3" x14ac:dyDescent="0.2">
      <c r="A271">
        <v>88</v>
      </c>
      <c r="B271">
        <v>2</v>
      </c>
      <c r="C271" t="s">
        <v>24</v>
      </c>
    </row>
    <row r="272" spans="1:3" x14ac:dyDescent="0.2">
      <c r="A272">
        <v>89</v>
      </c>
      <c r="B272">
        <v>2</v>
      </c>
      <c r="C272" t="s">
        <v>24</v>
      </c>
    </row>
    <row r="273" spans="1:3" x14ac:dyDescent="0.2">
      <c r="A273">
        <v>90</v>
      </c>
      <c r="B273">
        <v>2</v>
      </c>
      <c r="C273" t="s">
        <v>24</v>
      </c>
    </row>
    <row r="274" spans="1:3" x14ac:dyDescent="0.2">
      <c r="A274">
        <v>91</v>
      </c>
      <c r="B274">
        <v>2</v>
      </c>
      <c r="C274" t="s">
        <v>24</v>
      </c>
    </row>
    <row r="275" spans="1:3" x14ac:dyDescent="0.2">
      <c r="A275">
        <v>1</v>
      </c>
      <c r="B275">
        <v>2</v>
      </c>
      <c r="C275" t="s">
        <v>25</v>
      </c>
    </row>
    <row r="276" spans="1:3" x14ac:dyDescent="0.2">
      <c r="A276">
        <v>2</v>
      </c>
      <c r="B276">
        <v>2</v>
      </c>
      <c r="C276" t="s">
        <v>25</v>
      </c>
    </row>
    <row r="277" spans="1:3" x14ac:dyDescent="0.2">
      <c r="A277">
        <v>3</v>
      </c>
      <c r="B277">
        <v>2</v>
      </c>
      <c r="C277" t="s">
        <v>25</v>
      </c>
    </row>
    <row r="278" spans="1:3" x14ac:dyDescent="0.2">
      <c r="A278">
        <v>4</v>
      </c>
      <c r="B278">
        <v>2</v>
      </c>
      <c r="C278" t="s">
        <v>25</v>
      </c>
    </row>
    <row r="279" spans="1:3" x14ac:dyDescent="0.2">
      <c r="A279">
        <v>5</v>
      </c>
      <c r="B279">
        <v>2</v>
      </c>
      <c r="C279" t="s">
        <v>25</v>
      </c>
    </row>
    <row r="280" spans="1:3" x14ac:dyDescent="0.2">
      <c r="A280">
        <v>6</v>
      </c>
      <c r="B280">
        <v>2</v>
      </c>
      <c r="C280" t="s">
        <v>25</v>
      </c>
    </row>
    <row r="281" spans="1:3" x14ac:dyDescent="0.2">
      <c r="A281">
        <v>7</v>
      </c>
      <c r="B281">
        <v>2</v>
      </c>
      <c r="C281" t="s">
        <v>25</v>
      </c>
    </row>
    <row r="282" spans="1:3" x14ac:dyDescent="0.2">
      <c r="A282">
        <v>8</v>
      </c>
      <c r="B282">
        <v>1</v>
      </c>
      <c r="C282" t="s">
        <v>25</v>
      </c>
    </row>
    <row r="283" spans="1:3" x14ac:dyDescent="0.2">
      <c r="A283">
        <v>9</v>
      </c>
      <c r="B283">
        <v>1</v>
      </c>
      <c r="C283" t="s">
        <v>25</v>
      </c>
    </row>
    <row r="284" spans="1:3" x14ac:dyDescent="0.2">
      <c r="A284">
        <v>10</v>
      </c>
      <c r="B284">
        <v>2</v>
      </c>
      <c r="C284" t="s">
        <v>25</v>
      </c>
    </row>
    <row r="285" spans="1:3" x14ac:dyDescent="0.2">
      <c r="A285">
        <v>11</v>
      </c>
      <c r="B285">
        <v>1</v>
      </c>
      <c r="C285" t="s">
        <v>25</v>
      </c>
    </row>
    <row r="286" spans="1:3" x14ac:dyDescent="0.2">
      <c r="A286">
        <v>12</v>
      </c>
      <c r="B286">
        <v>2</v>
      </c>
      <c r="C286" t="s">
        <v>25</v>
      </c>
    </row>
    <row r="287" spans="1:3" x14ac:dyDescent="0.2">
      <c r="A287">
        <v>13</v>
      </c>
      <c r="B287">
        <v>2</v>
      </c>
      <c r="C287" t="s">
        <v>25</v>
      </c>
    </row>
    <row r="288" spans="1:3" x14ac:dyDescent="0.2">
      <c r="A288">
        <v>14</v>
      </c>
      <c r="B288">
        <v>2</v>
      </c>
      <c r="C288" t="s">
        <v>25</v>
      </c>
    </row>
    <row r="289" spans="1:3" x14ac:dyDescent="0.2">
      <c r="A289">
        <v>15</v>
      </c>
      <c r="B289">
        <v>1</v>
      </c>
      <c r="C289" t="s">
        <v>25</v>
      </c>
    </row>
    <row r="290" spans="1:3" x14ac:dyDescent="0.2">
      <c r="A290">
        <v>16</v>
      </c>
      <c r="B290">
        <v>2</v>
      </c>
      <c r="C290" t="s">
        <v>25</v>
      </c>
    </row>
    <row r="291" spans="1:3" x14ac:dyDescent="0.2">
      <c r="A291">
        <v>17</v>
      </c>
      <c r="B291">
        <v>2</v>
      </c>
      <c r="C291" t="s">
        <v>25</v>
      </c>
    </row>
    <row r="292" spans="1:3" x14ac:dyDescent="0.2">
      <c r="A292">
        <v>18</v>
      </c>
      <c r="B292">
        <v>1</v>
      </c>
      <c r="C292" t="s">
        <v>25</v>
      </c>
    </row>
    <row r="293" spans="1:3" x14ac:dyDescent="0.2">
      <c r="A293">
        <v>19</v>
      </c>
      <c r="B293">
        <v>2</v>
      </c>
      <c r="C293" t="s">
        <v>25</v>
      </c>
    </row>
    <row r="294" spans="1:3" x14ac:dyDescent="0.2">
      <c r="A294">
        <v>20</v>
      </c>
      <c r="B294">
        <v>1</v>
      </c>
      <c r="C294" t="s">
        <v>25</v>
      </c>
    </row>
    <row r="295" spans="1:3" x14ac:dyDescent="0.2">
      <c r="A295">
        <v>21</v>
      </c>
      <c r="B295">
        <v>2</v>
      </c>
      <c r="C295" t="s">
        <v>25</v>
      </c>
    </row>
    <row r="296" spans="1:3" x14ac:dyDescent="0.2">
      <c r="A296">
        <v>22</v>
      </c>
      <c r="B296">
        <v>1</v>
      </c>
      <c r="C296" t="s">
        <v>25</v>
      </c>
    </row>
    <row r="297" spans="1:3" x14ac:dyDescent="0.2">
      <c r="A297">
        <v>23</v>
      </c>
      <c r="B297">
        <v>2</v>
      </c>
      <c r="C297" t="s">
        <v>25</v>
      </c>
    </row>
    <row r="298" spans="1:3" x14ac:dyDescent="0.2">
      <c r="A298">
        <v>24</v>
      </c>
      <c r="B298">
        <v>1</v>
      </c>
      <c r="C298" t="s">
        <v>25</v>
      </c>
    </row>
    <row r="299" spans="1:3" x14ac:dyDescent="0.2">
      <c r="A299">
        <v>25</v>
      </c>
      <c r="B299">
        <v>1</v>
      </c>
      <c r="C299" t="s">
        <v>25</v>
      </c>
    </row>
    <row r="300" spans="1:3" x14ac:dyDescent="0.2">
      <c r="A300">
        <v>26</v>
      </c>
      <c r="B300">
        <v>2</v>
      </c>
      <c r="C300" t="s">
        <v>25</v>
      </c>
    </row>
    <row r="301" spans="1:3" x14ac:dyDescent="0.2">
      <c r="A301">
        <v>27</v>
      </c>
      <c r="B301">
        <v>2</v>
      </c>
      <c r="C301" t="s">
        <v>25</v>
      </c>
    </row>
    <row r="302" spans="1:3" x14ac:dyDescent="0.2">
      <c r="A302">
        <v>28</v>
      </c>
      <c r="B302">
        <v>1</v>
      </c>
      <c r="C302" t="s">
        <v>25</v>
      </c>
    </row>
    <row r="303" spans="1:3" x14ac:dyDescent="0.2">
      <c r="A303">
        <v>29</v>
      </c>
      <c r="B303">
        <v>2</v>
      </c>
      <c r="C303" t="s">
        <v>25</v>
      </c>
    </row>
    <row r="304" spans="1:3" x14ac:dyDescent="0.2">
      <c r="A304">
        <v>30</v>
      </c>
      <c r="B304">
        <v>2</v>
      </c>
      <c r="C304" t="s">
        <v>25</v>
      </c>
    </row>
    <row r="305" spans="1:3" x14ac:dyDescent="0.2">
      <c r="A305">
        <v>31</v>
      </c>
      <c r="B305">
        <v>1</v>
      </c>
      <c r="C305" t="s">
        <v>25</v>
      </c>
    </row>
    <row r="306" spans="1:3" x14ac:dyDescent="0.2">
      <c r="A306">
        <v>32</v>
      </c>
      <c r="B306">
        <v>2</v>
      </c>
      <c r="C306" t="s">
        <v>25</v>
      </c>
    </row>
    <row r="307" spans="1:3" x14ac:dyDescent="0.2">
      <c r="A307">
        <v>33</v>
      </c>
      <c r="B307">
        <v>2</v>
      </c>
      <c r="C307" t="s">
        <v>25</v>
      </c>
    </row>
    <row r="308" spans="1:3" x14ac:dyDescent="0.2">
      <c r="A308">
        <v>34</v>
      </c>
      <c r="B308">
        <v>1</v>
      </c>
      <c r="C308" t="s">
        <v>25</v>
      </c>
    </row>
    <row r="309" spans="1:3" x14ac:dyDescent="0.2">
      <c r="A309">
        <v>35</v>
      </c>
      <c r="B309">
        <v>2</v>
      </c>
      <c r="C309" t="s">
        <v>25</v>
      </c>
    </row>
    <row r="310" spans="1:3" x14ac:dyDescent="0.2">
      <c r="A310">
        <v>36</v>
      </c>
      <c r="B310">
        <v>2</v>
      </c>
      <c r="C310" t="s">
        <v>25</v>
      </c>
    </row>
    <row r="311" spans="1:3" x14ac:dyDescent="0.2">
      <c r="A311">
        <v>37</v>
      </c>
      <c r="B311">
        <v>2</v>
      </c>
      <c r="C311" t="s">
        <v>25</v>
      </c>
    </row>
    <row r="312" spans="1:3" x14ac:dyDescent="0.2">
      <c r="A312">
        <v>38</v>
      </c>
      <c r="B312">
        <v>2</v>
      </c>
      <c r="C312" t="s">
        <v>25</v>
      </c>
    </row>
    <row r="313" spans="1:3" x14ac:dyDescent="0.2">
      <c r="A313">
        <v>39</v>
      </c>
      <c r="B313">
        <v>2</v>
      </c>
      <c r="C313" t="s">
        <v>25</v>
      </c>
    </row>
    <row r="314" spans="1:3" x14ac:dyDescent="0.2">
      <c r="A314">
        <v>40</v>
      </c>
      <c r="B314">
        <v>1</v>
      </c>
      <c r="C314" t="s">
        <v>25</v>
      </c>
    </row>
    <row r="315" spans="1:3" x14ac:dyDescent="0.2">
      <c r="A315">
        <v>41</v>
      </c>
      <c r="B315">
        <v>1</v>
      </c>
      <c r="C315" t="s">
        <v>25</v>
      </c>
    </row>
    <row r="316" spans="1:3" x14ac:dyDescent="0.2">
      <c r="A316">
        <v>42</v>
      </c>
      <c r="B316">
        <v>2</v>
      </c>
      <c r="C316" t="s">
        <v>25</v>
      </c>
    </row>
    <row r="317" spans="1:3" x14ac:dyDescent="0.2">
      <c r="A317">
        <v>43</v>
      </c>
      <c r="B317">
        <v>1</v>
      </c>
      <c r="C317" t="s">
        <v>25</v>
      </c>
    </row>
    <row r="318" spans="1:3" x14ac:dyDescent="0.2">
      <c r="A318">
        <v>44</v>
      </c>
      <c r="B318">
        <v>1</v>
      </c>
      <c r="C318" t="s">
        <v>25</v>
      </c>
    </row>
    <row r="319" spans="1:3" x14ac:dyDescent="0.2">
      <c r="A319">
        <v>45</v>
      </c>
      <c r="B319">
        <v>1</v>
      </c>
      <c r="C319" t="s">
        <v>25</v>
      </c>
    </row>
    <row r="320" spans="1:3" x14ac:dyDescent="0.2">
      <c r="A320">
        <v>46</v>
      </c>
      <c r="B320">
        <v>2</v>
      </c>
      <c r="C320" t="s">
        <v>25</v>
      </c>
    </row>
    <row r="321" spans="1:3" x14ac:dyDescent="0.2">
      <c r="A321">
        <v>47</v>
      </c>
      <c r="B321">
        <v>1</v>
      </c>
      <c r="C321" t="s">
        <v>25</v>
      </c>
    </row>
    <row r="322" spans="1:3" x14ac:dyDescent="0.2">
      <c r="A322">
        <v>48</v>
      </c>
      <c r="B322">
        <v>2</v>
      </c>
      <c r="C322" t="s">
        <v>25</v>
      </c>
    </row>
    <row r="323" spans="1:3" x14ac:dyDescent="0.2">
      <c r="A323">
        <v>49</v>
      </c>
      <c r="B323">
        <v>2</v>
      </c>
      <c r="C323" t="s">
        <v>25</v>
      </c>
    </row>
    <row r="324" spans="1:3" x14ac:dyDescent="0.2">
      <c r="A324">
        <v>50</v>
      </c>
      <c r="B324">
        <v>2</v>
      </c>
      <c r="C324" t="s">
        <v>25</v>
      </c>
    </row>
    <row r="325" spans="1:3" x14ac:dyDescent="0.2">
      <c r="A325">
        <v>51</v>
      </c>
      <c r="B325">
        <v>2</v>
      </c>
      <c r="C325" t="s">
        <v>25</v>
      </c>
    </row>
    <row r="326" spans="1:3" x14ac:dyDescent="0.2">
      <c r="A326">
        <v>52</v>
      </c>
      <c r="B326">
        <v>1</v>
      </c>
      <c r="C326" t="s">
        <v>25</v>
      </c>
    </row>
    <row r="327" spans="1:3" x14ac:dyDescent="0.2">
      <c r="A327">
        <v>53</v>
      </c>
      <c r="B327">
        <v>2</v>
      </c>
      <c r="C327" t="s">
        <v>25</v>
      </c>
    </row>
    <row r="328" spans="1:3" x14ac:dyDescent="0.2">
      <c r="A328">
        <v>54</v>
      </c>
      <c r="B328">
        <v>1</v>
      </c>
      <c r="C328" t="s">
        <v>25</v>
      </c>
    </row>
    <row r="329" spans="1:3" x14ac:dyDescent="0.2">
      <c r="A329">
        <v>55</v>
      </c>
      <c r="B329">
        <v>1</v>
      </c>
      <c r="C329" t="s">
        <v>25</v>
      </c>
    </row>
    <row r="330" spans="1:3" x14ac:dyDescent="0.2">
      <c r="A330">
        <v>56</v>
      </c>
      <c r="B330">
        <v>2</v>
      </c>
      <c r="C330" t="s">
        <v>25</v>
      </c>
    </row>
    <row r="331" spans="1:3" x14ac:dyDescent="0.2">
      <c r="A331">
        <v>57</v>
      </c>
      <c r="B331">
        <v>1</v>
      </c>
      <c r="C331" t="s">
        <v>25</v>
      </c>
    </row>
    <row r="332" spans="1:3" x14ac:dyDescent="0.2">
      <c r="A332">
        <v>58</v>
      </c>
      <c r="B332">
        <v>2</v>
      </c>
      <c r="C332" t="s">
        <v>25</v>
      </c>
    </row>
    <row r="333" spans="1:3" x14ac:dyDescent="0.2">
      <c r="A333">
        <v>59</v>
      </c>
      <c r="B333">
        <v>1</v>
      </c>
      <c r="C333" t="s">
        <v>25</v>
      </c>
    </row>
    <row r="334" spans="1:3" x14ac:dyDescent="0.2">
      <c r="A334">
        <v>60</v>
      </c>
      <c r="B334">
        <v>1</v>
      </c>
      <c r="C334" t="s">
        <v>25</v>
      </c>
    </row>
    <row r="335" spans="1:3" x14ac:dyDescent="0.2">
      <c r="A335">
        <v>61</v>
      </c>
      <c r="B335">
        <v>1</v>
      </c>
      <c r="C335" t="s">
        <v>25</v>
      </c>
    </row>
    <row r="336" spans="1:3" x14ac:dyDescent="0.2">
      <c r="A336">
        <v>62</v>
      </c>
      <c r="B336">
        <v>1</v>
      </c>
      <c r="C336" t="s">
        <v>25</v>
      </c>
    </row>
    <row r="337" spans="1:3" x14ac:dyDescent="0.2">
      <c r="A337">
        <v>63</v>
      </c>
      <c r="B337">
        <v>1</v>
      </c>
      <c r="C337" t="s">
        <v>25</v>
      </c>
    </row>
    <row r="338" spans="1:3" x14ac:dyDescent="0.2">
      <c r="A338">
        <v>64</v>
      </c>
      <c r="B338">
        <v>1</v>
      </c>
      <c r="C338" t="s">
        <v>25</v>
      </c>
    </row>
    <row r="339" spans="1:3" x14ac:dyDescent="0.2">
      <c r="A339">
        <v>65</v>
      </c>
      <c r="B339">
        <v>1</v>
      </c>
      <c r="C339" t="s">
        <v>25</v>
      </c>
    </row>
    <row r="340" spans="1:3" x14ac:dyDescent="0.2">
      <c r="A340">
        <v>66</v>
      </c>
      <c r="B340">
        <v>2</v>
      </c>
      <c r="C340" t="s">
        <v>25</v>
      </c>
    </row>
    <row r="341" spans="1:3" x14ac:dyDescent="0.2">
      <c r="A341">
        <v>67</v>
      </c>
      <c r="B341">
        <v>2</v>
      </c>
      <c r="C341" t="s">
        <v>25</v>
      </c>
    </row>
    <row r="342" spans="1:3" x14ac:dyDescent="0.2">
      <c r="A342">
        <v>68</v>
      </c>
      <c r="B342">
        <v>2</v>
      </c>
      <c r="C342" t="s">
        <v>25</v>
      </c>
    </row>
    <row r="343" spans="1:3" x14ac:dyDescent="0.2">
      <c r="A343">
        <v>69</v>
      </c>
      <c r="B343">
        <v>2</v>
      </c>
      <c r="C343" t="s">
        <v>25</v>
      </c>
    </row>
    <row r="344" spans="1:3" x14ac:dyDescent="0.2">
      <c r="A344">
        <v>70</v>
      </c>
      <c r="B344">
        <v>2</v>
      </c>
      <c r="C344" t="s">
        <v>25</v>
      </c>
    </row>
    <row r="345" spans="1:3" x14ac:dyDescent="0.2">
      <c r="A345">
        <v>71</v>
      </c>
      <c r="B345">
        <v>2</v>
      </c>
      <c r="C345" t="s">
        <v>25</v>
      </c>
    </row>
    <row r="346" spans="1:3" x14ac:dyDescent="0.2">
      <c r="A346">
        <v>72</v>
      </c>
      <c r="B346">
        <v>2</v>
      </c>
      <c r="C346" t="s">
        <v>25</v>
      </c>
    </row>
    <row r="347" spans="1:3" x14ac:dyDescent="0.2">
      <c r="A347">
        <v>73</v>
      </c>
      <c r="B347">
        <v>1</v>
      </c>
      <c r="C347" t="s">
        <v>25</v>
      </c>
    </row>
    <row r="348" spans="1:3" x14ac:dyDescent="0.2">
      <c r="A348">
        <v>74</v>
      </c>
      <c r="B348">
        <v>2</v>
      </c>
      <c r="C348" t="s">
        <v>25</v>
      </c>
    </row>
    <row r="349" spans="1:3" x14ac:dyDescent="0.2">
      <c r="A349">
        <v>75</v>
      </c>
      <c r="B349">
        <v>2</v>
      </c>
      <c r="C349" t="s">
        <v>25</v>
      </c>
    </row>
    <row r="350" spans="1:3" x14ac:dyDescent="0.2">
      <c r="A350">
        <v>76</v>
      </c>
      <c r="B350">
        <v>1</v>
      </c>
      <c r="C350" t="s">
        <v>25</v>
      </c>
    </row>
    <row r="351" spans="1:3" x14ac:dyDescent="0.2">
      <c r="A351">
        <v>77</v>
      </c>
      <c r="B351">
        <v>1</v>
      </c>
      <c r="C351" t="s">
        <v>25</v>
      </c>
    </row>
    <row r="352" spans="1:3" x14ac:dyDescent="0.2">
      <c r="A352">
        <v>78</v>
      </c>
      <c r="B352">
        <v>1</v>
      </c>
      <c r="C352" t="s">
        <v>25</v>
      </c>
    </row>
    <row r="353" spans="1:3" x14ac:dyDescent="0.2">
      <c r="A353">
        <v>79</v>
      </c>
      <c r="B353">
        <v>1</v>
      </c>
      <c r="C353" t="s">
        <v>25</v>
      </c>
    </row>
    <row r="354" spans="1:3" x14ac:dyDescent="0.2">
      <c r="A354">
        <v>80</v>
      </c>
      <c r="B354">
        <v>1</v>
      </c>
      <c r="C354" t="s">
        <v>25</v>
      </c>
    </row>
    <row r="355" spans="1:3" x14ac:dyDescent="0.2">
      <c r="A355">
        <v>81</v>
      </c>
      <c r="B355">
        <v>1</v>
      </c>
      <c r="C355" t="s">
        <v>25</v>
      </c>
    </row>
    <row r="356" spans="1:3" x14ac:dyDescent="0.2">
      <c r="A356">
        <v>82</v>
      </c>
      <c r="B356">
        <v>1</v>
      </c>
      <c r="C356" t="s">
        <v>25</v>
      </c>
    </row>
    <row r="357" spans="1:3" x14ac:dyDescent="0.2">
      <c r="A357">
        <v>83</v>
      </c>
      <c r="B357">
        <v>1</v>
      </c>
      <c r="C357" t="s">
        <v>25</v>
      </c>
    </row>
    <row r="358" spans="1:3" x14ac:dyDescent="0.2">
      <c r="A358">
        <v>84</v>
      </c>
      <c r="B358">
        <v>1</v>
      </c>
      <c r="C358" t="s">
        <v>25</v>
      </c>
    </row>
    <row r="359" spans="1:3" x14ac:dyDescent="0.2">
      <c r="A359">
        <v>85</v>
      </c>
      <c r="B359">
        <v>1</v>
      </c>
      <c r="C359" t="s">
        <v>25</v>
      </c>
    </row>
    <row r="360" spans="1:3" x14ac:dyDescent="0.2">
      <c r="A360">
        <v>86</v>
      </c>
      <c r="B360">
        <v>1</v>
      </c>
      <c r="C360" t="s">
        <v>25</v>
      </c>
    </row>
    <row r="361" spans="1:3" x14ac:dyDescent="0.2">
      <c r="A361">
        <v>87</v>
      </c>
      <c r="B361">
        <v>1</v>
      </c>
      <c r="C361" t="s">
        <v>25</v>
      </c>
    </row>
    <row r="362" spans="1:3" x14ac:dyDescent="0.2">
      <c r="A362">
        <v>88</v>
      </c>
      <c r="B362">
        <v>1</v>
      </c>
      <c r="C362" t="s">
        <v>25</v>
      </c>
    </row>
    <row r="363" spans="1:3" x14ac:dyDescent="0.2">
      <c r="A363">
        <v>89</v>
      </c>
      <c r="B363">
        <v>1</v>
      </c>
      <c r="C363" t="s">
        <v>25</v>
      </c>
    </row>
    <row r="364" spans="1:3" x14ac:dyDescent="0.2">
      <c r="A364">
        <v>90</v>
      </c>
      <c r="B364">
        <v>1</v>
      </c>
      <c r="C364" t="s">
        <v>25</v>
      </c>
    </row>
    <row r="365" spans="1:3" x14ac:dyDescent="0.2">
      <c r="A365">
        <v>91</v>
      </c>
      <c r="B365">
        <v>1</v>
      </c>
      <c r="C365" t="s">
        <v>25</v>
      </c>
    </row>
    <row r="366" spans="1:3" x14ac:dyDescent="0.2">
      <c r="A366">
        <v>1</v>
      </c>
      <c r="B366">
        <v>1</v>
      </c>
      <c r="C366" t="s">
        <v>47</v>
      </c>
    </row>
    <row r="367" spans="1:3" x14ac:dyDescent="0.2">
      <c r="A367">
        <v>2</v>
      </c>
      <c r="B367">
        <v>2</v>
      </c>
      <c r="C367" t="s">
        <v>47</v>
      </c>
    </row>
    <row r="368" spans="1:3" x14ac:dyDescent="0.2">
      <c r="A368">
        <v>3</v>
      </c>
      <c r="B368">
        <v>2</v>
      </c>
      <c r="C368" t="s">
        <v>47</v>
      </c>
    </row>
    <row r="369" spans="1:3" x14ac:dyDescent="0.2">
      <c r="A369">
        <v>4</v>
      </c>
      <c r="B369">
        <v>1</v>
      </c>
      <c r="C369" t="s">
        <v>47</v>
      </c>
    </row>
    <row r="370" spans="1:3" x14ac:dyDescent="0.2">
      <c r="A370">
        <v>5</v>
      </c>
      <c r="B370">
        <v>1</v>
      </c>
      <c r="C370" t="s">
        <v>47</v>
      </c>
    </row>
    <row r="371" spans="1:3" x14ac:dyDescent="0.2">
      <c r="A371">
        <v>6</v>
      </c>
      <c r="B371">
        <v>1</v>
      </c>
      <c r="C371" t="s">
        <v>47</v>
      </c>
    </row>
    <row r="372" spans="1:3" x14ac:dyDescent="0.2">
      <c r="A372">
        <v>7</v>
      </c>
      <c r="B372">
        <v>1</v>
      </c>
      <c r="C372" t="s">
        <v>47</v>
      </c>
    </row>
    <row r="373" spans="1:3" x14ac:dyDescent="0.2">
      <c r="A373">
        <v>8</v>
      </c>
      <c r="B373">
        <v>2</v>
      </c>
      <c r="C373" t="s">
        <v>47</v>
      </c>
    </row>
    <row r="374" spans="1:3" x14ac:dyDescent="0.2">
      <c r="A374">
        <v>9</v>
      </c>
      <c r="B374">
        <v>2</v>
      </c>
      <c r="C374" t="s">
        <v>47</v>
      </c>
    </row>
    <row r="375" spans="1:3" x14ac:dyDescent="0.2">
      <c r="A375">
        <v>10</v>
      </c>
      <c r="B375">
        <v>2</v>
      </c>
      <c r="C375" t="s">
        <v>47</v>
      </c>
    </row>
    <row r="376" spans="1:3" x14ac:dyDescent="0.2">
      <c r="A376">
        <v>11</v>
      </c>
      <c r="B376">
        <v>1</v>
      </c>
      <c r="C376" t="s">
        <v>47</v>
      </c>
    </row>
    <row r="377" spans="1:3" x14ac:dyDescent="0.2">
      <c r="A377">
        <v>12</v>
      </c>
      <c r="B377">
        <v>2</v>
      </c>
      <c r="C377" t="s">
        <v>47</v>
      </c>
    </row>
    <row r="378" spans="1:3" x14ac:dyDescent="0.2">
      <c r="A378">
        <v>13</v>
      </c>
      <c r="B378">
        <v>2</v>
      </c>
      <c r="C378" t="s">
        <v>47</v>
      </c>
    </row>
    <row r="379" spans="1:3" x14ac:dyDescent="0.2">
      <c r="A379">
        <v>14</v>
      </c>
      <c r="B379">
        <v>1</v>
      </c>
      <c r="C379" t="s">
        <v>47</v>
      </c>
    </row>
    <row r="380" spans="1:3" x14ac:dyDescent="0.2">
      <c r="A380">
        <v>15</v>
      </c>
      <c r="B380">
        <v>1</v>
      </c>
      <c r="C380" t="s">
        <v>47</v>
      </c>
    </row>
    <row r="381" spans="1:3" x14ac:dyDescent="0.2">
      <c r="A381">
        <v>16</v>
      </c>
      <c r="B381">
        <v>1</v>
      </c>
      <c r="C381" t="s">
        <v>47</v>
      </c>
    </row>
    <row r="382" spans="1:3" x14ac:dyDescent="0.2">
      <c r="A382">
        <v>17</v>
      </c>
      <c r="B382">
        <v>1</v>
      </c>
      <c r="C382" t="s">
        <v>47</v>
      </c>
    </row>
    <row r="383" spans="1:3" x14ac:dyDescent="0.2">
      <c r="A383">
        <v>18</v>
      </c>
      <c r="B383">
        <v>1</v>
      </c>
      <c r="C383" t="s">
        <v>47</v>
      </c>
    </row>
    <row r="384" spans="1:3" x14ac:dyDescent="0.2">
      <c r="A384">
        <v>19</v>
      </c>
      <c r="B384">
        <v>2</v>
      </c>
      <c r="C384" t="s">
        <v>47</v>
      </c>
    </row>
    <row r="385" spans="1:3" x14ac:dyDescent="0.2">
      <c r="A385">
        <v>20</v>
      </c>
      <c r="B385">
        <v>1</v>
      </c>
      <c r="C385" t="s">
        <v>47</v>
      </c>
    </row>
    <row r="386" spans="1:3" x14ac:dyDescent="0.2">
      <c r="A386">
        <v>21</v>
      </c>
      <c r="B386">
        <v>1</v>
      </c>
      <c r="C386" t="s">
        <v>47</v>
      </c>
    </row>
    <row r="387" spans="1:3" x14ac:dyDescent="0.2">
      <c r="A387">
        <v>22</v>
      </c>
      <c r="B387">
        <v>2</v>
      </c>
      <c r="C387" t="s">
        <v>47</v>
      </c>
    </row>
    <row r="388" spans="1:3" x14ac:dyDescent="0.2">
      <c r="A388">
        <v>23</v>
      </c>
      <c r="B388">
        <v>1</v>
      </c>
      <c r="C388" t="s">
        <v>47</v>
      </c>
    </row>
    <row r="389" spans="1:3" x14ac:dyDescent="0.2">
      <c r="A389">
        <v>24</v>
      </c>
      <c r="B389">
        <v>2</v>
      </c>
      <c r="C389" t="s">
        <v>47</v>
      </c>
    </row>
    <row r="390" spans="1:3" x14ac:dyDescent="0.2">
      <c r="A390">
        <v>25</v>
      </c>
      <c r="B390">
        <v>1</v>
      </c>
      <c r="C390" t="s">
        <v>47</v>
      </c>
    </row>
    <row r="391" spans="1:3" x14ac:dyDescent="0.2">
      <c r="A391">
        <v>26</v>
      </c>
      <c r="B391">
        <v>1</v>
      </c>
      <c r="C391" t="s">
        <v>47</v>
      </c>
    </row>
    <row r="392" spans="1:3" x14ac:dyDescent="0.2">
      <c r="A392">
        <v>27</v>
      </c>
      <c r="B392">
        <v>1</v>
      </c>
      <c r="C392" t="s">
        <v>47</v>
      </c>
    </row>
    <row r="393" spans="1:3" x14ac:dyDescent="0.2">
      <c r="A393">
        <v>28</v>
      </c>
      <c r="B393">
        <v>1</v>
      </c>
      <c r="C393" t="s">
        <v>47</v>
      </c>
    </row>
    <row r="394" spans="1:3" x14ac:dyDescent="0.2">
      <c r="A394">
        <v>29</v>
      </c>
      <c r="B394">
        <v>2</v>
      </c>
      <c r="C394" t="s">
        <v>47</v>
      </c>
    </row>
    <row r="395" spans="1:3" x14ac:dyDescent="0.2">
      <c r="A395">
        <v>30</v>
      </c>
      <c r="B395">
        <v>1</v>
      </c>
      <c r="C395" t="s">
        <v>47</v>
      </c>
    </row>
    <row r="396" spans="1:3" x14ac:dyDescent="0.2">
      <c r="A396">
        <v>31</v>
      </c>
      <c r="B396">
        <v>2</v>
      </c>
      <c r="C396" t="s">
        <v>47</v>
      </c>
    </row>
    <row r="397" spans="1:3" x14ac:dyDescent="0.2">
      <c r="A397">
        <v>32</v>
      </c>
      <c r="B397">
        <v>1</v>
      </c>
      <c r="C397" t="s">
        <v>47</v>
      </c>
    </row>
    <row r="398" spans="1:3" x14ac:dyDescent="0.2">
      <c r="A398">
        <v>33</v>
      </c>
      <c r="B398">
        <v>2</v>
      </c>
      <c r="C398" t="s">
        <v>47</v>
      </c>
    </row>
    <row r="399" spans="1:3" x14ac:dyDescent="0.2">
      <c r="A399">
        <v>34</v>
      </c>
      <c r="B399">
        <v>1</v>
      </c>
      <c r="C399" t="s">
        <v>47</v>
      </c>
    </row>
    <row r="400" spans="1:3" x14ac:dyDescent="0.2">
      <c r="A400">
        <v>35</v>
      </c>
      <c r="B400">
        <v>2</v>
      </c>
      <c r="C400" t="s">
        <v>47</v>
      </c>
    </row>
    <row r="401" spans="1:3" x14ac:dyDescent="0.2">
      <c r="A401">
        <v>36</v>
      </c>
      <c r="B401">
        <v>2</v>
      </c>
      <c r="C401" t="s">
        <v>47</v>
      </c>
    </row>
    <row r="402" spans="1:3" x14ac:dyDescent="0.2">
      <c r="A402">
        <v>37</v>
      </c>
      <c r="B402">
        <v>2</v>
      </c>
      <c r="C402" t="s">
        <v>47</v>
      </c>
    </row>
    <row r="403" spans="1:3" x14ac:dyDescent="0.2">
      <c r="A403">
        <v>38</v>
      </c>
      <c r="B403">
        <v>2</v>
      </c>
      <c r="C403" t="s">
        <v>47</v>
      </c>
    </row>
    <row r="404" spans="1:3" x14ac:dyDescent="0.2">
      <c r="A404">
        <v>39</v>
      </c>
      <c r="B404">
        <v>2</v>
      </c>
      <c r="C404" t="s">
        <v>47</v>
      </c>
    </row>
    <row r="405" spans="1:3" x14ac:dyDescent="0.2">
      <c r="A405">
        <v>40</v>
      </c>
      <c r="B405">
        <v>1</v>
      </c>
      <c r="C405" t="s">
        <v>47</v>
      </c>
    </row>
    <row r="406" spans="1:3" x14ac:dyDescent="0.2">
      <c r="A406">
        <v>41</v>
      </c>
      <c r="B406">
        <v>2</v>
      </c>
      <c r="C406" t="s">
        <v>47</v>
      </c>
    </row>
    <row r="407" spans="1:3" x14ac:dyDescent="0.2">
      <c r="A407">
        <v>42</v>
      </c>
      <c r="B407">
        <v>2</v>
      </c>
      <c r="C407" t="s">
        <v>47</v>
      </c>
    </row>
    <row r="408" spans="1:3" x14ac:dyDescent="0.2">
      <c r="A408">
        <v>43</v>
      </c>
      <c r="B408">
        <v>2</v>
      </c>
      <c r="C408" t="s">
        <v>47</v>
      </c>
    </row>
    <row r="409" spans="1:3" x14ac:dyDescent="0.2">
      <c r="A409">
        <v>44</v>
      </c>
      <c r="B409">
        <v>1</v>
      </c>
      <c r="C409" t="s">
        <v>47</v>
      </c>
    </row>
    <row r="410" spans="1:3" x14ac:dyDescent="0.2">
      <c r="A410">
        <v>45</v>
      </c>
      <c r="B410">
        <v>2</v>
      </c>
      <c r="C410" t="s">
        <v>47</v>
      </c>
    </row>
    <row r="411" spans="1:3" x14ac:dyDescent="0.2">
      <c r="A411">
        <v>46</v>
      </c>
      <c r="B411">
        <v>2</v>
      </c>
      <c r="C411" t="s">
        <v>47</v>
      </c>
    </row>
    <row r="412" spans="1:3" x14ac:dyDescent="0.2">
      <c r="A412">
        <v>47</v>
      </c>
      <c r="B412">
        <v>1</v>
      </c>
      <c r="C412" t="s">
        <v>47</v>
      </c>
    </row>
    <row r="413" spans="1:3" x14ac:dyDescent="0.2">
      <c r="A413">
        <v>48</v>
      </c>
      <c r="B413">
        <v>2</v>
      </c>
      <c r="C413" t="s">
        <v>47</v>
      </c>
    </row>
    <row r="414" spans="1:3" x14ac:dyDescent="0.2">
      <c r="A414">
        <v>49</v>
      </c>
      <c r="B414">
        <v>2</v>
      </c>
      <c r="C414" t="s">
        <v>47</v>
      </c>
    </row>
    <row r="415" spans="1:3" x14ac:dyDescent="0.2">
      <c r="A415">
        <v>50</v>
      </c>
      <c r="B415">
        <v>2</v>
      </c>
      <c r="C415" t="s">
        <v>47</v>
      </c>
    </row>
    <row r="416" spans="1:3" x14ac:dyDescent="0.2">
      <c r="A416">
        <v>51</v>
      </c>
      <c r="B416">
        <v>1</v>
      </c>
      <c r="C416" t="s">
        <v>47</v>
      </c>
    </row>
    <row r="417" spans="1:3" x14ac:dyDescent="0.2">
      <c r="A417">
        <v>52</v>
      </c>
      <c r="B417">
        <v>1</v>
      </c>
      <c r="C417" t="s">
        <v>47</v>
      </c>
    </row>
    <row r="418" spans="1:3" x14ac:dyDescent="0.2">
      <c r="A418">
        <v>53</v>
      </c>
      <c r="B418">
        <v>2</v>
      </c>
      <c r="C418" t="s">
        <v>47</v>
      </c>
    </row>
    <row r="419" spans="1:3" x14ac:dyDescent="0.2">
      <c r="A419">
        <v>54</v>
      </c>
      <c r="B419">
        <v>1</v>
      </c>
      <c r="C419" t="s">
        <v>47</v>
      </c>
    </row>
    <row r="420" spans="1:3" x14ac:dyDescent="0.2">
      <c r="A420">
        <v>55</v>
      </c>
      <c r="B420">
        <v>2</v>
      </c>
      <c r="C420" t="s">
        <v>47</v>
      </c>
    </row>
    <row r="421" spans="1:3" x14ac:dyDescent="0.2">
      <c r="A421">
        <v>56</v>
      </c>
      <c r="B421">
        <v>1</v>
      </c>
      <c r="C421" t="s">
        <v>47</v>
      </c>
    </row>
    <row r="422" spans="1:3" x14ac:dyDescent="0.2">
      <c r="A422">
        <v>57</v>
      </c>
      <c r="B422">
        <v>1</v>
      </c>
      <c r="C422" t="s">
        <v>47</v>
      </c>
    </row>
    <row r="423" spans="1:3" x14ac:dyDescent="0.2">
      <c r="A423">
        <v>58</v>
      </c>
      <c r="B423">
        <v>2</v>
      </c>
      <c r="C423" t="s">
        <v>47</v>
      </c>
    </row>
    <row r="424" spans="1:3" x14ac:dyDescent="0.2">
      <c r="A424">
        <v>59</v>
      </c>
      <c r="B424">
        <v>2</v>
      </c>
      <c r="C424" t="s">
        <v>47</v>
      </c>
    </row>
    <row r="425" spans="1:3" x14ac:dyDescent="0.2">
      <c r="A425">
        <v>60</v>
      </c>
      <c r="B425">
        <v>2</v>
      </c>
      <c r="C425" t="s">
        <v>47</v>
      </c>
    </row>
    <row r="426" spans="1:3" x14ac:dyDescent="0.2">
      <c r="A426">
        <v>61</v>
      </c>
      <c r="B426">
        <v>2</v>
      </c>
      <c r="C426" t="s">
        <v>47</v>
      </c>
    </row>
    <row r="427" spans="1:3" x14ac:dyDescent="0.2">
      <c r="A427">
        <v>62</v>
      </c>
      <c r="B427">
        <v>2</v>
      </c>
      <c r="C427" t="s">
        <v>47</v>
      </c>
    </row>
    <row r="428" spans="1:3" x14ac:dyDescent="0.2">
      <c r="A428">
        <v>63</v>
      </c>
      <c r="B428">
        <v>2</v>
      </c>
      <c r="C428" t="s">
        <v>47</v>
      </c>
    </row>
    <row r="429" spans="1:3" x14ac:dyDescent="0.2">
      <c r="A429">
        <v>64</v>
      </c>
      <c r="B429">
        <v>2</v>
      </c>
      <c r="C429" t="s">
        <v>47</v>
      </c>
    </row>
    <row r="430" spans="1:3" x14ac:dyDescent="0.2">
      <c r="A430">
        <v>65</v>
      </c>
      <c r="B430">
        <v>2</v>
      </c>
      <c r="C430" t="s">
        <v>47</v>
      </c>
    </row>
    <row r="431" spans="1:3" x14ac:dyDescent="0.2">
      <c r="A431">
        <v>66</v>
      </c>
      <c r="B431">
        <v>1</v>
      </c>
      <c r="C431" t="s">
        <v>47</v>
      </c>
    </row>
    <row r="432" spans="1:3" x14ac:dyDescent="0.2">
      <c r="A432">
        <v>67</v>
      </c>
      <c r="B432">
        <v>1</v>
      </c>
      <c r="C432" t="s">
        <v>47</v>
      </c>
    </row>
    <row r="433" spans="1:3" x14ac:dyDescent="0.2">
      <c r="A433">
        <v>68</v>
      </c>
      <c r="B433">
        <v>2</v>
      </c>
      <c r="C433" t="s">
        <v>47</v>
      </c>
    </row>
    <row r="434" spans="1:3" x14ac:dyDescent="0.2">
      <c r="A434">
        <v>69</v>
      </c>
      <c r="B434">
        <v>2</v>
      </c>
      <c r="C434" t="s">
        <v>47</v>
      </c>
    </row>
    <row r="435" spans="1:3" x14ac:dyDescent="0.2">
      <c r="A435">
        <v>70</v>
      </c>
      <c r="B435">
        <v>2</v>
      </c>
      <c r="C435" t="s">
        <v>47</v>
      </c>
    </row>
    <row r="436" spans="1:3" x14ac:dyDescent="0.2">
      <c r="A436">
        <v>71</v>
      </c>
      <c r="B436">
        <v>2</v>
      </c>
      <c r="C436" t="s">
        <v>47</v>
      </c>
    </row>
    <row r="437" spans="1:3" x14ac:dyDescent="0.2">
      <c r="A437">
        <v>72</v>
      </c>
      <c r="B437">
        <v>2</v>
      </c>
      <c r="C437" t="s">
        <v>47</v>
      </c>
    </row>
    <row r="438" spans="1:3" x14ac:dyDescent="0.2">
      <c r="A438">
        <v>73</v>
      </c>
      <c r="B438">
        <v>1</v>
      </c>
      <c r="C438" t="s">
        <v>47</v>
      </c>
    </row>
    <row r="439" spans="1:3" x14ac:dyDescent="0.2">
      <c r="A439">
        <v>74</v>
      </c>
      <c r="B439">
        <v>1</v>
      </c>
      <c r="C439" t="s">
        <v>47</v>
      </c>
    </row>
    <row r="440" spans="1:3" x14ac:dyDescent="0.2">
      <c r="A440">
        <v>75</v>
      </c>
      <c r="B440">
        <v>1</v>
      </c>
      <c r="C440" t="s">
        <v>47</v>
      </c>
    </row>
    <row r="441" spans="1:3" x14ac:dyDescent="0.2">
      <c r="A441">
        <v>76</v>
      </c>
      <c r="B441">
        <v>1</v>
      </c>
      <c r="C441" t="s">
        <v>47</v>
      </c>
    </row>
    <row r="442" spans="1:3" x14ac:dyDescent="0.2">
      <c r="A442">
        <v>77</v>
      </c>
      <c r="B442">
        <v>1</v>
      </c>
      <c r="C442" t="s">
        <v>47</v>
      </c>
    </row>
    <row r="443" spans="1:3" x14ac:dyDescent="0.2">
      <c r="A443">
        <v>78</v>
      </c>
      <c r="B443">
        <v>1</v>
      </c>
      <c r="C443" t="s">
        <v>47</v>
      </c>
    </row>
    <row r="444" spans="1:3" x14ac:dyDescent="0.2">
      <c r="A444">
        <v>79</v>
      </c>
      <c r="B444">
        <v>1</v>
      </c>
      <c r="C444" t="s">
        <v>47</v>
      </c>
    </row>
    <row r="445" spans="1:3" x14ac:dyDescent="0.2">
      <c r="A445">
        <v>80</v>
      </c>
      <c r="B445">
        <v>1</v>
      </c>
      <c r="C445" t="s">
        <v>47</v>
      </c>
    </row>
    <row r="446" spans="1:3" x14ac:dyDescent="0.2">
      <c r="A446">
        <v>81</v>
      </c>
      <c r="B446">
        <v>1</v>
      </c>
      <c r="C446" t="s">
        <v>47</v>
      </c>
    </row>
    <row r="447" spans="1:3" x14ac:dyDescent="0.2">
      <c r="A447">
        <v>82</v>
      </c>
      <c r="B447">
        <v>1</v>
      </c>
      <c r="C447" t="s">
        <v>47</v>
      </c>
    </row>
    <row r="448" spans="1:3" x14ac:dyDescent="0.2">
      <c r="A448">
        <v>83</v>
      </c>
      <c r="B448">
        <v>1</v>
      </c>
      <c r="C448" t="s">
        <v>47</v>
      </c>
    </row>
    <row r="449" spans="1:3" x14ac:dyDescent="0.2">
      <c r="A449">
        <v>84</v>
      </c>
      <c r="B449">
        <v>1</v>
      </c>
      <c r="C449" t="s">
        <v>47</v>
      </c>
    </row>
    <row r="450" spans="1:3" x14ac:dyDescent="0.2">
      <c r="A450">
        <v>85</v>
      </c>
      <c r="B450">
        <v>1</v>
      </c>
      <c r="C450" t="s">
        <v>47</v>
      </c>
    </row>
    <row r="451" spans="1:3" x14ac:dyDescent="0.2">
      <c r="A451">
        <v>86</v>
      </c>
      <c r="B451">
        <v>1</v>
      </c>
      <c r="C451" t="s">
        <v>47</v>
      </c>
    </row>
    <row r="452" spans="1:3" x14ac:dyDescent="0.2">
      <c r="A452">
        <v>87</v>
      </c>
      <c r="B452">
        <v>2</v>
      </c>
      <c r="C452" t="s">
        <v>47</v>
      </c>
    </row>
    <row r="453" spans="1:3" x14ac:dyDescent="0.2">
      <c r="A453">
        <v>88</v>
      </c>
      <c r="B453">
        <v>2</v>
      </c>
      <c r="C453" t="s">
        <v>47</v>
      </c>
    </row>
    <row r="454" spans="1:3" x14ac:dyDescent="0.2">
      <c r="A454">
        <v>89</v>
      </c>
      <c r="B454">
        <v>2</v>
      </c>
      <c r="C454" t="s">
        <v>47</v>
      </c>
    </row>
    <row r="455" spans="1:3" x14ac:dyDescent="0.2">
      <c r="A455">
        <v>90</v>
      </c>
      <c r="B455">
        <v>2</v>
      </c>
      <c r="C455" t="s">
        <v>47</v>
      </c>
    </row>
    <row r="456" spans="1:3" x14ac:dyDescent="0.2">
      <c r="A456">
        <v>91</v>
      </c>
      <c r="B456">
        <v>2</v>
      </c>
      <c r="C456" t="s">
        <v>47</v>
      </c>
    </row>
    <row r="457" spans="1:3" x14ac:dyDescent="0.2">
      <c r="A457">
        <v>1</v>
      </c>
      <c r="B457">
        <v>2</v>
      </c>
      <c r="C457" t="s">
        <v>48</v>
      </c>
    </row>
    <row r="458" spans="1:3" x14ac:dyDescent="0.2">
      <c r="A458">
        <v>2</v>
      </c>
      <c r="B458">
        <v>1</v>
      </c>
      <c r="C458" t="s">
        <v>48</v>
      </c>
    </row>
    <row r="459" spans="1:3" x14ac:dyDescent="0.2">
      <c r="A459">
        <v>3</v>
      </c>
      <c r="B459">
        <v>1</v>
      </c>
      <c r="C459" t="s">
        <v>48</v>
      </c>
    </row>
    <row r="460" spans="1:3" x14ac:dyDescent="0.2">
      <c r="A460">
        <v>4</v>
      </c>
      <c r="B460">
        <v>2</v>
      </c>
      <c r="C460" t="s">
        <v>48</v>
      </c>
    </row>
    <row r="461" spans="1:3" x14ac:dyDescent="0.2">
      <c r="A461">
        <v>5</v>
      </c>
      <c r="B461">
        <v>2</v>
      </c>
      <c r="C461" t="s">
        <v>48</v>
      </c>
    </row>
    <row r="462" spans="1:3" x14ac:dyDescent="0.2">
      <c r="A462">
        <v>6</v>
      </c>
      <c r="B462">
        <v>2</v>
      </c>
      <c r="C462" t="s">
        <v>48</v>
      </c>
    </row>
    <row r="463" spans="1:3" x14ac:dyDescent="0.2">
      <c r="A463">
        <v>7</v>
      </c>
      <c r="B463">
        <v>2</v>
      </c>
      <c r="C463" t="s">
        <v>48</v>
      </c>
    </row>
    <row r="464" spans="1:3" x14ac:dyDescent="0.2">
      <c r="A464">
        <v>8</v>
      </c>
      <c r="B464">
        <v>1</v>
      </c>
      <c r="C464" t="s">
        <v>48</v>
      </c>
    </row>
    <row r="465" spans="1:3" x14ac:dyDescent="0.2">
      <c r="A465">
        <v>9</v>
      </c>
      <c r="B465">
        <v>1</v>
      </c>
      <c r="C465" t="s">
        <v>48</v>
      </c>
    </row>
    <row r="466" spans="1:3" x14ac:dyDescent="0.2">
      <c r="A466">
        <v>10</v>
      </c>
      <c r="B466">
        <v>1</v>
      </c>
      <c r="C466" t="s">
        <v>48</v>
      </c>
    </row>
    <row r="467" spans="1:3" x14ac:dyDescent="0.2">
      <c r="A467">
        <v>11</v>
      </c>
      <c r="B467">
        <v>2</v>
      </c>
      <c r="C467" t="s">
        <v>48</v>
      </c>
    </row>
    <row r="468" spans="1:3" x14ac:dyDescent="0.2">
      <c r="A468">
        <v>12</v>
      </c>
      <c r="B468">
        <v>1</v>
      </c>
      <c r="C468" t="s">
        <v>48</v>
      </c>
    </row>
    <row r="469" spans="1:3" x14ac:dyDescent="0.2">
      <c r="A469">
        <v>13</v>
      </c>
      <c r="B469">
        <v>1</v>
      </c>
      <c r="C469" t="s">
        <v>48</v>
      </c>
    </row>
    <row r="470" spans="1:3" x14ac:dyDescent="0.2">
      <c r="A470">
        <v>14</v>
      </c>
      <c r="B470">
        <v>2</v>
      </c>
      <c r="C470" t="s">
        <v>48</v>
      </c>
    </row>
    <row r="471" spans="1:3" x14ac:dyDescent="0.2">
      <c r="A471">
        <v>15</v>
      </c>
      <c r="B471">
        <v>2</v>
      </c>
      <c r="C471" t="s">
        <v>48</v>
      </c>
    </row>
    <row r="472" spans="1:3" x14ac:dyDescent="0.2">
      <c r="A472">
        <v>16</v>
      </c>
      <c r="B472">
        <v>2</v>
      </c>
      <c r="C472" t="s">
        <v>48</v>
      </c>
    </row>
    <row r="473" spans="1:3" x14ac:dyDescent="0.2">
      <c r="A473">
        <v>17</v>
      </c>
      <c r="B473">
        <v>2</v>
      </c>
      <c r="C473" t="s">
        <v>48</v>
      </c>
    </row>
    <row r="474" spans="1:3" x14ac:dyDescent="0.2">
      <c r="A474">
        <v>18</v>
      </c>
      <c r="B474">
        <v>2</v>
      </c>
      <c r="C474" t="s">
        <v>48</v>
      </c>
    </row>
    <row r="475" spans="1:3" x14ac:dyDescent="0.2">
      <c r="A475">
        <v>19</v>
      </c>
      <c r="B475">
        <v>1</v>
      </c>
      <c r="C475" t="s">
        <v>48</v>
      </c>
    </row>
    <row r="476" spans="1:3" x14ac:dyDescent="0.2">
      <c r="A476">
        <v>20</v>
      </c>
      <c r="B476">
        <v>2</v>
      </c>
      <c r="C476" t="s">
        <v>48</v>
      </c>
    </row>
    <row r="477" spans="1:3" x14ac:dyDescent="0.2">
      <c r="A477">
        <v>21</v>
      </c>
      <c r="B477">
        <v>2</v>
      </c>
      <c r="C477" t="s">
        <v>48</v>
      </c>
    </row>
    <row r="478" spans="1:3" x14ac:dyDescent="0.2">
      <c r="A478">
        <v>22</v>
      </c>
      <c r="B478">
        <v>1</v>
      </c>
      <c r="C478" t="s">
        <v>48</v>
      </c>
    </row>
    <row r="479" spans="1:3" x14ac:dyDescent="0.2">
      <c r="A479">
        <v>23</v>
      </c>
      <c r="B479">
        <v>2</v>
      </c>
      <c r="C479" t="s">
        <v>48</v>
      </c>
    </row>
    <row r="480" spans="1:3" x14ac:dyDescent="0.2">
      <c r="A480">
        <v>24</v>
      </c>
      <c r="B480">
        <v>1</v>
      </c>
      <c r="C480" t="s">
        <v>48</v>
      </c>
    </row>
    <row r="481" spans="1:3" x14ac:dyDescent="0.2">
      <c r="A481">
        <v>25</v>
      </c>
      <c r="B481">
        <v>2</v>
      </c>
      <c r="C481" t="s">
        <v>48</v>
      </c>
    </row>
    <row r="482" spans="1:3" x14ac:dyDescent="0.2">
      <c r="A482">
        <v>26</v>
      </c>
      <c r="B482">
        <v>2</v>
      </c>
      <c r="C482" t="s">
        <v>48</v>
      </c>
    </row>
    <row r="483" spans="1:3" x14ac:dyDescent="0.2">
      <c r="A483">
        <v>27</v>
      </c>
      <c r="B483">
        <v>2</v>
      </c>
      <c r="C483" t="s">
        <v>48</v>
      </c>
    </row>
    <row r="484" spans="1:3" x14ac:dyDescent="0.2">
      <c r="A484">
        <v>28</v>
      </c>
      <c r="B484">
        <v>2</v>
      </c>
      <c r="C484" t="s">
        <v>48</v>
      </c>
    </row>
    <row r="485" spans="1:3" x14ac:dyDescent="0.2">
      <c r="A485">
        <v>29</v>
      </c>
      <c r="B485">
        <v>1</v>
      </c>
      <c r="C485" t="s">
        <v>48</v>
      </c>
    </row>
    <row r="486" spans="1:3" x14ac:dyDescent="0.2">
      <c r="A486">
        <v>30</v>
      </c>
      <c r="B486">
        <v>2</v>
      </c>
      <c r="C486" t="s">
        <v>48</v>
      </c>
    </row>
    <row r="487" spans="1:3" x14ac:dyDescent="0.2">
      <c r="A487">
        <v>31</v>
      </c>
      <c r="B487">
        <v>1</v>
      </c>
      <c r="C487" t="s">
        <v>48</v>
      </c>
    </row>
    <row r="488" spans="1:3" x14ac:dyDescent="0.2">
      <c r="A488">
        <v>32</v>
      </c>
      <c r="B488">
        <v>2</v>
      </c>
      <c r="C488" t="s">
        <v>48</v>
      </c>
    </row>
    <row r="489" spans="1:3" x14ac:dyDescent="0.2">
      <c r="A489">
        <v>33</v>
      </c>
      <c r="B489">
        <v>1</v>
      </c>
      <c r="C489" t="s">
        <v>48</v>
      </c>
    </row>
    <row r="490" spans="1:3" x14ac:dyDescent="0.2">
      <c r="A490">
        <v>34</v>
      </c>
      <c r="B490">
        <v>2</v>
      </c>
      <c r="C490" t="s">
        <v>48</v>
      </c>
    </row>
    <row r="491" spans="1:3" x14ac:dyDescent="0.2">
      <c r="A491">
        <v>35</v>
      </c>
      <c r="B491">
        <v>1</v>
      </c>
      <c r="C491" t="s">
        <v>48</v>
      </c>
    </row>
    <row r="492" spans="1:3" x14ac:dyDescent="0.2">
      <c r="A492">
        <v>36</v>
      </c>
      <c r="B492">
        <v>1</v>
      </c>
      <c r="C492" t="s">
        <v>48</v>
      </c>
    </row>
    <row r="493" spans="1:3" x14ac:dyDescent="0.2">
      <c r="A493">
        <v>37</v>
      </c>
      <c r="B493">
        <v>1</v>
      </c>
      <c r="C493" t="s">
        <v>48</v>
      </c>
    </row>
    <row r="494" spans="1:3" x14ac:dyDescent="0.2">
      <c r="A494">
        <v>38</v>
      </c>
      <c r="B494">
        <v>1</v>
      </c>
      <c r="C494" t="s">
        <v>48</v>
      </c>
    </row>
    <row r="495" spans="1:3" x14ac:dyDescent="0.2">
      <c r="A495">
        <v>39</v>
      </c>
      <c r="B495">
        <v>1</v>
      </c>
      <c r="C495" t="s">
        <v>48</v>
      </c>
    </row>
    <row r="496" spans="1:3" x14ac:dyDescent="0.2">
      <c r="A496">
        <v>40</v>
      </c>
      <c r="B496">
        <v>2</v>
      </c>
      <c r="C496" t="s">
        <v>48</v>
      </c>
    </row>
    <row r="497" spans="1:3" x14ac:dyDescent="0.2">
      <c r="A497">
        <v>41</v>
      </c>
      <c r="B497">
        <v>1</v>
      </c>
      <c r="C497" t="s">
        <v>48</v>
      </c>
    </row>
    <row r="498" spans="1:3" x14ac:dyDescent="0.2">
      <c r="A498">
        <v>42</v>
      </c>
      <c r="B498">
        <v>1</v>
      </c>
      <c r="C498" t="s">
        <v>48</v>
      </c>
    </row>
    <row r="499" spans="1:3" x14ac:dyDescent="0.2">
      <c r="A499">
        <v>43</v>
      </c>
      <c r="B499">
        <v>1</v>
      </c>
      <c r="C499" t="s">
        <v>48</v>
      </c>
    </row>
    <row r="500" spans="1:3" x14ac:dyDescent="0.2">
      <c r="A500">
        <v>44</v>
      </c>
      <c r="B500">
        <v>2</v>
      </c>
      <c r="C500" t="s">
        <v>48</v>
      </c>
    </row>
    <row r="501" spans="1:3" x14ac:dyDescent="0.2">
      <c r="A501">
        <v>45</v>
      </c>
      <c r="B501">
        <v>1</v>
      </c>
      <c r="C501" t="s">
        <v>48</v>
      </c>
    </row>
    <row r="502" spans="1:3" x14ac:dyDescent="0.2">
      <c r="A502">
        <v>46</v>
      </c>
      <c r="B502">
        <v>1</v>
      </c>
      <c r="C502" t="s">
        <v>48</v>
      </c>
    </row>
    <row r="503" spans="1:3" x14ac:dyDescent="0.2">
      <c r="A503">
        <v>47</v>
      </c>
      <c r="B503">
        <v>2</v>
      </c>
      <c r="C503" t="s">
        <v>48</v>
      </c>
    </row>
    <row r="504" spans="1:3" x14ac:dyDescent="0.2">
      <c r="A504">
        <v>48</v>
      </c>
      <c r="B504">
        <v>1</v>
      </c>
      <c r="C504" t="s">
        <v>48</v>
      </c>
    </row>
    <row r="505" spans="1:3" x14ac:dyDescent="0.2">
      <c r="A505">
        <v>49</v>
      </c>
      <c r="B505">
        <v>1</v>
      </c>
      <c r="C505" t="s">
        <v>48</v>
      </c>
    </row>
    <row r="506" spans="1:3" x14ac:dyDescent="0.2">
      <c r="A506">
        <v>50</v>
      </c>
      <c r="B506">
        <v>1</v>
      </c>
      <c r="C506" t="s">
        <v>48</v>
      </c>
    </row>
    <row r="507" spans="1:3" x14ac:dyDescent="0.2">
      <c r="A507">
        <v>51</v>
      </c>
      <c r="B507">
        <v>2</v>
      </c>
      <c r="C507" t="s">
        <v>48</v>
      </c>
    </row>
    <row r="508" spans="1:3" x14ac:dyDescent="0.2">
      <c r="A508">
        <v>52</v>
      </c>
      <c r="B508">
        <v>2</v>
      </c>
      <c r="C508" t="s">
        <v>48</v>
      </c>
    </row>
    <row r="509" spans="1:3" x14ac:dyDescent="0.2">
      <c r="A509">
        <v>53</v>
      </c>
      <c r="B509">
        <v>1</v>
      </c>
      <c r="C509" t="s">
        <v>48</v>
      </c>
    </row>
    <row r="510" spans="1:3" x14ac:dyDescent="0.2">
      <c r="A510">
        <v>54</v>
      </c>
      <c r="B510">
        <v>2</v>
      </c>
      <c r="C510" t="s">
        <v>48</v>
      </c>
    </row>
    <row r="511" spans="1:3" x14ac:dyDescent="0.2">
      <c r="A511">
        <v>55</v>
      </c>
      <c r="B511">
        <v>1</v>
      </c>
      <c r="C511" t="s">
        <v>48</v>
      </c>
    </row>
    <row r="512" spans="1:3" x14ac:dyDescent="0.2">
      <c r="A512">
        <v>56</v>
      </c>
      <c r="B512">
        <v>2</v>
      </c>
      <c r="C512" t="s">
        <v>48</v>
      </c>
    </row>
    <row r="513" spans="1:3" x14ac:dyDescent="0.2">
      <c r="A513">
        <v>57</v>
      </c>
      <c r="B513">
        <v>2</v>
      </c>
      <c r="C513" t="s">
        <v>48</v>
      </c>
    </row>
    <row r="514" spans="1:3" x14ac:dyDescent="0.2">
      <c r="A514">
        <v>58</v>
      </c>
      <c r="B514">
        <v>1</v>
      </c>
      <c r="C514" t="s">
        <v>48</v>
      </c>
    </row>
    <row r="515" spans="1:3" x14ac:dyDescent="0.2">
      <c r="A515">
        <v>59</v>
      </c>
      <c r="B515">
        <v>1</v>
      </c>
      <c r="C515" t="s">
        <v>48</v>
      </c>
    </row>
    <row r="516" spans="1:3" x14ac:dyDescent="0.2">
      <c r="A516">
        <v>60</v>
      </c>
      <c r="B516">
        <v>1</v>
      </c>
      <c r="C516" t="s">
        <v>48</v>
      </c>
    </row>
    <row r="517" spans="1:3" x14ac:dyDescent="0.2">
      <c r="A517">
        <v>61</v>
      </c>
      <c r="B517">
        <v>1</v>
      </c>
      <c r="C517" t="s">
        <v>48</v>
      </c>
    </row>
    <row r="518" spans="1:3" x14ac:dyDescent="0.2">
      <c r="A518">
        <v>62</v>
      </c>
      <c r="B518">
        <v>1</v>
      </c>
      <c r="C518" t="s">
        <v>48</v>
      </c>
    </row>
    <row r="519" spans="1:3" x14ac:dyDescent="0.2">
      <c r="A519">
        <v>63</v>
      </c>
      <c r="B519">
        <v>1</v>
      </c>
      <c r="C519" t="s">
        <v>48</v>
      </c>
    </row>
    <row r="520" spans="1:3" x14ac:dyDescent="0.2">
      <c r="A520">
        <v>64</v>
      </c>
      <c r="B520">
        <v>1</v>
      </c>
      <c r="C520" t="s">
        <v>48</v>
      </c>
    </row>
    <row r="521" spans="1:3" x14ac:dyDescent="0.2">
      <c r="A521">
        <v>65</v>
      </c>
      <c r="B521">
        <v>1</v>
      </c>
      <c r="C521" t="s">
        <v>48</v>
      </c>
    </row>
    <row r="522" spans="1:3" x14ac:dyDescent="0.2">
      <c r="A522">
        <v>66</v>
      </c>
      <c r="B522">
        <v>2</v>
      </c>
      <c r="C522" t="s">
        <v>48</v>
      </c>
    </row>
    <row r="523" spans="1:3" x14ac:dyDescent="0.2">
      <c r="A523">
        <v>67</v>
      </c>
      <c r="B523">
        <v>2</v>
      </c>
      <c r="C523" t="s">
        <v>48</v>
      </c>
    </row>
    <row r="524" spans="1:3" x14ac:dyDescent="0.2">
      <c r="A524">
        <v>68</v>
      </c>
      <c r="B524">
        <v>1</v>
      </c>
      <c r="C524" t="s">
        <v>48</v>
      </c>
    </row>
    <row r="525" spans="1:3" x14ac:dyDescent="0.2">
      <c r="A525">
        <v>69</v>
      </c>
      <c r="B525">
        <v>1</v>
      </c>
      <c r="C525" t="s">
        <v>48</v>
      </c>
    </row>
    <row r="526" spans="1:3" x14ac:dyDescent="0.2">
      <c r="A526">
        <v>70</v>
      </c>
      <c r="B526">
        <v>1</v>
      </c>
      <c r="C526" t="s">
        <v>48</v>
      </c>
    </row>
    <row r="527" spans="1:3" x14ac:dyDescent="0.2">
      <c r="A527">
        <v>71</v>
      </c>
      <c r="B527">
        <v>1</v>
      </c>
      <c r="C527" t="s">
        <v>48</v>
      </c>
    </row>
    <row r="528" spans="1:3" x14ac:dyDescent="0.2">
      <c r="A528">
        <v>72</v>
      </c>
      <c r="B528">
        <v>1</v>
      </c>
      <c r="C528" t="s">
        <v>48</v>
      </c>
    </row>
    <row r="529" spans="1:3" x14ac:dyDescent="0.2">
      <c r="A529">
        <v>73</v>
      </c>
      <c r="B529">
        <v>2</v>
      </c>
      <c r="C529" t="s">
        <v>48</v>
      </c>
    </row>
    <row r="530" spans="1:3" x14ac:dyDescent="0.2">
      <c r="A530">
        <v>74</v>
      </c>
      <c r="B530">
        <v>2</v>
      </c>
      <c r="C530" t="s">
        <v>48</v>
      </c>
    </row>
    <row r="531" spans="1:3" x14ac:dyDescent="0.2">
      <c r="A531">
        <v>75</v>
      </c>
      <c r="B531">
        <v>1</v>
      </c>
      <c r="C531" t="s">
        <v>48</v>
      </c>
    </row>
    <row r="532" spans="1:3" x14ac:dyDescent="0.2">
      <c r="A532">
        <v>76</v>
      </c>
      <c r="B532">
        <v>1</v>
      </c>
      <c r="C532" t="s">
        <v>48</v>
      </c>
    </row>
    <row r="533" spans="1:3" x14ac:dyDescent="0.2">
      <c r="A533">
        <v>77</v>
      </c>
      <c r="B533">
        <v>1</v>
      </c>
      <c r="C533" t="s">
        <v>48</v>
      </c>
    </row>
    <row r="534" spans="1:3" x14ac:dyDescent="0.2">
      <c r="A534">
        <v>78</v>
      </c>
      <c r="B534">
        <v>1</v>
      </c>
      <c r="C534" t="s">
        <v>48</v>
      </c>
    </row>
    <row r="535" spans="1:3" x14ac:dyDescent="0.2">
      <c r="A535">
        <v>79</v>
      </c>
      <c r="B535">
        <v>1</v>
      </c>
      <c r="C535" t="s">
        <v>48</v>
      </c>
    </row>
    <row r="536" spans="1:3" x14ac:dyDescent="0.2">
      <c r="A536">
        <v>80</v>
      </c>
      <c r="B536">
        <v>1</v>
      </c>
      <c r="C536" t="s">
        <v>48</v>
      </c>
    </row>
    <row r="537" spans="1:3" x14ac:dyDescent="0.2">
      <c r="A537">
        <v>81</v>
      </c>
      <c r="B537">
        <v>1</v>
      </c>
      <c r="C537" t="s">
        <v>48</v>
      </c>
    </row>
    <row r="538" spans="1:3" x14ac:dyDescent="0.2">
      <c r="A538">
        <v>82</v>
      </c>
      <c r="B538">
        <v>2</v>
      </c>
      <c r="C538" t="s">
        <v>48</v>
      </c>
    </row>
    <row r="539" spans="1:3" x14ac:dyDescent="0.2">
      <c r="A539">
        <v>83</v>
      </c>
      <c r="B539">
        <v>2</v>
      </c>
      <c r="C539" t="s">
        <v>48</v>
      </c>
    </row>
    <row r="540" spans="1:3" x14ac:dyDescent="0.2">
      <c r="A540">
        <v>84</v>
      </c>
      <c r="B540">
        <v>2</v>
      </c>
      <c r="C540" t="s">
        <v>48</v>
      </c>
    </row>
    <row r="541" spans="1:3" x14ac:dyDescent="0.2">
      <c r="A541">
        <v>85</v>
      </c>
      <c r="B541">
        <v>2</v>
      </c>
      <c r="C541" t="s">
        <v>48</v>
      </c>
    </row>
    <row r="542" spans="1:3" x14ac:dyDescent="0.2">
      <c r="A542">
        <v>86</v>
      </c>
      <c r="B542">
        <v>1</v>
      </c>
      <c r="C542" t="s">
        <v>48</v>
      </c>
    </row>
    <row r="543" spans="1:3" x14ac:dyDescent="0.2">
      <c r="A543">
        <v>87</v>
      </c>
      <c r="B543">
        <v>1</v>
      </c>
      <c r="C543" t="s">
        <v>48</v>
      </c>
    </row>
    <row r="544" spans="1:3" x14ac:dyDescent="0.2">
      <c r="A544">
        <v>88</v>
      </c>
      <c r="B544">
        <v>1</v>
      </c>
      <c r="C544" t="s">
        <v>48</v>
      </c>
    </row>
    <row r="545" spans="1:3" x14ac:dyDescent="0.2">
      <c r="A545">
        <v>89</v>
      </c>
      <c r="B545">
        <v>1</v>
      </c>
      <c r="C545" t="s">
        <v>48</v>
      </c>
    </row>
    <row r="546" spans="1:3" x14ac:dyDescent="0.2">
      <c r="A546">
        <v>90</v>
      </c>
      <c r="B546">
        <v>1</v>
      </c>
      <c r="C546" t="s">
        <v>48</v>
      </c>
    </row>
    <row r="547" spans="1:3" x14ac:dyDescent="0.2">
      <c r="A547">
        <v>91</v>
      </c>
      <c r="B547">
        <v>1</v>
      </c>
      <c r="C547" t="s">
        <v>48</v>
      </c>
    </row>
    <row r="548" spans="1:3" x14ac:dyDescent="0.2">
      <c r="A548">
        <v>1</v>
      </c>
      <c r="B548">
        <v>1</v>
      </c>
      <c r="C548" t="s">
        <v>49</v>
      </c>
    </row>
    <row r="549" spans="1:3" x14ac:dyDescent="0.2">
      <c r="A549">
        <v>2</v>
      </c>
      <c r="B549">
        <v>1</v>
      </c>
      <c r="C549" t="s">
        <v>49</v>
      </c>
    </row>
    <row r="550" spans="1:3" x14ac:dyDescent="0.2">
      <c r="A550">
        <v>3</v>
      </c>
      <c r="B550">
        <v>1</v>
      </c>
      <c r="C550" t="s">
        <v>49</v>
      </c>
    </row>
    <row r="551" spans="1:3" x14ac:dyDescent="0.2">
      <c r="A551">
        <v>4</v>
      </c>
      <c r="B551">
        <v>2</v>
      </c>
      <c r="C551" t="s">
        <v>49</v>
      </c>
    </row>
    <row r="552" spans="1:3" x14ac:dyDescent="0.2">
      <c r="A552">
        <v>5</v>
      </c>
      <c r="B552">
        <v>1</v>
      </c>
      <c r="C552" t="s">
        <v>49</v>
      </c>
    </row>
    <row r="553" spans="1:3" x14ac:dyDescent="0.2">
      <c r="A553">
        <v>6</v>
      </c>
      <c r="B553">
        <v>2</v>
      </c>
      <c r="C553" t="s">
        <v>49</v>
      </c>
    </row>
    <row r="554" spans="1:3" x14ac:dyDescent="0.2">
      <c r="A554">
        <v>7</v>
      </c>
      <c r="B554">
        <v>2</v>
      </c>
      <c r="C554" t="s">
        <v>49</v>
      </c>
    </row>
    <row r="555" spans="1:3" x14ac:dyDescent="0.2">
      <c r="A555">
        <v>8</v>
      </c>
      <c r="B555">
        <v>2</v>
      </c>
      <c r="C555" t="s">
        <v>49</v>
      </c>
    </row>
    <row r="556" spans="1:3" x14ac:dyDescent="0.2">
      <c r="A556">
        <v>9</v>
      </c>
      <c r="B556">
        <v>1</v>
      </c>
      <c r="C556" t="s">
        <v>49</v>
      </c>
    </row>
    <row r="557" spans="1:3" x14ac:dyDescent="0.2">
      <c r="A557">
        <v>10</v>
      </c>
      <c r="B557">
        <v>2</v>
      </c>
      <c r="C557" t="s">
        <v>49</v>
      </c>
    </row>
    <row r="558" spans="1:3" x14ac:dyDescent="0.2">
      <c r="A558">
        <v>11</v>
      </c>
      <c r="B558">
        <v>1</v>
      </c>
      <c r="C558" t="s">
        <v>49</v>
      </c>
    </row>
    <row r="559" spans="1:3" x14ac:dyDescent="0.2">
      <c r="A559">
        <v>12</v>
      </c>
      <c r="B559">
        <v>2</v>
      </c>
      <c r="C559" t="s">
        <v>49</v>
      </c>
    </row>
    <row r="560" spans="1:3" x14ac:dyDescent="0.2">
      <c r="A560">
        <v>13</v>
      </c>
      <c r="B560">
        <v>1</v>
      </c>
      <c r="C560" t="s">
        <v>49</v>
      </c>
    </row>
    <row r="561" spans="1:3" x14ac:dyDescent="0.2">
      <c r="A561">
        <v>14</v>
      </c>
      <c r="B561">
        <v>2</v>
      </c>
      <c r="C561" t="s">
        <v>49</v>
      </c>
    </row>
    <row r="562" spans="1:3" x14ac:dyDescent="0.2">
      <c r="A562">
        <v>15</v>
      </c>
      <c r="B562">
        <v>2</v>
      </c>
      <c r="C562" t="s">
        <v>49</v>
      </c>
    </row>
    <row r="563" spans="1:3" x14ac:dyDescent="0.2">
      <c r="A563">
        <v>16</v>
      </c>
      <c r="B563">
        <v>1</v>
      </c>
      <c r="C563" t="s">
        <v>49</v>
      </c>
    </row>
    <row r="564" spans="1:3" x14ac:dyDescent="0.2">
      <c r="A564">
        <v>17</v>
      </c>
      <c r="B564">
        <v>2</v>
      </c>
      <c r="C564" t="s">
        <v>49</v>
      </c>
    </row>
    <row r="565" spans="1:3" x14ac:dyDescent="0.2">
      <c r="A565">
        <v>18</v>
      </c>
      <c r="B565">
        <v>1</v>
      </c>
      <c r="C565" t="s">
        <v>49</v>
      </c>
    </row>
    <row r="566" spans="1:3" x14ac:dyDescent="0.2">
      <c r="A566">
        <v>19</v>
      </c>
      <c r="B566">
        <v>2</v>
      </c>
      <c r="C566" t="s">
        <v>49</v>
      </c>
    </row>
    <row r="567" spans="1:3" x14ac:dyDescent="0.2">
      <c r="A567">
        <v>20</v>
      </c>
      <c r="B567">
        <v>1</v>
      </c>
      <c r="C567" t="s">
        <v>49</v>
      </c>
    </row>
    <row r="568" spans="1:3" x14ac:dyDescent="0.2">
      <c r="A568">
        <v>21</v>
      </c>
      <c r="B568">
        <v>1</v>
      </c>
      <c r="C568" t="s">
        <v>49</v>
      </c>
    </row>
    <row r="569" spans="1:3" x14ac:dyDescent="0.2">
      <c r="A569">
        <v>22</v>
      </c>
      <c r="B569">
        <v>2</v>
      </c>
      <c r="C569" t="s">
        <v>49</v>
      </c>
    </row>
    <row r="570" spans="1:3" x14ac:dyDescent="0.2">
      <c r="A570">
        <v>23</v>
      </c>
      <c r="B570">
        <v>1</v>
      </c>
      <c r="C570" t="s">
        <v>49</v>
      </c>
    </row>
    <row r="571" spans="1:3" x14ac:dyDescent="0.2">
      <c r="A571">
        <v>24</v>
      </c>
      <c r="B571">
        <v>1</v>
      </c>
      <c r="C571" t="s">
        <v>49</v>
      </c>
    </row>
    <row r="572" spans="1:3" x14ac:dyDescent="0.2">
      <c r="A572">
        <v>25</v>
      </c>
      <c r="B572">
        <v>2</v>
      </c>
      <c r="C572" t="s">
        <v>49</v>
      </c>
    </row>
    <row r="573" spans="1:3" x14ac:dyDescent="0.2">
      <c r="A573">
        <v>26</v>
      </c>
      <c r="B573">
        <v>2</v>
      </c>
      <c r="C573" t="s">
        <v>49</v>
      </c>
    </row>
    <row r="574" spans="1:3" x14ac:dyDescent="0.2">
      <c r="A574">
        <v>27</v>
      </c>
      <c r="B574">
        <v>2</v>
      </c>
      <c r="C574" t="s">
        <v>49</v>
      </c>
    </row>
    <row r="575" spans="1:3" x14ac:dyDescent="0.2">
      <c r="A575">
        <v>28</v>
      </c>
      <c r="B575">
        <v>1</v>
      </c>
      <c r="C575" t="s">
        <v>49</v>
      </c>
    </row>
    <row r="576" spans="1:3" x14ac:dyDescent="0.2">
      <c r="A576">
        <v>29</v>
      </c>
      <c r="B576">
        <v>1</v>
      </c>
      <c r="C576" t="s">
        <v>49</v>
      </c>
    </row>
    <row r="577" spans="1:3" x14ac:dyDescent="0.2">
      <c r="A577">
        <v>30</v>
      </c>
      <c r="B577">
        <v>2</v>
      </c>
      <c r="C577" t="s">
        <v>49</v>
      </c>
    </row>
    <row r="578" spans="1:3" x14ac:dyDescent="0.2">
      <c r="A578">
        <v>31</v>
      </c>
      <c r="B578">
        <v>1</v>
      </c>
      <c r="C578" t="s">
        <v>49</v>
      </c>
    </row>
    <row r="579" spans="1:3" x14ac:dyDescent="0.2">
      <c r="A579">
        <v>32</v>
      </c>
      <c r="B579">
        <v>1</v>
      </c>
      <c r="C579" t="s">
        <v>49</v>
      </c>
    </row>
    <row r="580" spans="1:3" x14ac:dyDescent="0.2">
      <c r="A580">
        <v>33</v>
      </c>
      <c r="B580">
        <v>2</v>
      </c>
      <c r="C580" t="s">
        <v>49</v>
      </c>
    </row>
    <row r="581" spans="1:3" x14ac:dyDescent="0.2">
      <c r="A581">
        <v>34</v>
      </c>
      <c r="B581">
        <v>2</v>
      </c>
      <c r="C581" t="s">
        <v>49</v>
      </c>
    </row>
    <row r="582" spans="1:3" x14ac:dyDescent="0.2">
      <c r="A582">
        <v>35</v>
      </c>
      <c r="B582">
        <v>1</v>
      </c>
      <c r="C582" t="s">
        <v>49</v>
      </c>
    </row>
    <row r="583" spans="1:3" x14ac:dyDescent="0.2">
      <c r="A583">
        <v>36</v>
      </c>
      <c r="B583">
        <v>1</v>
      </c>
      <c r="C583" t="s">
        <v>49</v>
      </c>
    </row>
    <row r="584" spans="1:3" x14ac:dyDescent="0.2">
      <c r="A584">
        <v>37</v>
      </c>
      <c r="B584">
        <v>2</v>
      </c>
      <c r="C584" t="s">
        <v>49</v>
      </c>
    </row>
    <row r="585" spans="1:3" x14ac:dyDescent="0.2">
      <c r="A585">
        <v>38</v>
      </c>
      <c r="B585">
        <v>1</v>
      </c>
      <c r="C585" t="s">
        <v>49</v>
      </c>
    </row>
    <row r="586" spans="1:3" x14ac:dyDescent="0.2">
      <c r="A586">
        <v>39</v>
      </c>
      <c r="B586">
        <v>1</v>
      </c>
      <c r="C586" t="s">
        <v>49</v>
      </c>
    </row>
    <row r="587" spans="1:3" x14ac:dyDescent="0.2">
      <c r="A587">
        <v>40</v>
      </c>
      <c r="B587">
        <v>2</v>
      </c>
      <c r="C587" t="s">
        <v>49</v>
      </c>
    </row>
    <row r="588" spans="1:3" x14ac:dyDescent="0.2">
      <c r="A588">
        <v>41</v>
      </c>
      <c r="B588">
        <v>1</v>
      </c>
      <c r="C588" t="s">
        <v>49</v>
      </c>
    </row>
    <row r="589" spans="1:3" x14ac:dyDescent="0.2">
      <c r="A589">
        <v>42</v>
      </c>
      <c r="B589">
        <v>1</v>
      </c>
      <c r="C589" t="s">
        <v>49</v>
      </c>
    </row>
    <row r="590" spans="1:3" x14ac:dyDescent="0.2">
      <c r="A590">
        <v>43</v>
      </c>
      <c r="B590">
        <v>2</v>
      </c>
      <c r="C590" t="s">
        <v>49</v>
      </c>
    </row>
    <row r="591" spans="1:3" x14ac:dyDescent="0.2">
      <c r="A591">
        <v>44</v>
      </c>
      <c r="B591">
        <v>2</v>
      </c>
      <c r="C591" t="s">
        <v>49</v>
      </c>
    </row>
    <row r="592" spans="1:3" x14ac:dyDescent="0.2">
      <c r="A592">
        <v>45</v>
      </c>
      <c r="B592">
        <v>2</v>
      </c>
      <c r="C592" t="s">
        <v>49</v>
      </c>
    </row>
    <row r="593" spans="1:3" x14ac:dyDescent="0.2">
      <c r="A593">
        <v>46</v>
      </c>
      <c r="B593">
        <v>1</v>
      </c>
      <c r="C593" t="s">
        <v>49</v>
      </c>
    </row>
    <row r="594" spans="1:3" x14ac:dyDescent="0.2">
      <c r="A594">
        <v>47</v>
      </c>
      <c r="B594">
        <v>2</v>
      </c>
      <c r="C594" t="s">
        <v>49</v>
      </c>
    </row>
    <row r="595" spans="1:3" x14ac:dyDescent="0.2">
      <c r="A595">
        <v>48</v>
      </c>
      <c r="B595">
        <v>2</v>
      </c>
      <c r="C595" t="s">
        <v>49</v>
      </c>
    </row>
    <row r="596" spans="1:3" x14ac:dyDescent="0.2">
      <c r="A596">
        <v>49</v>
      </c>
      <c r="B596">
        <v>1</v>
      </c>
      <c r="C596" t="s">
        <v>49</v>
      </c>
    </row>
    <row r="597" spans="1:3" x14ac:dyDescent="0.2">
      <c r="A597">
        <v>50</v>
      </c>
      <c r="B597">
        <v>1</v>
      </c>
      <c r="C597" t="s">
        <v>49</v>
      </c>
    </row>
    <row r="598" spans="1:3" x14ac:dyDescent="0.2">
      <c r="A598">
        <v>51</v>
      </c>
      <c r="B598">
        <v>1</v>
      </c>
      <c r="C598" t="s">
        <v>49</v>
      </c>
    </row>
    <row r="599" spans="1:3" x14ac:dyDescent="0.2">
      <c r="A599">
        <v>52</v>
      </c>
      <c r="B599">
        <v>2</v>
      </c>
      <c r="C599" t="s">
        <v>49</v>
      </c>
    </row>
    <row r="600" spans="1:3" x14ac:dyDescent="0.2">
      <c r="A600">
        <v>53</v>
      </c>
      <c r="B600">
        <v>2</v>
      </c>
      <c r="C600" t="s">
        <v>49</v>
      </c>
    </row>
    <row r="601" spans="1:3" x14ac:dyDescent="0.2">
      <c r="A601">
        <v>54</v>
      </c>
      <c r="B601">
        <v>2</v>
      </c>
      <c r="C601" t="s">
        <v>49</v>
      </c>
    </row>
    <row r="602" spans="1:3" x14ac:dyDescent="0.2">
      <c r="A602">
        <v>55</v>
      </c>
      <c r="B602">
        <v>1</v>
      </c>
      <c r="C602" t="s">
        <v>49</v>
      </c>
    </row>
    <row r="603" spans="1:3" x14ac:dyDescent="0.2">
      <c r="A603">
        <v>56</v>
      </c>
      <c r="B603">
        <v>1</v>
      </c>
      <c r="C603" t="s">
        <v>49</v>
      </c>
    </row>
    <row r="604" spans="1:3" x14ac:dyDescent="0.2">
      <c r="A604">
        <v>57</v>
      </c>
      <c r="B604">
        <v>1</v>
      </c>
      <c r="C604" t="s">
        <v>49</v>
      </c>
    </row>
    <row r="605" spans="1:3" x14ac:dyDescent="0.2">
      <c r="A605">
        <v>58</v>
      </c>
      <c r="B605">
        <v>1</v>
      </c>
      <c r="C605" t="s">
        <v>49</v>
      </c>
    </row>
    <row r="606" spans="1:3" x14ac:dyDescent="0.2">
      <c r="A606">
        <v>59</v>
      </c>
      <c r="B606">
        <v>1</v>
      </c>
      <c r="C606" t="s">
        <v>49</v>
      </c>
    </row>
    <row r="607" spans="1:3" x14ac:dyDescent="0.2">
      <c r="A607">
        <v>60</v>
      </c>
      <c r="B607">
        <v>1</v>
      </c>
      <c r="C607" t="s">
        <v>49</v>
      </c>
    </row>
    <row r="608" spans="1:3" x14ac:dyDescent="0.2">
      <c r="A608">
        <v>61</v>
      </c>
      <c r="B608">
        <v>2</v>
      </c>
      <c r="C608" t="s">
        <v>49</v>
      </c>
    </row>
    <row r="609" spans="1:3" x14ac:dyDescent="0.2">
      <c r="A609">
        <v>62</v>
      </c>
      <c r="B609">
        <v>2</v>
      </c>
      <c r="C609" t="s">
        <v>49</v>
      </c>
    </row>
    <row r="610" spans="1:3" x14ac:dyDescent="0.2">
      <c r="A610">
        <v>63</v>
      </c>
      <c r="B610">
        <v>1</v>
      </c>
      <c r="C610" t="s">
        <v>49</v>
      </c>
    </row>
    <row r="611" spans="1:3" x14ac:dyDescent="0.2">
      <c r="A611">
        <v>64</v>
      </c>
      <c r="B611">
        <v>2</v>
      </c>
      <c r="C611" t="s">
        <v>49</v>
      </c>
    </row>
    <row r="612" spans="1:3" x14ac:dyDescent="0.2">
      <c r="A612">
        <v>65</v>
      </c>
      <c r="B612">
        <v>2</v>
      </c>
      <c r="C612" t="s">
        <v>49</v>
      </c>
    </row>
    <row r="613" spans="1:3" x14ac:dyDescent="0.2">
      <c r="A613">
        <v>66</v>
      </c>
      <c r="B613">
        <v>1</v>
      </c>
      <c r="C613" t="s">
        <v>49</v>
      </c>
    </row>
    <row r="614" spans="1:3" x14ac:dyDescent="0.2">
      <c r="A614">
        <v>67</v>
      </c>
      <c r="B614">
        <v>1</v>
      </c>
      <c r="C614" t="s">
        <v>49</v>
      </c>
    </row>
    <row r="615" spans="1:3" x14ac:dyDescent="0.2">
      <c r="A615">
        <v>68</v>
      </c>
      <c r="B615">
        <v>2</v>
      </c>
      <c r="C615" t="s">
        <v>49</v>
      </c>
    </row>
    <row r="616" spans="1:3" x14ac:dyDescent="0.2">
      <c r="A616">
        <v>69</v>
      </c>
      <c r="B616">
        <v>2</v>
      </c>
      <c r="C616" t="s">
        <v>49</v>
      </c>
    </row>
    <row r="617" spans="1:3" x14ac:dyDescent="0.2">
      <c r="A617">
        <v>70</v>
      </c>
      <c r="B617">
        <v>2</v>
      </c>
      <c r="C617" t="s">
        <v>49</v>
      </c>
    </row>
    <row r="618" spans="1:3" x14ac:dyDescent="0.2">
      <c r="A618">
        <v>71</v>
      </c>
      <c r="B618">
        <v>2</v>
      </c>
      <c r="C618" t="s">
        <v>49</v>
      </c>
    </row>
    <row r="619" spans="1:3" x14ac:dyDescent="0.2">
      <c r="A619">
        <v>72</v>
      </c>
      <c r="B619">
        <v>1</v>
      </c>
      <c r="C619" t="s">
        <v>49</v>
      </c>
    </row>
    <row r="620" spans="1:3" x14ac:dyDescent="0.2">
      <c r="A620">
        <v>73</v>
      </c>
      <c r="B620">
        <v>1</v>
      </c>
      <c r="C620" t="s">
        <v>49</v>
      </c>
    </row>
    <row r="621" spans="1:3" x14ac:dyDescent="0.2">
      <c r="A621">
        <v>74</v>
      </c>
      <c r="B621">
        <v>1</v>
      </c>
      <c r="C621" t="s">
        <v>49</v>
      </c>
    </row>
    <row r="622" spans="1:3" x14ac:dyDescent="0.2">
      <c r="A622">
        <v>75</v>
      </c>
      <c r="B622">
        <v>1</v>
      </c>
      <c r="C622" t="s">
        <v>49</v>
      </c>
    </row>
    <row r="623" spans="1:3" x14ac:dyDescent="0.2">
      <c r="A623">
        <v>76</v>
      </c>
      <c r="B623">
        <v>1</v>
      </c>
      <c r="C623" t="s">
        <v>49</v>
      </c>
    </row>
    <row r="624" spans="1:3" x14ac:dyDescent="0.2">
      <c r="A624">
        <v>77</v>
      </c>
      <c r="B624">
        <v>1</v>
      </c>
      <c r="C624" t="s">
        <v>49</v>
      </c>
    </row>
    <row r="625" spans="1:3" x14ac:dyDescent="0.2">
      <c r="A625">
        <v>78</v>
      </c>
      <c r="B625">
        <v>1</v>
      </c>
      <c r="C625" t="s">
        <v>49</v>
      </c>
    </row>
    <row r="626" spans="1:3" x14ac:dyDescent="0.2">
      <c r="A626">
        <v>79</v>
      </c>
      <c r="B626">
        <v>1</v>
      </c>
      <c r="C626" t="s">
        <v>49</v>
      </c>
    </row>
    <row r="627" spans="1:3" x14ac:dyDescent="0.2">
      <c r="A627">
        <v>80</v>
      </c>
      <c r="B627">
        <v>1</v>
      </c>
      <c r="C627" t="s">
        <v>49</v>
      </c>
    </row>
    <row r="628" spans="1:3" x14ac:dyDescent="0.2">
      <c r="A628">
        <v>81</v>
      </c>
      <c r="B628">
        <v>1</v>
      </c>
      <c r="C628" t="s">
        <v>49</v>
      </c>
    </row>
    <row r="629" spans="1:3" x14ac:dyDescent="0.2">
      <c r="A629">
        <v>82</v>
      </c>
      <c r="B629">
        <v>1</v>
      </c>
      <c r="C629" t="s">
        <v>49</v>
      </c>
    </row>
    <row r="630" spans="1:3" x14ac:dyDescent="0.2">
      <c r="A630">
        <v>83</v>
      </c>
      <c r="B630">
        <v>1</v>
      </c>
      <c r="C630" t="s">
        <v>49</v>
      </c>
    </row>
    <row r="631" spans="1:3" x14ac:dyDescent="0.2">
      <c r="A631">
        <v>84</v>
      </c>
      <c r="B631">
        <v>1</v>
      </c>
      <c r="C631" t="s">
        <v>49</v>
      </c>
    </row>
    <row r="632" spans="1:3" x14ac:dyDescent="0.2">
      <c r="A632">
        <v>85</v>
      </c>
      <c r="B632">
        <v>1</v>
      </c>
      <c r="C632" t="s">
        <v>49</v>
      </c>
    </row>
    <row r="633" spans="1:3" x14ac:dyDescent="0.2">
      <c r="A633">
        <v>86</v>
      </c>
      <c r="B633">
        <v>1</v>
      </c>
      <c r="C633" t="s">
        <v>49</v>
      </c>
    </row>
    <row r="634" spans="1:3" x14ac:dyDescent="0.2">
      <c r="A634">
        <v>87</v>
      </c>
      <c r="B634">
        <v>2</v>
      </c>
      <c r="C634" t="s">
        <v>49</v>
      </c>
    </row>
    <row r="635" spans="1:3" x14ac:dyDescent="0.2">
      <c r="A635">
        <v>88</v>
      </c>
      <c r="B635">
        <v>2</v>
      </c>
      <c r="C635" t="s">
        <v>49</v>
      </c>
    </row>
    <row r="636" spans="1:3" x14ac:dyDescent="0.2">
      <c r="A636">
        <v>89</v>
      </c>
      <c r="B636">
        <v>2</v>
      </c>
      <c r="C636" t="s">
        <v>49</v>
      </c>
    </row>
    <row r="637" spans="1:3" x14ac:dyDescent="0.2">
      <c r="A637">
        <v>90</v>
      </c>
      <c r="B637">
        <v>2</v>
      </c>
      <c r="C637" t="s">
        <v>49</v>
      </c>
    </row>
    <row r="638" spans="1:3" x14ac:dyDescent="0.2">
      <c r="A638">
        <v>91</v>
      </c>
      <c r="B638">
        <v>2</v>
      </c>
      <c r="C638" t="s">
        <v>49</v>
      </c>
    </row>
    <row r="639" spans="1:3" x14ac:dyDescent="0.2">
      <c r="A639">
        <v>1</v>
      </c>
      <c r="B639">
        <v>2</v>
      </c>
      <c r="C639" t="s">
        <v>50</v>
      </c>
    </row>
    <row r="640" spans="1:3" x14ac:dyDescent="0.2">
      <c r="A640">
        <v>2</v>
      </c>
      <c r="B640">
        <v>2</v>
      </c>
      <c r="C640" t="s">
        <v>50</v>
      </c>
    </row>
    <row r="641" spans="1:3" x14ac:dyDescent="0.2">
      <c r="A641">
        <v>3</v>
      </c>
      <c r="B641">
        <v>2</v>
      </c>
      <c r="C641" t="s">
        <v>50</v>
      </c>
    </row>
    <row r="642" spans="1:3" x14ac:dyDescent="0.2">
      <c r="A642">
        <v>4</v>
      </c>
      <c r="B642">
        <v>1</v>
      </c>
      <c r="C642" t="s">
        <v>50</v>
      </c>
    </row>
    <row r="643" spans="1:3" x14ac:dyDescent="0.2">
      <c r="A643">
        <v>5</v>
      </c>
      <c r="B643">
        <v>2</v>
      </c>
      <c r="C643" t="s">
        <v>50</v>
      </c>
    </row>
    <row r="644" spans="1:3" x14ac:dyDescent="0.2">
      <c r="A644">
        <v>6</v>
      </c>
      <c r="B644">
        <v>1</v>
      </c>
      <c r="C644" t="s">
        <v>50</v>
      </c>
    </row>
    <row r="645" spans="1:3" x14ac:dyDescent="0.2">
      <c r="A645">
        <v>7</v>
      </c>
      <c r="B645">
        <v>1</v>
      </c>
      <c r="C645" t="s">
        <v>50</v>
      </c>
    </row>
    <row r="646" spans="1:3" x14ac:dyDescent="0.2">
      <c r="A646">
        <v>8</v>
      </c>
      <c r="B646">
        <v>1</v>
      </c>
      <c r="C646" t="s">
        <v>50</v>
      </c>
    </row>
    <row r="647" spans="1:3" x14ac:dyDescent="0.2">
      <c r="A647">
        <v>9</v>
      </c>
      <c r="B647">
        <v>2</v>
      </c>
      <c r="C647" t="s">
        <v>50</v>
      </c>
    </row>
    <row r="648" spans="1:3" x14ac:dyDescent="0.2">
      <c r="A648">
        <v>10</v>
      </c>
      <c r="B648">
        <v>1</v>
      </c>
      <c r="C648" t="s">
        <v>50</v>
      </c>
    </row>
    <row r="649" spans="1:3" x14ac:dyDescent="0.2">
      <c r="A649">
        <v>11</v>
      </c>
      <c r="B649">
        <v>2</v>
      </c>
      <c r="C649" t="s">
        <v>50</v>
      </c>
    </row>
    <row r="650" spans="1:3" x14ac:dyDescent="0.2">
      <c r="A650">
        <v>12</v>
      </c>
      <c r="B650">
        <v>1</v>
      </c>
      <c r="C650" t="s">
        <v>50</v>
      </c>
    </row>
    <row r="651" spans="1:3" x14ac:dyDescent="0.2">
      <c r="A651">
        <v>13</v>
      </c>
      <c r="B651">
        <v>2</v>
      </c>
      <c r="C651" t="s">
        <v>50</v>
      </c>
    </row>
    <row r="652" spans="1:3" x14ac:dyDescent="0.2">
      <c r="A652">
        <v>14</v>
      </c>
      <c r="B652">
        <v>1</v>
      </c>
      <c r="C652" t="s">
        <v>50</v>
      </c>
    </row>
    <row r="653" spans="1:3" x14ac:dyDescent="0.2">
      <c r="A653">
        <v>15</v>
      </c>
      <c r="B653">
        <v>1</v>
      </c>
      <c r="C653" t="s">
        <v>50</v>
      </c>
    </row>
    <row r="654" spans="1:3" x14ac:dyDescent="0.2">
      <c r="A654">
        <v>16</v>
      </c>
      <c r="B654">
        <v>2</v>
      </c>
      <c r="C654" t="s">
        <v>50</v>
      </c>
    </row>
    <row r="655" spans="1:3" x14ac:dyDescent="0.2">
      <c r="A655">
        <v>17</v>
      </c>
      <c r="B655">
        <v>1</v>
      </c>
      <c r="C655" t="s">
        <v>50</v>
      </c>
    </row>
    <row r="656" spans="1:3" x14ac:dyDescent="0.2">
      <c r="A656">
        <v>18</v>
      </c>
      <c r="B656">
        <v>2</v>
      </c>
      <c r="C656" t="s">
        <v>50</v>
      </c>
    </row>
    <row r="657" spans="1:3" x14ac:dyDescent="0.2">
      <c r="A657">
        <v>19</v>
      </c>
      <c r="B657">
        <v>1</v>
      </c>
      <c r="C657" t="s">
        <v>50</v>
      </c>
    </row>
    <row r="658" spans="1:3" x14ac:dyDescent="0.2">
      <c r="A658">
        <v>20</v>
      </c>
      <c r="B658">
        <v>2</v>
      </c>
      <c r="C658" t="s">
        <v>50</v>
      </c>
    </row>
    <row r="659" spans="1:3" x14ac:dyDescent="0.2">
      <c r="A659">
        <v>21</v>
      </c>
      <c r="B659">
        <v>2</v>
      </c>
      <c r="C659" t="s">
        <v>50</v>
      </c>
    </row>
    <row r="660" spans="1:3" x14ac:dyDescent="0.2">
      <c r="A660">
        <v>22</v>
      </c>
      <c r="B660">
        <v>1</v>
      </c>
      <c r="C660" t="s">
        <v>50</v>
      </c>
    </row>
    <row r="661" spans="1:3" x14ac:dyDescent="0.2">
      <c r="A661">
        <v>23</v>
      </c>
      <c r="B661">
        <v>2</v>
      </c>
      <c r="C661" t="s">
        <v>50</v>
      </c>
    </row>
    <row r="662" spans="1:3" x14ac:dyDescent="0.2">
      <c r="A662">
        <v>24</v>
      </c>
      <c r="B662">
        <v>2</v>
      </c>
      <c r="C662" t="s">
        <v>50</v>
      </c>
    </row>
    <row r="663" spans="1:3" x14ac:dyDescent="0.2">
      <c r="A663">
        <v>25</v>
      </c>
      <c r="B663">
        <v>1</v>
      </c>
      <c r="C663" t="s">
        <v>50</v>
      </c>
    </row>
    <row r="664" spans="1:3" x14ac:dyDescent="0.2">
      <c r="A664">
        <v>26</v>
      </c>
      <c r="B664">
        <v>1</v>
      </c>
      <c r="C664" t="s">
        <v>50</v>
      </c>
    </row>
    <row r="665" spans="1:3" x14ac:dyDescent="0.2">
      <c r="A665">
        <v>27</v>
      </c>
      <c r="B665">
        <v>1</v>
      </c>
      <c r="C665" t="s">
        <v>50</v>
      </c>
    </row>
    <row r="666" spans="1:3" x14ac:dyDescent="0.2">
      <c r="A666">
        <v>28</v>
      </c>
      <c r="B666">
        <v>2</v>
      </c>
      <c r="C666" t="s">
        <v>50</v>
      </c>
    </row>
    <row r="667" spans="1:3" x14ac:dyDescent="0.2">
      <c r="A667">
        <v>29</v>
      </c>
      <c r="B667">
        <v>2</v>
      </c>
      <c r="C667" t="s">
        <v>50</v>
      </c>
    </row>
    <row r="668" spans="1:3" x14ac:dyDescent="0.2">
      <c r="A668">
        <v>30</v>
      </c>
      <c r="B668">
        <v>1</v>
      </c>
      <c r="C668" t="s">
        <v>50</v>
      </c>
    </row>
    <row r="669" spans="1:3" x14ac:dyDescent="0.2">
      <c r="A669">
        <v>31</v>
      </c>
      <c r="B669">
        <v>2</v>
      </c>
      <c r="C669" t="s">
        <v>50</v>
      </c>
    </row>
    <row r="670" spans="1:3" x14ac:dyDescent="0.2">
      <c r="A670">
        <v>32</v>
      </c>
      <c r="B670">
        <v>2</v>
      </c>
      <c r="C670" t="s">
        <v>50</v>
      </c>
    </row>
    <row r="671" spans="1:3" x14ac:dyDescent="0.2">
      <c r="A671">
        <v>33</v>
      </c>
      <c r="B671">
        <v>1</v>
      </c>
      <c r="C671" t="s">
        <v>50</v>
      </c>
    </row>
    <row r="672" spans="1:3" x14ac:dyDescent="0.2">
      <c r="A672">
        <v>34</v>
      </c>
      <c r="B672">
        <v>1</v>
      </c>
      <c r="C672" t="s">
        <v>50</v>
      </c>
    </row>
    <row r="673" spans="1:3" x14ac:dyDescent="0.2">
      <c r="A673">
        <v>35</v>
      </c>
      <c r="B673">
        <v>2</v>
      </c>
      <c r="C673" t="s">
        <v>50</v>
      </c>
    </row>
    <row r="674" spans="1:3" x14ac:dyDescent="0.2">
      <c r="A674">
        <v>36</v>
      </c>
      <c r="B674">
        <v>2</v>
      </c>
      <c r="C674" t="s">
        <v>50</v>
      </c>
    </row>
    <row r="675" spans="1:3" x14ac:dyDescent="0.2">
      <c r="A675">
        <v>37</v>
      </c>
      <c r="B675">
        <v>1</v>
      </c>
      <c r="C675" t="s">
        <v>50</v>
      </c>
    </row>
    <row r="676" spans="1:3" x14ac:dyDescent="0.2">
      <c r="A676">
        <v>38</v>
      </c>
      <c r="B676">
        <v>2</v>
      </c>
      <c r="C676" t="s">
        <v>50</v>
      </c>
    </row>
    <row r="677" spans="1:3" x14ac:dyDescent="0.2">
      <c r="A677">
        <v>39</v>
      </c>
      <c r="B677">
        <v>2</v>
      </c>
      <c r="C677" t="s">
        <v>50</v>
      </c>
    </row>
    <row r="678" spans="1:3" x14ac:dyDescent="0.2">
      <c r="A678">
        <v>40</v>
      </c>
      <c r="B678">
        <v>1</v>
      </c>
      <c r="C678" t="s">
        <v>50</v>
      </c>
    </row>
    <row r="679" spans="1:3" x14ac:dyDescent="0.2">
      <c r="A679">
        <v>41</v>
      </c>
      <c r="B679">
        <v>2</v>
      </c>
      <c r="C679" t="s">
        <v>50</v>
      </c>
    </row>
    <row r="680" spans="1:3" x14ac:dyDescent="0.2">
      <c r="A680">
        <v>42</v>
      </c>
      <c r="B680">
        <v>2</v>
      </c>
      <c r="C680" t="s">
        <v>50</v>
      </c>
    </row>
    <row r="681" spans="1:3" x14ac:dyDescent="0.2">
      <c r="A681">
        <v>43</v>
      </c>
      <c r="B681">
        <v>1</v>
      </c>
      <c r="C681" t="s">
        <v>50</v>
      </c>
    </row>
    <row r="682" spans="1:3" x14ac:dyDescent="0.2">
      <c r="A682">
        <v>44</v>
      </c>
      <c r="B682">
        <v>1</v>
      </c>
      <c r="C682" t="s">
        <v>50</v>
      </c>
    </row>
    <row r="683" spans="1:3" x14ac:dyDescent="0.2">
      <c r="A683">
        <v>45</v>
      </c>
      <c r="B683">
        <v>1</v>
      </c>
      <c r="C683" t="s">
        <v>50</v>
      </c>
    </row>
    <row r="684" spans="1:3" x14ac:dyDescent="0.2">
      <c r="A684">
        <v>46</v>
      </c>
      <c r="B684">
        <v>2</v>
      </c>
      <c r="C684" t="s">
        <v>50</v>
      </c>
    </row>
    <row r="685" spans="1:3" x14ac:dyDescent="0.2">
      <c r="A685">
        <v>47</v>
      </c>
      <c r="B685">
        <v>1</v>
      </c>
      <c r="C685" t="s">
        <v>50</v>
      </c>
    </row>
    <row r="686" spans="1:3" x14ac:dyDescent="0.2">
      <c r="A686">
        <v>48</v>
      </c>
      <c r="B686">
        <v>1</v>
      </c>
      <c r="C686" t="s">
        <v>50</v>
      </c>
    </row>
    <row r="687" spans="1:3" x14ac:dyDescent="0.2">
      <c r="A687">
        <v>49</v>
      </c>
      <c r="B687">
        <v>2</v>
      </c>
      <c r="C687" t="s">
        <v>50</v>
      </c>
    </row>
    <row r="688" spans="1:3" x14ac:dyDescent="0.2">
      <c r="A688">
        <v>50</v>
      </c>
      <c r="B688">
        <v>2</v>
      </c>
      <c r="C688" t="s">
        <v>50</v>
      </c>
    </row>
    <row r="689" spans="1:3" x14ac:dyDescent="0.2">
      <c r="A689">
        <v>51</v>
      </c>
      <c r="B689">
        <v>2</v>
      </c>
      <c r="C689" t="s">
        <v>50</v>
      </c>
    </row>
    <row r="690" spans="1:3" x14ac:dyDescent="0.2">
      <c r="A690">
        <v>52</v>
      </c>
      <c r="B690">
        <v>1</v>
      </c>
      <c r="C690" t="s">
        <v>50</v>
      </c>
    </row>
    <row r="691" spans="1:3" x14ac:dyDescent="0.2">
      <c r="A691">
        <v>53</v>
      </c>
      <c r="B691">
        <v>1</v>
      </c>
      <c r="C691" t="s">
        <v>50</v>
      </c>
    </row>
    <row r="692" spans="1:3" x14ac:dyDescent="0.2">
      <c r="A692">
        <v>54</v>
      </c>
      <c r="B692">
        <v>1</v>
      </c>
      <c r="C692" t="s">
        <v>50</v>
      </c>
    </row>
    <row r="693" spans="1:3" x14ac:dyDescent="0.2">
      <c r="A693">
        <v>55</v>
      </c>
      <c r="B693">
        <v>1</v>
      </c>
      <c r="C693" t="s">
        <v>50</v>
      </c>
    </row>
    <row r="694" spans="1:3" x14ac:dyDescent="0.2">
      <c r="A694">
        <v>56</v>
      </c>
      <c r="B694">
        <v>2</v>
      </c>
      <c r="C694" t="s">
        <v>50</v>
      </c>
    </row>
    <row r="695" spans="1:3" x14ac:dyDescent="0.2">
      <c r="A695">
        <v>57</v>
      </c>
      <c r="B695">
        <v>2</v>
      </c>
      <c r="C695" t="s">
        <v>50</v>
      </c>
    </row>
    <row r="696" spans="1:3" x14ac:dyDescent="0.2">
      <c r="A696">
        <v>58</v>
      </c>
      <c r="B696">
        <v>2</v>
      </c>
      <c r="C696" t="s">
        <v>50</v>
      </c>
    </row>
    <row r="697" spans="1:3" x14ac:dyDescent="0.2">
      <c r="A697">
        <v>59</v>
      </c>
      <c r="B697">
        <v>2</v>
      </c>
      <c r="C697" t="s">
        <v>50</v>
      </c>
    </row>
    <row r="698" spans="1:3" x14ac:dyDescent="0.2">
      <c r="A698">
        <v>60</v>
      </c>
      <c r="B698">
        <v>2</v>
      </c>
      <c r="C698" t="s">
        <v>50</v>
      </c>
    </row>
    <row r="699" spans="1:3" x14ac:dyDescent="0.2">
      <c r="A699">
        <v>61</v>
      </c>
      <c r="B699">
        <v>1</v>
      </c>
      <c r="C699" t="s">
        <v>50</v>
      </c>
    </row>
    <row r="700" spans="1:3" x14ac:dyDescent="0.2">
      <c r="A700">
        <v>62</v>
      </c>
      <c r="B700">
        <v>1</v>
      </c>
      <c r="C700" t="s">
        <v>50</v>
      </c>
    </row>
    <row r="701" spans="1:3" x14ac:dyDescent="0.2">
      <c r="A701">
        <v>63</v>
      </c>
      <c r="B701">
        <v>2</v>
      </c>
      <c r="C701" t="s">
        <v>50</v>
      </c>
    </row>
    <row r="702" spans="1:3" x14ac:dyDescent="0.2">
      <c r="A702">
        <v>64</v>
      </c>
      <c r="B702">
        <v>1</v>
      </c>
      <c r="C702" t="s">
        <v>50</v>
      </c>
    </row>
    <row r="703" spans="1:3" x14ac:dyDescent="0.2">
      <c r="A703">
        <v>65</v>
      </c>
      <c r="B703">
        <v>1</v>
      </c>
      <c r="C703" t="s">
        <v>50</v>
      </c>
    </row>
    <row r="704" spans="1:3" x14ac:dyDescent="0.2">
      <c r="A704">
        <v>66</v>
      </c>
      <c r="B704">
        <v>2</v>
      </c>
      <c r="C704" t="s">
        <v>50</v>
      </c>
    </row>
    <row r="705" spans="1:3" x14ac:dyDescent="0.2">
      <c r="A705">
        <v>67</v>
      </c>
      <c r="B705">
        <v>2</v>
      </c>
      <c r="C705" t="s">
        <v>50</v>
      </c>
    </row>
    <row r="706" spans="1:3" x14ac:dyDescent="0.2">
      <c r="A706">
        <v>68</v>
      </c>
      <c r="B706">
        <v>1</v>
      </c>
      <c r="C706" t="s">
        <v>50</v>
      </c>
    </row>
    <row r="707" spans="1:3" x14ac:dyDescent="0.2">
      <c r="A707">
        <v>69</v>
      </c>
      <c r="B707">
        <v>1</v>
      </c>
      <c r="C707" t="s">
        <v>50</v>
      </c>
    </row>
    <row r="708" spans="1:3" x14ac:dyDescent="0.2">
      <c r="A708">
        <v>70</v>
      </c>
      <c r="B708">
        <v>1</v>
      </c>
      <c r="C708" t="s">
        <v>50</v>
      </c>
    </row>
    <row r="709" spans="1:3" x14ac:dyDescent="0.2">
      <c r="A709">
        <v>71</v>
      </c>
      <c r="B709">
        <v>1</v>
      </c>
      <c r="C709" t="s">
        <v>50</v>
      </c>
    </row>
    <row r="710" spans="1:3" x14ac:dyDescent="0.2">
      <c r="A710">
        <v>72</v>
      </c>
      <c r="B710">
        <v>2</v>
      </c>
      <c r="C710" t="s">
        <v>50</v>
      </c>
    </row>
    <row r="711" spans="1:3" x14ac:dyDescent="0.2">
      <c r="A711">
        <v>73</v>
      </c>
      <c r="B711">
        <v>2</v>
      </c>
      <c r="C711" t="s">
        <v>50</v>
      </c>
    </row>
    <row r="712" spans="1:3" x14ac:dyDescent="0.2">
      <c r="A712">
        <v>74</v>
      </c>
      <c r="B712">
        <v>2</v>
      </c>
      <c r="C712" t="s">
        <v>50</v>
      </c>
    </row>
    <row r="713" spans="1:3" x14ac:dyDescent="0.2">
      <c r="A713">
        <v>75</v>
      </c>
      <c r="B713">
        <v>2</v>
      </c>
      <c r="C713" t="s">
        <v>50</v>
      </c>
    </row>
    <row r="714" spans="1:3" x14ac:dyDescent="0.2">
      <c r="A714">
        <v>76</v>
      </c>
      <c r="B714">
        <v>1</v>
      </c>
      <c r="C714" t="s">
        <v>50</v>
      </c>
    </row>
    <row r="715" spans="1:3" x14ac:dyDescent="0.2">
      <c r="A715">
        <v>77</v>
      </c>
      <c r="B715">
        <v>1</v>
      </c>
      <c r="C715" t="s">
        <v>50</v>
      </c>
    </row>
    <row r="716" spans="1:3" x14ac:dyDescent="0.2">
      <c r="A716">
        <v>78</v>
      </c>
      <c r="B716">
        <v>1</v>
      </c>
      <c r="C716" t="s">
        <v>50</v>
      </c>
    </row>
    <row r="717" spans="1:3" x14ac:dyDescent="0.2">
      <c r="A717">
        <v>79</v>
      </c>
      <c r="B717">
        <v>1</v>
      </c>
      <c r="C717" t="s">
        <v>50</v>
      </c>
    </row>
    <row r="718" spans="1:3" x14ac:dyDescent="0.2">
      <c r="A718">
        <v>80</v>
      </c>
      <c r="B718">
        <v>1</v>
      </c>
      <c r="C718" t="s">
        <v>50</v>
      </c>
    </row>
    <row r="719" spans="1:3" x14ac:dyDescent="0.2">
      <c r="A719">
        <v>81</v>
      </c>
      <c r="B719">
        <v>1</v>
      </c>
      <c r="C719" t="s">
        <v>50</v>
      </c>
    </row>
    <row r="720" spans="1:3" x14ac:dyDescent="0.2">
      <c r="A720">
        <v>82</v>
      </c>
      <c r="B720">
        <v>2</v>
      </c>
      <c r="C720" t="s">
        <v>50</v>
      </c>
    </row>
    <row r="721" spans="1:3" x14ac:dyDescent="0.2">
      <c r="A721">
        <v>83</v>
      </c>
      <c r="B721">
        <v>2</v>
      </c>
      <c r="C721" t="s">
        <v>50</v>
      </c>
    </row>
    <row r="722" spans="1:3" x14ac:dyDescent="0.2">
      <c r="A722">
        <v>84</v>
      </c>
      <c r="B722">
        <v>2</v>
      </c>
      <c r="C722" t="s">
        <v>50</v>
      </c>
    </row>
    <row r="723" spans="1:3" x14ac:dyDescent="0.2">
      <c r="A723">
        <v>85</v>
      </c>
      <c r="B723">
        <v>2</v>
      </c>
      <c r="C723" t="s">
        <v>50</v>
      </c>
    </row>
    <row r="724" spans="1:3" x14ac:dyDescent="0.2">
      <c r="A724">
        <v>86</v>
      </c>
      <c r="B724">
        <v>1</v>
      </c>
      <c r="C724" t="s">
        <v>50</v>
      </c>
    </row>
    <row r="725" spans="1:3" x14ac:dyDescent="0.2">
      <c r="A725">
        <v>87</v>
      </c>
      <c r="B725">
        <v>1</v>
      </c>
      <c r="C725" t="s">
        <v>50</v>
      </c>
    </row>
    <row r="726" spans="1:3" x14ac:dyDescent="0.2">
      <c r="A726">
        <v>88</v>
      </c>
      <c r="B726">
        <v>1</v>
      </c>
      <c r="C726" t="s">
        <v>50</v>
      </c>
    </row>
    <row r="727" spans="1:3" x14ac:dyDescent="0.2">
      <c r="A727">
        <v>89</v>
      </c>
      <c r="B727">
        <v>1</v>
      </c>
      <c r="C727" t="s">
        <v>50</v>
      </c>
    </row>
    <row r="728" spans="1:3" x14ac:dyDescent="0.2">
      <c r="A728">
        <v>90</v>
      </c>
      <c r="B728">
        <v>1</v>
      </c>
      <c r="C728" t="s">
        <v>50</v>
      </c>
    </row>
    <row r="729" spans="1:3" x14ac:dyDescent="0.2">
      <c r="A729">
        <v>91</v>
      </c>
      <c r="B729">
        <v>1</v>
      </c>
      <c r="C729" t="s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Holt&amp;Laury</vt:lpstr>
      <vt:lpstr>Gächter et al</vt:lpstr>
      <vt:lpstr>Rieskamp</vt:lpstr>
      <vt:lpstr>All_Gambles_ToCopy</vt:lpstr>
      <vt:lpstr>SQLExport</vt:lpstr>
      <vt:lpstr>mixed_coding</vt:lpstr>
      <vt:lpstr>LotteryProblems.csv</vt:lpstr>
      <vt:lpstr>transform for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Pachur</dc:creator>
  <cp:lastModifiedBy>Michael Schulte-Mecklenbeck</cp:lastModifiedBy>
  <dcterms:created xsi:type="dcterms:W3CDTF">2011-10-19T07:23:50Z</dcterms:created>
  <dcterms:modified xsi:type="dcterms:W3CDTF">2015-08-03T14:33:37Z</dcterms:modified>
</cp:coreProperties>
</file>