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Unterricht\Marketing\"/>
    </mc:Choice>
  </mc:AlternateContent>
  <xr:revisionPtr revIDLastSave="0" documentId="13_ncr:1_{4A4B9ECA-AE8C-476C-A129-88F21DBD4C65}" xr6:coauthVersionLast="47" xr6:coauthVersionMax="47" xr10:uidLastSave="{00000000-0000-0000-0000-000000000000}"/>
  <bookViews>
    <workbookView xWindow="-108" yWindow="-108" windowWidth="23256" windowHeight="12456" xr2:uid="{B547D3D3-95A2-4725-B485-C35819CDE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K18" i="1"/>
  <c r="K19" i="1"/>
  <c r="K20" i="1"/>
  <c r="K21" i="1"/>
  <c r="K17" i="1"/>
  <c r="I21" i="1"/>
  <c r="I20" i="1"/>
  <c r="I19" i="1"/>
  <c r="I18" i="1"/>
  <c r="I17" i="1"/>
  <c r="C31" i="1"/>
  <c r="C29" i="1"/>
  <c r="F12" i="1"/>
  <c r="F15" i="1"/>
  <c r="C35" i="1"/>
  <c r="C34" i="1"/>
  <c r="C33" i="1"/>
  <c r="C32" i="1"/>
  <c r="C18" i="1"/>
  <c r="C24" i="1" s="1"/>
  <c r="C13" i="1"/>
  <c r="C16" i="1"/>
  <c r="C11" i="1"/>
  <c r="C30" i="1" l="1"/>
  <c r="F21" i="1"/>
  <c r="F18" i="1"/>
  <c r="F19" i="1"/>
  <c r="F17" i="1"/>
  <c r="F20" i="1"/>
</calcChain>
</file>

<file path=xl/sharedStrings.xml><?xml version="1.0" encoding="utf-8"?>
<sst xmlns="http://schemas.openxmlformats.org/spreadsheetml/2006/main" count="40" uniqueCount="36">
  <si>
    <t>16mm</t>
  </si>
  <si>
    <t>18mm</t>
  </si>
  <si>
    <t>19mm</t>
  </si>
  <si>
    <t>22mm</t>
  </si>
  <si>
    <t>Personalkosten / h</t>
  </si>
  <si>
    <t>Personalkosten / Tag</t>
  </si>
  <si>
    <t>Personen</t>
  </si>
  <si>
    <t>Geasmt / Tag</t>
  </si>
  <si>
    <t>Gesamt / Tag</t>
  </si>
  <si>
    <t>Marketing</t>
  </si>
  <si>
    <t>Lager</t>
  </si>
  <si>
    <t>Maschienen</t>
  </si>
  <si>
    <t>Platten / Tag</t>
  </si>
  <si>
    <t>Kosten / Platte</t>
  </si>
  <si>
    <t>Materialkosten / Platte</t>
  </si>
  <si>
    <t>Kosten / Tag</t>
  </si>
  <si>
    <t>Personalkosten / Platte</t>
  </si>
  <si>
    <t>Marketing / Platte</t>
  </si>
  <si>
    <t>Lager / Platte</t>
  </si>
  <si>
    <t>Maschienen / Platte</t>
  </si>
  <si>
    <t>Kilopreis Mais</t>
  </si>
  <si>
    <t>Raummeter Holz</t>
  </si>
  <si>
    <t>Meterplatten Holz / Raummeter</t>
  </si>
  <si>
    <t>Quadratmeter Holzplatte</t>
  </si>
  <si>
    <t>Kilo / Platte</t>
  </si>
  <si>
    <t>Quadratmeter Maisplatte / mm</t>
  </si>
  <si>
    <t>10mm Platte</t>
  </si>
  <si>
    <t>Kosten Gesamt</t>
  </si>
  <si>
    <t>Materialkosten</t>
  </si>
  <si>
    <t>Dicke</t>
  </si>
  <si>
    <t>andere Kosten / Platte</t>
  </si>
  <si>
    <t>Verkaufspreis</t>
  </si>
  <si>
    <t>Gewinn</t>
  </si>
  <si>
    <t>Fertigung</t>
  </si>
  <si>
    <t>anderes Personal</t>
  </si>
  <si>
    <t>Weitere 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</si>
</sst>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C4F6-091D-48C6-ACE0-A4A32AA2458C}">
  <dimension ref="B9:M35"/>
  <sheetViews>
    <sheetView tabSelected="1" topLeftCell="A9" workbookViewId="0">
      <selection activeCell="N28" sqref="N28"/>
    </sheetView>
  </sheetViews>
  <sheetFormatPr defaultRowHeight="14.4" x14ac:dyDescent="0.3"/>
  <cols>
    <col min="2" max="2" width="20.77734375" customWidth="1"/>
    <col min="3" max="3" width="11.77734375" style="1" bestFit="1" customWidth="1"/>
    <col min="5" max="5" width="28.6640625" customWidth="1"/>
    <col min="6" max="6" width="14.44140625" customWidth="1"/>
    <col min="9" max="9" width="13.44140625" customWidth="1"/>
    <col min="10" max="10" width="13.6640625" customWidth="1"/>
    <col min="13" max="13" width="11.77734375" bestFit="1" customWidth="1"/>
  </cols>
  <sheetData>
    <row r="9" spans="2:11" x14ac:dyDescent="0.3">
      <c r="B9" s="3" t="s">
        <v>33</v>
      </c>
      <c r="C9" s="3"/>
      <c r="E9" s="3" t="s">
        <v>28</v>
      </c>
      <c r="F9" s="3"/>
    </row>
    <row r="10" spans="2:11" x14ac:dyDescent="0.3">
      <c r="B10" t="s">
        <v>4</v>
      </c>
      <c r="C10" s="1">
        <v>12.45</v>
      </c>
      <c r="E10" t="s">
        <v>20</v>
      </c>
      <c r="F10">
        <v>0.3019</v>
      </c>
    </row>
    <row r="11" spans="2:11" x14ac:dyDescent="0.3">
      <c r="B11" t="s">
        <v>5</v>
      </c>
      <c r="C11" s="1">
        <f>C10*8</f>
        <v>99.6</v>
      </c>
      <c r="E11" t="s">
        <v>24</v>
      </c>
      <c r="F11">
        <v>9</v>
      </c>
    </row>
    <row r="12" spans="2:11" x14ac:dyDescent="0.3">
      <c r="B12" t="s">
        <v>6</v>
      </c>
      <c r="C12" s="2">
        <v>40</v>
      </c>
      <c r="E12" t="s">
        <v>25</v>
      </c>
      <c r="F12">
        <f>F10*F11/10</f>
        <v>0.27171000000000001</v>
      </c>
    </row>
    <row r="13" spans="2:11" x14ac:dyDescent="0.3">
      <c r="B13" t="s">
        <v>7</v>
      </c>
      <c r="C13" s="1">
        <f>C11*C12</f>
        <v>3984</v>
      </c>
      <c r="E13" t="s">
        <v>21</v>
      </c>
      <c r="F13">
        <v>60</v>
      </c>
    </row>
    <row r="14" spans="2:11" x14ac:dyDescent="0.3">
      <c r="B14" s="3" t="s">
        <v>34</v>
      </c>
      <c r="C14" s="3"/>
      <c r="E14" t="s">
        <v>22</v>
      </c>
      <c r="F14">
        <v>50</v>
      </c>
    </row>
    <row r="15" spans="2:11" x14ac:dyDescent="0.3">
      <c r="B15" t="s">
        <v>4</v>
      </c>
      <c r="C15" s="1">
        <v>20</v>
      </c>
      <c r="E15" t="s">
        <v>23</v>
      </c>
      <c r="F15">
        <f>F13/F14</f>
        <v>1.2</v>
      </c>
    </row>
    <row r="16" spans="2:11" x14ac:dyDescent="0.3">
      <c r="B16" t="s">
        <v>5</v>
      </c>
      <c r="C16" s="1">
        <f>C15*8</f>
        <v>160</v>
      </c>
      <c r="F16" t="s">
        <v>28</v>
      </c>
      <c r="G16" t="s">
        <v>29</v>
      </c>
      <c r="I16" t="s">
        <v>27</v>
      </c>
      <c r="J16" t="s">
        <v>31</v>
      </c>
      <c r="K16" t="s">
        <v>32</v>
      </c>
    </row>
    <row r="17" spans="2:13" x14ac:dyDescent="0.3">
      <c r="B17" t="s">
        <v>6</v>
      </c>
      <c r="C17" s="1">
        <v>30</v>
      </c>
      <c r="E17" t="s">
        <v>26</v>
      </c>
      <c r="F17">
        <f>F12*G17+F15</f>
        <v>3.9171000000000005</v>
      </c>
      <c r="G17">
        <v>10</v>
      </c>
      <c r="I17" s="1">
        <f>F17+C31</f>
        <v>6.6739000000000006</v>
      </c>
      <c r="J17" s="1">
        <v>7.45</v>
      </c>
      <c r="K17" s="1">
        <f>J17-I17</f>
        <v>0.77609999999999957</v>
      </c>
      <c r="M17" s="1">
        <f>K21*5000</f>
        <v>35077.9</v>
      </c>
    </row>
    <row r="18" spans="2:13" x14ac:dyDescent="0.3">
      <c r="B18" t="s">
        <v>8</v>
      </c>
      <c r="C18" s="1">
        <f>C16*C17</f>
        <v>4800</v>
      </c>
      <c r="E18" t="s">
        <v>0</v>
      </c>
      <c r="F18">
        <f>F12*G18+F15</f>
        <v>5.5473600000000003</v>
      </c>
      <c r="G18">
        <v>16</v>
      </c>
      <c r="I18" s="1">
        <f>F18+C31</f>
        <v>8.3041599999999995</v>
      </c>
      <c r="J18" s="1">
        <v>9.25</v>
      </c>
      <c r="K18" s="1">
        <f t="shared" ref="K18:K21" si="0">J18-I18</f>
        <v>0.94584000000000046</v>
      </c>
    </row>
    <row r="19" spans="2:13" x14ac:dyDescent="0.3">
      <c r="B19" s="3" t="s">
        <v>35</v>
      </c>
      <c r="C19" s="3"/>
      <c r="E19" t="s">
        <v>1</v>
      </c>
      <c r="F19">
        <f>F12*G19+F15</f>
        <v>6.0907800000000005</v>
      </c>
      <c r="G19">
        <v>18</v>
      </c>
      <c r="I19" s="1">
        <f>F19+C31</f>
        <v>8.8475800000000007</v>
      </c>
      <c r="J19" s="1">
        <v>9.9499999999999993</v>
      </c>
      <c r="K19" s="1">
        <f t="shared" si="0"/>
        <v>1.1024199999999986</v>
      </c>
    </row>
    <row r="20" spans="2:13" x14ac:dyDescent="0.3">
      <c r="B20" t="s">
        <v>9</v>
      </c>
      <c r="C20" s="1">
        <v>1000</v>
      </c>
      <c r="E20" t="s">
        <v>2</v>
      </c>
      <c r="F20">
        <f>F12*G20+F15</f>
        <v>6.3624900000000002</v>
      </c>
      <c r="G20">
        <v>19</v>
      </c>
      <c r="I20" s="1">
        <f>F20+C31</f>
        <v>9.1192899999999995</v>
      </c>
      <c r="J20" s="1">
        <v>14</v>
      </c>
      <c r="K20" s="1">
        <f t="shared" si="0"/>
        <v>4.8807100000000005</v>
      </c>
    </row>
    <row r="21" spans="2:13" x14ac:dyDescent="0.3">
      <c r="B21" t="s">
        <v>10</v>
      </c>
      <c r="C21" s="1">
        <v>1000</v>
      </c>
      <c r="E21" t="s">
        <v>3</v>
      </c>
      <c r="F21">
        <f>F12*G21+F15</f>
        <v>7.1776200000000001</v>
      </c>
      <c r="G21">
        <v>22</v>
      </c>
      <c r="I21" s="1">
        <f>F21+C31</f>
        <v>9.9344199999999994</v>
      </c>
      <c r="J21" s="1">
        <v>16.95</v>
      </c>
      <c r="K21" s="1">
        <f t="shared" si="0"/>
        <v>7.0155799999999999</v>
      </c>
    </row>
    <row r="22" spans="2:13" x14ac:dyDescent="0.3">
      <c r="B22" t="s">
        <v>11</v>
      </c>
      <c r="C22" s="1">
        <v>3000</v>
      </c>
    </row>
    <row r="24" spans="2:13" x14ac:dyDescent="0.3">
      <c r="B24" t="s">
        <v>15</v>
      </c>
      <c r="C24" s="1">
        <f>C22+C21+C20+C18+C13</f>
        <v>13784</v>
      </c>
    </row>
    <row r="28" spans="2:13" x14ac:dyDescent="0.3">
      <c r="B28" t="s">
        <v>12</v>
      </c>
      <c r="C28" s="2">
        <v>5000</v>
      </c>
    </row>
    <row r="29" spans="2:13" x14ac:dyDescent="0.3">
      <c r="B29" t="s">
        <v>14</v>
      </c>
      <c r="C29" s="1">
        <f>F17</f>
        <v>3.9171000000000005</v>
      </c>
    </row>
    <row r="30" spans="2:13" x14ac:dyDescent="0.3">
      <c r="B30" t="s">
        <v>13</v>
      </c>
      <c r="C30" s="1">
        <f>C29+(C24/C28)</f>
        <v>6.6739000000000006</v>
      </c>
    </row>
    <row r="31" spans="2:13" x14ac:dyDescent="0.3">
      <c r="B31" t="s">
        <v>30</v>
      </c>
      <c r="C31" s="1">
        <f>C24/C28</f>
        <v>2.7568000000000001</v>
      </c>
    </row>
    <row r="32" spans="2:13" x14ac:dyDescent="0.3">
      <c r="B32" t="s">
        <v>16</v>
      </c>
      <c r="C32" s="1">
        <f>(C18+C13)/C28</f>
        <v>1.7567999999999999</v>
      </c>
    </row>
    <row r="33" spans="2:3" x14ac:dyDescent="0.3">
      <c r="B33" t="s">
        <v>17</v>
      </c>
      <c r="C33" s="1">
        <f>C20/C28</f>
        <v>0.2</v>
      </c>
    </row>
    <row r="34" spans="2:3" x14ac:dyDescent="0.3">
      <c r="B34" t="s">
        <v>18</v>
      </c>
      <c r="C34" s="1">
        <f>C21/C28</f>
        <v>0.2</v>
      </c>
    </row>
    <row r="35" spans="2:3" x14ac:dyDescent="0.3">
      <c r="B35" t="s">
        <v>19</v>
      </c>
      <c r="C35" s="1">
        <f>C22/C28</f>
        <v>0.6</v>
      </c>
    </row>
  </sheetData>
  <mergeCells count="4">
    <mergeCell ref="B9:C9"/>
    <mergeCell ref="B14:C14"/>
    <mergeCell ref="B19:C19"/>
    <mergeCell ref="E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goeran</dc:creator>
  <cp:lastModifiedBy>goeran</cp:lastModifiedBy>
  <dcterms:created xsi:type="dcterms:W3CDTF">2023-01-16T14:28:12Z</dcterms:created>
  <dcterms:modified xsi:type="dcterms:W3CDTF">2023-01-16T15:06:51Z</dcterms:modified>
</cp:coreProperties>
</file>