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119" documentId="8_{67D56BC8-E053-461A-A2D7-CDC82C2A4891}" xr6:coauthVersionLast="47" xr6:coauthVersionMax="47" xr10:uidLastSave="{BFE8F390-037F-4D20-BCC6-3340EBCDE868}"/>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 r:id="rId5"/>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4" i="3" l="1"/>
  <c r="AG64" i="3"/>
  <c r="AF65" i="3"/>
  <c r="AG65" i="3"/>
  <c r="X64" i="3"/>
  <c r="W64" i="3" s="1"/>
  <c r="W65" i="3"/>
  <c r="X65" i="3"/>
  <c r="N64" i="3"/>
  <c r="O64" i="3"/>
  <c r="P64" i="3"/>
  <c r="Y64" i="3"/>
  <c r="Z64" i="3"/>
  <c r="N65" i="3"/>
  <c r="O65" i="3"/>
  <c r="P65" i="3"/>
  <c r="Y65" i="3"/>
  <c r="Z65" i="3"/>
  <c r="AF63" i="3"/>
  <c r="AG63" i="3"/>
  <c r="W63" i="3"/>
  <c r="X63" i="3"/>
  <c r="Z63" i="3"/>
  <c r="Y63" i="3"/>
  <c r="P63" i="3"/>
  <c r="O63" i="3"/>
  <c r="N63" i="3"/>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Z62" i="3"/>
  <c r="Y62" i="3"/>
  <c r="P62" i="3"/>
  <c r="O62" i="3"/>
  <c r="N62" i="3"/>
  <c r="Z61" i="3"/>
  <c r="Y61" i="3"/>
  <c r="P61" i="3"/>
  <c r="O61" i="3"/>
  <c r="N61" i="3"/>
  <c r="Z60" i="3"/>
  <c r="Y60" i="3"/>
  <c r="P60" i="3"/>
  <c r="O60" i="3"/>
  <c r="N60" i="3"/>
  <c r="Z59" i="3"/>
  <c r="Y59" i="3"/>
  <c r="P59" i="3"/>
  <c r="O59" i="3"/>
  <c r="N59" i="3"/>
  <c r="AC58" i="3"/>
  <c r="Z58" i="3"/>
  <c r="Y58" i="3"/>
  <c r="P58" i="3"/>
  <c r="O58" i="3"/>
  <c r="N58" i="3"/>
  <c r="Z57" i="3"/>
  <c r="Y57" i="3"/>
  <c r="P57" i="3"/>
  <c r="O57" i="3"/>
  <c r="N57" i="3"/>
  <c r="Z56" i="3"/>
  <c r="Y56" i="3"/>
  <c r="P56" i="3"/>
  <c r="Z55" i="3"/>
  <c r="Y55" i="3"/>
  <c r="P55" i="3"/>
  <c r="AF53" i="3" l="1"/>
  <c r="AG53" i="3"/>
  <c r="AF54" i="3"/>
  <c r="AG54" i="3"/>
  <c r="X53" i="3"/>
  <c r="W53" i="3" s="1"/>
  <c r="X54" i="3"/>
  <c r="W54" i="3" s="1"/>
  <c r="N53" i="3"/>
  <c r="O53" i="3"/>
  <c r="P53" i="3"/>
  <c r="Y53" i="3"/>
  <c r="Z53" i="3"/>
  <c r="N54" i="3"/>
  <c r="O54" i="3"/>
  <c r="P54" i="3"/>
  <c r="Y54" i="3"/>
  <c r="Z54" i="3"/>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AA471" i="2" l="1"/>
  <c r="AA530" i="2"/>
  <c r="AA394" i="2"/>
  <c r="AA308" i="2"/>
  <c r="AA300" i="2"/>
  <c r="X531" i="2"/>
  <c r="X610" i="2"/>
  <c r="AA586" i="2"/>
  <c r="AA146" i="2"/>
  <c r="X516" i="2"/>
  <c r="AA411" i="2"/>
  <c r="X468" i="2"/>
  <c r="X74" i="2"/>
  <c r="AA624" i="2"/>
  <c r="AA176" i="2"/>
  <c r="AA623" i="2"/>
  <c r="X46" i="2"/>
  <c r="X59" i="2"/>
  <c r="X132" i="2"/>
  <c r="X192" i="2"/>
  <c r="AA288" i="2"/>
  <c r="X312" i="2"/>
  <c r="AA384" i="2"/>
  <c r="X396" i="2"/>
  <c r="X345" i="2"/>
  <c r="X632" i="2"/>
  <c r="AA179" i="2"/>
  <c r="X179" i="2"/>
  <c r="X204" i="2"/>
  <c r="AA204" i="2"/>
  <c r="X565" i="2"/>
  <c r="AA565" i="2"/>
  <c r="AA23" i="2"/>
  <c r="X23" i="2"/>
  <c r="X96" i="2"/>
  <c r="AA96" i="2"/>
  <c r="X265" i="2"/>
  <c r="AA265" i="2"/>
  <c r="X469" i="2"/>
  <c r="AA469" i="2"/>
  <c r="X274" i="2"/>
  <c r="AA625" i="2"/>
  <c r="AA35" i="2"/>
  <c r="X35" i="2"/>
  <c r="X133" i="2"/>
  <c r="AA133" i="2"/>
  <c r="X27" i="2"/>
  <c r="AA27" i="2"/>
  <c r="X195" i="2"/>
  <c r="AA195" i="2"/>
  <c r="X457" i="2"/>
  <c r="X297" i="2"/>
  <c r="AA34" i="2"/>
  <c r="X34" i="2"/>
  <c r="X191" i="2"/>
  <c r="AA191" i="2"/>
  <c r="X157" i="2"/>
  <c r="AA157" i="2"/>
  <c r="X39" i="2"/>
  <c r="AA39" i="2"/>
  <c r="AA221" i="2"/>
  <c r="X295" i="2"/>
  <c r="AA295" i="2"/>
  <c r="X451" i="2"/>
  <c r="AA451" i="2"/>
  <c r="X523" i="2"/>
  <c r="AA523" i="2"/>
  <c r="X619" i="2"/>
  <c r="AA619" i="2"/>
  <c r="X249" i="2"/>
  <c r="AA19" i="2"/>
  <c r="X67" i="2"/>
  <c r="AA223" i="2"/>
  <c r="X259" i="2"/>
  <c r="AA44" i="2"/>
  <c r="X68" i="2"/>
  <c r="AA164" i="2"/>
  <c r="X188" i="2"/>
  <c r="X248" i="2"/>
  <c r="X260" i="2"/>
  <c r="AA356" i="2"/>
  <c r="X380" i="2"/>
  <c r="AA464" i="2"/>
  <c r="X476" i="2"/>
  <c r="AA572" i="2"/>
  <c r="AA584" i="2"/>
  <c r="AA668" i="2"/>
  <c r="AA202" i="2"/>
  <c r="X189" i="2"/>
  <c r="AA99" i="2"/>
  <c r="X7" i="2"/>
  <c r="AA7" i="2"/>
  <c r="X199" i="2"/>
  <c r="AA199" i="2"/>
  <c r="X56" i="2"/>
  <c r="AA56" i="2"/>
  <c r="X57" i="2"/>
  <c r="AA57" i="2"/>
  <c r="X153" i="2"/>
  <c r="AA153" i="2"/>
  <c r="X285" i="2"/>
  <c r="AA285" i="2"/>
  <c r="X417" i="2"/>
  <c r="AA417" i="2"/>
  <c r="X573" i="2"/>
  <c r="AA573" i="2"/>
  <c r="AA669" i="2"/>
  <c r="AA609" i="2"/>
  <c r="X552" i="2"/>
  <c r="AA563" i="2"/>
  <c r="X563" i="2"/>
  <c r="AA375" i="2"/>
  <c r="AA550" i="2"/>
  <c r="X636" i="2"/>
  <c r="AA636" i="2"/>
  <c r="X662" i="2"/>
  <c r="AA662" i="2"/>
  <c r="AA170" i="2"/>
  <c r="X648" i="2"/>
  <c r="X543" i="2"/>
  <c r="AA543" i="2"/>
  <c r="AA423" i="2"/>
  <c r="AA351" i="2"/>
  <c r="AA435" i="2"/>
  <c r="AA291" i="2"/>
  <c r="AA590" i="2"/>
  <c r="W676" i="2"/>
  <c r="AA676" i="2" s="1"/>
  <c r="W675" i="2"/>
  <c r="X675" i="2" s="1"/>
  <c r="W674" i="2"/>
  <c r="W673" i="2"/>
  <c r="X673" i="2" s="1"/>
  <c r="W672" i="2"/>
  <c r="AA672" i="2" s="1"/>
  <c r="W671" i="2"/>
  <c r="AA671" i="2" s="1"/>
  <c r="W670" i="2"/>
  <c r="W669" i="2"/>
  <c r="X669" i="2" s="1"/>
  <c r="W668" i="2"/>
  <c r="X668" i="2" s="1"/>
  <c r="W667" i="2"/>
  <c r="X667" i="2" s="1"/>
  <c r="W666" i="2"/>
  <c r="W665" i="2"/>
  <c r="W664" i="2"/>
  <c r="W663" i="2"/>
  <c r="AA663" i="2" s="1"/>
  <c r="W662" i="2"/>
  <c r="W661" i="2"/>
  <c r="X661" i="2" s="1"/>
  <c r="W660" i="2"/>
  <c r="X660" i="2" s="1"/>
  <c r="W659" i="2"/>
  <c r="AA659" i="2" s="1"/>
  <c r="W658" i="2"/>
  <c r="AA658" i="2" s="1"/>
  <c r="W657" i="2"/>
  <c r="X657" i="2" s="1"/>
  <c r="W656" i="2"/>
  <c r="AA656" i="2" s="1"/>
  <c r="W655" i="2"/>
  <c r="X655" i="2" s="1"/>
  <c r="W654" i="2"/>
  <c r="W653" i="2"/>
  <c r="W652" i="2"/>
  <c r="W651" i="2"/>
  <c r="X651" i="2" s="1"/>
  <c r="W650" i="2"/>
  <c r="X650" i="2" s="1"/>
  <c r="W649" i="2"/>
  <c r="X649" i="2" s="1"/>
  <c r="W648" i="2"/>
  <c r="AA648" i="2" s="1"/>
  <c r="W647" i="2"/>
  <c r="X647" i="2" s="1"/>
  <c r="W646" i="2"/>
  <c r="AA646" i="2" s="1"/>
  <c r="W645" i="2"/>
  <c r="X645" i="2" s="1"/>
  <c r="W644" i="2"/>
  <c r="X644" i="2" s="1"/>
  <c r="W643" i="2"/>
  <c r="X643" i="2" s="1"/>
  <c r="W642" i="2"/>
  <c r="W641" i="2"/>
  <c r="AA641" i="2" s="1"/>
  <c r="W640" i="2"/>
  <c r="W639" i="2"/>
  <c r="AA639" i="2" s="1"/>
  <c r="W638" i="2"/>
  <c r="AA638" i="2" s="1"/>
  <c r="W637" i="2"/>
  <c r="X637" i="2" s="1"/>
  <c r="W636" i="2"/>
  <c r="W635" i="2"/>
  <c r="AA635" i="2" s="1"/>
  <c r="W634" i="2"/>
  <c r="X634" i="2" s="1"/>
  <c r="W633" i="2"/>
  <c r="AA633" i="2" s="1"/>
  <c r="W632" i="2"/>
  <c r="AA632" i="2" s="1"/>
  <c r="W631" i="2"/>
  <c r="AA631" i="2" s="1"/>
  <c r="W630" i="2"/>
  <c r="W629" i="2"/>
  <c r="W628" i="2"/>
  <c r="W627" i="2"/>
  <c r="X627" i="2" s="1"/>
  <c r="W626" i="2"/>
  <c r="X626" i="2" s="1"/>
  <c r="W625" i="2"/>
  <c r="X625" i="2" s="1"/>
  <c r="W624" i="2"/>
  <c r="X624" i="2" s="1"/>
  <c r="W623" i="2"/>
  <c r="X623" i="2" s="1"/>
  <c r="W622" i="2"/>
  <c r="AA622" i="2" s="1"/>
  <c r="W621" i="2"/>
  <c r="X621" i="2" s="1"/>
  <c r="W620" i="2"/>
  <c r="X620" i="2" s="1"/>
  <c r="W619" i="2"/>
  <c r="W618" i="2"/>
  <c r="W617" i="2"/>
  <c r="X617" i="2" s="1"/>
  <c r="W616" i="2"/>
  <c r="X616" i="2" s="1"/>
  <c r="W615" i="2"/>
  <c r="X615" i="2" s="1"/>
  <c r="W614" i="2"/>
  <c r="X614" i="2" s="1"/>
  <c r="W613" i="2"/>
  <c r="X613" i="2" s="1"/>
  <c r="W612" i="2"/>
  <c r="AA612" i="2" s="1"/>
  <c r="W611" i="2"/>
  <c r="AA611" i="2" s="1"/>
  <c r="W610" i="2"/>
  <c r="AA610" i="2" s="1"/>
  <c r="W609" i="2"/>
  <c r="X609" i="2" s="1"/>
  <c r="W608" i="2"/>
  <c r="AA608" i="2" s="1"/>
  <c r="W607" i="2"/>
  <c r="AA607" i="2" s="1"/>
  <c r="W606" i="2"/>
  <c r="W605" i="2"/>
  <c r="W604" i="2"/>
  <c r="W603" i="2"/>
  <c r="X603" i="2" s="1"/>
  <c r="W602" i="2"/>
  <c r="AA602" i="2" s="1"/>
  <c r="W601" i="2"/>
  <c r="X601" i="2" s="1"/>
  <c r="W600" i="2"/>
  <c r="X600" i="2" s="1"/>
  <c r="W599" i="2"/>
  <c r="AA599" i="2" s="1"/>
  <c r="W598" i="2"/>
  <c r="X598" i="2" s="1"/>
  <c r="W597" i="2"/>
  <c r="X597" i="2" s="1"/>
  <c r="W596" i="2"/>
  <c r="X596" i="2" s="1"/>
  <c r="W595" i="2"/>
  <c r="X595" i="2" s="1"/>
  <c r="W594" i="2"/>
  <c r="X594" i="2" s="1"/>
  <c r="W593" i="2"/>
  <c r="W592" i="2"/>
  <c r="W591" i="2"/>
  <c r="X591" i="2" s="1"/>
  <c r="W590" i="2"/>
  <c r="X590" i="2" s="1"/>
  <c r="W589" i="2"/>
  <c r="AA589" i="2" s="1"/>
  <c r="W588" i="2"/>
  <c r="AA588" i="2" s="1"/>
  <c r="W587" i="2"/>
  <c r="AA587" i="2" s="1"/>
  <c r="W586" i="2"/>
  <c r="X586" i="2" s="1"/>
  <c r="W585" i="2"/>
  <c r="X585" i="2" s="1"/>
  <c r="W584" i="2"/>
  <c r="X584" i="2" s="1"/>
  <c r="W583" i="2"/>
  <c r="X583" i="2" s="1"/>
  <c r="W582" i="2"/>
  <c r="W581" i="2"/>
  <c r="W580" i="2"/>
  <c r="W579" i="2"/>
  <c r="X579" i="2" s="1"/>
  <c r="W578" i="2"/>
  <c r="X578" i="2" s="1"/>
  <c r="W577" i="2"/>
  <c r="AA577" i="2" s="1"/>
  <c r="W576" i="2"/>
  <c r="X576" i="2" s="1"/>
  <c r="W575" i="2"/>
  <c r="X575" i="2" s="1"/>
  <c r="W574" i="2"/>
  <c r="AA574" i="2" s="1"/>
  <c r="W573" i="2"/>
  <c r="W572" i="2"/>
  <c r="X572" i="2" s="1"/>
  <c r="W571" i="2"/>
  <c r="X571" i="2" s="1"/>
  <c r="W570" i="2"/>
  <c r="X570" i="2" s="1"/>
  <c r="W569" i="2"/>
  <c r="W568" i="2"/>
  <c r="W567" i="2"/>
  <c r="X567" i="2" s="1"/>
  <c r="W566" i="2"/>
  <c r="X566" i="2" s="1"/>
  <c r="W565" i="2"/>
  <c r="W564" i="2"/>
  <c r="AA564" i="2" s="1"/>
  <c r="W563" i="2"/>
  <c r="W562" i="2"/>
  <c r="AA562" i="2" s="1"/>
  <c r="W561" i="2"/>
  <c r="X561" i="2" s="1"/>
  <c r="W560" i="2"/>
  <c r="X560" i="2" s="1"/>
  <c r="W559" i="2"/>
  <c r="X559" i="2" s="1"/>
  <c r="W558" i="2"/>
  <c r="W557" i="2"/>
  <c r="X557" i="2" s="1"/>
  <c r="W556" i="2"/>
  <c r="W555" i="2"/>
  <c r="AA555" i="2" s="1"/>
  <c r="W554" i="2"/>
  <c r="X554" i="2" s="1"/>
  <c r="W553" i="2"/>
  <c r="X553" i="2" s="1"/>
  <c r="W552" i="2"/>
  <c r="AA552" i="2" s="1"/>
  <c r="W551" i="2"/>
  <c r="X551" i="2" s="1"/>
  <c r="W550" i="2"/>
  <c r="X550" i="2" s="1"/>
  <c r="W549" i="2"/>
  <c r="X549" i="2" s="1"/>
  <c r="W548" i="2"/>
  <c r="X548" i="2" s="1"/>
  <c r="W547" i="2"/>
  <c r="X547" i="2" s="1"/>
  <c r="W546" i="2"/>
  <c r="AA546" i="2" s="1"/>
  <c r="W545" i="2"/>
  <c r="W544" i="2"/>
  <c r="W543" i="2"/>
  <c r="W542" i="2"/>
  <c r="AA542" i="2" s="1"/>
  <c r="W541" i="2"/>
  <c r="X541" i="2" s="1"/>
  <c r="W540" i="2"/>
  <c r="X540" i="2" s="1"/>
  <c r="W539" i="2"/>
  <c r="X539" i="2" s="1"/>
  <c r="W538" i="2"/>
  <c r="AA538" i="2" s="1"/>
  <c r="W537" i="2"/>
  <c r="X537" i="2" s="1"/>
  <c r="W536" i="2"/>
  <c r="X536" i="2" s="1"/>
  <c r="W535" i="2"/>
  <c r="AA535" i="2" s="1"/>
  <c r="W534" i="2"/>
  <c r="W533" i="2"/>
  <c r="W532" i="2"/>
  <c r="W531" i="2"/>
  <c r="AA531" i="2" s="1"/>
  <c r="W530" i="2"/>
  <c r="X530" i="2" s="1"/>
  <c r="W529" i="2"/>
  <c r="AA529" i="2" s="1"/>
  <c r="W528" i="2"/>
  <c r="X528" i="2" s="1"/>
  <c r="W527" i="2"/>
  <c r="X527" i="2" s="1"/>
  <c r="W526" i="2"/>
  <c r="X526" i="2" s="1"/>
  <c r="W525" i="2"/>
  <c r="X525" i="2" s="1"/>
  <c r="W524" i="2"/>
  <c r="X524" i="2" s="1"/>
  <c r="W523" i="2"/>
  <c r="W522" i="2"/>
  <c r="W521" i="2"/>
  <c r="W520" i="2"/>
  <c r="W519" i="2"/>
  <c r="X519" i="2" s="1"/>
  <c r="W518" i="2"/>
  <c r="AA518" i="2" s="1"/>
  <c r="W517" i="2"/>
  <c r="X517" i="2" s="1"/>
  <c r="W516" i="2"/>
  <c r="AA516" i="2" s="1"/>
  <c r="W515" i="2"/>
  <c r="AA515" i="2" s="1"/>
  <c r="W514" i="2"/>
  <c r="AA514" i="2" s="1"/>
  <c r="W513" i="2"/>
  <c r="X513" i="2" s="1"/>
  <c r="W512" i="2"/>
  <c r="X512" i="2" s="1"/>
  <c r="W511" i="2"/>
  <c r="X511" i="2" s="1"/>
  <c r="W510" i="2"/>
  <c r="W509" i="2"/>
  <c r="W508" i="2"/>
  <c r="X508" i="2" s="1"/>
  <c r="W507" i="2"/>
  <c r="X507" i="2" s="1"/>
  <c r="W506" i="2"/>
  <c r="AA506" i="2" s="1"/>
  <c r="W505" i="2"/>
  <c r="AA505" i="2" s="1"/>
  <c r="W504" i="2"/>
  <c r="X504" i="2" s="1"/>
  <c r="W503" i="2"/>
  <c r="AA503" i="2" s="1"/>
  <c r="W502" i="2"/>
  <c r="X502" i="2" s="1"/>
  <c r="W501" i="2"/>
  <c r="AA501" i="2" s="1"/>
  <c r="W500" i="2"/>
  <c r="X500" i="2" s="1"/>
  <c r="W499" i="2"/>
  <c r="X499" i="2" s="1"/>
  <c r="W498" i="2"/>
  <c r="W497" i="2"/>
  <c r="W496" i="2"/>
  <c r="W495" i="2"/>
  <c r="X495" i="2" s="1"/>
  <c r="W494" i="2"/>
  <c r="X494" i="2" s="1"/>
  <c r="W493" i="2"/>
  <c r="AA493" i="2" s="1"/>
  <c r="W492" i="2"/>
  <c r="X492" i="2" s="1"/>
  <c r="W491" i="2"/>
  <c r="X491" i="2" s="1"/>
  <c r="W490" i="2"/>
  <c r="AA490" i="2" s="1"/>
  <c r="W489" i="2"/>
  <c r="AA489" i="2" s="1"/>
  <c r="W488" i="2"/>
  <c r="AA488" i="2" s="1"/>
  <c r="W487" i="2"/>
  <c r="X487" i="2" s="1"/>
  <c r="W486" i="2"/>
  <c r="W485" i="2"/>
  <c r="W484" i="2"/>
  <c r="W483" i="2"/>
  <c r="X483" i="2" s="1"/>
  <c r="W482" i="2"/>
  <c r="X482" i="2" s="1"/>
  <c r="W481" i="2"/>
  <c r="AA481" i="2" s="1"/>
  <c r="W480" i="2"/>
  <c r="X480" i="2" s="1"/>
  <c r="W479" i="2"/>
  <c r="AA479" i="2" s="1"/>
  <c r="W478" i="2"/>
  <c r="X478" i="2" s="1"/>
  <c r="W477" i="2"/>
  <c r="X477" i="2" s="1"/>
  <c r="W476" i="2"/>
  <c r="AA476" i="2" s="1"/>
  <c r="W475" i="2"/>
  <c r="X475" i="2" s="1"/>
  <c r="W474" i="2"/>
  <c r="W473" i="2"/>
  <c r="W472" i="2"/>
  <c r="W471" i="2"/>
  <c r="X471" i="2" s="1"/>
  <c r="W470" i="2"/>
  <c r="AA470" i="2" s="1"/>
  <c r="W469" i="2"/>
  <c r="W468" i="2"/>
  <c r="AA468" i="2" s="1"/>
  <c r="W467" i="2"/>
  <c r="AA467" i="2" s="1"/>
  <c r="W466" i="2"/>
  <c r="X466" i="2" s="1"/>
  <c r="W465" i="2"/>
  <c r="X465" i="2" s="1"/>
  <c r="W464" i="2"/>
  <c r="X464" i="2" s="1"/>
  <c r="W463" i="2"/>
  <c r="AA463" i="2" s="1"/>
  <c r="W462" i="2"/>
  <c r="X462" i="2" s="1"/>
  <c r="W461" i="2"/>
  <c r="X461" i="2" s="1"/>
  <c r="W460" i="2"/>
  <c r="W459" i="2"/>
  <c r="AA459" i="2" s="1"/>
  <c r="W458" i="2"/>
  <c r="X458" i="2" s="1"/>
  <c r="W457" i="2"/>
  <c r="AA457" i="2" s="1"/>
  <c r="W456" i="2"/>
  <c r="AA456" i="2" s="1"/>
  <c r="W455" i="2"/>
  <c r="X455" i="2" s="1"/>
  <c r="W454" i="2"/>
  <c r="X454" i="2" s="1"/>
  <c r="W453" i="2"/>
  <c r="X453" i="2" s="1"/>
  <c r="W452" i="2"/>
  <c r="X452" i="2" s="1"/>
  <c r="W451" i="2"/>
  <c r="W450" i="2"/>
  <c r="W449" i="2"/>
  <c r="W448" i="2"/>
  <c r="W447" i="2"/>
  <c r="X447" i="2" s="1"/>
  <c r="W446" i="2"/>
  <c r="AA446" i="2" s="1"/>
  <c r="W445" i="2"/>
  <c r="AA445" i="2" s="1"/>
  <c r="W444" i="2"/>
  <c r="X444" i="2" s="1"/>
  <c r="W443" i="2"/>
  <c r="AA443" i="2" s="1"/>
  <c r="W442" i="2"/>
  <c r="AA442" i="2" s="1"/>
  <c r="W441" i="2"/>
  <c r="X441" i="2" s="1"/>
  <c r="W440" i="2"/>
  <c r="X440" i="2" s="1"/>
  <c r="W439" i="2"/>
  <c r="AA439" i="2" s="1"/>
  <c r="W438" i="2"/>
  <c r="W437" i="2"/>
  <c r="W436" i="2"/>
  <c r="W435" i="2"/>
  <c r="X435" i="2" s="1"/>
  <c r="W434" i="2"/>
  <c r="AA434" i="2" s="1"/>
  <c r="W433" i="2"/>
  <c r="AA433" i="2" s="1"/>
  <c r="W432" i="2"/>
  <c r="X432" i="2" s="1"/>
  <c r="W431" i="2"/>
  <c r="X431" i="2" s="1"/>
  <c r="W430" i="2"/>
  <c r="AA430" i="2" s="1"/>
  <c r="W429" i="2"/>
  <c r="AA429" i="2" s="1"/>
  <c r="W428" i="2"/>
  <c r="X428" i="2" s="1"/>
  <c r="W427" i="2"/>
  <c r="X427" i="2" s="1"/>
  <c r="W426" i="2"/>
  <c r="W425" i="2"/>
  <c r="W424" i="2"/>
  <c r="AA424" i="2" s="1"/>
  <c r="W423" i="2"/>
  <c r="X423" i="2" s="1"/>
  <c r="W422" i="2"/>
  <c r="X422" i="2" s="1"/>
  <c r="W421" i="2"/>
  <c r="X421" i="2" s="1"/>
  <c r="W420" i="2"/>
  <c r="AA420" i="2" s="1"/>
  <c r="W419" i="2"/>
  <c r="AA419" i="2" s="1"/>
  <c r="W418" i="2"/>
  <c r="AA418" i="2" s="1"/>
  <c r="W417" i="2"/>
  <c r="W416" i="2"/>
  <c r="X416" i="2" s="1"/>
  <c r="W415" i="2"/>
  <c r="X415" i="2" s="1"/>
  <c r="W414" i="2"/>
  <c r="W413" i="2"/>
  <c r="X413" i="2" s="1"/>
  <c r="W412" i="2"/>
  <c r="W411" i="2"/>
  <c r="X411" i="2" s="1"/>
  <c r="W410" i="2"/>
  <c r="AA410" i="2" s="1"/>
  <c r="W409" i="2"/>
  <c r="X409" i="2" s="1"/>
  <c r="W408" i="2"/>
  <c r="X408" i="2" s="1"/>
  <c r="W407" i="2"/>
  <c r="AA407" i="2" s="1"/>
  <c r="W406" i="2"/>
  <c r="X406" i="2" s="1"/>
  <c r="W405" i="2"/>
  <c r="X405" i="2" s="1"/>
  <c r="W404" i="2"/>
  <c r="X404" i="2" s="1"/>
  <c r="W403" i="2"/>
  <c r="X403" i="2" s="1"/>
  <c r="W402" i="2"/>
  <c r="AA402" i="2" s="1"/>
  <c r="W401" i="2"/>
  <c r="W400" i="2"/>
  <c r="W399" i="2"/>
  <c r="X399" i="2" s="1"/>
  <c r="W398" i="2"/>
  <c r="X398" i="2" s="1"/>
  <c r="W397" i="2"/>
  <c r="AA397" i="2" s="1"/>
  <c r="W396" i="2"/>
  <c r="AA396" i="2" s="1"/>
  <c r="W395" i="2"/>
  <c r="X395" i="2" s="1"/>
  <c r="W394" i="2"/>
  <c r="X394" i="2" s="1"/>
  <c r="W393" i="2"/>
  <c r="AA393" i="2" s="1"/>
  <c r="W392" i="2"/>
  <c r="AA392" i="2" s="1"/>
  <c r="W391" i="2"/>
  <c r="X391" i="2" s="1"/>
  <c r="W390" i="2"/>
  <c r="W389" i="2"/>
  <c r="W388" i="2"/>
  <c r="X388" i="2" s="1"/>
  <c r="W387" i="2"/>
  <c r="X387" i="2" s="1"/>
  <c r="W386" i="2"/>
  <c r="AA386" i="2" s="1"/>
  <c r="W385" i="2"/>
  <c r="AA385" i="2" s="1"/>
  <c r="W384" i="2"/>
  <c r="X384" i="2" s="1"/>
  <c r="W383" i="2"/>
  <c r="X383" i="2" s="1"/>
  <c r="W382" i="2"/>
  <c r="X382" i="2" s="1"/>
  <c r="W381" i="2"/>
  <c r="AA381" i="2" s="1"/>
  <c r="W380" i="2"/>
  <c r="AA380" i="2" s="1"/>
  <c r="W379" i="2"/>
  <c r="X379" i="2" s="1"/>
  <c r="W378" i="2"/>
  <c r="W377" i="2"/>
  <c r="W376" i="2"/>
  <c r="W375" i="2"/>
  <c r="X375" i="2" s="1"/>
  <c r="W374" i="2"/>
  <c r="X374" i="2" s="1"/>
  <c r="W373" i="2"/>
  <c r="X373" i="2" s="1"/>
  <c r="W372" i="2"/>
  <c r="AA372" i="2" s="1"/>
  <c r="W371" i="2"/>
  <c r="AA371" i="2" s="1"/>
  <c r="W370" i="2"/>
  <c r="AA370" i="2" s="1"/>
  <c r="W369" i="2"/>
  <c r="X369" i="2" s="1"/>
  <c r="W368" i="2"/>
  <c r="X368" i="2" s="1"/>
  <c r="W367" i="2"/>
  <c r="AA367" i="2" s="1"/>
  <c r="W366" i="2"/>
  <c r="W365" i="2"/>
  <c r="W364" i="2"/>
  <c r="W363" i="2"/>
  <c r="X363" i="2" s="1"/>
  <c r="W362" i="2"/>
  <c r="AA362" i="2" s="1"/>
  <c r="W361" i="2"/>
  <c r="X361" i="2" s="1"/>
  <c r="W360" i="2"/>
  <c r="AA360" i="2" s="1"/>
  <c r="W359" i="2"/>
  <c r="AA359" i="2" s="1"/>
  <c r="W358" i="2"/>
  <c r="AA358" i="2" s="1"/>
  <c r="W357" i="2"/>
  <c r="X357" i="2" s="1"/>
  <c r="W356" i="2"/>
  <c r="X356" i="2" s="1"/>
  <c r="W355" i="2"/>
  <c r="X355" i="2" s="1"/>
  <c r="W354" i="2"/>
  <c r="W353" i="2"/>
  <c r="W352" i="2"/>
  <c r="W351" i="2"/>
  <c r="X351" i="2" s="1"/>
  <c r="W350" i="2"/>
  <c r="X350" i="2" s="1"/>
  <c r="W349" i="2"/>
  <c r="X349" i="2" s="1"/>
  <c r="W348" i="2"/>
  <c r="X348" i="2" s="1"/>
  <c r="W347" i="2"/>
  <c r="X347" i="2" s="1"/>
  <c r="W346" i="2"/>
  <c r="AA346" i="2" s="1"/>
  <c r="W345" i="2"/>
  <c r="AA345" i="2" s="1"/>
  <c r="W344" i="2"/>
  <c r="X344" i="2" s="1"/>
  <c r="W343" i="2"/>
  <c r="AA343" i="2" s="1"/>
  <c r="W342" i="2"/>
  <c r="W341" i="2"/>
  <c r="W340" i="2"/>
  <c r="W339" i="2"/>
  <c r="AA339" i="2" s="1"/>
  <c r="W338" i="2"/>
  <c r="X338" i="2" s="1"/>
  <c r="W337" i="2"/>
  <c r="X337" i="2" s="1"/>
  <c r="W336" i="2"/>
  <c r="X336" i="2" s="1"/>
  <c r="W335" i="2"/>
  <c r="X335" i="2" s="1"/>
  <c r="W334" i="2"/>
  <c r="X334" i="2" s="1"/>
  <c r="W333" i="2"/>
  <c r="X333" i="2" s="1"/>
  <c r="W332" i="2"/>
  <c r="X332" i="2" s="1"/>
  <c r="W331" i="2"/>
  <c r="X331" i="2" s="1"/>
  <c r="W330" i="2"/>
  <c r="W329" i="2"/>
  <c r="W328" i="2"/>
  <c r="W327" i="2"/>
  <c r="X327" i="2" s="1"/>
  <c r="W326" i="2"/>
  <c r="AA326" i="2" s="1"/>
  <c r="W325" i="2"/>
  <c r="X325" i="2" s="1"/>
  <c r="W324" i="2"/>
  <c r="AA324" i="2" s="1"/>
  <c r="W323" i="2"/>
  <c r="AA323" i="2" s="1"/>
  <c r="W322" i="2"/>
  <c r="AA322" i="2" s="1"/>
  <c r="W321" i="2"/>
  <c r="AA321" i="2" s="1"/>
  <c r="W320" i="2"/>
  <c r="X320" i="2" s="1"/>
  <c r="W319" i="2"/>
  <c r="X319" i="2" s="1"/>
  <c r="W318" i="2"/>
  <c r="X318" i="2" s="1"/>
  <c r="W317" i="2"/>
  <c r="W316" i="2"/>
  <c r="W315" i="2"/>
  <c r="X315" i="2" s="1"/>
  <c r="W314" i="2"/>
  <c r="AA314" i="2" s="1"/>
  <c r="W313" i="2"/>
  <c r="X313" i="2" s="1"/>
  <c r="W312" i="2"/>
  <c r="AA312" i="2" s="1"/>
  <c r="W311" i="2"/>
  <c r="AA311" i="2" s="1"/>
  <c r="W310" i="2"/>
  <c r="AA310" i="2" s="1"/>
  <c r="W309" i="2"/>
  <c r="X309" i="2" s="1"/>
  <c r="W308" i="2"/>
  <c r="X308" i="2" s="1"/>
  <c r="W307" i="2"/>
  <c r="X307" i="2" s="1"/>
  <c r="W306" i="2"/>
  <c r="X306" i="2" s="1"/>
  <c r="W305" i="2"/>
  <c r="W304" i="2"/>
  <c r="W303" i="2"/>
  <c r="X303" i="2" s="1"/>
  <c r="W302" i="2"/>
  <c r="X302" i="2" s="1"/>
  <c r="W301" i="2"/>
  <c r="X301" i="2" s="1"/>
  <c r="W300" i="2"/>
  <c r="X300" i="2" s="1"/>
  <c r="W299" i="2"/>
  <c r="X299" i="2" s="1"/>
  <c r="W298" i="2"/>
  <c r="X298" i="2" s="1"/>
  <c r="W297" i="2"/>
  <c r="AA297" i="2" s="1"/>
  <c r="W296" i="2"/>
  <c r="AA296" i="2" s="1"/>
  <c r="W295" i="2"/>
  <c r="W294" i="2"/>
  <c r="W293" i="2"/>
  <c r="AA293" i="2" s="1"/>
  <c r="W292" i="2"/>
  <c r="X292" i="2" s="1"/>
  <c r="W291" i="2"/>
  <c r="X291" i="2" s="1"/>
  <c r="W290" i="2"/>
  <c r="AA290" i="2" s="1"/>
  <c r="W289" i="2"/>
  <c r="AA289" i="2" s="1"/>
  <c r="W288" i="2"/>
  <c r="X288" i="2" s="1"/>
  <c r="W287" i="2"/>
  <c r="X287" i="2" s="1"/>
  <c r="W286" i="2"/>
  <c r="X286" i="2" s="1"/>
  <c r="W285" i="2"/>
  <c r="W284" i="2"/>
  <c r="X284" i="2" s="1"/>
  <c r="W283" i="2"/>
  <c r="X283" i="2" s="1"/>
  <c r="W282" i="2"/>
  <c r="W281" i="2"/>
  <c r="W280" i="2"/>
  <c r="W279" i="2"/>
  <c r="AA279" i="2" s="1"/>
  <c r="W278" i="2"/>
  <c r="X278" i="2" s="1"/>
  <c r="W277" i="2"/>
  <c r="X277" i="2" s="1"/>
  <c r="W276" i="2"/>
  <c r="AA276" i="2" s="1"/>
  <c r="W275" i="2"/>
  <c r="AA275" i="2" s="1"/>
  <c r="W274" i="2"/>
  <c r="AA274" i="2" s="1"/>
  <c r="W273" i="2"/>
  <c r="AA273" i="2" s="1"/>
  <c r="W272" i="2"/>
  <c r="AA272" i="2" s="1"/>
  <c r="W271" i="2"/>
  <c r="AA271" i="2" s="1"/>
  <c r="W270" i="2"/>
  <c r="W269" i="2"/>
  <c r="X269" i="2" s="1"/>
  <c r="W268" i="2"/>
  <c r="W267" i="2"/>
  <c r="X267" i="2" s="1"/>
  <c r="W266" i="2"/>
  <c r="X266" i="2" s="1"/>
  <c r="W265" i="2"/>
  <c r="W264" i="2"/>
  <c r="AA264" i="2" s="1"/>
  <c r="W263" i="2"/>
  <c r="X263" i="2" s="1"/>
  <c r="W262" i="2"/>
  <c r="X262" i="2" s="1"/>
  <c r="W261" i="2"/>
  <c r="X261" i="2" s="1"/>
  <c r="W260" i="2"/>
  <c r="AA260" i="2" s="1"/>
  <c r="W259" i="2"/>
  <c r="AA259" i="2" s="1"/>
  <c r="W258" i="2"/>
  <c r="W257" i="2"/>
  <c r="X257" i="2" s="1"/>
  <c r="W256" i="2"/>
  <c r="X256" i="2" s="1"/>
  <c r="W255" i="2"/>
  <c r="AA255" i="2" s="1"/>
  <c r="W254" i="2"/>
  <c r="X254" i="2" s="1"/>
  <c r="W253" i="2"/>
  <c r="X253" i="2" s="1"/>
  <c r="W252" i="2"/>
  <c r="X252" i="2" s="1"/>
  <c r="W251" i="2"/>
  <c r="AA251" i="2" s="1"/>
  <c r="W250" i="2"/>
  <c r="AA250" i="2" s="1"/>
  <c r="W249" i="2"/>
  <c r="AA249" i="2" s="1"/>
  <c r="W248" i="2"/>
  <c r="AA248" i="2" s="1"/>
  <c r="W247" i="2"/>
  <c r="AA247" i="2" s="1"/>
  <c r="W246" i="2"/>
  <c r="W245" i="2"/>
  <c r="W244" i="2"/>
  <c r="W243" i="2"/>
  <c r="X243" i="2" s="1"/>
  <c r="W242" i="2"/>
  <c r="X242" i="2" s="1"/>
  <c r="W241" i="2"/>
  <c r="X241" i="2" s="1"/>
  <c r="W240" i="2"/>
  <c r="AA240" i="2" s="1"/>
  <c r="W239" i="2"/>
  <c r="X239" i="2" s="1"/>
  <c r="W238" i="2"/>
  <c r="AA238" i="2" s="1"/>
  <c r="W237" i="2"/>
  <c r="X237" i="2" s="1"/>
  <c r="W236" i="2"/>
  <c r="X236" i="2" s="1"/>
  <c r="W235" i="2"/>
  <c r="X235" i="2" s="1"/>
  <c r="W234" i="2"/>
  <c r="W233" i="2"/>
  <c r="W232" i="2"/>
  <c r="W231" i="2"/>
  <c r="X231" i="2" s="1"/>
  <c r="W230" i="2"/>
  <c r="AA230" i="2" s="1"/>
  <c r="W229" i="2"/>
  <c r="X229" i="2" s="1"/>
  <c r="W228" i="2"/>
  <c r="AA228" i="2" s="1"/>
  <c r="W227" i="2"/>
  <c r="AA227" i="2" s="1"/>
  <c r="W226" i="2"/>
  <c r="AA226" i="2" s="1"/>
  <c r="W225" i="2"/>
  <c r="AA225" i="2" s="1"/>
  <c r="W224" i="2"/>
  <c r="X224" i="2" s="1"/>
  <c r="W223" i="2"/>
  <c r="X223" i="2" s="1"/>
  <c r="W222" i="2"/>
  <c r="AA222" i="2" s="1"/>
  <c r="W221" i="2"/>
  <c r="X221" i="2" s="1"/>
  <c r="W220" i="2"/>
  <c r="W219" i="2"/>
  <c r="X219" i="2" s="1"/>
  <c r="W218" i="2"/>
  <c r="AA218" i="2" s="1"/>
  <c r="W217" i="2"/>
  <c r="AA217" i="2" s="1"/>
  <c r="W216" i="2"/>
  <c r="X216" i="2" s="1"/>
  <c r="W215" i="2"/>
  <c r="AA215" i="2" s="1"/>
  <c r="W214" i="2"/>
  <c r="X214" i="2" s="1"/>
  <c r="W213" i="2"/>
  <c r="AA213" i="2" s="1"/>
  <c r="W212" i="2"/>
  <c r="X212" i="2" s="1"/>
  <c r="W211" i="2"/>
  <c r="X211" i="2" s="1"/>
  <c r="W210" i="2"/>
  <c r="W209" i="2"/>
  <c r="W208" i="2"/>
  <c r="W207" i="2"/>
  <c r="X207" i="2" s="1"/>
  <c r="W206" i="2"/>
  <c r="X206" i="2" s="1"/>
  <c r="W205" i="2"/>
  <c r="X205" i="2" s="1"/>
  <c r="W204" i="2"/>
  <c r="W203" i="2"/>
  <c r="X203" i="2" s="1"/>
  <c r="W202" i="2"/>
  <c r="X202" i="2" s="1"/>
  <c r="W201" i="2"/>
  <c r="AA201" i="2" s="1"/>
  <c r="W200" i="2"/>
  <c r="AA200" i="2" s="1"/>
  <c r="W199" i="2"/>
  <c r="W198" i="2"/>
  <c r="W197" i="2"/>
  <c r="W196" i="2"/>
  <c r="W195" i="2"/>
  <c r="W194" i="2"/>
  <c r="X194" i="2" s="1"/>
  <c r="W193" i="2"/>
  <c r="AA193" i="2" s="1"/>
  <c r="W192" i="2"/>
  <c r="AA192" i="2" s="1"/>
  <c r="W191" i="2"/>
  <c r="W190" i="2"/>
  <c r="X190" i="2" s="1"/>
  <c r="W189" i="2"/>
  <c r="AA189" i="2" s="1"/>
  <c r="W188" i="2"/>
  <c r="AA188" i="2" s="1"/>
  <c r="W187" i="2"/>
  <c r="X187" i="2" s="1"/>
  <c r="W186" i="2"/>
  <c r="W185" i="2"/>
  <c r="W184" i="2"/>
  <c r="W183" i="2"/>
  <c r="X183" i="2" s="1"/>
  <c r="W182" i="2"/>
  <c r="AA182" i="2" s="1"/>
  <c r="W181" i="2"/>
  <c r="X181" i="2" s="1"/>
  <c r="W180" i="2"/>
  <c r="AA180" i="2" s="1"/>
  <c r="W179" i="2"/>
  <c r="W178" i="2"/>
  <c r="X178" i="2" s="1"/>
  <c r="W177" i="2"/>
  <c r="X177" i="2" s="1"/>
  <c r="W176" i="2"/>
  <c r="X176" i="2" s="1"/>
  <c r="W175" i="2"/>
  <c r="X175" i="2" s="1"/>
  <c r="W174" i="2"/>
  <c r="X174" i="2" s="1"/>
  <c r="W173" i="2"/>
  <c r="W172" i="2"/>
  <c r="W171" i="2"/>
  <c r="X171" i="2" s="1"/>
  <c r="W170" i="2"/>
  <c r="X170" i="2" s="1"/>
  <c r="W169" i="2"/>
  <c r="X169" i="2" s="1"/>
  <c r="W168" i="2"/>
  <c r="AA168" i="2" s="1"/>
  <c r="W167" i="2"/>
  <c r="AA167" i="2" s="1"/>
  <c r="W166" i="2"/>
  <c r="AA166" i="2" s="1"/>
  <c r="W165" i="2"/>
  <c r="AA165" i="2" s="1"/>
  <c r="W164" i="2"/>
  <c r="X164" i="2" s="1"/>
  <c r="W163" i="2"/>
  <c r="X163" i="2" s="1"/>
  <c r="W162" i="2"/>
  <c r="W161" i="2"/>
  <c r="W160" i="2"/>
  <c r="W159" i="2"/>
  <c r="X159" i="2" s="1"/>
  <c r="W158" i="2"/>
  <c r="X158" i="2" s="1"/>
  <c r="W157" i="2"/>
  <c r="W156" i="2"/>
  <c r="X156" i="2" s="1"/>
  <c r="W155" i="2"/>
  <c r="X155" i="2" s="1"/>
  <c r="W154" i="2"/>
  <c r="X154" i="2" s="1"/>
  <c r="W153" i="2"/>
  <c r="W152" i="2"/>
  <c r="X152" i="2" s="1"/>
  <c r="W151" i="2"/>
  <c r="AA151" i="2" s="1"/>
  <c r="W150" i="2"/>
  <c r="W149" i="2"/>
  <c r="X149" i="2" s="1"/>
  <c r="W148" i="2"/>
  <c r="W147" i="2"/>
  <c r="X147" i="2" s="1"/>
  <c r="W146" i="2"/>
  <c r="X146" i="2" s="1"/>
  <c r="W145" i="2"/>
  <c r="AA145" i="2" s="1"/>
  <c r="W144" i="2"/>
  <c r="AA144" i="2" s="1"/>
  <c r="W143" i="2"/>
  <c r="X143" i="2" s="1"/>
  <c r="W142" i="2"/>
  <c r="X142" i="2" s="1"/>
  <c r="W141" i="2"/>
  <c r="X141" i="2" s="1"/>
  <c r="W140" i="2"/>
  <c r="X140" i="2" s="1"/>
  <c r="W139" i="2"/>
  <c r="X139" i="2" s="1"/>
  <c r="W138" i="2"/>
  <c r="W137" i="2"/>
  <c r="W136" i="2"/>
  <c r="W135" i="2"/>
  <c r="AA135" i="2" s="1"/>
  <c r="W134" i="2"/>
  <c r="AA134" i="2" s="1"/>
  <c r="W133" i="2"/>
  <c r="W132" i="2"/>
  <c r="AA132" i="2" s="1"/>
  <c r="W131" i="2"/>
  <c r="AA131" i="2" s="1"/>
  <c r="W130" i="2"/>
  <c r="AA130" i="2" s="1"/>
  <c r="W129" i="2"/>
  <c r="AA129" i="2" s="1"/>
  <c r="W128" i="2"/>
  <c r="AA128" i="2" s="1"/>
  <c r="W127" i="2"/>
  <c r="X127" i="2" s="1"/>
  <c r="W126" i="2"/>
  <c r="W125" i="2"/>
  <c r="W124" i="2"/>
  <c r="W123" i="2"/>
  <c r="X123" i="2" s="1"/>
  <c r="W122" i="2"/>
  <c r="AA122" i="2" s="1"/>
  <c r="W121" i="2"/>
  <c r="AA121" i="2" s="1"/>
  <c r="W120" i="2"/>
  <c r="X120" i="2" s="1"/>
  <c r="W119" i="2"/>
  <c r="AA119" i="2" s="1"/>
  <c r="W118" i="2"/>
  <c r="X118" i="2" s="1"/>
  <c r="W117" i="2"/>
  <c r="X117" i="2" s="1"/>
  <c r="W116" i="2"/>
  <c r="X116" i="2" s="1"/>
  <c r="W115" i="2"/>
  <c r="X115" i="2" s="1"/>
  <c r="W114" i="2"/>
  <c r="W113" i="2"/>
  <c r="W112" i="2"/>
  <c r="W111" i="2"/>
  <c r="X111" i="2" s="1"/>
  <c r="W110" i="2"/>
  <c r="AA110" i="2" s="1"/>
  <c r="W109" i="2"/>
  <c r="X109" i="2" s="1"/>
  <c r="W108" i="2"/>
  <c r="X108" i="2" s="1"/>
  <c r="W107" i="2"/>
  <c r="X107" i="2" s="1"/>
  <c r="W106" i="2"/>
  <c r="AA106" i="2" s="1"/>
  <c r="W105" i="2"/>
  <c r="AA105" i="2" s="1"/>
  <c r="W104" i="2"/>
  <c r="AA104" i="2" s="1"/>
  <c r="W103" i="2"/>
  <c r="X103" i="2" s="1"/>
  <c r="W102" i="2"/>
  <c r="W101" i="2"/>
  <c r="AA101" i="2" s="1"/>
  <c r="W100" i="2"/>
  <c r="W99" i="2"/>
  <c r="X99" i="2" s="1"/>
  <c r="W98" i="2"/>
  <c r="AA98" i="2" s="1"/>
  <c r="W97" i="2"/>
  <c r="AA97" i="2" s="1"/>
  <c r="W96" i="2"/>
  <c r="W95" i="2"/>
  <c r="AA95" i="2" s="1"/>
  <c r="W94" i="2"/>
  <c r="X94" i="2" s="1"/>
  <c r="W93" i="2"/>
  <c r="X93" i="2" s="1"/>
  <c r="W92" i="2"/>
  <c r="X92" i="2" s="1"/>
  <c r="W91" i="2"/>
  <c r="X91" i="2" s="1"/>
  <c r="W90" i="2"/>
  <c r="W89" i="2"/>
  <c r="AA89" i="2" s="1"/>
  <c r="W88" i="2"/>
  <c r="X88" i="2" s="1"/>
  <c r="W87" i="2"/>
  <c r="AA87" i="2" s="1"/>
  <c r="W86" i="2"/>
  <c r="X86" i="2" s="1"/>
  <c r="W85" i="2"/>
  <c r="X85" i="2" s="1"/>
  <c r="W84" i="2"/>
  <c r="AA84" i="2" s="1"/>
  <c r="W83" i="2"/>
  <c r="AA83" i="2" s="1"/>
  <c r="W82" i="2"/>
  <c r="X82" i="2" s="1"/>
  <c r="W81" i="2"/>
  <c r="X81" i="2" s="1"/>
  <c r="W80" i="2"/>
  <c r="X80" i="2" s="1"/>
  <c r="W79" i="2"/>
  <c r="X79" i="2" s="1"/>
  <c r="W78" i="2"/>
  <c r="W77" i="2"/>
  <c r="W76" i="2"/>
  <c r="W75" i="2"/>
  <c r="X75" i="2" s="1"/>
  <c r="W74" i="2"/>
  <c r="AA74" i="2" s="1"/>
  <c r="W73" i="2"/>
  <c r="AA73" i="2" s="1"/>
  <c r="W72" i="2"/>
  <c r="AA72" i="2" s="1"/>
  <c r="W71" i="2"/>
  <c r="X71" i="2" s="1"/>
  <c r="W70" i="2"/>
  <c r="AA70" i="2" s="1"/>
  <c r="W69" i="2"/>
  <c r="X69" i="2" s="1"/>
  <c r="W68" i="2"/>
  <c r="AA68" i="2" s="1"/>
  <c r="W67" i="2"/>
  <c r="AA67" i="2" s="1"/>
  <c r="W66" i="2"/>
  <c r="W65" i="2"/>
  <c r="W64" i="2"/>
  <c r="W63" i="2"/>
  <c r="X63" i="2" s="1"/>
  <c r="W62" i="2"/>
  <c r="AA62" i="2" s="1"/>
  <c r="W61" i="2"/>
  <c r="X61" i="2" s="1"/>
  <c r="W60" i="2"/>
  <c r="X60" i="2" s="1"/>
  <c r="W59" i="2"/>
  <c r="AA59" i="2" s="1"/>
  <c r="W58" i="2"/>
  <c r="AA58" i="2" s="1"/>
  <c r="W57" i="2"/>
  <c r="W56" i="2"/>
  <c r="W55" i="2"/>
  <c r="X55" i="2" s="1"/>
  <c r="W54" i="2"/>
  <c r="W53" i="2"/>
  <c r="W52" i="2"/>
  <c r="W51" i="2"/>
  <c r="X51" i="2" s="1"/>
  <c r="W50" i="2"/>
  <c r="AA50" i="2" s="1"/>
  <c r="W49" i="2"/>
  <c r="AA49" i="2" s="1"/>
  <c r="W48" i="2"/>
  <c r="X48" i="2" s="1"/>
  <c r="W47" i="2"/>
  <c r="AA47" i="2" s="1"/>
  <c r="W46" i="2"/>
  <c r="AA46" i="2" s="1"/>
  <c r="W45" i="2"/>
  <c r="X45" i="2" s="1"/>
  <c r="W44" i="2"/>
  <c r="X44" i="2" s="1"/>
  <c r="W43" i="2"/>
  <c r="AA43" i="2" s="1"/>
  <c r="W42" i="2"/>
  <c r="W41" i="2"/>
  <c r="W40" i="2"/>
  <c r="W39" i="2"/>
  <c r="W38" i="2"/>
  <c r="AA38" i="2" s="1"/>
  <c r="W37" i="2"/>
  <c r="X37" i="2" s="1"/>
  <c r="W36" i="2"/>
  <c r="AA36" i="2" s="1"/>
  <c r="W35" i="2"/>
  <c r="W34" i="2"/>
  <c r="W33" i="2"/>
  <c r="AA33" i="2" s="1"/>
  <c r="W32" i="2"/>
  <c r="X32" i="2" s="1"/>
  <c r="W31" i="2"/>
  <c r="X31" i="2" s="1"/>
  <c r="W30" i="2"/>
  <c r="W29" i="2"/>
  <c r="W28" i="2"/>
  <c r="X28" i="2" s="1"/>
  <c r="W27" i="2"/>
  <c r="W26" i="2"/>
  <c r="AA26" i="2" s="1"/>
  <c r="W25" i="2"/>
  <c r="AA25" i="2" s="1"/>
  <c r="W24" i="2"/>
  <c r="X24" i="2" s="1"/>
  <c r="W23" i="2"/>
  <c r="W22" i="2"/>
  <c r="X22" i="2" s="1"/>
  <c r="W21" i="2"/>
  <c r="X21" i="2" s="1"/>
  <c r="W20" i="2"/>
  <c r="X20" i="2" s="1"/>
  <c r="W19" i="2"/>
  <c r="X19" i="2" s="1"/>
  <c r="W18" i="2"/>
  <c r="W17" i="2"/>
  <c r="W16" i="2"/>
  <c r="X16" i="2" s="1"/>
  <c r="W15" i="2"/>
  <c r="X15" i="2" s="1"/>
  <c r="W14" i="2"/>
  <c r="X14" i="2" s="1"/>
  <c r="W13" i="2"/>
  <c r="X13" i="2" s="1"/>
  <c r="W12" i="2"/>
  <c r="AA12" i="2" s="1"/>
  <c r="W11" i="2"/>
  <c r="X11" i="2" s="1"/>
  <c r="W10" i="2"/>
  <c r="W9" i="2"/>
  <c r="AA9" i="2" s="1"/>
  <c r="W8" i="2"/>
  <c r="AA8" i="2" s="1"/>
  <c r="W7" i="2"/>
  <c r="W6" i="2"/>
  <c r="X6" i="2" s="1"/>
  <c r="W5" i="2"/>
  <c r="W4" i="2"/>
  <c r="W3" i="2"/>
  <c r="X3" i="2" s="1"/>
  <c r="X100" i="2" l="1"/>
  <c r="AA100" i="2"/>
  <c r="AA280" i="2"/>
  <c r="X280" i="2"/>
  <c r="AA412" i="2"/>
  <c r="X412" i="2"/>
  <c r="AA556" i="2"/>
  <c r="X556" i="2"/>
  <c r="X17" i="2"/>
  <c r="AA17" i="2"/>
  <c r="AA137" i="2"/>
  <c r="X137" i="2"/>
  <c r="X281" i="2"/>
  <c r="AA281" i="2"/>
  <c r="X401" i="2"/>
  <c r="AA401" i="2"/>
  <c r="AA545" i="2"/>
  <c r="X545" i="2"/>
  <c r="X198" i="2"/>
  <c r="AA198" i="2"/>
  <c r="AA366" i="2"/>
  <c r="X366" i="2"/>
  <c r="X522" i="2"/>
  <c r="AA522" i="2"/>
  <c r="AA400" i="2"/>
  <c r="X400" i="2"/>
  <c r="AA544" i="2"/>
  <c r="X544" i="2"/>
  <c r="X5" i="2"/>
  <c r="AA5" i="2"/>
  <c r="X425" i="2"/>
  <c r="AA425" i="2"/>
  <c r="X509" i="2"/>
  <c r="AA509" i="2"/>
  <c r="AA629" i="2"/>
  <c r="X629" i="2"/>
  <c r="X126" i="2"/>
  <c r="AA126" i="2"/>
  <c r="AA282" i="2"/>
  <c r="X282" i="2"/>
  <c r="X414" i="2"/>
  <c r="AA414" i="2"/>
  <c r="AA413" i="2"/>
  <c r="AA462" i="2"/>
  <c r="AA570" i="2"/>
  <c r="X424" i="2"/>
  <c r="X64" i="2"/>
  <c r="AA64" i="2"/>
  <c r="X244" i="2"/>
  <c r="AA244" i="2"/>
  <c r="X436" i="2"/>
  <c r="AA436" i="2"/>
  <c r="X245" i="2"/>
  <c r="AA245" i="2"/>
  <c r="X377" i="2"/>
  <c r="AA377" i="2"/>
  <c r="AA497" i="2"/>
  <c r="X497" i="2"/>
  <c r="AA90" i="2"/>
  <c r="X90" i="2"/>
  <c r="X246" i="2"/>
  <c r="AA246" i="2"/>
  <c r="AA582" i="2"/>
  <c r="X582" i="2"/>
  <c r="AA174" i="2"/>
  <c r="AA616" i="2"/>
  <c r="X76" i="2"/>
  <c r="AA76" i="2"/>
  <c r="X160" i="2"/>
  <c r="AA160" i="2"/>
  <c r="AA316" i="2"/>
  <c r="X316" i="2"/>
  <c r="X448" i="2"/>
  <c r="AA448" i="2"/>
  <c r="AA604" i="2"/>
  <c r="X604" i="2"/>
  <c r="AA41" i="2"/>
  <c r="X41" i="2"/>
  <c r="X173" i="2"/>
  <c r="AA173" i="2"/>
  <c r="AA329" i="2"/>
  <c r="X329" i="2"/>
  <c r="X437" i="2"/>
  <c r="AA437" i="2"/>
  <c r="AA30" i="2"/>
  <c r="X30" i="2"/>
  <c r="AA438" i="2"/>
  <c r="X438" i="2"/>
  <c r="X558" i="2"/>
  <c r="AA558" i="2"/>
  <c r="X222" i="2"/>
  <c r="X676" i="2"/>
  <c r="AA292" i="2"/>
  <c r="X293" i="2"/>
  <c r="X402" i="2"/>
  <c r="X101" i="2"/>
  <c r="AA6" i="2"/>
  <c r="X641" i="2"/>
  <c r="AA136" i="2"/>
  <c r="X136" i="2"/>
  <c r="X304" i="2"/>
  <c r="AA304" i="2"/>
  <c r="AA640" i="2"/>
  <c r="X640" i="2"/>
  <c r="AA65" i="2"/>
  <c r="X65" i="2"/>
  <c r="X197" i="2"/>
  <c r="AA197" i="2"/>
  <c r="AA341" i="2"/>
  <c r="X341" i="2"/>
  <c r="X593" i="2"/>
  <c r="AA593" i="2"/>
  <c r="AA66" i="2"/>
  <c r="X66" i="2"/>
  <c r="X210" i="2"/>
  <c r="AA210" i="2"/>
  <c r="X354" i="2"/>
  <c r="AA354" i="2"/>
  <c r="AA474" i="2"/>
  <c r="X474" i="2"/>
  <c r="AA618" i="2"/>
  <c r="X618" i="2"/>
  <c r="X670" i="2"/>
  <c r="AA670" i="2"/>
  <c r="X546" i="2"/>
  <c r="AA461" i="2"/>
  <c r="AA388" i="2"/>
  <c r="AA318" i="2"/>
  <c r="X40" i="2"/>
  <c r="AA40" i="2"/>
  <c r="X208" i="2"/>
  <c r="AA208" i="2"/>
  <c r="AA449" i="2"/>
  <c r="X449" i="2"/>
  <c r="AA569" i="2"/>
  <c r="X569" i="2"/>
  <c r="X54" i="2"/>
  <c r="AA54" i="2"/>
  <c r="AA186" i="2"/>
  <c r="X186" i="2"/>
  <c r="AA342" i="2"/>
  <c r="X342" i="2"/>
  <c r="AA10" i="2"/>
  <c r="X10" i="2"/>
  <c r="AA256" i="2"/>
  <c r="AA257" i="2"/>
  <c r="AA594" i="2"/>
  <c r="AA4" i="2"/>
  <c r="X4" i="2"/>
  <c r="AA172" i="2"/>
  <c r="X172" i="2"/>
  <c r="X328" i="2"/>
  <c r="AA328" i="2"/>
  <c r="AA460" i="2"/>
  <c r="X460" i="2"/>
  <c r="X568" i="2"/>
  <c r="AA568" i="2"/>
  <c r="X29" i="2"/>
  <c r="AA29" i="2"/>
  <c r="AA161" i="2"/>
  <c r="X161" i="2"/>
  <c r="X305" i="2"/>
  <c r="AA305" i="2"/>
  <c r="X533" i="2"/>
  <c r="AA533" i="2"/>
  <c r="AA18" i="2"/>
  <c r="X18" i="2"/>
  <c r="X150" i="2"/>
  <c r="AA150" i="2"/>
  <c r="X450" i="2"/>
  <c r="AA450" i="2"/>
  <c r="AA674" i="2"/>
  <c r="X674" i="2"/>
  <c r="AA557" i="2"/>
  <c r="AA149" i="2"/>
  <c r="X148" i="2"/>
  <c r="AA148" i="2"/>
  <c r="AA220" i="2"/>
  <c r="X220" i="2"/>
  <c r="X364" i="2"/>
  <c r="AA364" i="2"/>
  <c r="X496" i="2"/>
  <c r="AA496" i="2"/>
  <c r="AA628" i="2"/>
  <c r="X628" i="2"/>
  <c r="X209" i="2"/>
  <c r="AA209" i="2"/>
  <c r="AA365" i="2"/>
  <c r="X365" i="2"/>
  <c r="AA485" i="2"/>
  <c r="X485" i="2"/>
  <c r="AA605" i="2"/>
  <c r="X605" i="2"/>
  <c r="AA665" i="2"/>
  <c r="X665" i="2"/>
  <c r="X138" i="2"/>
  <c r="AA138" i="2"/>
  <c r="X258" i="2"/>
  <c r="AA258" i="2"/>
  <c r="X390" i="2"/>
  <c r="AA390" i="2"/>
  <c r="X606" i="2"/>
  <c r="AA606" i="2"/>
  <c r="AA16" i="2"/>
  <c r="X89" i="2"/>
  <c r="AA269" i="2"/>
  <c r="AA28" i="2"/>
  <c r="AA52" i="2"/>
  <c r="X52" i="2"/>
  <c r="AA124" i="2"/>
  <c r="X124" i="2"/>
  <c r="X196" i="2"/>
  <c r="AA196" i="2"/>
  <c r="AA232" i="2"/>
  <c r="X232" i="2"/>
  <c r="X340" i="2"/>
  <c r="AA340" i="2"/>
  <c r="X484" i="2"/>
  <c r="AA484" i="2"/>
  <c r="AA532" i="2"/>
  <c r="X532" i="2"/>
  <c r="X592" i="2"/>
  <c r="AA592" i="2"/>
  <c r="X664" i="2"/>
  <c r="AA664" i="2"/>
  <c r="X53" i="2"/>
  <c r="AA53" i="2"/>
  <c r="AA113" i="2"/>
  <c r="X113" i="2"/>
  <c r="X185" i="2"/>
  <c r="AA185" i="2"/>
  <c r="AA233" i="2"/>
  <c r="X233" i="2"/>
  <c r="X353" i="2"/>
  <c r="AA353" i="2"/>
  <c r="AA389" i="2"/>
  <c r="X389" i="2"/>
  <c r="X473" i="2"/>
  <c r="AA473" i="2"/>
  <c r="AA521" i="2"/>
  <c r="X521" i="2"/>
  <c r="AA581" i="2"/>
  <c r="X581" i="2"/>
  <c r="X78" i="2"/>
  <c r="AA78" i="2"/>
  <c r="AA114" i="2"/>
  <c r="X114" i="2"/>
  <c r="AA234" i="2"/>
  <c r="X234" i="2"/>
  <c r="AA294" i="2"/>
  <c r="X294" i="2"/>
  <c r="AA378" i="2"/>
  <c r="X378" i="2"/>
  <c r="X426" i="2"/>
  <c r="AA426" i="2"/>
  <c r="AA498" i="2"/>
  <c r="X498" i="2"/>
  <c r="X510" i="2"/>
  <c r="AA510" i="2"/>
  <c r="AA534" i="2"/>
  <c r="X534" i="2"/>
  <c r="X630" i="2"/>
  <c r="AA630" i="2"/>
  <c r="X642" i="2"/>
  <c r="AA642" i="2"/>
  <c r="X654" i="2"/>
  <c r="AA654" i="2"/>
  <c r="AA666" i="2"/>
  <c r="X666" i="2"/>
  <c r="AA508" i="2"/>
  <c r="AA112" i="2"/>
  <c r="X112" i="2"/>
  <c r="X184" i="2"/>
  <c r="AA184" i="2"/>
  <c r="AA268" i="2"/>
  <c r="X268" i="2"/>
  <c r="AA352" i="2"/>
  <c r="X352" i="2"/>
  <c r="X376" i="2"/>
  <c r="AA376" i="2"/>
  <c r="X472" i="2"/>
  <c r="AA472" i="2"/>
  <c r="X520" i="2"/>
  <c r="AA520" i="2"/>
  <c r="X580" i="2"/>
  <c r="AA580" i="2"/>
  <c r="AA652" i="2"/>
  <c r="X652" i="2"/>
  <c r="AA88" i="2"/>
  <c r="AA77" i="2"/>
  <c r="X77" i="2"/>
  <c r="X125" i="2"/>
  <c r="AA125" i="2"/>
  <c r="X317" i="2"/>
  <c r="AA317" i="2"/>
  <c r="X653" i="2"/>
  <c r="AA653" i="2"/>
  <c r="X42" i="2"/>
  <c r="AA42" i="2"/>
  <c r="X102" i="2"/>
  <c r="AA102" i="2"/>
  <c r="AA162" i="2"/>
  <c r="X162" i="2"/>
  <c r="X270" i="2"/>
  <c r="AA270" i="2"/>
  <c r="X330" i="2"/>
  <c r="AA330" i="2"/>
  <c r="X486" i="2"/>
  <c r="AA486" i="2"/>
  <c r="AA306" i="2"/>
  <c r="AA617" i="2"/>
  <c r="X555" i="2"/>
  <c r="AA483" i="2"/>
  <c r="X218" i="2"/>
  <c r="AA614" i="2"/>
  <c r="X564" i="2"/>
  <c r="AA455" i="2"/>
  <c r="AA431" i="2"/>
  <c r="AA549" i="2"/>
  <c r="AA405" i="2"/>
  <c r="AA237" i="2"/>
  <c r="AA141" i="2"/>
  <c r="AA45" i="2"/>
  <c r="AA32" i="2"/>
  <c r="AA163" i="2"/>
  <c r="X493" i="2"/>
  <c r="AA409" i="2"/>
  <c r="AA595" i="2"/>
  <c r="AA511" i="2"/>
  <c r="X439" i="2"/>
  <c r="AA235" i="2"/>
  <c r="X385" i="2"/>
  <c r="AA109" i="2"/>
  <c r="AA71" i="2"/>
  <c r="AA171" i="2"/>
  <c r="AA3" i="2"/>
  <c r="AA85" i="2"/>
  <c r="AA214" i="2"/>
  <c r="AA404" i="2"/>
  <c r="AA661" i="2"/>
  <c r="X445" i="2"/>
  <c r="AA169" i="2"/>
  <c r="AA24" i="2"/>
  <c r="AA190" i="2"/>
  <c r="AA69" i="2"/>
  <c r="X529" i="2"/>
  <c r="X168" i="2"/>
  <c r="AA107" i="2"/>
  <c r="X505" i="2"/>
  <c r="AA262" i="2"/>
  <c r="X50" i="2"/>
  <c r="X322" i="2"/>
  <c r="AA422" i="2"/>
  <c r="X110" i="2"/>
  <c r="AA507" i="2"/>
  <c r="X515" i="2"/>
  <c r="X612" i="2"/>
  <c r="AA634" i="2"/>
  <c r="AA421" i="2"/>
  <c r="AA621" i="2"/>
  <c r="AA266" i="2"/>
  <c r="AA527" i="2"/>
  <c r="X70" i="2"/>
  <c r="AA644" i="2"/>
  <c r="AA548" i="2"/>
  <c r="AA452" i="2"/>
  <c r="AA344" i="2"/>
  <c r="AA236" i="2"/>
  <c r="AA140" i="2"/>
  <c r="AA20" i="2"/>
  <c r="AA187" i="2"/>
  <c r="X167" i="2"/>
  <c r="X250" i="2"/>
  <c r="AA357" i="2"/>
  <c r="AA239" i="2"/>
  <c r="X372" i="2"/>
  <c r="X276" i="2"/>
  <c r="X36" i="2"/>
  <c r="AA298" i="2"/>
  <c r="X25" i="2"/>
  <c r="X290" i="2"/>
  <c r="X434" i="2"/>
  <c r="AA447" i="2"/>
  <c r="X430" i="2"/>
  <c r="X470" i="2"/>
  <c r="AA254" i="2"/>
  <c r="X310" i="2"/>
  <c r="X659" i="2"/>
  <c r="X479" i="2"/>
  <c r="X646" i="2"/>
  <c r="AA528" i="2"/>
  <c r="AA315" i="2"/>
  <c r="X62" i="2"/>
  <c r="X314" i="2"/>
  <c r="AA398" i="2"/>
  <c r="AA492" i="2"/>
  <c r="AA395" i="2"/>
  <c r="X326" i="2"/>
  <c r="AA657" i="2"/>
  <c r="AA525" i="2"/>
  <c r="X381" i="2"/>
  <c r="X225" i="2"/>
  <c r="X129" i="2"/>
  <c r="X33" i="2"/>
  <c r="AA355" i="2"/>
  <c r="AA139" i="2"/>
  <c r="X87" i="2"/>
  <c r="AA583" i="2"/>
  <c r="AA499" i="2"/>
  <c r="AA427" i="2"/>
  <c r="AA211" i="2"/>
  <c r="X607" i="2"/>
  <c r="AA349" i="2"/>
  <c r="X49" i="2"/>
  <c r="AA11" i="2"/>
  <c r="X279" i="2"/>
  <c r="AA147" i="2"/>
  <c r="AA373" i="2"/>
  <c r="X180" i="2"/>
  <c r="AA82" i="2"/>
  <c r="X589" i="2"/>
  <c r="AA637" i="2"/>
  <c r="X397" i="2"/>
  <c r="X121" i="2"/>
  <c r="X275" i="2"/>
  <c r="AA118" i="2"/>
  <c r="X481" i="2"/>
  <c r="AA108" i="2"/>
  <c r="X47" i="2"/>
  <c r="AA178" i="2"/>
  <c r="AA286" i="2"/>
  <c r="X418" i="2"/>
  <c r="X658" i="2"/>
  <c r="X538" i="2"/>
  <c r="X671" i="2"/>
  <c r="AA79" i="2"/>
  <c r="AA15" i="2"/>
  <c r="X429" i="2"/>
  <c r="X588" i="2"/>
  <c r="X542" i="2"/>
  <c r="X574" i="2"/>
  <c r="X135" i="2"/>
  <c r="AA673" i="2"/>
  <c r="AA539" i="2"/>
  <c r="AA302" i="2"/>
  <c r="X362" i="2"/>
  <c r="AA406" i="2"/>
  <c r="AA502" i="2"/>
  <c r="AA368" i="2"/>
  <c r="AA319" i="2"/>
  <c r="AA620" i="2"/>
  <c r="AA524" i="2"/>
  <c r="AA440" i="2"/>
  <c r="AA332" i="2"/>
  <c r="AA224" i="2"/>
  <c r="X128" i="2"/>
  <c r="AA379" i="2"/>
  <c r="X151" i="2"/>
  <c r="X131" i="2"/>
  <c r="X226" i="2"/>
  <c r="AA80" i="2"/>
  <c r="X489" i="2"/>
  <c r="AA432" i="2"/>
  <c r="X360" i="2"/>
  <c r="X264" i="2"/>
  <c r="X215" i="2"/>
  <c r="X251" i="2"/>
  <c r="X339" i="2"/>
  <c r="X240" i="2"/>
  <c r="X182" i="2"/>
  <c r="X230" i="2"/>
  <c r="AA287" i="2"/>
  <c r="AA335" i="2"/>
  <c r="X273" i="2"/>
  <c r="AA517" i="2"/>
  <c r="AA675" i="2"/>
  <c r="AA660" i="2"/>
  <c r="X443" i="2"/>
  <c r="AA374" i="2"/>
  <c r="X410" i="2"/>
  <c r="AA350" i="2"/>
  <c r="X467" i="2"/>
  <c r="AA383" i="2"/>
  <c r="AA478" i="2"/>
  <c r="X393" i="2"/>
  <c r="AA477" i="2"/>
  <c r="AA369" i="2"/>
  <c r="X213" i="2"/>
  <c r="AA117" i="2"/>
  <c r="AA21" i="2"/>
  <c r="AA331" i="2"/>
  <c r="AA103" i="2"/>
  <c r="X8" i="2"/>
  <c r="AA261" i="2"/>
  <c r="AA667" i="2"/>
  <c r="AA571" i="2"/>
  <c r="AA487" i="2"/>
  <c r="AA415" i="2"/>
  <c r="AA175" i="2"/>
  <c r="AA313" i="2"/>
  <c r="X323" i="2"/>
  <c r="X238" i="2"/>
  <c r="AA267" i="2"/>
  <c r="AA123" i="2"/>
  <c r="AA337" i="2"/>
  <c r="AA120" i="2"/>
  <c r="AA207" i="2"/>
  <c r="AA601" i="2"/>
  <c r="AA361" i="2"/>
  <c r="AA61" i="2"/>
  <c r="AA203" i="2"/>
  <c r="X58" i="2"/>
  <c r="X73" i="2"/>
  <c r="AA253" i="2"/>
  <c r="AA48" i="2"/>
  <c r="AA142" i="2"/>
  <c r="AA243" i="2"/>
  <c r="AA627" i="2"/>
  <c r="X635" i="2"/>
  <c r="X407" i="2"/>
  <c r="AA480" i="2"/>
  <c r="X122" i="2"/>
  <c r="AA494" i="2"/>
  <c r="X518" i="2"/>
  <c r="AA551" i="2"/>
  <c r="AA559" i="2"/>
  <c r="AA519" i="2"/>
  <c r="W2" i="2"/>
  <c r="AA444" i="2"/>
  <c r="X633" i="2"/>
  <c r="AA579" i="2"/>
  <c r="AA14" i="2"/>
  <c r="AA458" i="2"/>
  <c r="AA566" i="2"/>
  <c r="AA454" i="2"/>
  <c r="AA537" i="2"/>
  <c r="AA536" i="2"/>
  <c r="X608" i="2"/>
  <c r="AA500" i="2"/>
  <c r="AA428" i="2"/>
  <c r="AA320" i="2"/>
  <c r="AA212" i="2"/>
  <c r="AA116" i="2"/>
  <c r="X343" i="2"/>
  <c r="AA127" i="2"/>
  <c r="X501" i="2"/>
  <c r="X631" i="2"/>
  <c r="AA154" i="2"/>
  <c r="X130" i="2"/>
  <c r="X84" i="2"/>
  <c r="X420" i="2"/>
  <c r="AA348" i="2"/>
  <c r="AA252" i="2"/>
  <c r="AA155" i="2"/>
  <c r="X672" i="2"/>
  <c r="AA466" i="2"/>
  <c r="AA504" i="2"/>
  <c r="AA159" i="2"/>
  <c r="AA336" i="2"/>
  <c r="AA541" i="2"/>
  <c r="X639" i="2"/>
  <c r="X419" i="2"/>
  <c r="AA363" i="2"/>
  <c r="X134" i="2"/>
  <c r="AA651" i="2"/>
  <c r="X359" i="2"/>
  <c r="X506" i="2"/>
  <c r="AA86" i="2"/>
  <c r="AA347" i="2"/>
  <c r="X638" i="2"/>
  <c r="AA597" i="2"/>
  <c r="AA453" i="2"/>
  <c r="AA333" i="2"/>
  <c r="X201" i="2"/>
  <c r="X105" i="2"/>
  <c r="X9" i="2"/>
  <c r="AA307" i="2"/>
  <c r="AA55" i="2"/>
  <c r="AA81" i="2"/>
  <c r="X95" i="2"/>
  <c r="AA655" i="2"/>
  <c r="AA547" i="2"/>
  <c r="AA475" i="2"/>
  <c r="AA403" i="2"/>
  <c r="AA115" i="2"/>
  <c r="AA111" i="2"/>
  <c r="AA277" i="2"/>
  <c r="AA299" i="2"/>
  <c r="X166" i="2"/>
  <c r="AA231" i="2"/>
  <c r="AA75" i="2"/>
  <c r="AA229" i="2"/>
  <c r="AA60" i="2"/>
  <c r="X296" i="2"/>
  <c r="X577" i="2"/>
  <c r="AA325" i="2"/>
  <c r="AA13" i="2"/>
  <c r="AA143" i="2"/>
  <c r="AA649" i="2"/>
  <c r="X97" i="2"/>
  <c r="X12" i="2"/>
  <c r="AA94" i="2"/>
  <c r="AA334" i="2"/>
  <c r="X165" i="2"/>
  <c r="X456" i="2"/>
  <c r="X98" i="2"/>
  <c r="AA578" i="2"/>
  <c r="X217" i="2"/>
  <c r="AA495" i="2"/>
  <c r="AA576" i="2"/>
  <c r="AA647" i="2"/>
  <c r="AA512" i="2"/>
  <c r="AA540" i="2"/>
  <c r="AA206" i="2"/>
  <c r="X446" i="2"/>
  <c r="X599" i="2"/>
  <c r="AA554" i="2"/>
  <c r="X26" i="2"/>
  <c r="AA491" i="2"/>
  <c r="AA303" i="2"/>
  <c r="X371" i="2"/>
  <c r="AA241" i="2"/>
  <c r="AA596" i="2"/>
  <c r="X488" i="2"/>
  <c r="AA416" i="2"/>
  <c r="AA284" i="2"/>
  <c r="X200" i="2"/>
  <c r="AA92" i="2"/>
  <c r="AA283" i="2"/>
  <c r="AA91" i="2"/>
  <c r="AA216" i="2"/>
  <c r="AA408" i="2"/>
  <c r="X324" i="2"/>
  <c r="X228" i="2"/>
  <c r="X119" i="2"/>
  <c r="X367" i="2"/>
  <c r="X358" i="2"/>
  <c r="AA382" i="2"/>
  <c r="X562" i="2"/>
  <c r="AA338" i="2"/>
  <c r="X370" i="2"/>
  <c r="X346" i="2"/>
  <c r="X72" i="2"/>
  <c r="AA194" i="2"/>
  <c r="X514" i="2"/>
  <c r="X255" i="2"/>
  <c r="X656" i="2"/>
  <c r="X503" i="2"/>
  <c r="AA327" i="2"/>
  <c r="AA526" i="2"/>
  <c r="AA591" i="2"/>
  <c r="X663" i="2"/>
  <c r="X602" i="2"/>
  <c r="X611" i="2"/>
  <c r="AA603" i="2"/>
  <c r="AA615" i="2"/>
  <c r="AA585" i="2"/>
  <c r="AA441" i="2"/>
  <c r="AA309" i="2"/>
  <c r="AA177" i="2"/>
  <c r="AA93" i="2"/>
  <c r="X104" i="2"/>
  <c r="X271" i="2"/>
  <c r="AA31" i="2"/>
  <c r="AA561" i="2"/>
  <c r="X392" i="2"/>
  <c r="AA643" i="2"/>
  <c r="X535" i="2"/>
  <c r="X463" i="2"/>
  <c r="AA391" i="2"/>
  <c r="X43" i="2"/>
  <c r="AA63" i="2"/>
  <c r="AA205" i="2"/>
  <c r="X227" i="2"/>
  <c r="X106" i="2"/>
  <c r="AA183" i="2"/>
  <c r="AA219" i="2"/>
  <c r="AA51" i="2"/>
  <c r="AA181" i="2"/>
  <c r="X311" i="2"/>
  <c r="X321" i="2"/>
  <c r="AA553" i="2"/>
  <c r="AA301" i="2"/>
  <c r="AA156" i="2"/>
  <c r="X83" i="2"/>
  <c r="AA613" i="2"/>
  <c r="AA37" i="2"/>
  <c r="AA263" i="2"/>
  <c r="X247" i="2"/>
  <c r="AA22" i="2"/>
  <c r="AA567" i="2"/>
  <c r="X622" i="2"/>
  <c r="X442" i="2"/>
  <c r="X459" i="2"/>
  <c r="AA482" i="2"/>
  <c r="X386" i="2"/>
  <c r="AA626" i="2"/>
  <c r="X433" i="2"/>
  <c r="X193" i="2"/>
  <c r="AA278" i="2"/>
  <c r="AA575" i="2"/>
  <c r="AA598" i="2"/>
  <c r="AA650" i="2"/>
  <c r="AA600" i="2"/>
  <c r="AA158" i="2"/>
  <c r="X38" i="2"/>
  <c r="AA645" i="2"/>
  <c r="AA560" i="2"/>
  <c r="X145" i="2"/>
  <c r="AA465" i="2"/>
  <c r="X144" i="2"/>
  <c r="AA152" i="2"/>
  <c r="AA399" i="2"/>
  <c r="AA387" i="2"/>
  <c r="X289" i="2"/>
  <c r="X490" i="2"/>
  <c r="X587" i="2"/>
  <c r="AA242" i="2"/>
  <c r="X272" i="2"/>
  <c r="AA513" i="2"/>
  <c r="X2" i="2" l="1"/>
  <c r="AA2" i="2"/>
</calcChain>
</file>

<file path=xl/sharedStrings.xml><?xml version="1.0" encoding="utf-8"?>
<sst xmlns="http://schemas.openxmlformats.org/spreadsheetml/2006/main" count="49797" uniqueCount="1550">
  <si>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</si>
  <si>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</si>
  <si>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</si>
  <si>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</si>
  <si>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</si>
  <si>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</si>
  <si>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</si>
  <si>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</si>
  <si>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</si>
  <si>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</si>
  <si>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</si>
  <si>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</si>
  <si>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</si>
  <si>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</si>
  <si>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</si>
  <si>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</si>
  <si>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</si>
  <si>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</si>
  <si>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</si>
  <si>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</si>
  <si>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</si>
  <si>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</si>
  <si>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</si>
  <si>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</si>
  <si>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</si>
  <si>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</si>
  <si>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</si>
  <si>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</si>
  <si>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</si>
  <si>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</si>
  <si>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</si>
  <si>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</si>
  <si>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</si>
  <si>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</si>
  <si>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</si>
  <si>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</si>
  <si>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</si>
  <si>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</si>
  <si>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</si>
  <si>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</si>
  <si>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</si>
  <si>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</si>
  <si>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</si>
  <si>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</si>
  <si>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</si>
  <si>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</si>
  <si>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</si>
  <si>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</si>
  <si>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</si>
  <si>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</si>
  <si>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</si>
  <si>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</si>
  <si>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</si>
  <si>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</si>
  <si>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</si>
  <si>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</si>
  <si>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</si>
  <si>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</si>
  <si>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</si>
  <si>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</si>
  <si>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</si>
  <si>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</si>
  <si>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</si>
  <si>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</si>
  <si>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</si>
  <si>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</si>
  <si>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</si>
  <si>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</si>
  <si>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</si>
  <si>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</si>
  <si>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</si>
  <si>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</si>
  <si>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</si>
  <si>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</si>
  <si>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</si>
  <si>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</si>
  <si>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</si>
  <si>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</si>
  <si>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</si>
  <si>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</si>
  <si>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</si>
  <si>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</si>
  <si>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</si>
  <si>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</si>
  <si>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</si>
  <si>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</si>
  <si>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</si>
  <si>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</si>
  <si>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</si>
  <si>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</si>
  <si>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</si>
  <si>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</si>
  <si>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</si>
  <si>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</si>
  <si>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</si>
  <si>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</si>
  <si>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</si>
  <si>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</si>
  <si>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</si>
  <si>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</si>
  <si>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</si>
  <si>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</si>
  <si>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</si>
  <si>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</si>
  <si>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</si>
  <si>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</si>
  <si>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</si>
  <si>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</si>
  <si>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</si>
  <si>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</si>
  <si>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</si>
  <si>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</si>
  <si>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</si>
  <si>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</si>
  <si>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</si>
  <si>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</si>
  <si>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</si>
  <si>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</si>
  <si>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</si>
  <si>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</si>
  <si>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</si>
  <si>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</si>
  <si>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</si>
  <si>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</si>
  <si>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</si>
  <si>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</si>
  <si>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</si>
  <si>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</si>
  <si>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</si>
  <si>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</si>
  <si>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</si>
  <si>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</si>
  <si>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</si>
  <si>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</si>
  <si>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</si>
  <si>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</si>
  <si>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</si>
  <si>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</si>
  <si>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</si>
  <si>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</si>
  <si>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</si>
  <si>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</si>
  <si>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</si>
  <si>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</si>
  <si>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</si>
  <si>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</si>
  <si>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</si>
  <si>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</si>
  <si>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</si>
  <si>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</si>
  <si>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</si>
  <si>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</si>
  <si>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</si>
  <si>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</si>
  <si>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</si>
  <si>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</si>
  <si>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</si>
  <si>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</si>
  <si>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</si>
  <si>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</si>
  <si>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</si>
  <si>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</si>
  <si>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</si>
  <si>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</si>
  <si>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</si>
  <si>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</si>
  <si>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</si>
  <si>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</si>
  <si>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</si>
  <si>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</si>
  <si>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</si>
  <si>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</si>
  <si>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</si>
  <si>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</si>
  <si>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</si>
  <si>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</si>
  <si>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</si>
  <si>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</si>
  <si>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</si>
  <si>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</si>
  <si>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</si>
  <si>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</si>
  <si>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</si>
  <si>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</si>
  <si>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</si>
  <si>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</si>
  <si>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</si>
  <si>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</si>
  <si>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</si>
  <si>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</si>
  <si>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</si>
  <si>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</si>
  <si>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</si>
  <si>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</si>
  <si>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</si>
  <si>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</si>
  <si>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</si>
  <si>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</si>
  <si>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</si>
  <si>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</si>
  <si>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</si>
  <si>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</si>
  <si>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</si>
  <si>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</si>
  <si>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</si>
  <si>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</si>
  <si>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</si>
  <si>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</si>
  <si>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</si>
  <si>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</si>
  <si>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</si>
  <si>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</si>
  <si>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</si>
  <si>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</si>
  <si>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</si>
  <si>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</si>
  <si>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</si>
  <si>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</si>
  <si>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</si>
  <si>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</si>
  <si>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</si>
  <si>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</si>
  <si>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</si>
  <si>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</si>
  <si>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</si>
  <si>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</si>
  <si>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</si>
  <si>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</si>
  <si>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</si>
  <si>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</si>
  <si>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</si>
  <si>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</si>
  <si>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</si>
  <si>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</si>
  <si>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</si>
  <si>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</si>
  <si>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</si>
  <si>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</si>
  <si>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</si>
  <si>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</si>
  <si>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</si>
  <si>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</si>
  <si>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</si>
  <si>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</si>
  <si>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</si>
  <si>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</si>
  <si>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</si>
  <si>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</si>
  <si>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</si>
  <si>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</si>
  <si>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</si>
  <si>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</si>
  <si>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</si>
  <si>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</si>
  <si>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</si>
  <si>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</si>
  <si>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</si>
  <si>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</si>
  <si>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</si>
  <si>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</si>
  <si>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</si>
  <si>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</si>
  <si>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</si>
  <si>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</si>
  <si>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</si>
  <si>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</si>
  <si>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</si>
  <si>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</si>
  <si>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</si>
  <si>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</si>
  <si>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</si>
  <si>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</si>
  <si>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</si>
  <si>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</si>
  <si>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</si>
  <si>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</si>
  <si>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</si>
  <si>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</si>
  <si>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</si>
  <si>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</si>
  <si>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</si>
  <si>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</si>
  <si>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</si>
  <si>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</si>
  <si>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</si>
  <si>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</si>
  <si>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</si>
  <si>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</si>
  <si>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</si>
  <si>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</si>
  <si>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</si>
  <si>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</si>
  <si>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</si>
  <si>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</si>
  <si>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</si>
  <si>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</si>
  <si>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</si>
  <si>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</si>
  <si>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</si>
  <si>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</si>
  <si>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</si>
  <si>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</si>
  <si>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</si>
  <si>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</si>
  <si>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</si>
  <si>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</si>
  <si>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</si>
  <si>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</si>
  <si>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</si>
  <si>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</si>
  <si>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</si>
  <si>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</si>
  <si>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</si>
  <si>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</si>
  <si>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</si>
  <si>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</si>
  <si>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</si>
  <si>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</si>
  <si>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</si>
  <si>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</si>
  <si>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</si>
  <si>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</si>
  <si>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</si>
  <si>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</si>
  <si>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</si>
  <si>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</si>
  <si>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</si>
  <si>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</si>
  <si>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</si>
  <si>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</si>
  <si>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</si>
  <si>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</si>
  <si>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</si>
  <si>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</si>
  <si>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</si>
  <si>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</si>
  <si>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</si>
  <si>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</si>
  <si>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</si>
  <si>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</si>
  <si>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</si>
  <si>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</si>
  <si>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</si>
  <si>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</si>
  <si>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</si>
  <si>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</si>
  <si>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</si>
  <si>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</si>
  <si>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</si>
  <si>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</si>
  <si>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</si>
  <si>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</si>
  <si>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</si>
  <si>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</si>
  <si>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</si>
  <si>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</si>
  <si>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</si>
  <si>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</si>
  <si>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</si>
  <si>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</si>
  <si>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</si>
  <si>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</si>
  <si>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</si>
  <si>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</si>
  <si>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</si>
  <si>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</si>
  <si>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</si>
  <si>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</si>
  <si>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</si>
  <si>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</si>
  <si>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</si>
  <si>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</si>
  <si>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</si>
  <si>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</si>
  <si>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</si>
  <si>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</si>
  <si>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</si>
  <si>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</si>
  <si>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</si>
  <si>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</si>
  <si>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</si>
  <si>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</si>
  <si>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</si>
  <si>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</si>
  <si>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</si>
  <si>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</si>
  <si>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</si>
  <si>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</si>
  <si>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</si>
  <si>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</si>
  <si>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</si>
  <si>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</si>
  <si>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</si>
  <si>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</si>
  <si>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</si>
  <si>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</si>
  <si>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</si>
  <si>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</si>
  <si>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</si>
  <si>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</si>
  <si>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</si>
  <si>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</si>
  <si>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</si>
  <si>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</si>
  <si>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</si>
  <si>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</si>
  <si>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</si>
  <si>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</si>
  <si>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</si>
  <si>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</si>
  <si>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</si>
  <si>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</si>
  <si>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</si>
  <si>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</si>
  <si>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</si>
  <si>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</si>
  <si>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</si>
  <si>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</si>
  <si>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</si>
  <si>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</si>
  <si>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</si>
  <si>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</si>
  <si>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</si>
  <si>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</si>
  <si>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</si>
  <si>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</si>
  <si>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</si>
  <si>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</si>
  <si>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</si>
  <si>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</si>
  <si>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</si>
  <si>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</si>
  <si>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</si>
  <si>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</si>
  <si>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</si>
  <si>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</si>
  <si>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</si>
  <si>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</si>
  <si>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</si>
  <si>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</si>
  <si>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</si>
  <si>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</si>
  <si>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</si>
  <si>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</si>
  <si>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</si>
  <si>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</si>
  <si>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</si>
  <si>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</si>
  <si>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</si>
  <si>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</si>
  <si>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</si>
  <si>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</si>
  <si>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</si>
  <si>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</si>
  <si>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</si>
  <si>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</si>
  <si>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</si>
  <si>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</si>
  <si>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</si>
  <si>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</si>
  <si>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</si>
  <si>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</si>
  <si>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</si>
  <si>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</si>
  <si>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</si>
  <si>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</si>
  <si>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</si>
  <si>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</si>
  <si>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</si>
  <si>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</si>
  <si>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</si>
  <si>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</si>
  <si>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</si>
  <si>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</si>
  <si>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</si>
  <si>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</si>
  <si>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</si>
  <si>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</si>
  <si>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</si>
  <si>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</si>
  <si>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</si>
  <si>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</si>
  <si>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</si>
  <si>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</si>
  <si>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</si>
  <si>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</si>
  <si>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</si>
  <si>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</si>
  <si>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</si>
  <si>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</si>
  <si>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</si>
  <si>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</si>
  <si>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</si>
  <si>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</si>
  <si>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</si>
  <si>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</si>
  <si>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</si>
  <si>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</si>
  <si>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</si>
  <si>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</si>
  <si>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</si>
  <si>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</si>
  <si>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</si>
  <si>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</si>
  <si>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</si>
  <si>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</si>
  <si>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</si>
  <si>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</si>
  <si>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</si>
  <si>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</si>
  <si>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</si>
  <si>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</si>
  <si>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</si>
  <si>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</si>
  <si>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</si>
  <si>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</si>
  <si>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</si>
  <si>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</si>
  <si>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</si>
  <si>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</si>
  <si>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</si>
  <si>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</si>
  <si>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</si>
  <si>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</si>
  <si>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</si>
  <si>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</si>
  <si>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</si>
  <si>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</si>
  <si>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</si>
  <si>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</si>
  <si>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</si>
  <si>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</si>
  <si>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</si>
  <si>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</si>
  <si>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</si>
  <si>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</si>
  <si>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</si>
  <si>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</si>
  <si>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</si>
  <si>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</si>
  <si>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</si>
  <si>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</si>
  <si>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</si>
  <si>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</si>
  <si>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</si>
  <si>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</si>
  <si>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</si>
  <si>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</si>
  <si>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</si>
  <si>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</si>
  <si>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</si>
  <si>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</si>
  <si>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</si>
  <si>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</si>
  <si>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</si>
  <si>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</si>
  <si>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</si>
  <si>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</si>
  <si>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</si>
  <si>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</si>
  <si>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</si>
  <si>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</si>
  <si>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</si>
  <si>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</si>
  <si>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</si>
  <si>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</si>
  <si>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</si>
  <si>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</si>
  <si>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</si>
  <si>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</si>
  <si>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</si>
  <si>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</si>
  <si>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</si>
  <si>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</si>
  <si>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</si>
  <si>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</si>
  <si>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</si>
  <si>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</si>
  <si>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</si>
  <si>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</si>
  <si>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</si>
  <si>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</si>
  <si>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</si>
  <si>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</si>
  <si>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</si>
  <si>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</si>
  <si>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</si>
  <si>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</si>
  <si>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</si>
  <si>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</si>
  <si>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</si>
  <si>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</si>
  <si>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</si>
  <si>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</si>
  <si>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</si>
  <si>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</si>
  <si>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</si>
  <si>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</si>
  <si>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</si>
  <si>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</si>
  <si>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</si>
  <si>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</si>
  <si>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</si>
  <si>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</si>
  <si>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</si>
  <si>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</si>
  <si>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</si>
  <si>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</si>
  <si>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</si>
  <si>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</si>
  <si>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</si>
  <si>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</si>
  <si>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</si>
  <si>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</si>
  <si>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</si>
  <si>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</si>
  <si>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</si>
  <si>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</si>
  <si>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</si>
  <si>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</si>
  <si>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</si>
  <si>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</si>
  <si>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</si>
  <si>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</si>
  <si>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</si>
  <si>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</si>
  <si>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</si>
  <si>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</si>
  <si>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</si>
  <si>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</si>
  <si>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</si>
  <si>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</si>
  <si>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</si>
  <si>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</si>
  <si>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</si>
  <si>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</si>
  <si>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</si>
  <si>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</si>
  <si>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</si>
  <si>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</si>
  <si>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</si>
  <si>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</si>
  <si>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</si>
  <si>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</si>
  <si>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</si>
  <si>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</si>
  <si>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</si>
  <si>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</si>
  <si>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</si>
  <si>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</si>
  <si>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</si>
  <si>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</si>
  <si>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</si>
  <si>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</si>
  <si>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</si>
  <si>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</si>
  <si>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</si>
  <si>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</si>
  <si>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</si>
  <si>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</si>
  <si>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</si>
  <si>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</si>
  <si>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</si>
  <si>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</si>
  <si>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</si>
  <si>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</si>
  <si>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</si>
  <si>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</si>
  <si>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</si>
  <si>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</si>
  <si>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</si>
  <si>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</si>
  <si>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</si>
  <si>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</si>
  <si>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</si>
  <si>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</si>
  <si>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</si>
  <si>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</si>
  <si>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</si>
  <si>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</si>
  <si>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</si>
  <si>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</si>
  <si>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</si>
  <si>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</si>
  <si>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</si>
  <si>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</si>
  <si>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</si>
  <si>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</si>
  <si>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</si>
  <si>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</si>
  <si>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</si>
  <si>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</si>
  <si>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</si>
  <si>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</si>
  <si>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</si>
  <si>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</si>
  <si>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</si>
  <si>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</si>
  <si>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</si>
  <si>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</si>
  <si>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</si>
  <si>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</si>
  <si>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</si>
  <si>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</si>
  <si>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</si>
  <si>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</si>
  <si>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</si>
  <si>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</si>
  <si>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</si>
  <si>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</si>
  <si>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</si>
  <si>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</si>
  <si>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</si>
  <si>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</si>
  <si>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</si>
  <si>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</si>
  <si>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</si>
  <si>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</si>
  <si>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</si>
  <si>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</si>
  <si>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</si>
  <si>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</si>
  <si>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</si>
  <si>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</si>
  <si>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</si>
  <si>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</si>
  <si>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</si>
  <si>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</si>
  <si>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</si>
  <si>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</si>
  <si>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</si>
  <si>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</si>
  <si>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</si>
  <si>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</si>
  <si>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</si>
  <si>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</si>
  <si>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</si>
  <si>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</si>
  <si>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</si>
  <si>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</si>
  <si>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</si>
  <si>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</si>
  <si>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</si>
  <si>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</si>
  <si>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</si>
  <si>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</si>
  <si>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</si>
  <si>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</si>
  <si>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</si>
  <si>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</si>
  <si>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</si>
  <si>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</si>
  <si>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</si>
  <si>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</si>
  <si>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</si>
  <si>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</si>
  <si>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</si>
  <si>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</si>
  <si>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</si>
  <si>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</si>
  <si>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</si>
  <si>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</si>
  <si>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</si>
  <si>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</si>
  <si>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</si>
  <si>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</si>
  <si>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</si>
  <si>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</si>
  <si>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</si>
  <si>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</si>
  <si>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</si>
  <si>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</si>
  <si>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</si>
  <si>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</si>
  <si>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</si>
  <si>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</si>
  <si>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</si>
  <si>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</si>
  <si>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</si>
  <si>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</si>
  <si>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</si>
  <si>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</si>
  <si>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</si>
  <si>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</si>
  <si>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</si>
  <si>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</si>
  <si>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</si>
  <si>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</si>
  <si>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</si>
  <si>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</si>
  <si>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</si>
  <si>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</si>
  <si>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</si>
  <si>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</si>
  <si>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</si>
  <si>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</si>
  <si>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</si>
  <si>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</si>
  <si>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</si>
  <si>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</si>
  <si>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</si>
  <si>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</si>
  <si>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</si>
  <si>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</si>
  <si>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</si>
  <si>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</si>
  <si>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</si>
  <si>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</si>
  <si>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</si>
  <si>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</si>
  <si>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</si>
  <si>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</si>
  <si>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</si>
  <si>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</si>
  <si>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</si>
  <si>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</si>
  <si>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</si>
  <si>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</si>
  <si>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</si>
  <si>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</si>
  <si>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</si>
  <si>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</si>
  <si>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</si>
  <si>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</si>
  <si>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</si>
  <si>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</si>
  <si>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</si>
  <si>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</si>
  <si>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</si>
  <si>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</si>
  <si>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</si>
  <si>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</si>
  <si>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</si>
  <si>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</si>
  <si>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</si>
  <si>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</si>
  <si>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</si>
  <si>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</si>
  <si>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</si>
  <si>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</si>
  <si>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</si>
  <si>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</si>
  <si>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</si>
  <si>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</si>
  <si>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</si>
  <si>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</si>
  <si>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</si>
  <si>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</si>
  <si>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</si>
  <si>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</si>
  <si>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</si>
  <si>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</si>
  <si>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</si>
  <si>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</si>
  <si>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</si>
  <si>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</si>
  <si>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</si>
  <si>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</si>
  <si>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</si>
  <si>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</si>
  <si>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</si>
  <si>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</si>
  <si>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</si>
  <si>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</si>
  <si>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</si>
  <si>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</si>
  <si>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</si>
  <si>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</si>
  <si>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</si>
  <si>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</si>
  <si>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</si>
  <si>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</si>
  <si>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</si>
  <si>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</si>
  <si>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</si>
  <si>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</si>
  <si>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</si>
  <si>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</si>
  <si>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</si>
  <si>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</si>
  <si>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</si>
  <si>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</si>
  <si>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</si>
  <si>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</si>
  <si>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</si>
  <si>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</si>
  <si>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</si>
  <si>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</si>
  <si>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</si>
  <si>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</si>
  <si>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</si>
  <si>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</si>
  <si>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</si>
  <si>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</si>
  <si>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</si>
  <si>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</si>
  <si>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</si>
  <si>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</si>
  <si>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</si>
  <si>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</si>
  <si>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</si>
  <si>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</si>
  <si>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</si>
  <si>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</si>
  <si>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</si>
  <si>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</si>
  <si>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</si>
  <si>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</si>
  <si>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</si>
  <si>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</si>
  <si>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</si>
  <si>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</si>
  <si>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</si>
  <si>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</si>
  <si>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</si>
  <si>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</si>
  <si>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</si>
  <si>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</si>
  <si>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</si>
  <si>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</si>
  <si>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</si>
  <si>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</si>
  <si>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</si>
  <si>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</si>
  <si>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</si>
  <si>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</si>
  <si>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</si>
  <si>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</si>
  <si>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</si>
  <si>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</si>
  <si>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</si>
  <si>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</si>
  <si>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</si>
  <si>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</si>
  <si>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</si>
  <si>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</si>
  <si>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</si>
  <si>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</si>
  <si>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</si>
  <si>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</si>
  <si>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</si>
  <si>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</si>
  <si>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</si>
  <si>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</si>
  <si>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</si>
  <si>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</si>
  <si>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</si>
  <si>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</si>
  <si>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</si>
  <si>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</si>
  <si>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</si>
  <si>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</si>
  <si>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</si>
  <si>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</si>
  <si>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</si>
  <si>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</si>
  <si>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</si>
  <si>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</si>
  <si>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</si>
  <si>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</si>
  <si>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</si>
  <si>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</si>
  <si>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</si>
  <si>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</si>
  <si>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</si>
  <si>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</si>
  <si>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</si>
  <si>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</si>
  <si>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</si>
  <si>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</si>
  <si>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</si>
  <si>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</si>
  <si>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</si>
  <si>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</si>
  <si>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</si>
  <si>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</si>
  <si>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</si>
  <si>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</si>
  <si>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</si>
  <si>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</si>
  <si>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</si>
  <si>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</si>
  <si>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</si>
  <si>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</si>
  <si>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</si>
  <si>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</si>
  <si>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</si>
  <si>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</si>
  <si>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</si>
  <si>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</si>
  <si>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</si>
  <si>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</si>
  <si>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</si>
  <si>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</si>
  <si>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</si>
  <si>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</si>
  <si>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</si>
  <si>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</si>
  <si>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</si>
  <si>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</si>
  <si>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</si>
  <si>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</si>
  <si>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</si>
  <si>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</si>
  <si>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</si>
  <si>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</si>
  <si>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</si>
  <si>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</si>
  <si>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</si>
  <si>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</si>
  <si>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</si>
  <si>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</si>
  <si>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</si>
  <si>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</si>
  <si>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</si>
  <si>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</si>
  <si>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</si>
  <si>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</si>
  <si>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</si>
  <si>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</si>
  <si>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</si>
  <si>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</si>
  <si>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</si>
  <si>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</si>
  <si>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</si>
  <si>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</si>
  <si>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</si>
  <si>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</si>
  <si>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</si>
  <si>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</si>
  <si>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</si>
  <si>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</si>
  <si>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</si>
  <si>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</si>
  <si>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</si>
  <si>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</si>
  <si>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</si>
  <si>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</si>
  <si>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</si>
  <si>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</si>
  <si>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</si>
  <si>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</si>
  <si>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</si>
  <si>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</si>
  <si>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</si>
  <si>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</si>
  <si>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</si>
  <si>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</si>
  <si>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</si>
  <si>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</si>
  <si>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</si>
  <si>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</si>
  <si>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</si>
  <si>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</si>
  <si>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</si>
  <si>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</si>
  <si>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</si>
  <si>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</si>
  <si>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</si>
  <si>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</si>
  <si>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</si>
  <si>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</si>
  <si>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</si>
  <si>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</si>
  <si>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</si>
  <si>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</si>
  <si>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</si>
  <si>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</si>
  <si>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</si>
  <si>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</si>
  <si>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</si>
  <si>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</si>
  <si>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</si>
  <si>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</si>
  <si>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</si>
  <si>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</si>
  <si>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</si>
  <si>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</si>
  <si>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</si>
  <si>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</si>
  <si>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</si>
  <si>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</si>
  <si>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</si>
  <si>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</si>
  <si>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</si>
  <si>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</si>
  <si>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</si>
  <si>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</si>
  <si>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</si>
  <si>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</si>
  <si>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</si>
  <si>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</si>
  <si>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</si>
  <si>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</si>
  <si>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</si>
  <si>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</si>
  <si>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</si>
  <si>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</si>
  <si>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</si>
  <si>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</si>
  <si>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</si>
  <si>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</si>
  <si>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</si>
  <si>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</si>
  <si>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</si>
  <si>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</si>
  <si>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</si>
  <si>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</si>
  <si>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</si>
  <si>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</si>
  <si>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</si>
  <si>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</si>
  <si>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</si>
  <si>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</si>
  <si>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</si>
  <si>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</si>
  <si>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</si>
  <si>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</si>
  <si>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</si>
  <si>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</si>
  <si>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</si>
  <si>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</si>
  <si>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</si>
  <si>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</si>
  <si>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</si>
  <si>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</si>
  <si>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</si>
  <si>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</si>
  <si>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</si>
  <si>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</si>
  <si>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</si>
  <si>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</si>
  <si>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</si>
  <si>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</si>
  <si>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</si>
  <si>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</si>
  <si>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</si>
  <si>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</si>
  <si>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</si>
  <si>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</si>
  <si>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</si>
  <si>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</si>
  <si>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</si>
  <si>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</si>
  <si>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</si>
  <si>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</si>
  <si>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</si>
  <si>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</si>
  <si>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</si>
  <si>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</si>
  <si>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</si>
  <si>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</si>
  <si>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</si>
  <si>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</si>
  <si>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</si>
  <si>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</si>
  <si>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</si>
  <si>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</si>
  <si>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</si>
  <si>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</si>
  <si>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</si>
  <si>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</si>
  <si>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</si>
  <si>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</si>
  <si>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</si>
  <si>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</si>
  <si>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</si>
  <si>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</si>
  <si>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</si>
  <si>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</si>
  <si>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</si>
  <si>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</si>
  <si>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</si>
  <si>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</si>
  <si>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</si>
  <si>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</si>
  <si>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</si>
  <si>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</si>
  <si>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</si>
  <si>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</si>
  <si>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</si>
  <si>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</si>
  <si>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</si>
  <si>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</si>
  <si>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</si>
  <si>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</si>
  <si>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</si>
  <si>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</si>
  <si>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</si>
  <si>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</si>
  <si>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</si>
  <si>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</si>
  <si>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</si>
  <si>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</si>
  <si>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</si>
  <si>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</si>
  <si>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</si>
  <si>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</si>
  <si>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</si>
  <si>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</si>
  <si>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</si>
  <si>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</si>
  <si>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</si>
  <si>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</si>
  <si>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</si>
  <si>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</si>
  <si>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</si>
  <si>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</si>
  <si>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</si>
  <si>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</si>
  <si>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</si>
  <si>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</si>
  <si>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</si>
  <si>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</si>
  <si>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</si>
  <si>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</si>
  <si>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</si>
  <si>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</si>
  <si>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</si>
  <si>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</si>
  <si>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</si>
  <si>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</si>
  <si>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</si>
  <si>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</si>
  <si>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</si>
  <si>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</si>
  <si>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</si>
  <si>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</si>
  <si>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</si>
  <si>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</si>
  <si>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</si>
  <si>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</si>
  <si>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</si>
  <si>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</si>
  <si>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</si>
  <si>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</si>
  <si>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</si>
  <si>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</si>
  <si>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</si>
  <si>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</si>
  <si>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</si>
  <si>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</si>
  <si>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</si>
  <si>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</si>
  <si>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</si>
  <si>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</si>
  <si>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</si>
  <si>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</si>
  <si>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</si>
  <si>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</si>
  <si>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</si>
  <si>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</si>
  <si>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</si>
  <si>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</si>
  <si>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</si>
  <si>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</si>
  <si>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</si>
  <si>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</si>
  <si>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</si>
  <si>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</si>
  <si>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</si>
  <si>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</si>
  <si>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</si>
  <si>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</si>
  <si>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</si>
  <si>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</si>
  <si>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</si>
  <si>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</si>
  <si>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</si>
  <si>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</si>
  <si>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</si>
  <si>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</si>
  <si>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</si>
  <si>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</si>
  <si>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</si>
  <si>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</si>
  <si>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</si>
  <si>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</si>
  <si>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</si>
  <si>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</si>
  <si>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</si>
  <si>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</si>
  <si>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</si>
  <si>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</si>
  <si>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</si>
  <si>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</si>
  <si>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</si>
  <si>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</si>
  <si>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</si>
  <si>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</si>
  <si>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</si>
  <si>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</si>
  <si>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</si>
  <si>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</si>
  <si>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</si>
  <si>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</si>
  <si>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</si>
  <si>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</si>
  <si>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</si>
  <si>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</si>
  <si>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</si>
  <si>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</si>
  <si>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</si>
  <si>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</si>
  <si>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</si>
  <si>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</si>
  <si>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</si>
  <si>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</si>
  <si>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</si>
  <si>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</si>
  <si>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</si>
  <si>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</si>
  <si>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</si>
  <si>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</si>
  <si>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</si>
  <si>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</si>
  <si>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</si>
  <si>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</si>
  <si>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</si>
  <si>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</si>
  <si>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</si>
  <si>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</si>
  <si>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</si>
  <si>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</si>
  <si>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</si>
  <si>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</si>
  <si>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</si>
  <si>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</si>
  <si>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</si>
  <si>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</si>
  <si>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</si>
  <si>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</si>
  <si>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</si>
  <si>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</si>
  <si>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</si>
  <si>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</si>
  <si>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</si>
  <si>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</si>
  <si>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</si>
  <si>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</si>
  <si>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</si>
  <si>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</si>
  <si>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</si>
  <si>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</si>
  <si>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</si>
  <si>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</si>
  <si>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</si>
  <si>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</si>
  <si>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</si>
  <si>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</si>
  <si>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</si>
  <si>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</si>
  <si>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</si>
  <si>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</si>
  <si>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</si>
  <si>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</si>
  <si>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</si>
  <si>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</si>
  <si>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</si>
  <si>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</si>
  <si>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</si>
  <si>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</si>
  <si>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</si>
  <si>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</si>
  <si>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</si>
  <si>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</si>
  <si>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</si>
  <si>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</si>
  <si>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</si>
  <si>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</si>
  <si>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</si>
  <si>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</si>
  <si>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</si>
  <si>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</si>
  <si>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</si>
  <si>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</si>
  <si>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</si>
  <si>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</si>
  <si>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</si>
  <si>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</si>
  <si>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</si>
  <si>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</si>
  <si>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</si>
  <si>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</si>
  <si>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</si>
  <si>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</si>
  <si>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</si>
  <si>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</si>
  <si>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</si>
  <si>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</si>
  <si>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</si>
  <si>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</si>
  <si>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</si>
  <si>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</si>
  <si>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</si>
  <si>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</si>
  <si>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</si>
  <si>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</si>
  <si>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</si>
  <si>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</si>
  <si>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</si>
  <si>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</si>
  <si>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</si>
  <si>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</si>
  <si>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</si>
  <si>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</si>
  <si>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</si>
  <si>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</si>
  <si>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</si>
  <si>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</si>
  <si>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</si>
  <si>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</si>
  <si>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</si>
  <si>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</si>
  <si>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</si>
  <si>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</si>
  <si>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</si>
  <si>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</si>
  <si>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</si>
  <si>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</si>
  <si>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</si>
  <si>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</si>
  <si>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</si>
  <si>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</si>
  <si>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</si>
  <si>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</si>
  <si>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</si>
  <si>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</si>
  <si>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</si>
  <si>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</si>
  <si>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</si>
  <si>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Service/billing/vendor-related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</si>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</sst>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4"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1">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3</v>
          </cell>
          <cell r="V14" t="str">
            <v>Y</v>
          </cell>
          <cell r="W14">
            <v>46135</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N</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N</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v>46136</v>
          </cell>
          <cell r="X42" t="str">
            <v>Y</v>
          </cell>
          <cell r="Y42" t="str">
            <v>-</v>
          </cell>
          <cell r="AA42" t="str">
            <v>Y</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0</v>
          </cell>
          <cell r="V43" t="str">
            <v>N</v>
          </cell>
          <cell r="W43" t="str">
            <v/>
          </cell>
          <cell r="X43" t="str">
            <v>N</v>
          </cell>
          <cell r="Y43" t="str">
            <v>-</v>
          </cell>
          <cell r="AA43" t="str">
            <v>N</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N</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N</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2</v>
          </cell>
          <cell r="V50" t="str">
            <v>Y</v>
          </cell>
          <cell r="W50">
            <v>46093</v>
          </cell>
          <cell r="X50" t="str">
            <v>N</v>
          </cell>
          <cell r="Y50" t="str">
            <v>-</v>
          </cell>
          <cell r="AA50" t="str">
            <v>N</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1</v>
          </cell>
          <cell r="V51" t="str">
            <v>Y</v>
          </cell>
          <cell r="W51">
            <v>46066</v>
          </cell>
          <cell r="X51" t="str">
            <v>N</v>
          </cell>
          <cell r="Y51" t="str">
            <v>-</v>
          </cell>
          <cell r="AA51" t="str">
            <v>N</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N</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2</v>
          </cell>
          <cell r="V56" t="str">
            <v>Y</v>
          </cell>
          <cell r="W56">
            <v>46059</v>
          </cell>
          <cell r="X56" t="str">
            <v>N</v>
          </cell>
          <cell r="Y56">
            <v>46136</v>
          </cell>
          <cell r="AA56" t="str">
            <v>N</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t="str">
            <v>-</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N</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v>46136</v>
          </cell>
          <cell r="X80" t="str">
            <v>Y</v>
          </cell>
          <cell r="Y80">
            <v>46136</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2</v>
          </cell>
          <cell r="V87" t="str">
            <v>Y</v>
          </cell>
          <cell r="W87">
            <v>46121</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v>46136</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v>46136</v>
          </cell>
          <cell r="X97" t="str">
            <v>Y</v>
          </cell>
          <cell r="Y97" t="str">
            <v>-</v>
          </cell>
          <cell r="AA97" t="str">
            <v>Y</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2</v>
          </cell>
          <cell r="V120" t="str">
            <v>Y</v>
          </cell>
          <cell r="W120">
            <v>46099</v>
          </cell>
          <cell r="X120" t="str">
            <v>Y</v>
          </cell>
          <cell r="Y120" t="str">
            <v>-</v>
          </cell>
          <cell r="AA120" t="str">
            <v>N</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N</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Y</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N</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N</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N</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N</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N</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N</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N</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2</v>
          </cell>
          <cell r="V165" t="str">
            <v>Y</v>
          </cell>
          <cell r="W165">
            <v>46083</v>
          </cell>
          <cell r="X165" t="str">
            <v>N</v>
          </cell>
          <cell r="Y165" t="str">
            <v>-</v>
          </cell>
          <cell r="AA165" t="str">
            <v>N</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N</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N</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t="str">
            <v>-</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4</v>
          </cell>
          <cell r="V186" t="str">
            <v>Y</v>
          </cell>
          <cell r="W186">
            <v>46136</v>
          </cell>
          <cell r="X186" t="str">
            <v>Y</v>
          </cell>
          <cell r="Y186" t="str">
            <v>-</v>
          </cell>
          <cell r="AA186" t="str">
            <v>Y</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1</v>
          </cell>
          <cell r="V194" t="str">
            <v>Y</v>
          </cell>
          <cell r="W194">
            <v>46072</v>
          </cell>
          <cell r="X194" t="str">
            <v>N</v>
          </cell>
          <cell r="Y194" t="str">
            <v>-</v>
          </cell>
          <cell r="AA194" t="str">
            <v>N</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N</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1</v>
          </cell>
          <cell r="V208" t="str">
            <v>Y</v>
          </cell>
          <cell r="W208">
            <v>46049</v>
          </cell>
          <cell r="X208" t="str">
            <v>N</v>
          </cell>
          <cell r="Y208" t="str">
            <v>-</v>
          </cell>
          <cell r="AA208" t="str">
            <v>N</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1</v>
          </cell>
          <cell r="V209" t="str">
            <v>Y</v>
          </cell>
          <cell r="W209">
            <v>46049</v>
          </cell>
          <cell r="X209" t="str">
            <v>N</v>
          </cell>
          <cell r="Y209" t="str">
            <v>-</v>
          </cell>
          <cell r="AA209" t="str">
            <v>N</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Y</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N</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1</v>
          </cell>
          <cell r="V217" t="str">
            <v>Y</v>
          </cell>
          <cell r="W217">
            <v>46076</v>
          </cell>
          <cell r="X217" t="str">
            <v>N</v>
          </cell>
          <cell r="Y217" t="str">
            <v>-</v>
          </cell>
          <cell r="AA217" t="str">
            <v>N</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3</v>
          </cell>
          <cell r="V219" t="str">
            <v>Y</v>
          </cell>
          <cell r="W219">
            <v>46098</v>
          </cell>
          <cell r="X219" t="str">
            <v>Y</v>
          </cell>
          <cell r="Y219" t="str">
            <v>-</v>
          </cell>
          <cell r="AA219" t="str">
            <v>N</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v>46136</v>
          </cell>
          <cell r="X220" t="str">
            <v>Y</v>
          </cell>
          <cell r="Y220" t="str">
            <v>-</v>
          </cell>
          <cell r="AA220" t="str">
            <v>Y</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2</v>
          </cell>
          <cell r="V224" t="str">
            <v>Y</v>
          </cell>
          <cell r="W224">
            <v>46092</v>
          </cell>
          <cell r="X224" t="str">
            <v>N</v>
          </cell>
          <cell r="Y224" t="str">
            <v>-</v>
          </cell>
          <cell r="AA224" t="str">
            <v>N</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N</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v>46136</v>
          </cell>
          <cell r="X237" t="str">
            <v>Y</v>
          </cell>
          <cell r="Y237" t="str">
            <v>-</v>
          </cell>
          <cell r="AA237" t="str">
            <v>Y</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N</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N</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N</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v>46136</v>
          </cell>
          <cell r="X242" t="str">
            <v>Y</v>
          </cell>
          <cell r="Y242" t="str">
            <v>-</v>
          </cell>
          <cell r="AA242" t="str">
            <v>Y</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1</v>
          </cell>
          <cell r="V246" t="str">
            <v>Y</v>
          </cell>
          <cell r="W246">
            <v>46034</v>
          </cell>
          <cell r="X246" t="str">
            <v>N</v>
          </cell>
          <cell r="Y246" t="str">
            <v>-</v>
          </cell>
          <cell r="AA246" t="str">
            <v>N</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1</v>
          </cell>
          <cell r="V248" t="str">
            <v>Y</v>
          </cell>
          <cell r="W248">
            <v>46073</v>
          </cell>
          <cell r="X248" t="str">
            <v>N</v>
          </cell>
          <cell r="Y248" t="str">
            <v>-</v>
          </cell>
          <cell r="AA248" t="str">
            <v>N</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N</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0</v>
          </cell>
          <cell r="V259" t="str">
            <v>N</v>
          </cell>
          <cell r="W259" t="str">
            <v/>
          </cell>
          <cell r="X259" t="str">
            <v>N</v>
          </cell>
          <cell r="Y259" t="str">
            <v>-</v>
          </cell>
          <cell r="AA259" t="str">
            <v>N</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N</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v>46136</v>
          </cell>
          <cell r="X264" t="str">
            <v>Y</v>
          </cell>
          <cell r="Y264" t="str">
            <v>-</v>
          </cell>
          <cell r="AA264" t="str">
            <v>Y</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2</v>
          </cell>
          <cell r="V268" t="str">
            <v>Y</v>
          </cell>
          <cell r="W268">
            <v>46122</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4</v>
          </cell>
          <cell r="V270" t="str">
            <v>Y</v>
          </cell>
          <cell r="W270">
            <v>46106</v>
          </cell>
          <cell r="X270" t="str">
            <v>Y</v>
          </cell>
          <cell r="Y270" t="str">
            <v>-</v>
          </cell>
          <cell r="AA270" t="str">
            <v>N</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N</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4</v>
          </cell>
          <cell r="V280" t="str">
            <v>Y</v>
          </cell>
          <cell r="W280">
            <v>46098</v>
          </cell>
          <cell r="X280" t="str">
            <v>Y</v>
          </cell>
          <cell r="Y280" t="str">
            <v>-</v>
          </cell>
          <cell r="AA280" t="str">
            <v>N</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2</v>
          </cell>
          <cell r="V283" t="str">
            <v>Y</v>
          </cell>
          <cell r="W283">
            <v>46090</v>
          </cell>
          <cell r="X283" t="str">
            <v>N</v>
          </cell>
          <cell r="Y283" t="str">
            <v>-</v>
          </cell>
          <cell r="AA283" t="str">
            <v>N</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N</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2</v>
          </cell>
          <cell r="V290" t="str">
            <v>Y</v>
          </cell>
          <cell r="W290">
            <v>46105</v>
          </cell>
          <cell r="X290" t="str">
            <v>Y</v>
          </cell>
          <cell r="Y290" t="str">
            <v>-</v>
          </cell>
          <cell r="AA290" t="str">
            <v>N</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1</v>
          </cell>
          <cell r="V291" t="str">
            <v>Y</v>
          </cell>
          <cell r="W291">
            <v>46073</v>
          </cell>
          <cell r="X291" t="str">
            <v>N</v>
          </cell>
          <cell r="Y291" t="str">
            <v>-</v>
          </cell>
          <cell r="AA291" t="str">
            <v>N</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2</v>
          </cell>
          <cell r="V299" t="str">
            <v>Y</v>
          </cell>
          <cell r="W299">
            <v>46090</v>
          </cell>
          <cell r="X299" t="str">
            <v>N</v>
          </cell>
          <cell r="Y299" t="str">
            <v>-</v>
          </cell>
          <cell r="AA299" t="str">
            <v>N</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2</v>
          </cell>
          <cell r="V300" t="str">
            <v>Y</v>
          </cell>
          <cell r="W300">
            <v>46086</v>
          </cell>
          <cell r="X300" t="str">
            <v>N</v>
          </cell>
          <cell r="Y300" t="str">
            <v>-</v>
          </cell>
          <cell r="AA300" t="str">
            <v>N</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N</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N</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3</v>
          </cell>
          <cell r="V308" t="str">
            <v>Y</v>
          </cell>
          <cell r="W308">
            <v>46137</v>
          </cell>
          <cell r="X308" t="str">
            <v>Y</v>
          </cell>
          <cell r="Y308" t="str">
            <v>-</v>
          </cell>
          <cell r="AA308" t="str">
            <v>Y</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N</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N</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Y</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N</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N</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v>46136</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Y</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N</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N</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N</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Y</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N</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2</v>
          </cell>
          <cell r="V384" t="str">
            <v>Y</v>
          </cell>
          <cell r="W384">
            <v>46087</v>
          </cell>
          <cell r="X384" t="str">
            <v>N</v>
          </cell>
          <cell r="Y384" t="str">
            <v>-</v>
          </cell>
          <cell r="AA384" t="str">
            <v>N</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N</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3</v>
          </cell>
          <cell r="V391" t="str">
            <v>Y</v>
          </cell>
          <cell r="W391">
            <v>46128</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Y</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N</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0</v>
          </cell>
          <cell r="V411" t="str">
            <v>N</v>
          </cell>
          <cell r="W411" t="str">
            <v/>
          </cell>
          <cell r="X411" t="str">
            <v>N</v>
          </cell>
          <cell r="Y411" t="str">
            <v>-</v>
          </cell>
          <cell r="AA411" t="str">
            <v>N</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Y</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N</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1</v>
          </cell>
          <cell r="V415" t="str">
            <v>Y</v>
          </cell>
          <cell r="W415">
            <v>46069</v>
          </cell>
          <cell r="X415" t="str">
            <v>N</v>
          </cell>
          <cell r="Y415" t="str">
            <v>-</v>
          </cell>
          <cell r="AA415" t="str">
            <v>N</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1</v>
          </cell>
          <cell r="V420" t="str">
            <v>Y</v>
          </cell>
          <cell r="W420">
            <v>46072</v>
          </cell>
          <cell r="X420" t="str">
            <v>N</v>
          </cell>
          <cell r="Y420" t="str">
            <v>-</v>
          </cell>
          <cell r="AA420" t="str">
            <v>N</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v>46136</v>
          </cell>
          <cell r="X421" t="str">
            <v>Y</v>
          </cell>
          <cell r="Y421" t="str">
            <v>-</v>
          </cell>
          <cell r="AA421" t="str">
            <v>Y</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0</v>
          </cell>
          <cell r="V422" t="str">
            <v>N</v>
          </cell>
          <cell r="W422" t="str">
            <v/>
          </cell>
          <cell r="X422" t="str">
            <v>N</v>
          </cell>
          <cell r="Y422" t="str">
            <v>-</v>
          </cell>
          <cell r="AA422" t="str">
            <v>N</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N</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N</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5</v>
          </cell>
          <cell r="V429" t="str">
            <v>Y</v>
          </cell>
          <cell r="W429">
            <v>46098</v>
          </cell>
          <cell r="X429" t="str">
            <v>Y</v>
          </cell>
          <cell r="Y429" t="str">
            <v>-</v>
          </cell>
          <cell r="AA429" t="str">
            <v>N</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N</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3</v>
          </cell>
          <cell r="V438" t="str">
            <v>Y</v>
          </cell>
          <cell r="W438">
            <v>46125</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N</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2</v>
          </cell>
          <cell r="V445" t="str">
            <v>Y</v>
          </cell>
          <cell r="W445">
            <v>46092</v>
          </cell>
          <cell r="X445" t="str">
            <v>N</v>
          </cell>
          <cell r="Y445" t="str">
            <v>-</v>
          </cell>
          <cell r="AA445" t="str">
            <v>N</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v>46113</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N</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N</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N</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2</v>
          </cell>
          <cell r="V475" t="str">
            <v>Y</v>
          </cell>
          <cell r="W475">
            <v>46134</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N</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v>46136</v>
          </cell>
          <cell r="X490" t="str">
            <v>Y</v>
          </cell>
          <cell r="Y490" t="str">
            <v>-</v>
          </cell>
          <cell r="AA490" t="str">
            <v>Y</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v>46137</v>
          </cell>
          <cell r="X491" t="str">
            <v>Y</v>
          </cell>
          <cell r="Y491" t="str">
            <v>-</v>
          </cell>
          <cell r="AA491" t="str">
            <v>Y</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N</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3</v>
          </cell>
          <cell r="V498" t="str">
            <v>Y</v>
          </cell>
          <cell r="W498">
            <v>46093</v>
          </cell>
          <cell r="X498" t="str">
            <v>N</v>
          </cell>
          <cell r="Y498" t="str">
            <v>-</v>
          </cell>
          <cell r="AA498" t="str">
            <v>N</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v>46137</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0</v>
          </cell>
          <cell r="V508" t="str">
            <v>N</v>
          </cell>
          <cell r="W508" t="str">
            <v/>
          </cell>
          <cell r="X508" t="str">
            <v>N</v>
          </cell>
          <cell r="Y508" t="str">
            <v>-</v>
          </cell>
          <cell r="AA508" t="str">
            <v>N</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2</v>
          </cell>
          <cell r="V513" t="str">
            <v>Y</v>
          </cell>
          <cell r="W513">
            <v>46063</v>
          </cell>
          <cell r="X513" t="str">
            <v>N</v>
          </cell>
          <cell r="Y513" t="str">
            <v>-</v>
          </cell>
          <cell r="AA513" t="str">
            <v>N</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1</v>
          </cell>
          <cell r="V516" t="str">
            <v>Y</v>
          </cell>
          <cell r="W516">
            <v>46064</v>
          </cell>
          <cell r="X516" t="str">
            <v>N</v>
          </cell>
          <cell r="Y516" t="str">
            <v>-</v>
          </cell>
          <cell r="AA516" t="str">
            <v>N</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N</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4</v>
          </cell>
          <cell r="V544" t="str">
            <v>Y</v>
          </cell>
          <cell r="W544">
            <v>46104</v>
          </cell>
          <cell r="X544" t="str">
            <v>Y</v>
          </cell>
          <cell r="Y544" t="str">
            <v>-</v>
          </cell>
          <cell r="AA544" t="str">
            <v>N</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2</v>
          </cell>
          <cell r="V545" t="str">
            <v>Y</v>
          </cell>
          <cell r="W545">
            <v>46090</v>
          </cell>
          <cell r="X545" t="str">
            <v>N</v>
          </cell>
          <cell r="Y545" t="str">
            <v>-</v>
          </cell>
          <cell r="AA545" t="str">
            <v>N</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N</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v>46136</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N</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v>46136</v>
          </cell>
          <cell r="X561" t="str">
            <v>Y</v>
          </cell>
          <cell r="Y561" t="str">
            <v>-</v>
          </cell>
          <cell r="AA561" t="str">
            <v>Y</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1</v>
          </cell>
          <cell r="V567" t="str">
            <v>Y</v>
          </cell>
          <cell r="W567">
            <v>46055</v>
          </cell>
          <cell r="X567" t="str">
            <v>N</v>
          </cell>
          <cell r="Y567" t="str">
            <v>-</v>
          </cell>
          <cell r="AA567" t="str">
            <v>N</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N</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v>46136</v>
          </cell>
          <cell r="X571" t="str">
            <v>Y</v>
          </cell>
          <cell r="Y571" t="str">
            <v>-</v>
          </cell>
          <cell r="AA571" t="str">
            <v>Y</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v>46136</v>
          </cell>
          <cell r="X580" t="str">
            <v>Y</v>
          </cell>
          <cell r="Y580" t="str">
            <v>-</v>
          </cell>
          <cell r="AA580" t="str">
            <v>Y</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v>46136</v>
          </cell>
          <cell r="X582" t="str">
            <v>Y</v>
          </cell>
          <cell r="Y582" t="str">
            <v>-</v>
          </cell>
          <cell r="AA582" t="str">
            <v>Y</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N</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1</v>
          </cell>
          <cell r="V585" t="str">
            <v>Y</v>
          </cell>
          <cell r="W585">
            <v>46065</v>
          </cell>
          <cell r="X585" t="str">
            <v>N</v>
          </cell>
          <cell r="Y585" t="str">
            <v>-</v>
          </cell>
          <cell r="AA585" t="str">
            <v>N</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1</v>
          </cell>
          <cell r="V592" t="str">
            <v>Y</v>
          </cell>
          <cell r="W592">
            <v>46076</v>
          </cell>
          <cell r="X592" t="str">
            <v>N</v>
          </cell>
          <cell r="Y592" t="str">
            <v>-</v>
          </cell>
          <cell r="AA592" t="str">
            <v>N</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N</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N</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1</v>
          </cell>
          <cell r="V616" t="str">
            <v>Y</v>
          </cell>
          <cell r="W616">
            <v>46069</v>
          </cell>
          <cell r="X616" t="str">
            <v>N</v>
          </cell>
          <cell r="Y616" t="str">
            <v>-</v>
          </cell>
          <cell r="AA616" t="str">
            <v>N</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N</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N</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1</v>
          </cell>
          <cell r="V638" t="str">
            <v>Y</v>
          </cell>
          <cell r="W638">
            <v>46077</v>
          </cell>
          <cell r="X638" t="str">
            <v>N</v>
          </cell>
          <cell r="Y638" t="str">
            <v>-</v>
          </cell>
          <cell r="AA638" t="str">
            <v>N</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v>46136</v>
          </cell>
          <cell r="X641" t="str">
            <v>Y</v>
          </cell>
          <cell r="Y641" t="str">
            <v>-</v>
          </cell>
          <cell r="AA641" t="str">
            <v>Y</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N</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N</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N</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1</v>
          </cell>
          <cell r="V658" t="str">
            <v>Y</v>
          </cell>
          <cell r="W658">
            <v>46067</v>
          </cell>
          <cell r="X658" t="str">
            <v>N</v>
          </cell>
          <cell r="Y658" t="str">
            <v>-</v>
          </cell>
          <cell r="AA658" t="str">
            <v>N</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N</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0</v>
          </cell>
          <cell r="V667" t="str">
            <v>N</v>
          </cell>
          <cell r="W667" t="str">
            <v/>
          </cell>
          <cell r="X667" t="str">
            <v>N</v>
          </cell>
          <cell r="Y667" t="str">
            <v>-</v>
          </cell>
          <cell r="AA667" t="str">
            <v>N</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N</v>
          </cell>
          <cell r="Y677" t="str">
            <v>-</v>
          </cell>
          <cell r="AA677" t="str">
            <v>N</v>
          </cell>
        </row>
      </sheetData>
      <sheetData sheetId="9" refreshError="1"/>
      <sheetData sheetId="10" refreshError="1"/>
      <sheetData sheetId="11"/>
      <sheetData sheetId="12" refreshError="1"/>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T47">
            <v>0</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T56">
            <v>0</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T143">
            <v>0</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T161">
            <v>0</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T229">
            <v>0</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t="str">
            <v>-</v>
          </cell>
          <cell r="AA287" t="str">
            <v>-</v>
          </cell>
          <cell r="AB287" t="str">
            <v>-</v>
          </cell>
          <cell r="AC287" t="str">
            <v>-</v>
          </cell>
          <cell r="AD287" t="str">
            <v>-</v>
          </cell>
          <cell r="AE287" t="str">
            <v>-</v>
          </cell>
          <cell r="AF287" t="str">
            <v>-</v>
          </cell>
          <cell r="AG287" t="str">
            <v>-</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v>0</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Retained</v>
          </cell>
          <cell r="AG535" t="str">
            <v>-</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T594">
            <v>0</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T597">
            <v>0</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T629">
            <v>0</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v>0</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v>8.8333333333333333E-2</v>
          </cell>
          <cell r="U719">
            <v>0</v>
          </cell>
          <cell r="V719" t="str">
            <v>-</v>
          </cell>
          <cell r="Z719" t="str">
            <v>-</v>
          </cell>
          <cell r="AA719" t="str">
            <v>-</v>
          </cell>
          <cell r="AB719" t="str">
            <v>-</v>
          </cell>
          <cell r="AC719" t="str">
            <v>-</v>
          </cell>
          <cell r="AD719">
            <v>46107.469456018502</v>
          </cell>
          <cell r="AE719" t="str">
            <v>SR26035503776</v>
          </cell>
          <cell r="AF719" t="str">
            <v>Active</v>
          </cell>
          <cell r="AG719" t="str">
            <v>-</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T764">
            <v>0</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T797">
            <v>0</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0.59166666666666667</v>
          </cell>
          <cell r="U872">
            <v>0</v>
          </cell>
          <cell r="V872" t="str">
            <v>-</v>
          </cell>
          <cell r="Z872" t="str">
            <v>-</v>
          </cell>
          <cell r="AA872" t="str">
            <v>-</v>
          </cell>
          <cell r="AB872" t="str">
            <v>-</v>
          </cell>
          <cell r="AC872" t="str">
            <v>-</v>
          </cell>
          <cell r="AD872" t="str">
            <v>-</v>
          </cell>
          <cell r="AE872" t="str">
            <v>-</v>
          </cell>
          <cell r="AF872" t="str">
            <v>-</v>
          </cell>
          <cell r="AG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T881">
            <v>0</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T894">
            <v>0</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v>7.0000000000000007E-2</v>
          </cell>
          <cell r="U903">
            <v>0</v>
          </cell>
          <cell r="V903" t="str">
            <v>-</v>
          </cell>
          <cell r="Z903">
            <v>46125.655324074098</v>
          </cell>
          <cell r="AA903" t="str">
            <v>SR26045524932</v>
          </cell>
          <cell r="AB903" t="str">
            <v>Active</v>
          </cell>
          <cell r="AC903" t="str">
            <v>-</v>
          </cell>
          <cell r="AD903" t="str">
            <v>-</v>
          </cell>
          <cell r="AE903" t="str">
            <v>-</v>
          </cell>
          <cell r="AF903" t="str">
            <v>-</v>
          </cell>
          <cell r="AG903" t="str">
            <v>-</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0.4375</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T1132">
            <v>0</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T1133">
            <v>0</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T1134">
            <v>0</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T1136">
            <v>0</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T1145">
            <v>0</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T1146">
            <v>0</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T1150">
            <v>0</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T1154">
            <v>0</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T1157">
            <v>0</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T1158">
            <v>0</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T1161">
            <v>0</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T1164">
            <v>0</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T1221">
            <v>0</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T1224">
            <v>0</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T1270">
            <v>0</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v>0</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T1380">
            <v>0</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T1502">
            <v>0</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0.16666666666666669</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T1591">
            <v>0</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T1592">
            <v>0</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T1603">
            <v>0</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T1616">
            <v>0</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T1620">
            <v>0</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T1687">
            <v>0</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T1707">
            <v>0</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T1786">
            <v>0</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T2199">
            <v>0</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T2781">
            <v>0</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T2798">
            <v>0</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Active</v>
          </cell>
          <cell r="AC2903" t="str">
            <v>-</v>
          </cell>
          <cell r="AD2903" t="str">
            <v>-</v>
          </cell>
          <cell r="AE2903" t="str">
            <v>-</v>
          </cell>
          <cell r="AF2903" t="str">
            <v>-</v>
          </cell>
          <cell r="AG2903" t="str">
            <v>-</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Active</v>
          </cell>
          <cell r="AC2946" t="str">
            <v>-</v>
          </cell>
          <cell r="AD2946" t="str">
            <v>-</v>
          </cell>
          <cell r="AE2946" t="str">
            <v>-</v>
          </cell>
          <cell r="AF2946" t="str">
            <v>-</v>
          </cell>
          <cell r="AG2946" t="str">
            <v>-</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v>0</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T3014">
            <v>0</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T3015">
            <v>0</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T3071">
            <v>0</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v>
          </cell>
          <cell r="U3072">
            <v>0.1197</v>
          </cell>
          <cell r="V3072">
            <v>46137</v>
          </cell>
          <cell r="W3072" t="str">
            <v>Apr'26</v>
          </cell>
          <cell r="Z3072" t="str">
            <v>-</v>
          </cell>
          <cell r="AA3072" t="str">
            <v>-</v>
          </cell>
          <cell r="AB3072" t="str">
            <v>-</v>
          </cell>
          <cell r="AC3072" t="str">
            <v>-</v>
          </cell>
          <cell r="AD3072">
            <v>46108.560787037</v>
          </cell>
          <cell r="AE3072" t="str">
            <v>SR26035505168</v>
          </cell>
          <cell r="AF3072" t="str">
            <v>Churned</v>
          </cell>
          <cell r="AG3072">
            <v>46137</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v>0</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T3267">
            <v>0</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v>0.15416669999999999</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T3421">
            <v>0</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t="str">
            <v>-</v>
          </cell>
          <cell r="AA3436" t="str">
            <v>-</v>
          </cell>
          <cell r="AB3436" t="str">
            <v>-</v>
          </cell>
          <cell r="AC3436" t="str">
            <v>-</v>
          </cell>
          <cell r="AD3436" t="str">
            <v>-</v>
          </cell>
          <cell r="AE3436" t="str">
            <v>-</v>
          </cell>
          <cell r="AF3436" t="str">
            <v>-</v>
          </cell>
          <cell r="AG3436" t="str">
            <v>-</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e">
            <v>#N/A</v>
          </cell>
          <cell r="K926" t="e">
            <v>#N/A</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Backend Support</v>
          </cell>
          <cell r="F955" t="str">
            <v>KAM</v>
          </cell>
          <cell r="G955">
            <v>37377</v>
          </cell>
          <cell r="H955" t="str">
            <v>&gt; 3 Month</v>
          </cell>
          <cell r="I955" t="str">
            <v>Gaurav Sharma</v>
          </cell>
          <cell r="J955" t="str">
            <v>RAM</v>
          </cell>
          <cell r="K955" t="e">
            <v>#N/A</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topLeftCell="D1" zoomScaleNormal="100" workbookViewId="0">
      <selection activeCell="X2" sqref="X2"/>
    </sheetView>
  </sheetViews>
  <sheetFormatPr defaultRowHeight="14.5" x14ac:dyDescent="0.35"/>
  <cols>
    <col min="2" max="2" width="33" customWidth="1"/>
    <col min="17" max="17" width="21" customWidth="1"/>
    <col min="19" max="19" width="20.726562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0.453125" customWidth="1"/>
    <col min="36" max="36" width="11.453125"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89" t="s">
        <v>0</v>
      </c>
      <c r="AA1" s="89"/>
      <c r="AB1" s="89"/>
      <c r="AC1" s="89"/>
      <c r="AD1" s="90" t="s">
        <v>1</v>
      </c>
      <c r="AE1" s="90"/>
      <c r="AF1" s="90"/>
      <c r="AG1" s="90"/>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1523</v>
      </c>
      <c r="AJ12" t="s">
        <v>1430</v>
      </c>
      <c r="AK12" t="s">
        <v>1431</v>
      </c>
    </row>
    <row r="13" spans="1:37" ht="14.5"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1" t="s">
        <v>1524</v>
      </c>
      <c r="AJ13" s="1" t="s">
        <v>1430</v>
      </c>
      <c r="AK13" s="1" t="s">
        <v>1431</v>
      </c>
    </row>
    <row r="14" spans="1:37" ht="15"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s="1" t="s">
        <v>1499</v>
      </c>
      <c r="AJ15" s="1" t="s">
        <v>1430</v>
      </c>
      <c r="AK15" s="1" t="s">
        <v>1431</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s="1" t="s">
        <v>1500</v>
      </c>
      <c r="AJ28" s="1" t="s">
        <v>1430</v>
      </c>
      <c r="AK28" s="1" t="s">
        <v>1431</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s="1" t="s">
        <v>1500</v>
      </c>
      <c r="AJ29" s="1" t="s">
        <v>1430</v>
      </c>
      <c r="AK29" s="1" t="s">
        <v>1431</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t="s">
        <v>1431</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1432</v>
      </c>
      <c r="AJ103" t="s">
        <v>1433</v>
      </c>
      <c r="AK103" t="s">
        <v>1434</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1435</v>
      </c>
      <c r="AJ143" t="s">
        <v>1430</v>
      </c>
      <c r="AK143" t="s">
        <v>1431</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s="1" t="s">
        <v>1536</v>
      </c>
      <c r="AJ157" s="1" t="s">
        <v>1430</v>
      </c>
      <c r="AK157" s="1" t="s">
        <v>1431</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1435</v>
      </c>
      <c r="AJ161" t="s">
        <v>1430</v>
      </c>
      <c r="AK161" t="s">
        <v>1431</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1436</v>
      </c>
      <c r="AJ229" t="s">
        <v>1437</v>
      </c>
      <c r="AK229" t="s">
        <v>1438</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s="1" t="s">
        <v>1549</v>
      </c>
      <c r="AJ313" s="1" t="s">
        <v>1437</v>
      </c>
      <c r="AK313" s="1" t="s">
        <v>1438</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s="1" t="s">
        <v>1549</v>
      </c>
      <c r="AJ317" s="1" t="s">
        <v>1437</v>
      </c>
      <c r="AK317" s="1" t="s">
        <v>1438</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1511</v>
      </c>
      <c r="AJ320" t="s">
        <v>1433</v>
      </c>
      <c r="AK320" t="s">
        <v>1434</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1511</v>
      </c>
      <c r="AJ321" t="s">
        <v>1433</v>
      </c>
      <c r="AK321" t="s">
        <v>1434</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1511</v>
      </c>
      <c r="AJ324" t="s">
        <v>1433</v>
      </c>
      <c r="AK324" t="s">
        <v>1434</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s="1" t="s">
        <v>1439</v>
      </c>
      <c r="AJ399" s="1" t="s">
        <v>1453</v>
      </c>
      <c r="AK399" s="1" t="s">
        <v>1454</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0</v>
      </c>
      <c r="U522" s="55">
        <f>IFERROR(VLOOKUP(A522,'[1]For Report Q-2 '!$A$2:$U$3476,21,0),"-")</f>
        <v>6.9989999999999997E-2</v>
      </c>
      <c r="V522" s="2">
        <f>IFERROR(VLOOKUP(A522,'[1]For Report Q-2 '!$A$2:$V$3476,22,0),"-")</f>
        <v>46136</v>
      </c>
      <c r="W522" s="1" t="str">
        <f>IFERROR(VLOOKUP(A522,'[1]For Report Q-2 '!$A$2:$W$3476,23,0),"-")</f>
        <v>Apr'26</v>
      </c>
      <c r="X522" s="1"/>
      <c r="Y522" s="1"/>
      <c r="Z522" s="2">
        <f>IFERROR(VLOOKUP(A522,'[1]For Report Q-2 '!$A$2:$Z$3476,26,0),"-")</f>
        <v>46120.608761574098</v>
      </c>
      <c r="AA522" s="1" t="str">
        <f>IFERROR(VLOOKUP(A522,'[1]For Report Q-2 '!$A$2:$AH$3476,27,0),"-")</f>
        <v>SR26045519254</v>
      </c>
      <c r="AB522" s="1" t="str">
        <f>IFERROR(VLOOKUP(A522,'[1]For Report Q-2 '!$A$2:$AH$3476,28,0),"-")</f>
        <v>Churned</v>
      </c>
      <c r="AC522" s="2">
        <f>IFERROR(VLOOKUP(A522,'[1]For Report Q-2 '!$A$2:$AH$3476,29,0),"-")</f>
        <v>46136</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-Churned</v>
      </c>
      <c r="AI522" s="88" t="s">
        <v>1512</v>
      </c>
      <c r="AJ522" s="88" t="s">
        <v>1430</v>
      </c>
      <c r="AK522" s="86" t="s">
        <v>1431</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Retained</v>
      </c>
      <c r="AG535" s="2" t="str">
        <f>IFERROR(VLOOKUP(A535,'[1]For Report Q-2 '!$A$2:$AH$3476,33,0),"-")</f>
        <v>-</v>
      </c>
      <c r="AH535" s="1" t="str">
        <f t="shared" si="8"/>
        <v>Retained-</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s="1" t="s">
        <v>1442</v>
      </c>
      <c r="AJ536" s="1" t="s">
        <v>1440</v>
      </c>
      <c r="AK536" s="1" t="s">
        <v>1441</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s="1" t="s">
        <v>1442</v>
      </c>
      <c r="AJ537" s="1" t="s">
        <v>1440</v>
      </c>
      <c r="AK537" s="1" t="s">
        <v>1441</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f>IFERROR(VLOOKUP(A566,'[1]For Report Q-2 '!$A$2:$Z$3476,26,0),"-")</f>
        <v>46136.111087963</v>
      </c>
      <c r="AA566" s="1" t="str">
        <f>IFERROR(VLOOKUP(A566,'[1]For Report Q-2 '!$A$2:$AH$3476,27,0),"-")</f>
        <v>SR26045537085</v>
      </c>
      <c r="AB566" s="1" t="str">
        <f>IFERROR(VLOOKUP(A566,'[1]For Report Q-2 '!$A$2:$AH$3476,28,0),"-")</f>
        <v>Active</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-Active</v>
      </c>
      <c r="AI566" t="e">
        <v>#N/A</v>
      </c>
      <c r="AJ566" t="e">
        <v>#N/A</v>
      </c>
      <c r="AK566" t="e">
        <v>#N/A</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1443</v>
      </c>
      <c r="AJ594" t="s">
        <v>1437</v>
      </c>
      <c r="AK594" t="s">
        <v>1438</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8" t="s">
        <v>1537</v>
      </c>
      <c r="AJ595" s="88" t="s">
        <v>1430</v>
      </c>
      <c r="AK595" s="88" t="s">
        <v>1431</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0</v>
      </c>
      <c r="U635" s="55">
        <f>IFERROR(VLOOKUP(A635,'[1]For Report Q-2 '!$A$2:$U$3476,21,0),"-")</f>
        <v>8.9990000000000001E-2</v>
      </c>
      <c r="V635" s="2">
        <f>IFERROR(VLOOKUP(A635,'[1]For Report Q-2 '!$A$2:$V$3476,22,0),"-")</f>
        <v>46136</v>
      </c>
      <c r="W635" s="1" t="str">
        <f>IFERROR(VLOOKUP(A635,'[1]For Report Q-2 '!$A$2:$W$3476,23,0),"-")</f>
        <v>Apr'26</v>
      </c>
      <c r="X635" s="1"/>
      <c r="Y635" s="1"/>
      <c r="Z635" s="2">
        <f>IFERROR(VLOOKUP(A635,'[1]For Report Q-2 '!$A$2:$Z$3476,26,0),"-")</f>
        <v>46135.539236111101</v>
      </c>
      <c r="AA635" s="1" t="str">
        <f>IFERROR(VLOOKUP(A635,'[1]For Report Q-2 '!$A$2:$AH$3476,27,0),"-")</f>
        <v>SR26045536364</v>
      </c>
      <c r="AB635" s="1" t="str">
        <f>IFERROR(VLOOKUP(A635,'[1]For Report Q-2 '!$A$2:$AH$3476,28,0),"-")</f>
        <v>Churned</v>
      </c>
      <c r="AC635" s="2">
        <f>IFERROR(VLOOKUP(A635,'[1]For Report Q-2 '!$A$2:$AH$3476,29,0),"-")</f>
        <v>46136</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-Churned</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s="1" t="s">
        <v>1444</v>
      </c>
      <c r="AJ656" s="1" t="s">
        <v>1445</v>
      </c>
      <c r="AK656" s="1" t="s">
        <v>1446</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1447</v>
      </c>
      <c r="AJ659" t="s">
        <v>1430</v>
      </c>
      <c r="AK659" t="s">
        <v>1431</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88" t="s">
        <v>1539</v>
      </c>
      <c r="AJ690" s="88" t="s">
        <v>1430</v>
      </c>
      <c r="AK690" s="88" t="s">
        <v>1431</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s="1" t="s">
        <v>1448</v>
      </c>
      <c r="AJ699" s="1" t="s">
        <v>1437</v>
      </c>
      <c r="AK699" s="1" t="s">
        <v>1438</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1449</v>
      </c>
      <c r="AJ700" t="s">
        <v>1433</v>
      </c>
      <c r="AK700" t="s">
        <v>1434</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8.8333333333333333E-2</v>
      </c>
      <c r="U719" s="55">
        <f>IFERROR(VLOOKUP(A719,'[1]For Report Q-2 '!$A$2:$U$3476,21,0),"-")</f>
        <v>0</v>
      </c>
      <c r="V719" s="2" t="str">
        <f>IFERROR(VLOOKUP(A719,'[1]For Report Q-2 '!$A$2:$V$3476,22,0),"-")</f>
        <v>-</v>
      </c>
      <c r="W719" s="1">
        <f>IFERROR(VLOOKUP(A719,'[1]For Report Q-2 '!$A$2:$W$3476,23,0),"-")</f>
        <v>0</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Active</v>
      </c>
      <c r="AG719" s="2" t="str">
        <f>IFERROR(VLOOKUP(A719,'[1]For Report Q-2 '!$A$2:$AH$3476,33,0),"-")</f>
        <v>-</v>
      </c>
      <c r="AH719" s="1" t="str">
        <f t="shared" si="11"/>
        <v>Active-</v>
      </c>
      <c r="AI719" s="1" t="s">
        <v>1450</v>
      </c>
      <c r="AJ719" s="1" t="s">
        <v>1437</v>
      </c>
      <c r="AK719" s="1" t="s">
        <v>1438</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1451</v>
      </c>
      <c r="AJ764" t="s">
        <v>1437</v>
      </c>
      <c r="AK764" t="s">
        <v>1438</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1452</v>
      </c>
      <c r="AJ797" t="s">
        <v>1437</v>
      </c>
      <c r="AK797" t="s">
        <v>1438</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s="1" t="s">
        <v>1513</v>
      </c>
      <c r="AJ847" s="1" t="s">
        <v>1453</v>
      </c>
      <c r="AK847" s="1" t="s">
        <v>1454</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0.59166666666666667</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s="1" t="e">
        <v>#N/A</v>
      </c>
      <c r="AJ886" s="1" t="e">
        <v>#N/A</v>
      </c>
      <c r="AK886" s="1"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7.0000000000000007E-2</v>
      </c>
      <c r="U903" s="55">
        <f>IFERROR(VLOOKUP(A903,'[1]For Report Q-2 '!$A$2:$U$3476,21,0),"-")</f>
        <v>0</v>
      </c>
      <c r="V903" s="2" t="str">
        <f>IFERROR(VLOOKUP(A903,'[1]For Report Q-2 '!$A$2:$V$3476,22,0),"-")</f>
        <v>-</v>
      </c>
      <c r="W903" s="1">
        <f>IFERROR(VLOOKUP(A903,'[1]For Report Q-2 '!$A$2:$W$3476,23,0),"-")</f>
        <v>0</v>
      </c>
      <c r="X903" s="1"/>
      <c r="Y903" s="1"/>
      <c r="Z903" s="2">
        <f>IFERROR(VLOOKUP(A903,'[1]For Report Q-2 '!$A$2:$Z$3476,26,0),"-")</f>
        <v>46125.655324074098</v>
      </c>
      <c r="AA903" s="1" t="str">
        <f>IFERROR(VLOOKUP(A903,'[1]For Report Q-2 '!$A$2:$AH$3476,27,0),"-")</f>
        <v>SR26045524932</v>
      </c>
      <c r="AB903" s="1" t="str">
        <f>IFERROR(VLOOKUP(A903,'[1]For Report Q-2 '!$A$2:$AH$3476,28,0),"-")</f>
        <v>Active</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-Active</v>
      </c>
      <c r="AI903" s="1" t="s">
        <v>1514</v>
      </c>
      <c r="AJ903" s="1" t="s">
        <v>1445</v>
      </c>
      <c r="AK903" s="1" t="s">
        <v>1446</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s="1" t="s">
        <v>1514</v>
      </c>
      <c r="AJ907" s="1" t="s">
        <v>1445</v>
      </c>
      <c r="AK907" s="1" t="s">
        <v>1446</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s="1" t="s">
        <v>1514</v>
      </c>
      <c r="AJ915" s="1" t="s">
        <v>1445</v>
      </c>
      <c r="AK915" s="1" t="s">
        <v>1446</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s="1" t="s">
        <v>1514</v>
      </c>
      <c r="AJ929" s="1" t="s">
        <v>1445</v>
      </c>
      <c r="AK929" s="1" t="s">
        <v>1446</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s="1" t="s">
        <v>1514</v>
      </c>
      <c r="AJ942" s="1" t="s">
        <v>1445</v>
      </c>
      <c r="AK942" s="1" t="s">
        <v>1446</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s="88" t="s">
        <v>1521</v>
      </c>
      <c r="AJ972" s="88" t="s">
        <v>1445</v>
      </c>
      <c r="AK972" s="88" t="s">
        <v>1446</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1" t="s">
        <v>1538</v>
      </c>
      <c r="AJ986" s="1" t="s">
        <v>1440</v>
      </c>
      <c r="AK986" s="1" t="s">
        <v>1441</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s="1" t="s">
        <v>1515</v>
      </c>
      <c r="AJ993" s="1" t="s">
        <v>1445</v>
      </c>
      <c r="AK993" s="1" t="s">
        <v>1446</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s="1" t="e">
        <v>#N/A</v>
      </c>
      <c r="AJ1040" s="1" t="e">
        <v>#N/A</v>
      </c>
      <c r="AK1040" s="1" t="e">
        <v>#N/A</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0.4375</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s="1" t="s">
        <v>1516</v>
      </c>
      <c r="AJ1131" s="1" t="s">
        <v>1457</v>
      </c>
      <c r="AK1131" s="1" t="s">
        <v>1458</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1516</v>
      </c>
      <c r="AJ1132" t="s">
        <v>1445</v>
      </c>
      <c r="AK1132" t="s">
        <v>1446</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1516</v>
      </c>
      <c r="AJ1133" t="s">
        <v>1445</v>
      </c>
      <c r="AK1133" t="s">
        <v>1446</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s="1" t="s">
        <v>1516</v>
      </c>
      <c r="AJ1135" t="s">
        <v>1457</v>
      </c>
      <c r="AK1135" s="1" t="s">
        <v>1458</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1516</v>
      </c>
      <c r="AJ1136" t="s">
        <v>1445</v>
      </c>
      <c r="AK1136" t="s">
        <v>1446</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s="1" t="s">
        <v>1516</v>
      </c>
      <c r="AJ1137" s="1" t="s">
        <v>1445</v>
      </c>
      <c r="AK1137" s="1" t="s">
        <v>1446</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1516</v>
      </c>
      <c r="AJ1141" t="s">
        <v>1445</v>
      </c>
      <c r="AK1141" t="s">
        <v>1446</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s="1" t="s">
        <v>1516</v>
      </c>
      <c r="AJ1143" s="1" t="s">
        <v>1445</v>
      </c>
      <c r="AK1143" s="1" t="s">
        <v>1446</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s="1" t="s">
        <v>1516</v>
      </c>
      <c r="AJ1144" t="s">
        <v>1457</v>
      </c>
      <c r="AK1144" s="1" t="s">
        <v>1458</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s="1" t="s">
        <v>1516</v>
      </c>
      <c r="AJ1147" s="1" t="s">
        <v>1445</v>
      </c>
      <c r="AK1147" s="1" t="s">
        <v>1446</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s="1" t="s">
        <v>1516</v>
      </c>
      <c r="AJ1148" s="1" t="s">
        <v>1445</v>
      </c>
      <c r="AK1148" s="1" t="s">
        <v>1446</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1516</v>
      </c>
      <c r="AJ1151" t="s">
        <v>1445</v>
      </c>
      <c r="AK1151" t="s">
        <v>1446</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46129.656932870399</v>
      </c>
      <c r="AA1152" s="1" t="str">
        <f>IFERROR(VLOOKUP(A1152,'[1]For Report Q-2 '!$A$2:$AH$3476,27,0),"-")</f>
        <v>SR26045530085</v>
      </c>
      <c r="AB1152" s="1" t="str">
        <f>IFERROR(VLOOKUP(A1152,'[1]For Report Q-2 '!$A$2:$AH$3476,28,0),"-")</f>
        <v>Retained</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-Retained</v>
      </c>
      <c r="AI1152" s="1" t="e">
        <v>#N/A</v>
      </c>
      <c r="AJ1152" s="1" t="e">
        <v>#N/A</v>
      </c>
      <c r="AK1152" s="1"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s="1" t="s">
        <v>1516</v>
      </c>
      <c r="AJ1155" s="1" t="s">
        <v>1445</v>
      </c>
      <c r="AK1155" s="1" t="s">
        <v>1446</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1516</v>
      </c>
      <c r="AJ1158" t="s">
        <v>1445</v>
      </c>
      <c r="AK1158" t="s">
        <v>1446</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1516</v>
      </c>
      <c r="AJ1163" t="s">
        <v>1445</v>
      </c>
      <c r="AK1163" t="s">
        <v>1446</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s="1" t="s">
        <v>1455</v>
      </c>
      <c r="AJ1216" s="1" t="s">
        <v>1437</v>
      </c>
      <c r="AK1216" s="1" t="s">
        <v>1438</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s="1" t="s">
        <v>1455</v>
      </c>
      <c r="AJ1217" s="1" t="s">
        <v>1437</v>
      </c>
      <c r="AK1217" s="1" t="s">
        <v>1438</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s="1" t="s">
        <v>1436</v>
      </c>
      <c r="AJ1253" s="1" t="s">
        <v>1437</v>
      </c>
      <c r="AK1253" s="1" t="s">
        <v>1438</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s="1" t="s">
        <v>1436</v>
      </c>
      <c r="AJ1265" s="1" t="s">
        <v>1437</v>
      </c>
      <c r="AK1265" s="1" t="s">
        <v>1438</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1436</v>
      </c>
      <c r="AJ1270" t="s">
        <v>1437</v>
      </c>
      <c r="AK1270" t="s">
        <v>1438</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s="1" t="s">
        <v>1436</v>
      </c>
      <c r="AJ1310" s="1" t="s">
        <v>1437</v>
      </c>
      <c r="AK1310" s="1" t="s">
        <v>1438</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v>
      </c>
      <c r="U1318" s="55">
        <f>IFERROR(VLOOKUP(A1318,'[1]For Report Q-2 '!$A$2:$U$3476,21,0),"-")</f>
        <v>0.1875</v>
      </c>
      <c r="V1318" s="2">
        <f>IFERROR(VLOOKUP(A1318,'[1]For Report Q-2 '!$A$2:$V$3476,22,0),"-")</f>
        <v>46136</v>
      </c>
      <c r="W1318" s="1" t="str">
        <f>IFERROR(VLOOKUP(A1318,'[1]For Report Q-2 '!$A$2:$W$3476,23,0),"-")</f>
        <v>Apr'26</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Churned</v>
      </c>
      <c r="AG1318" s="2">
        <f>IFERROR(VLOOKUP(A1318,'[1]For Report Q-2 '!$A$2:$AH$3476,33,0),"-")</f>
        <v>46136</v>
      </c>
      <c r="AH1318" s="1" t="str">
        <f t="shared" si="20"/>
        <v>Churned-</v>
      </c>
      <c r="AI1318" s="1" t="s">
        <v>1436</v>
      </c>
      <c r="AJ1318" s="1" t="s">
        <v>1437</v>
      </c>
      <c r="AK1318" s="1" t="s">
        <v>1438</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1522</v>
      </c>
      <c r="AJ1380" t="s">
        <v>1437</v>
      </c>
      <c r="AK1380" t="s">
        <v>1438</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s="1" t="s">
        <v>1456</v>
      </c>
      <c r="AJ1423" s="1" t="s">
        <v>1457</v>
      </c>
      <c r="AK1423" s="1" t="s">
        <v>1458</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1459</v>
      </c>
      <c r="AJ1502" t="s">
        <v>1437</v>
      </c>
      <c r="AK1502" t="s">
        <v>1438</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0.16666666666666669</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s="1" t="s">
        <v>1460</v>
      </c>
      <c r="AJ1588" s="1" t="s">
        <v>1445</v>
      </c>
      <c r="AK1588" s="1" t="s">
        <v>1446</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s="86" t="s">
        <v>1517</v>
      </c>
      <c r="AJ1592" s="86" t="s">
        <v>1430</v>
      </c>
      <c r="AK1592" s="86" t="s">
        <v>1431</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f>IFERROR(VLOOKUP(A1604,'[1]For Report Q-2 '!$A$2:$Z$3476,26,0),"-")</f>
        <v>46136.6429166667</v>
      </c>
      <c r="AA1604" s="1" t="str">
        <f>IFERROR(VLOOKUP(A1604,'[1]For Report Q-2 '!$A$2:$AH$3476,27,0),"-")</f>
        <v>SR26045537705</v>
      </c>
      <c r="AB1604" s="1" t="str">
        <f>IFERROR(VLOOKUP(A1604,'[1]For Report Q-2 '!$A$2:$AH$3476,28,0),"-")</f>
        <v>Active</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-Active</v>
      </c>
      <c r="AI1604" t="e">
        <v>#N/A</v>
      </c>
      <c r="AJ1604" t="e">
        <v>#N/A</v>
      </c>
      <c r="AK1604" t="e">
        <v>#N/A</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0.66666664000000009</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s="1" t="e">
        <v>#N/A</v>
      </c>
      <c r="AJ1608" s="1" t="e">
        <v>#N/A</v>
      </c>
      <c r="AK1608" s="1" t="e">
        <v>#N/A</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1461</v>
      </c>
      <c r="AJ1616" t="s">
        <v>1445</v>
      </c>
      <c r="AK1616" t="s">
        <v>1446</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s="1" t="s">
        <v>1461</v>
      </c>
      <c r="AJ1617" s="1" t="s">
        <v>1445</v>
      </c>
      <c r="AK1617" s="1" t="s">
        <v>1446</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1461</v>
      </c>
      <c r="AJ1620" t="s">
        <v>1445</v>
      </c>
      <c r="AK1620" t="s">
        <v>1446</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s="1" t="e">
        <v>#N/A</v>
      </c>
      <c r="AJ1641" s="1" t="e">
        <v>#N/A</v>
      </c>
      <c r="AK1641" s="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1462</v>
      </c>
      <c r="AJ1687" t="s">
        <v>1440</v>
      </c>
      <c r="AK1687" t="s">
        <v>1441</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s="1" t="e">
        <v>#N/A</v>
      </c>
      <c r="AJ1708" s="1" t="e">
        <v>#N/A</v>
      </c>
      <c r="AK1708" s="1"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t="s">
        <v>1463</v>
      </c>
      <c r="AJ1786" t="s">
        <v>1440</v>
      </c>
      <c r="AK1786" t="s">
        <v>1441</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s="88" t="s">
        <v>1540</v>
      </c>
      <c r="AJ1790" s="88" t="s">
        <v>1430</v>
      </c>
      <c r="AK1790" s="88" t="s">
        <v>1431</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s="1" t="s">
        <v>1518</v>
      </c>
      <c r="AJ2284" s="1" t="s">
        <v>1430</v>
      </c>
      <c r="AK2284" s="1" t="s">
        <v>1431</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s="1" t="s">
        <v>1518</v>
      </c>
      <c r="AJ2396" s="1" t="s">
        <v>1430</v>
      </c>
      <c r="AK2396" s="1" t="s">
        <v>1431</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s="1" t="s">
        <v>1502</v>
      </c>
      <c r="AJ2719" s="1" t="s">
        <v>1445</v>
      </c>
      <c r="AK2719" s="1" t="s">
        <v>1446</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1464</v>
      </c>
      <c r="AJ2781" t="s">
        <v>1457</v>
      </c>
      <c r="AK2781" t="s">
        <v>1458</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s="1" t="s">
        <v>1465</v>
      </c>
      <c r="AJ2796" s="1" t="s">
        <v>1430</v>
      </c>
      <c r="AK2796" s="1" t="s">
        <v>1431</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1466</v>
      </c>
      <c r="AJ2798" t="s">
        <v>1440</v>
      </c>
      <c r="AK2798" t="s">
        <v>1441</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f>IFERROR(VLOOKUP(A2903,'[1]For Report Q-2 '!$A$2:$Z$3476,26,0),"-")</f>
        <v>46136.572395833296</v>
      </c>
      <c r="AA2903" s="1" t="str">
        <f>IFERROR(VLOOKUP(A2903,'[1]For Report Q-2 '!$A$2:$AH$3476,27,0),"-")</f>
        <v>SR26045537560</v>
      </c>
      <c r="AB2903" s="1" t="str">
        <f>IFERROR(VLOOKUP(A2903,'[1]For Report Q-2 '!$A$2:$AH$3476,28,0),"-")</f>
        <v>Active</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-Active</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Active</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-Active</v>
      </c>
      <c r="AI2946" s="1" t="s">
        <v>1449</v>
      </c>
      <c r="AJ2946" s="1" t="s">
        <v>1433</v>
      </c>
      <c r="AK2946" s="1" t="s">
        <v>1434</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0</v>
      </c>
      <c r="U2949" s="55">
        <f>IFERROR(VLOOKUP(A2949,'[1]For Report Q-2 '!$A$2:$U$3476,21,0),"-")</f>
        <v>7.4999999999999997E-2</v>
      </c>
      <c r="V2949" s="2">
        <f>IFERROR(VLOOKUP(A2949,'[1]For Report Q-2 '!$A$2:$V$3476,22,0),"-")</f>
        <v>46113</v>
      </c>
      <c r="W2949" s="1" t="str">
        <f>IFERROR(VLOOKUP(A2949,'[1]For Report Q-2 '!$A$2:$W$3476,23,0),"-")</f>
        <v>Apr'26</v>
      </c>
      <c r="X2949" s="1"/>
      <c r="Y2949" s="1"/>
      <c r="Z2949" s="2">
        <f>IFERROR(VLOOKUP(A2949,'[1]For Report Q-2 '!$A$2:$Z$3476,26,0),"-")</f>
        <v>46128.605115740698</v>
      </c>
      <c r="AA2949" s="1" t="str">
        <f>IFERROR(VLOOKUP(A2949,'[1]For Report Q-2 '!$A$2:$AH$3476,27,0),"-")</f>
        <v>SR26045528696</v>
      </c>
      <c r="AB2949" s="1" t="str">
        <f>IFERROR(VLOOKUP(A2949,'[1]For Report Q-2 '!$A$2:$AH$3476,28,0),"-")</f>
        <v>Churned</v>
      </c>
      <c r="AC2949" s="2">
        <f>IFERROR(VLOOKUP(A2949,'[1]For Report Q-2 '!$A$2:$AH$3476,29,0),"-")</f>
        <v>46113</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-Churned</v>
      </c>
      <c r="AI2949" s="88" t="s">
        <v>1541</v>
      </c>
      <c r="AJ2949" s="88" t="s">
        <v>1437</v>
      </c>
      <c r="AK2949" s="86" t="s">
        <v>1438</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0.46250000000000002</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1467</v>
      </c>
      <c r="AJ3014" t="s">
        <v>1445</v>
      </c>
      <c r="AK3014" t="s">
        <v>1446</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1467</v>
      </c>
      <c r="AJ3015" t="s">
        <v>1440</v>
      </c>
      <c r="AK3015" t="s">
        <v>1441</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88" t="s">
        <v>1468</v>
      </c>
      <c r="AJ3064" s="88" t="s">
        <v>1430</v>
      </c>
      <c r="AK3064" s="88" t="s">
        <v>1431</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s="1" t="s">
        <v>1501</v>
      </c>
      <c r="AJ3070" s="1" t="s">
        <v>1445</v>
      </c>
      <c r="AK3070" s="1" t="s">
        <v>1446</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s="86" t="s">
        <v>1468</v>
      </c>
      <c r="AJ3071" s="86" t="s">
        <v>1430</v>
      </c>
      <c r="AK3071" s="86" t="s">
        <v>1431</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v>
      </c>
      <c r="U3072" s="55">
        <f>IFERROR(VLOOKUP(A3072,'[1]For Report Q-2 '!$A$2:$U$3476,21,0),"-")</f>
        <v>0.1197</v>
      </c>
      <c r="V3072" s="2">
        <f>IFERROR(VLOOKUP(A3072,'[1]For Report Q-2 '!$A$2:$V$3476,22,0),"-")</f>
        <v>46137</v>
      </c>
      <c r="W3072" s="1" t="str">
        <f>IFERROR(VLOOKUP(A3072,'[1]For Report Q-2 '!$A$2:$W$3476,23,0),"-")</f>
        <v>Apr'26</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Churned</v>
      </c>
      <c r="AG3072" s="2">
        <f>IFERROR(VLOOKUP(A3072,'[1]For Report Q-2 '!$A$2:$AH$3476,33,0),"-")</f>
        <v>46137</v>
      </c>
      <c r="AH3072" s="1" t="str">
        <f t="shared" si="47"/>
        <v>Churned-</v>
      </c>
      <c r="AI3072" s="1" t="s">
        <v>1469</v>
      </c>
      <c r="AJ3072" s="1" t="s">
        <v>1445</v>
      </c>
      <c r="AK3072" s="1" t="s">
        <v>1446</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v>
      </c>
      <c r="U3074" s="55">
        <f>IFERROR(VLOOKUP(A3074,'[1]For Report Q-2 '!$A$2:$U$3476,21,0),"-")</f>
        <v>0.1512</v>
      </c>
      <c r="V3074" s="2">
        <f>IFERROR(VLOOKUP(A3074,'[1]For Report Q-2 '!$A$2:$V$3476,22,0),"-")</f>
        <v>46137</v>
      </c>
      <c r="W3074" s="1" t="str">
        <f>IFERROR(VLOOKUP(A3074,'[1]For Report Q-2 '!$A$2:$W$3476,23,0),"-")</f>
        <v>Apr'26</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Churned</v>
      </c>
      <c r="AG3074" s="2">
        <f>IFERROR(VLOOKUP(A3074,'[1]For Report Q-2 '!$A$2:$AH$3476,33,0),"-")</f>
        <v>46137</v>
      </c>
      <c r="AH3074" s="1" t="str">
        <f t="shared" si="47"/>
        <v>Churned-</v>
      </c>
      <c r="AI3074" s="1" t="s">
        <v>1469</v>
      </c>
      <c r="AJ3074" s="1" t="s">
        <v>1445</v>
      </c>
      <c r="AK3074" s="1" t="s">
        <v>1446</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s="1" t="s">
        <v>1470</v>
      </c>
      <c r="AJ3225" s="1" t="s">
        <v>1437</v>
      </c>
      <c r="AK3225" s="1" t="s">
        <v>1438</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1519</v>
      </c>
      <c r="AJ3249" t="s">
        <v>1440</v>
      </c>
      <c r="AK3249" t="s">
        <v>1441</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1471</v>
      </c>
      <c r="AJ3267" t="s">
        <v>1437</v>
      </c>
      <c r="AK3267" t="s">
        <v>1438</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s="1" t="s">
        <v>1472</v>
      </c>
      <c r="AJ3269" s="1" t="s">
        <v>1445</v>
      </c>
      <c r="AK3269" s="1" t="s">
        <v>1446</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1542</v>
      </c>
      <c r="AJ3276" t="s">
        <v>1445</v>
      </c>
      <c r="AK3276" t="s">
        <v>1446</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s="1" t="s">
        <v>1542</v>
      </c>
      <c r="AJ3277" s="1" t="s">
        <v>1430</v>
      </c>
      <c r="AK3277" s="1" t="s">
        <v>1431</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1.625</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0.125</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0.70833333333333326</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2.3541666666666665</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0.31666666666666665</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1449</v>
      </c>
      <c r="AJ3316" t="s">
        <v>1433</v>
      </c>
      <c r="AK3316" t="s">
        <v>1434</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s="1" t="s">
        <v>1520</v>
      </c>
      <c r="AJ3318" s="1" t="s">
        <v>1430</v>
      </c>
      <c r="AK3318" s="1" t="s">
        <v>1431</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0.15416669999999999</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f>IFERROR(VLOOKUP(A3347,'[1]For Report Q-2 '!$A$2:$Z$3476,26,0),"-")</f>
        <v>46136.706122685202</v>
      </c>
      <c r="AA3347" s="1" t="str">
        <f>IFERROR(VLOOKUP(A3347,'[1]For Report Q-2 '!$A$2:$AH$3476,27,0),"-")</f>
        <v>SR26045537795</v>
      </c>
      <c r="AB3347" s="1" t="str">
        <f>IFERROR(VLOOKUP(A3347,'[1]For Report Q-2 '!$A$2:$AH$3476,28,0),"-")</f>
        <v>Active</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-Active</v>
      </c>
      <c r="AI3347" t="e">
        <v>#N/A</v>
      </c>
      <c r="AJ3347" t="e">
        <v>#N/A</v>
      </c>
      <c r="AK3347" t="e">
        <v>#N/A</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f>IFERROR(VLOOKUP(A3375,'[1]For Report Q-2 '!$A$2:$Z$3476,26,0),"-")</f>
        <v>46137.700543981497</v>
      </c>
      <c r="AA3375" s="1" t="str">
        <f>IFERROR(VLOOKUP(A3375,'[1]For Report Q-2 '!$A$2:$AH$3476,27,0),"-")</f>
        <v>SR26045538711</v>
      </c>
      <c r="AB3375" s="1" t="str">
        <f>IFERROR(VLOOKUP(A3375,'[1]For Report Q-2 '!$A$2:$AH$3476,28,0),"-")</f>
        <v>Active</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-Active</v>
      </c>
      <c r="AI3375" t="e">
        <v>#N/A</v>
      </c>
      <c r="AJ3375" t="e">
        <v>#N/A</v>
      </c>
      <c r="AK3375" t="e">
        <v>#N/A</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s="86" t="s">
        <v>1510</v>
      </c>
      <c r="AJ3421" s="86" t="s">
        <v>1430</v>
      </c>
      <c r="AK3421" s="86" t="s">
        <v>1431</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s="1" t="s">
        <v>1473</v>
      </c>
      <c r="AJ3468" s="1" t="s">
        <v>1445</v>
      </c>
      <c r="AK3468" s="1" t="s">
        <v>1446</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s="1" t="s">
        <v>1473</v>
      </c>
      <c r="AJ3469" s="1" t="s">
        <v>1445</v>
      </c>
      <c r="AK3469" s="1" t="s">
        <v>1446</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s="1" t="s">
        <v>1473</v>
      </c>
      <c r="AJ3470" s="1" t="s">
        <v>1445</v>
      </c>
      <c r="AK3470" s="1" t="s">
        <v>1446</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s="1" t="s">
        <v>1473</v>
      </c>
      <c r="AJ3471" s="1" t="s">
        <v>1445</v>
      </c>
      <c r="AK3471" s="1" t="s">
        <v>1446</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H1" workbookViewId="0">
      <selection sqref="A1:A1048576"/>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N</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N</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f>VLOOKUP(A41,'[1]Unique Accounts for Meetings'!$A$2:$W$677,23,0)</f>
        <v>46136</v>
      </c>
      <c r="X41" t="str">
        <f t="shared" ca="1" si="1"/>
        <v>Y</v>
      </c>
      <c r="Y41" s="37"/>
      <c r="AA41" t="str">
        <f t="shared" ca="1" si="2"/>
        <v>Y</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0</v>
      </c>
      <c r="V42" t="str">
        <f t="shared" si="0"/>
        <v>N</v>
      </c>
      <c r="W42" s="36" t="str">
        <f>VLOOKUP(A42,'[1]Unique Accounts for Meetings'!$A$2:$W$677,23,0)</f>
        <v/>
      </c>
      <c r="X42" t="str">
        <f t="shared" ca="1" si="1"/>
        <v>N</v>
      </c>
      <c r="Y42" s="37"/>
      <c r="AA42" t="str">
        <f t="shared" ca="1" si="2"/>
        <v>N</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N</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N</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2</v>
      </c>
      <c r="V49" t="str">
        <f t="shared" si="0"/>
        <v>Y</v>
      </c>
      <c r="W49" s="36">
        <f>VLOOKUP(A49,'[1]Unique Accounts for Meetings'!$A$2:$W$677,23,0)</f>
        <v>46093</v>
      </c>
      <c r="X49" t="str">
        <f t="shared" ca="1" si="1"/>
        <v>N</v>
      </c>
      <c r="Y49" s="37"/>
      <c r="AA49" t="str">
        <f t="shared" ca="1" si="2"/>
        <v>N</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1</v>
      </c>
      <c r="V50" t="str">
        <f t="shared" si="0"/>
        <v>Y</v>
      </c>
      <c r="W50" s="36">
        <f>VLOOKUP(A50,'[1]Unique Accounts for Meetings'!$A$2:$W$677,23,0)</f>
        <v>46066</v>
      </c>
      <c r="X50" t="str">
        <f t="shared" ca="1" si="1"/>
        <v>N</v>
      </c>
      <c r="Y50" s="37"/>
      <c r="AA50" t="str">
        <f t="shared" ca="1" si="2"/>
        <v>N</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N</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2</v>
      </c>
      <c r="V55" t="str">
        <f t="shared" si="0"/>
        <v>Y</v>
      </c>
      <c r="W55" s="36">
        <f>VLOOKUP(A55,'[1]Unique Accounts for Meetings'!$A$2:$W$677,23,0)</f>
        <v>46059</v>
      </c>
      <c r="X55" t="str">
        <f t="shared" ca="1" si="1"/>
        <v>N</v>
      </c>
      <c r="Y55" s="37"/>
      <c r="AA55" t="str">
        <f t="shared" ca="1" si="2"/>
        <v>N</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N</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f>VLOOKUP(A79,'[1]Unique Accounts for Meetings'!$A$2:$W$677,23,0)</f>
        <v>46136</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2</v>
      </c>
      <c r="V86" t="str">
        <f t="shared" si="3"/>
        <v>Y</v>
      </c>
      <c r="W86" s="36">
        <f>VLOOKUP(A86,'[1]Unique Accounts for Meetings'!$A$2:$W$677,23,0)</f>
        <v>46121</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f>VLOOKUP(A91,'[1]Unique Accounts for Meetings'!$A$2:$W$677,23,0)</f>
        <v>46136</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f>VLOOKUP(A96,'[1]Unique Accounts for Meetings'!$A$2:$W$677,23,0)</f>
        <v>46136</v>
      </c>
      <c r="X96" t="str">
        <f t="shared" ca="1" si="4"/>
        <v>Y</v>
      </c>
      <c r="Y96" s="37"/>
      <c r="AA96" t="str">
        <f t="shared" ca="1" si="5"/>
        <v>Y</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2</v>
      </c>
      <c r="V119" t="str">
        <f t="shared" si="3"/>
        <v>Y</v>
      </c>
      <c r="W119" s="36">
        <f>VLOOKUP(A119,'[1]Unique Accounts for Meetings'!$A$2:$W$677,23,0)</f>
        <v>46099</v>
      </c>
      <c r="X119" t="str">
        <f t="shared" ca="1" si="4"/>
        <v>Y</v>
      </c>
      <c r="Y119" s="37"/>
      <c r="AA119" t="str">
        <f t="shared" ca="1" si="5"/>
        <v>N</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Y</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N</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N</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N</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N</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N</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N</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N</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2</v>
      </c>
      <c r="V164" t="str">
        <f t="shared" si="6"/>
        <v>Y</v>
      </c>
      <c r="W164" s="36">
        <f>VLOOKUP(A164,'[1]Unique Accounts for Meetings'!$A$2:$W$677,23,0)</f>
        <v>46083</v>
      </c>
      <c r="X164" t="str">
        <f t="shared" ca="1" si="7"/>
        <v>N</v>
      </c>
      <c r="Y164" s="37"/>
      <c r="AA164" t="str">
        <f t="shared" ca="1" si="8"/>
        <v>N</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N</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N</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4</v>
      </c>
      <c r="V185" t="str">
        <f t="shared" si="6"/>
        <v>Y</v>
      </c>
      <c r="W185" s="36">
        <f>VLOOKUP(A185,'[1]Unique Accounts for Meetings'!$A$2:$W$677,23,0)</f>
        <v>46136</v>
      </c>
      <c r="X185" t="str">
        <f t="shared" ca="1" si="7"/>
        <v>Y</v>
      </c>
      <c r="Y185" s="37"/>
      <c r="AA185" t="str">
        <f t="shared" ca="1" si="8"/>
        <v>Y</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1</v>
      </c>
      <c r="V193" t="str">
        <f t="shared" si="6"/>
        <v>Y</v>
      </c>
      <c r="W193" s="36">
        <f>VLOOKUP(A193,'[1]Unique Accounts for Meetings'!$A$2:$W$677,23,0)</f>
        <v>46072</v>
      </c>
      <c r="X193" t="str">
        <f t="shared" ca="1" si="7"/>
        <v>N</v>
      </c>
      <c r="Y193" s="37"/>
      <c r="AA193" t="str">
        <f t="shared" ca="1" si="8"/>
        <v>N</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N</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1</v>
      </c>
      <c r="V207" t="str">
        <f t="shared" si="9"/>
        <v>Y</v>
      </c>
      <c r="W207" s="36">
        <f>VLOOKUP(A207,'[1]Unique Accounts for Meetings'!$A$2:$W$677,23,0)</f>
        <v>46049</v>
      </c>
      <c r="X207" t="str">
        <f t="shared" ca="1" si="10"/>
        <v>N</v>
      </c>
      <c r="Y207" s="37"/>
      <c r="AA207" t="str">
        <f t="shared" ca="1" si="11"/>
        <v>N</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1</v>
      </c>
      <c r="V208" t="str">
        <f t="shared" si="9"/>
        <v>Y</v>
      </c>
      <c r="W208" s="36">
        <f>VLOOKUP(A208,'[1]Unique Accounts for Meetings'!$A$2:$W$677,23,0)</f>
        <v>46049</v>
      </c>
      <c r="X208" t="str">
        <f t="shared" ca="1" si="10"/>
        <v>N</v>
      </c>
      <c r="Y208" s="37"/>
      <c r="AA208" t="str">
        <f t="shared" ca="1" si="11"/>
        <v>N</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Y</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N</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1</v>
      </c>
      <c r="V216" t="str">
        <f t="shared" si="9"/>
        <v>Y</v>
      </c>
      <c r="W216" s="36">
        <f>VLOOKUP(A216,'[1]Unique Accounts for Meetings'!$A$2:$W$677,23,0)</f>
        <v>46076</v>
      </c>
      <c r="X216" t="str">
        <f t="shared" ca="1" si="10"/>
        <v>N</v>
      </c>
      <c r="Y216" s="37"/>
      <c r="AA216" t="str">
        <f t="shared" ca="1" si="11"/>
        <v>N</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3</v>
      </c>
      <c r="V218" t="str">
        <f t="shared" si="9"/>
        <v>Y</v>
      </c>
      <c r="W218" s="36">
        <f>VLOOKUP(A218,'[1]Unique Accounts for Meetings'!$A$2:$W$677,23,0)</f>
        <v>46098</v>
      </c>
      <c r="X218" t="str">
        <f t="shared" ca="1" si="10"/>
        <v>Y</v>
      </c>
      <c r="Y218" s="37"/>
      <c r="AA218" t="str">
        <f t="shared" ca="1" si="11"/>
        <v>N</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f>VLOOKUP(A219,'[1]Unique Accounts for Meetings'!$A$2:$W$677,23,0)</f>
        <v>46136</v>
      </c>
      <c r="X219" t="str">
        <f t="shared" ca="1" si="10"/>
        <v>Y</v>
      </c>
      <c r="Y219" s="37"/>
      <c r="AA219" t="str">
        <f t="shared" ca="1" si="11"/>
        <v>Y</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2</v>
      </c>
      <c r="V223" t="str">
        <f t="shared" si="9"/>
        <v>Y</v>
      </c>
      <c r="W223" s="36">
        <f>VLOOKUP(A223,'[1]Unique Accounts for Meetings'!$A$2:$W$677,23,0)</f>
        <v>46092</v>
      </c>
      <c r="X223" t="str">
        <f t="shared" ca="1" si="10"/>
        <v>N</v>
      </c>
      <c r="Y223" s="37"/>
      <c r="AA223" t="str">
        <f t="shared" ca="1" si="11"/>
        <v>N</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N</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f>VLOOKUP(A236,'[1]Unique Accounts for Meetings'!$A$2:$W$677,23,0)</f>
        <v>46136</v>
      </c>
      <c r="X236" t="str">
        <f t="shared" ca="1" si="10"/>
        <v>Y</v>
      </c>
      <c r="Y236" s="37"/>
      <c r="AA236" t="str">
        <f t="shared" ca="1" si="11"/>
        <v>Y</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N</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N</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N</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f>VLOOKUP(A241,'[1]Unique Accounts for Meetings'!$A$2:$W$677,23,0)</f>
        <v>46136</v>
      </c>
      <c r="X241" t="str">
        <f t="shared" ca="1" si="10"/>
        <v>Y</v>
      </c>
      <c r="Y241" s="37"/>
      <c r="AA241" t="str">
        <f t="shared" ca="1" si="11"/>
        <v>Y</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1</v>
      </c>
      <c r="V245" t="str">
        <f t="shared" si="9"/>
        <v>Y</v>
      </c>
      <c r="W245" s="36">
        <f>VLOOKUP(A245,'[1]Unique Accounts for Meetings'!$A$2:$W$677,23,0)</f>
        <v>46034</v>
      </c>
      <c r="X245" t="str">
        <f t="shared" ca="1" si="10"/>
        <v>N</v>
      </c>
      <c r="Y245" s="37"/>
      <c r="AA245" t="str">
        <f t="shared" ca="1" si="11"/>
        <v>N</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1</v>
      </c>
      <c r="V247" t="str">
        <f t="shared" si="9"/>
        <v>Y</v>
      </c>
      <c r="W247" s="36">
        <f>VLOOKUP(A247,'[1]Unique Accounts for Meetings'!$A$2:$W$677,23,0)</f>
        <v>46073</v>
      </c>
      <c r="X247" t="str">
        <f t="shared" ca="1" si="10"/>
        <v>N</v>
      </c>
      <c r="Y247" s="37"/>
      <c r="AA247" t="str">
        <f t="shared" ca="1" si="11"/>
        <v>N</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N</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0</v>
      </c>
      <c r="V258" t="str">
        <f t="shared" si="9"/>
        <v>N</v>
      </c>
      <c r="W258" s="36" t="str">
        <f>VLOOKUP(A258,'[1]Unique Accounts for Meetings'!$A$2:$W$677,23,0)</f>
        <v/>
      </c>
      <c r="X258" t="str">
        <f t="shared" ca="1" si="10"/>
        <v>N</v>
      </c>
      <c r="Y258" s="37"/>
      <c r="AA258" t="str">
        <f t="shared" ca="1" si="11"/>
        <v>N</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N</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f>VLOOKUP(A263,'[1]Unique Accounts for Meetings'!$A$2:$W$677,23,0)</f>
        <v>46136</v>
      </c>
      <c r="X263" t="str">
        <f t="shared" ca="1" si="13"/>
        <v>Y</v>
      </c>
      <c r="Y263" s="37"/>
      <c r="AA263" t="str">
        <f t="shared" ca="1" si="14"/>
        <v>Y</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2</v>
      </c>
      <c r="V267" t="str">
        <f t="shared" si="12"/>
        <v>Y</v>
      </c>
      <c r="W267" s="36">
        <f>VLOOKUP(A267,'[1]Unique Accounts for Meetings'!$A$2:$W$677,23,0)</f>
        <v>46122</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4</v>
      </c>
      <c r="V269" t="str">
        <f t="shared" si="12"/>
        <v>Y</v>
      </c>
      <c r="W269" s="36">
        <f>VLOOKUP(A269,'[1]Unique Accounts for Meetings'!$A$2:$W$677,23,0)</f>
        <v>46106</v>
      </c>
      <c r="X269" t="str">
        <f t="shared" ca="1" si="13"/>
        <v>Y</v>
      </c>
      <c r="Y269" s="37"/>
      <c r="AA269" t="str">
        <f t="shared" ca="1" si="14"/>
        <v>N</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N</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4</v>
      </c>
      <c r="V279" t="str">
        <f t="shared" si="12"/>
        <v>Y</v>
      </c>
      <c r="W279" s="36">
        <f>VLOOKUP(A279,'[1]Unique Accounts for Meetings'!$A$2:$W$677,23,0)</f>
        <v>46098</v>
      </c>
      <c r="X279" t="str">
        <f t="shared" ca="1" si="13"/>
        <v>Y</v>
      </c>
      <c r="Y279" s="37"/>
      <c r="AA279" t="str">
        <f t="shared" ca="1" si="14"/>
        <v>N</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2</v>
      </c>
      <c r="V282" t="str">
        <f t="shared" si="12"/>
        <v>Y</v>
      </c>
      <c r="W282" s="36">
        <f>VLOOKUP(A282,'[1]Unique Accounts for Meetings'!$A$2:$W$677,23,0)</f>
        <v>46090</v>
      </c>
      <c r="X282" t="str">
        <f t="shared" ca="1" si="13"/>
        <v>N</v>
      </c>
      <c r="Y282" s="37"/>
      <c r="AA282" t="str">
        <f t="shared" ca="1" si="14"/>
        <v>N</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N</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2</v>
      </c>
      <c r="V289" t="str">
        <f t="shared" si="12"/>
        <v>Y</v>
      </c>
      <c r="W289" s="36">
        <f>VLOOKUP(A289,'[1]Unique Accounts for Meetings'!$A$2:$W$677,23,0)</f>
        <v>46105</v>
      </c>
      <c r="X289" t="str">
        <f t="shared" ca="1" si="13"/>
        <v>Y</v>
      </c>
      <c r="Y289" s="37"/>
      <c r="AA289" t="str">
        <f t="shared" ca="1" si="14"/>
        <v>N</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1</v>
      </c>
      <c r="V290" t="str">
        <f t="shared" si="12"/>
        <v>Y</v>
      </c>
      <c r="W290" s="36">
        <f>VLOOKUP(A290,'[1]Unique Accounts for Meetings'!$A$2:$W$677,23,0)</f>
        <v>46073</v>
      </c>
      <c r="X290" t="str">
        <f t="shared" ca="1" si="13"/>
        <v>N</v>
      </c>
      <c r="Y290" s="37"/>
      <c r="AA290" t="str">
        <f t="shared" ca="1" si="14"/>
        <v>N</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2</v>
      </c>
      <c r="V298" t="str">
        <f t="shared" si="12"/>
        <v>Y</v>
      </c>
      <c r="W298" s="36">
        <f>VLOOKUP(A298,'[1]Unique Accounts for Meetings'!$A$2:$W$677,23,0)</f>
        <v>46090</v>
      </c>
      <c r="X298" t="str">
        <f t="shared" ca="1" si="13"/>
        <v>N</v>
      </c>
      <c r="Y298" s="37"/>
      <c r="AA298" t="str">
        <f t="shared" ca="1" si="14"/>
        <v>N</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2</v>
      </c>
      <c r="V299" t="str">
        <f t="shared" si="12"/>
        <v>Y</v>
      </c>
      <c r="W299" s="36">
        <f>VLOOKUP(A299,'[1]Unique Accounts for Meetings'!$A$2:$W$677,23,0)</f>
        <v>46086</v>
      </c>
      <c r="X299" t="str">
        <f t="shared" ca="1" si="13"/>
        <v>N</v>
      </c>
      <c r="Y299" s="37"/>
      <c r="AA299" t="str">
        <f t="shared" ca="1" si="14"/>
        <v>N</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N</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3</v>
      </c>
      <c r="V307" t="str">
        <f t="shared" si="12"/>
        <v>Y</v>
      </c>
      <c r="W307" s="36">
        <f>VLOOKUP(A307,'[1]Unique Accounts for Meetings'!$A$2:$W$677,23,0)</f>
        <v>46137</v>
      </c>
      <c r="X307" t="str">
        <f t="shared" ca="1" si="13"/>
        <v>Y</v>
      </c>
      <c r="Y307" s="37"/>
      <c r="AA307" t="str">
        <f t="shared" ca="1" si="14"/>
        <v>Y</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N</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Y</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N</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N</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f>VLOOKUP(A339,'[1]Unique Accounts for Meetings'!$A$2:$W$677,23,0)</f>
        <v>46136</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Y</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N</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N</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N</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Y</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N</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2</v>
      </c>
      <c r="V383" t="str">
        <f t="shared" si="15"/>
        <v>Y</v>
      </c>
      <c r="W383" s="36">
        <f>VLOOKUP(A383,'[1]Unique Accounts for Meetings'!$A$2:$W$677,23,0)</f>
        <v>46087</v>
      </c>
      <c r="X383" t="str">
        <f t="shared" ca="1" si="16"/>
        <v>N</v>
      </c>
      <c r="Y383" s="37"/>
      <c r="AA383" t="str">
        <f t="shared" ca="1" si="17"/>
        <v>N</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N</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3</v>
      </c>
      <c r="V390" t="str">
        <f t="shared" si="18"/>
        <v>Y</v>
      </c>
      <c r="W390" s="36">
        <f>VLOOKUP(A390,'[1]Unique Accounts for Meetings'!$A$2:$W$677,23,0)</f>
        <v>46128</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Y</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N</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0</v>
      </c>
      <c r="V410" t="str">
        <f t="shared" si="18"/>
        <v>N</v>
      </c>
      <c r="W410" s="36" t="str">
        <f>VLOOKUP(A410,'[1]Unique Accounts for Meetings'!$A$2:$W$677,23,0)</f>
        <v/>
      </c>
      <c r="X410" t="str">
        <f t="shared" ca="1" si="19"/>
        <v>N</v>
      </c>
      <c r="Y410" s="37"/>
      <c r="AA410" t="str">
        <f t="shared" ca="1" si="20"/>
        <v>N</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Y</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N</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1</v>
      </c>
      <c r="V414" t="str">
        <f t="shared" si="18"/>
        <v>Y</v>
      </c>
      <c r="W414" s="36">
        <f>VLOOKUP(A414,'[1]Unique Accounts for Meetings'!$A$2:$W$677,23,0)</f>
        <v>46069</v>
      </c>
      <c r="X414" t="str">
        <f t="shared" ca="1" si="19"/>
        <v>N</v>
      </c>
      <c r="Y414" s="37"/>
      <c r="AA414" t="str">
        <f t="shared" ca="1" si="20"/>
        <v>N</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1</v>
      </c>
      <c r="V419" t="str">
        <f t="shared" si="18"/>
        <v>Y</v>
      </c>
      <c r="W419" s="36">
        <f>VLOOKUP(A419,'[1]Unique Accounts for Meetings'!$A$2:$W$677,23,0)</f>
        <v>46072</v>
      </c>
      <c r="X419" t="str">
        <f t="shared" ca="1" si="19"/>
        <v>N</v>
      </c>
      <c r="Y419" s="37"/>
      <c r="AA419" t="str">
        <f t="shared" ca="1" si="20"/>
        <v>N</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f>VLOOKUP(A420,'[1]Unique Accounts for Meetings'!$A$2:$W$677,23,0)</f>
        <v>46136</v>
      </c>
      <c r="X420" t="str">
        <f t="shared" ca="1" si="19"/>
        <v>Y</v>
      </c>
      <c r="Y420" s="37"/>
      <c r="AA420" t="str">
        <f t="shared" ca="1" si="20"/>
        <v>Y</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0</v>
      </c>
      <c r="V421" t="str">
        <f t="shared" si="18"/>
        <v>N</v>
      </c>
      <c r="W421" s="36" t="str">
        <f>VLOOKUP(A421,'[1]Unique Accounts for Meetings'!$A$2:$W$677,23,0)</f>
        <v/>
      </c>
      <c r="X421" t="str">
        <f t="shared" ca="1" si="19"/>
        <v>N</v>
      </c>
      <c r="Y421" s="37"/>
      <c r="AA421" t="str">
        <f t="shared" ca="1" si="20"/>
        <v>N</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N</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N</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5</v>
      </c>
      <c r="V428" t="str">
        <f t="shared" si="18"/>
        <v>Y</v>
      </c>
      <c r="W428" s="36">
        <f>VLOOKUP(A428,'[1]Unique Accounts for Meetings'!$A$2:$W$677,23,0)</f>
        <v>46098</v>
      </c>
      <c r="X428" t="str">
        <f t="shared" ca="1" si="19"/>
        <v>Y</v>
      </c>
      <c r="Y428" s="37"/>
      <c r="AA428" t="str">
        <f t="shared" ca="1" si="20"/>
        <v>N</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N</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3</v>
      </c>
      <c r="V437" t="str">
        <f t="shared" si="18"/>
        <v>Y</v>
      </c>
      <c r="W437" s="36">
        <f>VLOOKUP(A437,'[1]Unique Accounts for Meetings'!$A$2:$W$677,23,0)</f>
        <v>46125</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N</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2</v>
      </c>
      <c r="V444" t="str">
        <f t="shared" si="18"/>
        <v>Y</v>
      </c>
      <c r="W444" s="36">
        <f>VLOOKUP(A444,'[1]Unique Accounts for Meetings'!$A$2:$W$677,23,0)</f>
        <v>46092</v>
      </c>
      <c r="X444" t="str">
        <f t="shared" ca="1" si="19"/>
        <v>N</v>
      </c>
      <c r="Y444" s="37"/>
      <c r="AA444" t="str">
        <f t="shared" ca="1" si="20"/>
        <v>N</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N</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N</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N</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N</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f>VLOOKUP(A489,'[1]Unique Accounts for Meetings'!$A$2:$W$677,23,0)</f>
        <v>46136</v>
      </c>
      <c r="X489" t="str">
        <f t="shared" ca="1" si="22"/>
        <v>Y</v>
      </c>
      <c r="Y489" s="37"/>
      <c r="AA489" t="str">
        <f t="shared" ca="1" si="23"/>
        <v>Y</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f>VLOOKUP(A490,'[1]Unique Accounts for Meetings'!$A$2:$W$677,23,0)</f>
        <v>46137</v>
      </c>
      <c r="X490" t="str">
        <f t="shared" ca="1" si="22"/>
        <v>Y</v>
      </c>
      <c r="Y490" s="37"/>
      <c r="AA490" t="str">
        <f t="shared" ca="1" si="23"/>
        <v>Y</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N</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3</v>
      </c>
      <c r="V497" t="str">
        <f t="shared" si="21"/>
        <v>Y</v>
      </c>
      <c r="W497" s="36">
        <f>VLOOKUP(A497,'[1]Unique Accounts for Meetings'!$A$2:$W$677,23,0)</f>
        <v>46093</v>
      </c>
      <c r="X497" t="str">
        <f t="shared" ca="1" si="22"/>
        <v>N</v>
      </c>
      <c r="Y497" s="37"/>
      <c r="AA497" t="str">
        <f t="shared" ca="1" si="23"/>
        <v>N</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0</v>
      </c>
      <c r="V507" t="str">
        <f t="shared" si="21"/>
        <v>N</v>
      </c>
      <c r="W507" s="36" t="str">
        <f>VLOOKUP(A507,'[1]Unique Accounts for Meetings'!$A$2:$W$677,23,0)</f>
        <v/>
      </c>
      <c r="X507" t="str">
        <f t="shared" ca="1" si="22"/>
        <v>N</v>
      </c>
      <c r="Y507" s="37"/>
      <c r="AA507" t="str">
        <f t="shared" ca="1" si="23"/>
        <v>N</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2</v>
      </c>
      <c r="V512" t="str">
        <f t="shared" si="21"/>
        <v>Y</v>
      </c>
      <c r="W512" s="36">
        <f>VLOOKUP(A512,'[1]Unique Accounts for Meetings'!$A$2:$W$677,23,0)</f>
        <v>46063</v>
      </c>
      <c r="X512" t="str">
        <f t="shared" ca="1" si="22"/>
        <v>N</v>
      </c>
      <c r="Y512" s="37"/>
      <c r="AA512" t="str">
        <f t="shared" ca="1" si="23"/>
        <v>N</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1</v>
      </c>
      <c r="V515" t="str">
        <f t="shared" ref="V515:V578" si="24">IF(U515=0,"N","Y")</f>
        <v>Y</v>
      </c>
      <c r="W515" s="36">
        <f>VLOOKUP(A515,'[1]Unique Accounts for Meetings'!$A$2:$W$677,23,0)</f>
        <v>46064</v>
      </c>
      <c r="X515" t="str">
        <f t="shared" ref="X515:X578" ca="1" si="25">IF(W515="","N",IF(W515&gt;=TODAY()-45,"Y","N"))</f>
        <v>N</v>
      </c>
      <c r="Y515" s="37"/>
      <c r="AA515" t="str">
        <f t="shared" ref="AA515:AA578" ca="1" si="26">IF(W515="","N",IF(W515&gt;=TODAY()-30,"Y","N"))</f>
        <v>N</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N</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4</v>
      </c>
      <c r="V543" t="str">
        <f t="shared" si="24"/>
        <v>Y</v>
      </c>
      <c r="W543" s="36">
        <f>VLOOKUP(A543,'[1]Unique Accounts for Meetings'!$A$2:$W$677,23,0)</f>
        <v>46104</v>
      </c>
      <c r="X543" t="str">
        <f t="shared" ca="1" si="25"/>
        <v>Y</v>
      </c>
      <c r="Y543" s="37"/>
      <c r="AA543" t="str">
        <f t="shared" ca="1" si="26"/>
        <v>N</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2</v>
      </c>
      <c r="V544" t="str">
        <f t="shared" si="24"/>
        <v>Y</v>
      </c>
      <c r="W544" s="36">
        <f>VLOOKUP(A544,'[1]Unique Accounts for Meetings'!$A$2:$W$677,23,0)</f>
        <v>46090</v>
      </c>
      <c r="X544" t="str">
        <f t="shared" ca="1" si="25"/>
        <v>N</v>
      </c>
      <c r="Y544" s="37"/>
      <c r="AA544" t="str">
        <f t="shared" ca="1" si="26"/>
        <v>N</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f>VLOOKUP(A558,'[1]Unique Accounts for Meetings'!$A$2:$W$677,23,0)</f>
        <v>46136</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N</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f>VLOOKUP(A560,'[1]Unique Accounts for Meetings'!$A$2:$W$677,23,0)</f>
        <v>46136</v>
      </c>
      <c r="X560" t="str">
        <f t="shared" ca="1" si="25"/>
        <v>Y</v>
      </c>
      <c r="Y560" s="37"/>
      <c r="AA560" t="str">
        <f t="shared" ca="1" si="26"/>
        <v>Y</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1</v>
      </c>
      <c r="V566" t="str">
        <f t="shared" si="24"/>
        <v>Y</v>
      </c>
      <c r="W566" s="36">
        <f>VLOOKUP(A566,'[1]Unique Accounts for Meetings'!$A$2:$W$677,23,0)</f>
        <v>46055</v>
      </c>
      <c r="X566" t="str">
        <f t="shared" ca="1" si="25"/>
        <v>N</v>
      </c>
      <c r="Y566" s="37"/>
      <c r="AA566" t="str">
        <f t="shared" ca="1" si="26"/>
        <v>N</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N</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f>VLOOKUP(A570,'[1]Unique Accounts for Meetings'!$A$2:$W$677,23,0)</f>
        <v>46136</v>
      </c>
      <c r="X570" t="str">
        <f t="shared" ca="1" si="25"/>
        <v>Y</v>
      </c>
      <c r="Y570" s="37"/>
      <c r="AA570" t="str">
        <f t="shared" ca="1" si="26"/>
        <v>Y</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f>VLOOKUP(A579,'[1]Unique Accounts for Meetings'!$A$2:$W$677,23,0)</f>
        <v>46136</v>
      </c>
      <c r="X579" t="str">
        <f t="shared" ref="X579:X642" ca="1" si="28">IF(W579="","N",IF(W579&gt;=TODAY()-45,"Y","N"))</f>
        <v>Y</v>
      </c>
      <c r="Y579" s="37"/>
      <c r="AA579" t="str">
        <f t="shared" ref="AA579:AA642" ca="1" si="29">IF(W579="","N",IF(W579&gt;=TODAY()-30,"Y","N"))</f>
        <v>Y</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f>VLOOKUP(A581,'[1]Unique Accounts for Meetings'!$A$2:$W$677,23,0)</f>
        <v>46136</v>
      </c>
      <c r="X581" t="str">
        <f t="shared" ca="1" si="28"/>
        <v>Y</v>
      </c>
      <c r="Y581" s="37"/>
      <c r="AA581" t="str">
        <f t="shared" ca="1" si="29"/>
        <v>Y</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N</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1</v>
      </c>
      <c r="V584" t="str">
        <f t="shared" si="27"/>
        <v>Y</v>
      </c>
      <c r="W584" s="36">
        <f>VLOOKUP(A584,'[1]Unique Accounts for Meetings'!$A$2:$W$677,23,0)</f>
        <v>46065</v>
      </c>
      <c r="X584" t="str">
        <f t="shared" ca="1" si="28"/>
        <v>N</v>
      </c>
      <c r="Y584" s="37"/>
      <c r="AA584" t="str">
        <f t="shared" ca="1" si="29"/>
        <v>N</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f>VLOOKUP(A588,'[1]Unique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1</v>
      </c>
      <c r="V591" t="str">
        <f t="shared" si="27"/>
        <v>Y</v>
      </c>
      <c r="W591" s="36">
        <f>VLOOKUP(A591,'[1]Unique Accounts for Meetings'!$A$2:$W$677,23,0)</f>
        <v>46076</v>
      </c>
      <c r="X591" t="str">
        <f t="shared" ca="1" si="28"/>
        <v>N</v>
      </c>
      <c r="Y591" s="37"/>
      <c r="AA591" t="str">
        <f t="shared" ca="1" si="29"/>
        <v>N</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N</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N</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1</v>
      </c>
      <c r="V615" t="str">
        <f t="shared" si="27"/>
        <v>Y</v>
      </c>
      <c r="W615" s="36">
        <f>VLOOKUP(A615,'[1]Unique Accounts for Meetings'!$A$2:$W$677,23,0)</f>
        <v>46069</v>
      </c>
      <c r="X615" t="str">
        <f t="shared" ca="1" si="28"/>
        <v>N</v>
      </c>
      <c r="Y615" s="37"/>
      <c r="AA615" t="str">
        <f t="shared" ca="1" si="29"/>
        <v>N</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N</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f>VLOOKUP(A630,'[1]Unique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1</v>
      </c>
      <c r="V637" t="str">
        <f t="shared" si="27"/>
        <v>Y</v>
      </c>
      <c r="W637" s="36">
        <f>VLOOKUP(A637,'[1]Unique Accounts for Meetings'!$A$2:$W$677,23,0)</f>
        <v>46077</v>
      </c>
      <c r="X637" t="str">
        <f t="shared" ca="1" si="28"/>
        <v>N</v>
      </c>
      <c r="Y637" s="37"/>
      <c r="AA637" t="str">
        <f t="shared" ca="1" si="29"/>
        <v>N</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f>VLOOKUP(A640,'[1]Unique Accounts for Meetings'!$A$2:$W$677,23,0)</f>
        <v>46136</v>
      </c>
      <c r="X640" t="str">
        <f t="shared" ca="1" si="28"/>
        <v>Y</v>
      </c>
      <c r="Y640" s="37"/>
      <c r="AA640" t="str">
        <f t="shared" ca="1" si="29"/>
        <v>Y</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N</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N</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f>VLOOKUP(A648,'[1]Unique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1</v>
      </c>
      <c r="V657" t="str">
        <f t="shared" si="30"/>
        <v>Y</v>
      </c>
      <c r="W657" s="36">
        <f>VLOOKUP(A657,'[1]Unique Accounts for Meetings'!$A$2:$W$677,23,0)</f>
        <v>46067</v>
      </c>
      <c r="X657" t="str">
        <f t="shared" ca="1" si="31"/>
        <v>N</v>
      </c>
      <c r="Y657" s="37"/>
      <c r="AA657" t="str">
        <f t="shared" ca="1" si="32"/>
        <v>N</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N</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0</v>
      </c>
      <c r="V666" t="str">
        <f t="shared" si="30"/>
        <v>N</v>
      </c>
      <c r="W666" s="36" t="str">
        <f>VLOOKUP(A666,'[1]Unique Accounts for Meetings'!$A$2:$W$677,23,0)</f>
        <v/>
      </c>
      <c r="X666" t="str">
        <f t="shared" ca="1" si="31"/>
        <v>N</v>
      </c>
      <c r="Y666" s="37"/>
      <c r="AA666" t="str">
        <f t="shared" ca="1" si="32"/>
        <v>N</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N</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65"/>
  <sheetViews>
    <sheetView workbookViewId="0">
      <selection activeCell="O50" sqref="A1:AI63"/>
    </sheetView>
  </sheetViews>
  <sheetFormatPr defaultRowHeight="14.5" x14ac:dyDescent="0.35"/>
  <cols>
    <col min="8" max="8" width="10.1796875" bestFit="1" customWidth="1"/>
    <col min="15" max="15" width="29.1796875" customWidth="1"/>
    <col min="23" max="24" width="10.54296875" bestFit="1" customWidth="1"/>
    <col min="27" max="27" width="8.8164062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1474</v>
      </c>
      <c r="C44" s="43">
        <v>9135096</v>
      </c>
      <c r="D44" s="43" t="s">
        <v>1475</v>
      </c>
      <c r="E44" s="43" t="s">
        <v>1476</v>
      </c>
      <c r="F44" s="43">
        <v>9986642462</v>
      </c>
      <c r="G44" s="43" t="s">
        <v>1426</v>
      </c>
      <c r="H44" s="57">
        <v>46132</v>
      </c>
      <c r="I44" s="45">
        <v>46113</v>
      </c>
      <c r="J44" t="s">
        <v>1413</v>
      </c>
      <c r="K44" s="43" t="s">
        <v>1426</v>
      </c>
      <c r="L44" s="43" t="s">
        <v>1426</v>
      </c>
      <c r="M44" s="43">
        <v>12683</v>
      </c>
      <c r="N44" s="1" t="s">
        <v>1494</v>
      </c>
      <c r="O44" s="59" t="s">
        <v>1495</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1477</v>
      </c>
      <c r="C45" s="43">
        <v>9135035</v>
      </c>
      <c r="D45" s="43" t="s">
        <v>1478</v>
      </c>
      <c r="E45" s="43" t="s">
        <v>1479</v>
      </c>
      <c r="F45" s="43">
        <v>9326893390</v>
      </c>
      <c r="G45" s="43" t="s">
        <v>1480</v>
      </c>
      <c r="H45" s="57">
        <v>46132</v>
      </c>
      <c r="I45" s="45">
        <v>46113</v>
      </c>
      <c r="J45" t="s">
        <v>1413</v>
      </c>
      <c r="K45" s="69" t="s">
        <v>1481</v>
      </c>
      <c r="L45" s="69" t="s">
        <v>1481</v>
      </c>
      <c r="M45" s="43">
        <v>12690</v>
      </c>
      <c r="N45" s="1" t="s">
        <v>1496</v>
      </c>
      <c r="O45" s="59" t="s">
        <v>1497</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1482</v>
      </c>
      <c r="C49" s="43">
        <v>9135121</v>
      </c>
      <c r="D49" s="43" t="s">
        <v>1483</v>
      </c>
      <c r="E49" s="43" t="s">
        <v>1484</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1485</v>
      </c>
      <c r="C50" s="43">
        <v>9134944</v>
      </c>
      <c r="D50" s="43" t="s">
        <v>1017</v>
      </c>
      <c r="E50" s="43" t="s">
        <v>1486</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1487</v>
      </c>
      <c r="C51" s="43">
        <v>9135063</v>
      </c>
      <c r="D51" s="43" t="s">
        <v>1488</v>
      </c>
      <c r="E51" s="43" t="s">
        <v>1489</v>
      </c>
      <c r="F51" s="43">
        <v>8088525125</v>
      </c>
      <c r="G51" s="43" t="s">
        <v>1490</v>
      </c>
      <c r="H51" s="57">
        <v>46133</v>
      </c>
      <c r="I51" s="45">
        <v>46113</v>
      </c>
      <c r="J51" t="s">
        <v>1413</v>
      </c>
      <c r="K51" s="43" t="s">
        <v>1490</v>
      </c>
      <c r="L51" s="43" t="s">
        <v>1490</v>
      </c>
      <c r="M51" s="43">
        <v>12045</v>
      </c>
      <c r="N51" s="1" t="s">
        <v>1498</v>
      </c>
      <c r="O51" s="59" t="s">
        <v>1495</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1491</v>
      </c>
      <c r="C52" s="43">
        <v>9135054</v>
      </c>
      <c r="D52" s="43" t="s">
        <v>1492</v>
      </c>
      <c r="E52" s="43" t="s">
        <v>1493</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1503</v>
      </c>
      <c r="C53" s="83">
        <v>9135133</v>
      </c>
      <c r="D53" s="83" t="s">
        <v>1504</v>
      </c>
      <c r="E53" s="83" t="s">
        <v>1505</v>
      </c>
      <c r="F53" s="83">
        <v>9971828465</v>
      </c>
      <c r="G53" s="43" t="s">
        <v>1426</v>
      </c>
      <c r="H53" s="84">
        <v>46134</v>
      </c>
      <c r="I53" s="45">
        <v>46113</v>
      </c>
      <c r="J53" t="s">
        <v>1506</v>
      </c>
      <c r="K53" s="43" t="s">
        <v>1426</v>
      </c>
      <c r="L53" s="43" t="s">
        <v>1426</v>
      </c>
      <c r="M53" s="83">
        <v>12590</v>
      </c>
      <c r="N53" s="1" t="str">
        <f>VLOOKUP(M53,'[2]SE data'!$C:$R,2,0)</f>
        <v>Arjun Kumar Sharma</v>
      </c>
      <c r="O53" s="82" t="str">
        <f>VLOOKUP(M53,'[2]SE data'!$C:$R,7,0)</f>
        <v>Rajeev Sinha</v>
      </c>
      <c r="P53" s="82" t="str">
        <f>VLOOKUP(M53,'[2]SE data'!$C:$R,10,0)</f>
        <v>Delhi</v>
      </c>
      <c r="Q53" s="83" t="s">
        <v>1301</v>
      </c>
      <c r="R53" s="83" t="s">
        <v>1303</v>
      </c>
      <c r="S53" s="48" t="e">
        <v>#N/A</v>
      </c>
      <c r="V53" t="s">
        <v>1303</v>
      </c>
      <c r="W53" s="52">
        <f>X53</f>
        <v>7999</v>
      </c>
      <c r="X53" s="52">
        <f>AC53</f>
        <v>7999</v>
      </c>
      <c r="Y53" t="str">
        <f>VLOOKUP(M53,'[2]SE data'!$C:$R,3,0)</f>
        <v>SMB - Soho</v>
      </c>
      <c r="Z53" t="str">
        <f>VLOOKUP(M53,'[2]SE data'!$C:$R,4,0)</f>
        <v>TM</v>
      </c>
      <c r="AA53" s="85">
        <v>10000</v>
      </c>
      <c r="AB53" s="82">
        <v>0</v>
      </c>
      <c r="AC53">
        <v>7999</v>
      </c>
      <c r="AD53" s="85">
        <v>10000</v>
      </c>
      <c r="AF53" s="54">
        <f>AC53/100000</f>
        <v>7.9990000000000006E-2</v>
      </c>
      <c r="AG53" s="54">
        <f>AD53/100000</f>
        <v>0.1</v>
      </c>
      <c r="AH53">
        <v>0</v>
      </c>
    </row>
    <row r="54" spans="1:34" x14ac:dyDescent="0.35">
      <c r="A54" t="s">
        <v>40</v>
      </c>
      <c r="B54" s="43" t="s">
        <v>1507</v>
      </c>
      <c r="C54" s="43">
        <v>9135094</v>
      </c>
      <c r="D54" s="43" t="s">
        <v>1508</v>
      </c>
      <c r="E54" s="43" t="s">
        <v>1509</v>
      </c>
      <c r="F54" s="43">
        <v>7838650941</v>
      </c>
      <c r="G54" s="43" t="s">
        <v>1426</v>
      </c>
      <c r="H54" s="84">
        <v>46134</v>
      </c>
      <c r="I54" s="45">
        <v>46113</v>
      </c>
      <c r="J54" t="s">
        <v>1506</v>
      </c>
      <c r="K54" s="43" t="s">
        <v>1426</v>
      </c>
      <c r="L54" s="43" t="s">
        <v>1426</v>
      </c>
      <c r="M54" s="43">
        <v>12595</v>
      </c>
      <c r="N54" s="1" t="str">
        <f>VLOOKUP(M54,'[2]SE data'!$C:$R,2,0)</f>
        <v>Sagar Pal</v>
      </c>
      <c r="O54" s="82" t="str">
        <f>VLOOKUP(M54,'[2]SE data'!$C:$R,7,0)</f>
        <v>Rajeev Sinha</v>
      </c>
      <c r="P54" s="82" t="str">
        <f>VLOOKUP(M54,'[2]SE data'!$C:$R,10,0)</f>
        <v>Delhi</v>
      </c>
      <c r="Q54" s="83" t="s">
        <v>1301</v>
      </c>
      <c r="R54" s="43" t="s">
        <v>1302</v>
      </c>
      <c r="S54" s="48" t="e">
        <v>#N/A</v>
      </c>
      <c r="V54" t="s">
        <v>1303</v>
      </c>
      <c r="W54" s="52">
        <f>X54</f>
        <v>7999</v>
      </c>
      <c r="X54" s="52">
        <f>AC54</f>
        <v>7999</v>
      </c>
      <c r="Y54" t="str">
        <f>VLOOKUP(M54,'[2]SE data'!$C:$R,3,0)</f>
        <v>SMB - Soho</v>
      </c>
      <c r="Z54" t="str">
        <f>VLOOKUP(M54,'[2]SE data'!$C:$R,4,0)</f>
        <v>TM</v>
      </c>
      <c r="AA54" s="85">
        <v>10000</v>
      </c>
      <c r="AB54" s="82">
        <v>0</v>
      </c>
      <c r="AC54">
        <v>7999</v>
      </c>
      <c r="AD54" s="49">
        <v>0</v>
      </c>
      <c r="AF54" s="54">
        <f>AC54/100000</f>
        <v>7.9990000000000006E-2</v>
      </c>
      <c r="AG54" s="54">
        <f>AD54/100000</f>
        <v>0</v>
      </c>
      <c r="AH54">
        <v>0</v>
      </c>
    </row>
    <row r="55" spans="1:34" ht="15" customHeight="1" x14ac:dyDescent="0.35">
      <c r="A55" s="59" t="s">
        <v>75</v>
      </c>
      <c r="B55" s="58" t="s">
        <v>1525</v>
      </c>
      <c r="C55" s="58">
        <v>9135147</v>
      </c>
      <c r="D55" s="58" t="s">
        <v>445</v>
      </c>
      <c r="E55" s="58" t="s">
        <v>1526</v>
      </c>
      <c r="F55" s="58">
        <v>8588874676</v>
      </c>
      <c r="G55" s="43" t="s">
        <v>1527</v>
      </c>
      <c r="H55" s="57">
        <v>46135</v>
      </c>
      <c r="I55" s="45">
        <v>46113</v>
      </c>
      <c r="J55" t="s">
        <v>1506</v>
      </c>
      <c r="K55" s="43" t="s">
        <v>118</v>
      </c>
      <c r="L55" s="43" t="s">
        <v>1528</v>
      </c>
      <c r="M55" s="58">
        <v>10113</v>
      </c>
      <c r="N55" s="1" t="s">
        <v>218</v>
      </c>
      <c r="O55" s="1" t="s">
        <v>218</v>
      </c>
      <c r="P55" s="59" t="str">
        <f>VLOOKUP(M55,'[2]SE data'!$C:$R,10,0)</f>
        <v>Gurgaon</v>
      </c>
      <c r="Q55" s="58" t="s">
        <v>1318</v>
      </c>
      <c r="R55" s="58" t="s">
        <v>1302</v>
      </c>
      <c r="S55" s="48" t="e">
        <v>#N/A</v>
      </c>
      <c r="V55" t="s">
        <v>1303</v>
      </c>
      <c r="W55" s="52">
        <f t="shared" ref="W55:W62" si="29">X55</f>
        <v>110416.66666666667</v>
      </c>
      <c r="X55" s="52">
        <f t="shared" ref="X55:X62" si="30">AC55</f>
        <v>110416.66666666667</v>
      </c>
      <c r="Y55" t="str">
        <f>VLOOKUP(M55,'[2]SE data'!$C:$R,3,0)</f>
        <v>Backend Support</v>
      </c>
      <c r="Z55" t="str">
        <f>VLOOKUP(M55,'[2]SE data'!$C:$R,4,0)</f>
        <v>KAM</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1529</v>
      </c>
      <c r="C56" s="58">
        <v>9135144</v>
      </c>
      <c r="D56" s="58" t="s">
        <v>445</v>
      </c>
      <c r="E56" s="58" t="s">
        <v>1526</v>
      </c>
      <c r="F56" s="58">
        <v>8588874676</v>
      </c>
      <c r="G56" s="43" t="s">
        <v>1527</v>
      </c>
      <c r="H56" s="57">
        <v>46135</v>
      </c>
      <c r="I56" s="45">
        <v>46113</v>
      </c>
      <c r="J56" t="s">
        <v>1506</v>
      </c>
      <c r="K56" s="43" t="s">
        <v>118</v>
      </c>
      <c r="L56" s="43" t="s">
        <v>1528</v>
      </c>
      <c r="M56" s="58">
        <v>10113</v>
      </c>
      <c r="N56" s="1" t="s">
        <v>218</v>
      </c>
      <c r="O56" s="1" t="s">
        <v>218</v>
      </c>
      <c r="P56" s="59" t="str">
        <f>VLOOKUP(M56,'[2]SE data'!$C:$R,10,0)</f>
        <v>Gurgaon</v>
      </c>
      <c r="Q56" s="58" t="s">
        <v>1318</v>
      </c>
      <c r="R56" s="58" t="s">
        <v>1302</v>
      </c>
      <c r="S56" s="48" t="e">
        <v>#N/A</v>
      </c>
      <c r="V56" t="s">
        <v>1303</v>
      </c>
      <c r="W56" s="52">
        <f t="shared" si="29"/>
        <v>110416.66666666667</v>
      </c>
      <c r="X56" s="52">
        <f t="shared" si="30"/>
        <v>110416.66666666667</v>
      </c>
      <c r="Y56" t="str">
        <f>VLOOKUP(M56,'[2]SE data'!$C:$R,3,0)</f>
        <v>Backend Support</v>
      </c>
      <c r="Z56" t="str">
        <f>VLOOKUP(M56,'[2]SE data'!$C:$R,4,0)</f>
        <v>KAM</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1530</v>
      </c>
      <c r="C57" s="58">
        <v>9135155</v>
      </c>
      <c r="D57" s="58" t="s">
        <v>1531</v>
      </c>
      <c r="E57" s="58" t="s">
        <v>1532</v>
      </c>
      <c r="F57" s="58">
        <v>8809828773</v>
      </c>
      <c r="G57" s="43" t="s">
        <v>1328</v>
      </c>
      <c r="H57" s="57">
        <v>46135</v>
      </c>
      <c r="I57" s="45">
        <v>46113</v>
      </c>
      <c r="J57" t="s">
        <v>1506</v>
      </c>
      <c r="K57" s="58" t="s">
        <v>1328</v>
      </c>
      <c r="L57" s="58" t="s">
        <v>1328</v>
      </c>
      <c r="M57" s="58">
        <v>12597</v>
      </c>
      <c r="N57" s="1" t="str">
        <f>VLOOKUP(M57,'[2]SE data'!$C:$R,2,0)</f>
        <v>Rohit Kumar</v>
      </c>
      <c r="O57" s="59" t="str">
        <f>VLOOKUP(M57,'[2]SE data'!$C:$R,7,0)</f>
        <v>Binay Kumar Singh</v>
      </c>
      <c r="P57" s="59" t="str">
        <f>VLOOKUP(M57,'[2]SE data'!$C:$R,10,0)</f>
        <v>Noida</v>
      </c>
      <c r="Q57" s="58" t="s">
        <v>1301</v>
      </c>
      <c r="R57" s="58" t="s">
        <v>1302</v>
      </c>
      <c r="S57" s="48" t="e">
        <v>#N/A</v>
      </c>
      <c r="V57" t="s">
        <v>1303</v>
      </c>
      <c r="W57" s="52">
        <f t="shared" si="29"/>
        <v>5999</v>
      </c>
      <c r="X57" s="52">
        <f t="shared" si="30"/>
        <v>5999</v>
      </c>
      <c r="Y57" t="str">
        <f>VLOOKUP(M57,'[2]SE data'!$C:$R,3,0)</f>
        <v>SMB - Soho</v>
      </c>
      <c r="Z57" t="str">
        <f>VLOOKUP(M57,'[2]SE data'!$C:$R,4,0)</f>
        <v>TM</v>
      </c>
      <c r="AA57" s="87">
        <v>5000</v>
      </c>
      <c r="AB57" s="59">
        <v>0</v>
      </c>
      <c r="AC57">
        <v>5999</v>
      </c>
      <c r="AD57" s="87">
        <v>5000</v>
      </c>
      <c r="AF57" s="54">
        <f t="shared" si="31"/>
        <v>5.9990000000000002E-2</v>
      </c>
      <c r="AG57" s="54">
        <f t="shared" si="32"/>
        <v>0.05</v>
      </c>
      <c r="AH57">
        <v>0</v>
      </c>
    </row>
    <row r="58" spans="1:34" ht="15" customHeight="1" x14ac:dyDescent="0.35">
      <c r="A58" s="59" t="s">
        <v>28</v>
      </c>
      <c r="B58" s="58" t="s">
        <v>1533</v>
      </c>
      <c r="C58" s="58">
        <v>9135138</v>
      </c>
      <c r="D58" s="58" t="s">
        <v>1534</v>
      </c>
      <c r="E58" s="58" t="s">
        <v>1535</v>
      </c>
      <c r="F58" s="58">
        <v>9743925695</v>
      </c>
      <c r="G58" s="43" t="s">
        <v>1360</v>
      </c>
      <c r="H58" s="57">
        <v>46135</v>
      </c>
      <c r="I58" s="45">
        <v>46113</v>
      </c>
      <c r="J58" t="s">
        <v>1506</v>
      </c>
      <c r="K58" s="58" t="s">
        <v>1360</v>
      </c>
      <c r="L58" s="58" t="s">
        <v>1360</v>
      </c>
      <c r="M58" s="58">
        <v>11465</v>
      </c>
      <c r="N58" s="1" t="str">
        <f>VLOOKUP(M58,'[2]SE data'!$C:$R,2,0)</f>
        <v>Dhanush B R</v>
      </c>
      <c r="O58" s="59" t="str">
        <f>VLOOKUP(M58,'[2]SE data'!$C:$R,7,0)</f>
        <v>Dhanush B R</v>
      </c>
      <c r="P58" s="59" t="str">
        <f>VLOOKUP(M58,'[2]SE data'!$C:$R,10,0)</f>
        <v>Bangalore</v>
      </c>
      <c r="Q58" s="58" t="s">
        <v>1301</v>
      </c>
      <c r="R58" s="58" t="s">
        <v>1302</v>
      </c>
      <c r="S58" s="48" t="e">
        <v>#N/A</v>
      </c>
      <c r="V58" t="s">
        <v>1303</v>
      </c>
      <c r="W58" s="52">
        <f t="shared" si="29"/>
        <v>6999</v>
      </c>
      <c r="X58" s="52">
        <f t="shared" si="30"/>
        <v>6999</v>
      </c>
      <c r="Y58" t="str">
        <f>VLOOKUP(M58,'[2]SE data'!$C:$R,3,0)</f>
        <v xml:space="preserve">Office / SMB Vertical </v>
      </c>
      <c r="Z58" t="str">
        <f>VLOOKUP(M58,'[2]SE data'!$C:$R,4,0)</f>
        <v>Sales Manager</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1506</v>
      </c>
      <c r="K59" s="43" t="s">
        <v>118</v>
      </c>
      <c r="L59" s="43" t="s">
        <v>1323</v>
      </c>
      <c r="M59" s="63">
        <v>10131</v>
      </c>
      <c r="N59" s="1" t="str">
        <f>VLOOKUP(M59,'[2]SE data'!$C:$R,2,0)</f>
        <v>Ravi Kala</v>
      </c>
      <c r="O59" s="59" t="str">
        <f>VLOOKUP(M59,'[2]SE data'!$C:$R,7,0)</f>
        <v>Ravi Kala</v>
      </c>
      <c r="P59" s="59" t="str">
        <f>VLOOKUP(M59,'[2]SE data'!$C:$R,10,0)</f>
        <v>Delhi</v>
      </c>
      <c r="Q59" s="58" t="s">
        <v>1318</v>
      </c>
      <c r="R59" s="43" t="s">
        <v>1303</v>
      </c>
      <c r="S59" s="48" t="e">
        <v>#N/A</v>
      </c>
      <c r="V59" t="s">
        <v>1303</v>
      </c>
      <c r="W59" s="52">
        <f t="shared" si="29"/>
        <v>0</v>
      </c>
      <c r="X59" s="52">
        <f t="shared" si="30"/>
        <v>0</v>
      </c>
      <c r="Y59" t="str">
        <f>VLOOKUP(M59,'[2]SE data'!$C:$R,3,0)</f>
        <v>Account Management</v>
      </c>
      <c r="Z59" t="str">
        <f>VLOOKUP(M59,'[2]SE data'!$C:$R,4,0)</f>
        <v>RAM</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1506</v>
      </c>
      <c r="K60" s="43" t="s">
        <v>118</v>
      </c>
      <c r="L60" s="43" t="s">
        <v>1323</v>
      </c>
      <c r="M60" s="63">
        <v>10131</v>
      </c>
      <c r="N60" s="1" t="str">
        <f>VLOOKUP(M60,'[2]SE data'!$C:$R,2,0)</f>
        <v>Ravi Kala</v>
      </c>
      <c r="O60" s="59" t="str">
        <f>VLOOKUP(M60,'[2]SE data'!$C:$R,7,0)</f>
        <v>Ravi Kala</v>
      </c>
      <c r="P60" s="59" t="str">
        <f>VLOOKUP(M60,'[2]SE data'!$C:$R,10,0)</f>
        <v>Delhi</v>
      </c>
      <c r="Q60" s="58" t="s">
        <v>1318</v>
      </c>
      <c r="R60" s="43" t="s">
        <v>1303</v>
      </c>
      <c r="S60" s="48" t="e">
        <v>#N/A</v>
      </c>
      <c r="V60" t="s">
        <v>1303</v>
      </c>
      <c r="W60" s="52">
        <f t="shared" si="29"/>
        <v>0</v>
      </c>
      <c r="X60" s="52">
        <f t="shared" si="30"/>
        <v>0</v>
      </c>
      <c r="Y60" t="str">
        <f>VLOOKUP(M60,'[2]SE data'!$C:$R,3,0)</f>
        <v>Account Management</v>
      </c>
      <c r="Z60" t="str">
        <f>VLOOKUP(M60,'[2]SE data'!$C:$R,4,0)</f>
        <v>RAM</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1506</v>
      </c>
      <c r="K61" s="43" t="s">
        <v>118</v>
      </c>
      <c r="L61" s="43" t="s">
        <v>1323</v>
      </c>
      <c r="M61" s="63">
        <v>10131</v>
      </c>
      <c r="N61" s="1" t="str">
        <f>VLOOKUP(M61,'[2]SE data'!$C:$R,2,0)</f>
        <v>Ravi Kala</v>
      </c>
      <c r="O61" s="59" t="str">
        <f>VLOOKUP(M61,'[2]SE data'!$C:$R,7,0)</f>
        <v>Ravi Kala</v>
      </c>
      <c r="P61" s="59" t="str">
        <f>VLOOKUP(M61,'[2]SE data'!$C:$R,10,0)</f>
        <v>Delhi</v>
      </c>
      <c r="Q61" s="58" t="s">
        <v>1318</v>
      </c>
      <c r="R61" s="43" t="s">
        <v>1303</v>
      </c>
      <c r="S61" s="48" t="e">
        <v>#N/A</v>
      </c>
      <c r="V61" t="s">
        <v>1303</v>
      </c>
      <c r="W61" s="52">
        <f t="shared" si="29"/>
        <v>0</v>
      </c>
      <c r="X61" s="52">
        <f t="shared" si="30"/>
        <v>0</v>
      </c>
      <c r="Y61" t="str">
        <f>VLOOKUP(M61,'[2]SE data'!$C:$R,3,0)</f>
        <v>Account Management</v>
      </c>
      <c r="Z61" t="str">
        <f>VLOOKUP(M61,'[2]SE data'!$C:$R,4,0)</f>
        <v>RAM</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1506</v>
      </c>
      <c r="K62" s="43" t="s">
        <v>118</v>
      </c>
      <c r="L62" s="43" t="s">
        <v>1323</v>
      </c>
      <c r="M62" s="63">
        <v>10131</v>
      </c>
      <c r="N62" s="1" t="str">
        <f>VLOOKUP(M62,'[2]SE data'!$C:$R,2,0)</f>
        <v>Ravi Kala</v>
      </c>
      <c r="O62" s="59" t="str">
        <f>VLOOKUP(M62,'[2]SE data'!$C:$R,7,0)</f>
        <v>Ravi Kala</v>
      </c>
      <c r="P62" s="59" t="str">
        <f>VLOOKUP(M62,'[2]SE data'!$C:$R,10,0)</f>
        <v>Delhi</v>
      </c>
      <c r="Q62" s="58" t="s">
        <v>1318</v>
      </c>
      <c r="R62" s="43" t="s">
        <v>1303</v>
      </c>
      <c r="S62" s="48" t="e">
        <v>#N/A</v>
      </c>
      <c r="V62" t="s">
        <v>1303</v>
      </c>
      <c r="W62" s="52">
        <f t="shared" si="29"/>
        <v>0</v>
      </c>
      <c r="X62" s="52">
        <f t="shared" si="30"/>
        <v>0</v>
      </c>
      <c r="Y62" t="str">
        <f>VLOOKUP(M62,'[2]SE data'!$C:$R,3,0)</f>
        <v>Account Management</v>
      </c>
      <c r="Z62" t="str">
        <f>VLOOKUP(M62,'[2]SE data'!$C:$R,4,0)</f>
        <v>RAM</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1506</v>
      </c>
      <c r="K63" s="43" t="s">
        <v>118</v>
      </c>
      <c r="L63" s="43" t="s">
        <v>1323</v>
      </c>
      <c r="M63" s="63">
        <v>10131</v>
      </c>
      <c r="N63" s="1" t="str">
        <f>VLOOKUP(M63,'[2]SE data'!$C:$R,2,0)</f>
        <v>Ravi Kala</v>
      </c>
      <c r="O63" s="59" t="str">
        <f>VLOOKUP(M63,'[2]SE data'!$C:$R,7,0)</f>
        <v>Ravi Kala</v>
      </c>
      <c r="P63" s="59" t="str">
        <f>VLOOKUP(M63,'[2]SE data'!$C:$R,10,0)</f>
        <v>Delhi</v>
      </c>
      <c r="Q63" s="58" t="s">
        <v>1318</v>
      </c>
      <c r="R63" s="43" t="s">
        <v>1303</v>
      </c>
      <c r="S63" s="48" t="e">
        <v>#N/A</v>
      </c>
      <c r="V63" t="s">
        <v>1303</v>
      </c>
      <c r="W63" s="52">
        <f t="shared" ref="W63" si="33">X63</f>
        <v>0</v>
      </c>
      <c r="X63" s="52">
        <f t="shared" ref="X63" si="34">AC63</f>
        <v>0</v>
      </c>
      <c r="Y63" t="str">
        <f>VLOOKUP(M63,'[2]SE data'!$C:$R,3,0)</f>
        <v>Account Management</v>
      </c>
      <c r="Z63" t="str">
        <f>VLOOKUP(M63,'[2]SE data'!$C:$R,4,0)</f>
        <v>RAM</v>
      </c>
      <c r="AA63" s="87">
        <v>15000</v>
      </c>
      <c r="AB63" s="59">
        <v>0</v>
      </c>
      <c r="AC63">
        <v>0</v>
      </c>
      <c r="AD63" s="87">
        <v>15000</v>
      </c>
      <c r="AF63" s="54">
        <f t="shared" ref="AF63" si="35">AC63/100000</f>
        <v>0</v>
      </c>
      <c r="AG63" s="54">
        <f t="shared" ref="AG63" si="36">AD63/100000</f>
        <v>0.15</v>
      </c>
      <c r="AH63">
        <v>9063425</v>
      </c>
    </row>
    <row r="64" spans="1:34" ht="15" customHeight="1" x14ac:dyDescent="0.35">
      <c r="A64" t="s">
        <v>28</v>
      </c>
      <c r="B64" s="60" t="s">
        <v>1543</v>
      </c>
      <c r="C64" s="60">
        <v>9134902</v>
      </c>
      <c r="D64" s="60" t="s">
        <v>210</v>
      </c>
      <c r="E64" s="61" t="s">
        <v>1544</v>
      </c>
      <c r="F64" s="43">
        <v>9739199119</v>
      </c>
      <c r="G64" s="60" t="s">
        <v>1545</v>
      </c>
      <c r="H64" s="57">
        <v>46137</v>
      </c>
      <c r="I64" s="45">
        <v>46113</v>
      </c>
      <c r="J64" t="s">
        <v>1506</v>
      </c>
      <c r="K64" s="43" t="s">
        <v>45</v>
      </c>
      <c r="L64" s="43" t="s">
        <v>1546</v>
      </c>
      <c r="M64" s="63">
        <v>11962</v>
      </c>
      <c r="N64" s="1" t="str">
        <f>VLOOKUP(M64,'[2]SE data'!$C:$R,2,0)</f>
        <v>M Uthamalingan</v>
      </c>
      <c r="O64" s="59" t="str">
        <f>VLOOKUP(M64,'[2]SE data'!$C:$R,7,0)</f>
        <v>Mohit Chandra</v>
      </c>
      <c r="P64" s="59" t="str">
        <f>VLOOKUP(M64,'[2]SE data'!$C:$R,10,0)</f>
        <v>Bangalore</v>
      </c>
      <c r="Q64" s="58" t="s">
        <v>1301</v>
      </c>
      <c r="R64" s="43" t="s">
        <v>1302</v>
      </c>
      <c r="S64" s="48" t="e">
        <v>#N/A</v>
      </c>
      <c r="V64" t="s">
        <v>1303</v>
      </c>
      <c r="W64" s="52">
        <f>X64</f>
        <v>38333.333333333336</v>
      </c>
      <c r="X64" s="52">
        <f>AC64</f>
        <v>38333.333333333336</v>
      </c>
      <c r="Y64" t="str">
        <f>VLOOKUP(M64,'[2]SE data'!$C:$R,3,0)</f>
        <v xml:space="preserve">Office / SMB Vertical </v>
      </c>
      <c r="Z64" t="str">
        <f>VLOOKUP(M64,'[2]SE data'!$C:$R,4,0)</f>
        <v>TM</v>
      </c>
      <c r="AA64" s="87">
        <v>10000</v>
      </c>
      <c r="AB64" s="59">
        <v>0</v>
      </c>
      <c r="AC64">
        <v>38333.333333333336</v>
      </c>
      <c r="AD64" s="87">
        <v>10000</v>
      </c>
      <c r="AF64" s="54">
        <f>AC64/100000</f>
        <v>0.38333333333333336</v>
      </c>
      <c r="AG64" s="54">
        <f>AD64/100000</f>
        <v>0.1</v>
      </c>
      <c r="AH64">
        <v>0</v>
      </c>
    </row>
    <row r="65" spans="1:34" ht="15" customHeight="1" x14ac:dyDescent="0.35">
      <c r="A65" t="s">
        <v>40</v>
      </c>
      <c r="B65" s="60">
        <v>9028447</v>
      </c>
      <c r="C65" s="60">
        <v>9028447</v>
      </c>
      <c r="D65" s="60" t="s">
        <v>1547</v>
      </c>
      <c r="E65" s="61" t="s">
        <v>1548</v>
      </c>
      <c r="F65" s="43">
        <v>9891459451</v>
      </c>
      <c r="G65" s="60" t="s">
        <v>1322</v>
      </c>
      <c r="H65" s="57">
        <v>46137</v>
      </c>
      <c r="I65" s="45">
        <v>46113</v>
      </c>
      <c r="J65" t="s">
        <v>1506</v>
      </c>
      <c r="K65" s="43" t="s">
        <v>118</v>
      </c>
      <c r="L65" s="43" t="s">
        <v>1323</v>
      </c>
      <c r="M65" s="63">
        <v>10131</v>
      </c>
      <c r="N65" s="1" t="str">
        <f>VLOOKUP(M65,'[2]SE data'!$C:$R,2,0)</f>
        <v>Ravi Kala</v>
      </c>
      <c r="O65" s="59" t="str">
        <f>VLOOKUP(M65,'[2]SE data'!$C:$R,7,0)</f>
        <v>Ravi Kala</v>
      </c>
      <c r="P65" s="59" t="str">
        <f>VLOOKUP(M65,'[2]SE data'!$C:$R,10,0)</f>
        <v>Delhi</v>
      </c>
      <c r="Q65" s="58" t="s">
        <v>1318</v>
      </c>
      <c r="R65" s="43" t="s">
        <v>1303</v>
      </c>
      <c r="S65" s="48" t="e">
        <v>#N/A</v>
      </c>
      <c r="V65" t="s">
        <v>1303</v>
      </c>
      <c r="W65" s="52">
        <f>X65</f>
        <v>0</v>
      </c>
      <c r="X65" s="52">
        <f>AC65</f>
        <v>0</v>
      </c>
      <c r="Y65" t="str">
        <f>VLOOKUP(M65,'[2]SE data'!$C:$R,3,0)</f>
        <v>Account Management</v>
      </c>
      <c r="Z65" t="str">
        <f>VLOOKUP(M65,'[2]SE data'!$C:$R,4,0)</f>
        <v>RAM</v>
      </c>
      <c r="AA65" s="87">
        <v>15000</v>
      </c>
      <c r="AB65" s="59">
        <v>0</v>
      </c>
      <c r="AC65">
        <v>0</v>
      </c>
      <c r="AD65" s="87">
        <v>15000</v>
      </c>
      <c r="AF65" s="54">
        <f>AC65/100000</f>
        <v>0</v>
      </c>
      <c r="AG65" s="54">
        <f>AD65/100000</f>
        <v>0.15</v>
      </c>
      <c r="AH65">
        <v>0</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2026-04-27T07:27:54Z</dcterms:modified>
</cp:coreProperties>
</file>