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 Wang\Downloads\"/>
    </mc:Choice>
  </mc:AlternateContent>
  <bookViews>
    <workbookView xWindow="0" yWindow="0" windowWidth="20490" windowHeight="7755"/>
  </bookViews>
  <sheets>
    <sheet name="Sheet1" sheetId="1" r:id="rId1"/>
  </sheets>
  <definedNames>
    <definedName name="solver_adj" localSheetId="0" hidden="1">Sheet1!$E$11:$F$11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Sheet1!$E$6:$F$6</definedName>
    <definedName name="solver_lhs2" localSheetId="0" hidden="1">Sheet1!$E$5:$F$5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Sheet1!$M$21</definedName>
    <definedName name="solver_pre" localSheetId="0" hidden="1">0.001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0.001</definedName>
    <definedName name="solver_rhs2" localSheetId="0" hidden="1">0.001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10000</definedName>
    <definedName name="solver_ver" localSheetId="0" hidden="1">3</definedName>
  </definedNames>
  <calcPr calcId="15251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16" i="1"/>
  <c r="J16" i="1"/>
  <c r="I6" i="1"/>
  <c r="I16" i="1"/>
  <c r="L16" i="1"/>
  <c r="N16" i="1"/>
  <c r="G3" i="1"/>
  <c r="G2" i="1"/>
  <c r="G12" i="1"/>
  <c r="J12" i="1"/>
  <c r="I2" i="1"/>
  <c r="I12" i="1"/>
  <c r="L12" i="1"/>
  <c r="H2" i="1"/>
  <c r="H12" i="1"/>
  <c r="K12" i="1"/>
  <c r="M12" i="1"/>
  <c r="G11" i="1"/>
  <c r="G21" i="1"/>
  <c r="J21" i="1"/>
  <c r="H11" i="1"/>
  <c r="H21" i="1"/>
  <c r="K21" i="1"/>
  <c r="I11" i="1"/>
  <c r="I21" i="1"/>
  <c r="L21" i="1"/>
  <c r="M21" i="1"/>
  <c r="G10" i="1"/>
  <c r="G20" i="1"/>
  <c r="J20" i="1"/>
  <c r="H10" i="1"/>
  <c r="H20" i="1"/>
  <c r="K20" i="1"/>
  <c r="I10" i="1"/>
  <c r="I20" i="1"/>
  <c r="L20" i="1"/>
  <c r="M20" i="1"/>
  <c r="G9" i="1"/>
  <c r="G19" i="1"/>
  <c r="J19" i="1"/>
  <c r="H9" i="1"/>
  <c r="H19" i="1"/>
  <c r="K19" i="1"/>
  <c r="I9" i="1"/>
  <c r="I19" i="1"/>
  <c r="L19" i="1"/>
  <c r="M19" i="1"/>
  <c r="G8" i="1"/>
  <c r="G18" i="1"/>
  <c r="J18" i="1"/>
  <c r="H8" i="1"/>
  <c r="H18" i="1"/>
  <c r="K18" i="1"/>
  <c r="I8" i="1"/>
  <c r="I18" i="1"/>
  <c r="L18" i="1"/>
  <c r="M18" i="1"/>
  <c r="G7" i="1"/>
  <c r="G17" i="1"/>
  <c r="J17" i="1"/>
  <c r="H7" i="1"/>
  <c r="H17" i="1"/>
  <c r="K17" i="1"/>
  <c r="I7" i="1"/>
  <c r="I17" i="1"/>
  <c r="L17" i="1"/>
  <c r="M17" i="1"/>
  <c r="H6" i="1"/>
  <c r="H16" i="1"/>
  <c r="K16" i="1"/>
  <c r="M16" i="1"/>
  <c r="G5" i="1"/>
  <c r="G15" i="1"/>
  <c r="J15" i="1"/>
  <c r="H5" i="1"/>
  <c r="H15" i="1"/>
  <c r="K15" i="1"/>
  <c r="I5" i="1"/>
  <c r="I15" i="1"/>
  <c r="L15" i="1"/>
  <c r="M15" i="1"/>
  <c r="G4" i="1"/>
  <c r="G14" i="1"/>
  <c r="J14" i="1"/>
  <c r="H4" i="1"/>
  <c r="H14" i="1"/>
  <c r="K14" i="1"/>
  <c r="I4" i="1"/>
  <c r="I14" i="1"/>
  <c r="L14" i="1"/>
  <c r="M14" i="1"/>
  <c r="G13" i="1"/>
  <c r="J13" i="1"/>
  <c r="H3" i="1"/>
  <c r="H13" i="1"/>
  <c r="K13" i="1"/>
  <c r="I3" i="1"/>
  <c r="I13" i="1"/>
  <c r="L13" i="1"/>
  <c r="M13" i="1"/>
</calcChain>
</file>

<file path=xl/sharedStrings.xml><?xml version="1.0" encoding="utf-8"?>
<sst xmlns="http://schemas.openxmlformats.org/spreadsheetml/2006/main" count="15" uniqueCount="15">
  <si>
    <t>Mean</t>
  </si>
  <si>
    <t>Variance</t>
  </si>
  <si>
    <t>Skewness</t>
  </si>
  <si>
    <t>n</t>
  </si>
  <si>
    <t>a</t>
  </si>
  <si>
    <t>b</t>
  </si>
  <si>
    <t>Emean</t>
  </si>
  <si>
    <t>Evariance</t>
  </si>
  <si>
    <t>Eskewness</t>
  </si>
  <si>
    <t>Rank</t>
  </si>
  <si>
    <t>Interaction Rate</t>
  </si>
  <si>
    <t>Growth Rate</t>
  </si>
  <si>
    <t>Total Likes</t>
  </si>
  <si>
    <t>Post Rate</t>
  </si>
  <si>
    <t>Overall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</si>
</sst>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name val="Verdana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K15" sqref="K15"/>
    </sheetView>
  </sheetViews>
  <sheetFormatPr defaultRowHeight="15" x14ac:dyDescent="0.25"/>
  <cols>
    <col min="13" max="13" width="17.7109375" bestFit="1" customWidth="1"/>
  </cols>
  <sheetData>
    <row r="1" spans="1:17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L1" t="s">
        <v>12</v>
      </c>
      <c r="M1" t="s">
        <v>11</v>
      </c>
      <c r="N1" t="s">
        <v>10</v>
      </c>
      <c r="O1" t="s">
        <v>13</v>
      </c>
      <c r="P1" t="s">
        <v>14</v>
      </c>
    </row>
    <row r="2" spans="1:17" ht="15.75" x14ac:dyDescent="0.25">
      <c r="A2" s="4">
        <v>1561</v>
      </c>
      <c r="B2" s="2">
        <v>2265988.5000000005</v>
      </c>
      <c r="C2" s="2">
        <v>1.6298777947771976</v>
      </c>
      <c r="D2" s="3">
        <v>4162</v>
      </c>
      <c r="E2" s="3">
        <v>5.4107571428650518E-3</v>
      </c>
      <c r="F2" s="2">
        <v>1E-3</v>
      </c>
      <c r="G2" s="2">
        <f>D2*(E2)/(E2+F2)</f>
        <v>3512.7787134578698</v>
      </c>
      <c r="H2" s="2">
        <f>D2*E2*F2*(E2+F2+D2)/(E2+F2)^2/(E2+F2+1)</f>
        <v>2266047.1505114301</v>
      </c>
      <c r="I2" s="2">
        <f>(E2+F2+2*D2)*(F2-E2)/(E2+F2+2)*SQRT((1+E2+F2)/(D2*E2*F2*(D2+E2+F2)))</f>
        <v>-1.8961902473012717</v>
      </c>
      <c r="J2" s="5">
        <v>3</v>
      </c>
      <c r="K2" s="2"/>
      <c r="L2" s="2">
        <v>4</v>
      </c>
      <c r="M2" s="2">
        <v>3</v>
      </c>
      <c r="N2" s="5">
        <v>3</v>
      </c>
      <c r="O2" s="2">
        <v>5</v>
      </c>
      <c r="P2" s="2">
        <v>3</v>
      </c>
      <c r="Q2" s="2">
        <v>3</v>
      </c>
    </row>
    <row r="3" spans="1:17" ht="15.75" x14ac:dyDescent="0.25">
      <c r="A3" s="4">
        <v>44.4</v>
      </c>
      <c r="B3" s="2">
        <v>722.30000000000018</v>
      </c>
      <c r="C3" s="2">
        <v>1.5864598538903512</v>
      </c>
      <c r="D3" s="3">
        <v>115</v>
      </c>
      <c r="E3" s="3">
        <v>0.4</v>
      </c>
      <c r="F3" s="2">
        <v>1.6</v>
      </c>
      <c r="G3" s="2">
        <f t="shared" ref="G3:G11" si="0">D3*(E3)/(E3+F3)</f>
        <v>23</v>
      </c>
      <c r="H3" s="2">
        <f t="shared" ref="H3:H11" si="1">D3*E3*F3*(E3+F3+D3)/(E3+F3)^2/(E3+F3+1)</f>
        <v>717.6</v>
      </c>
      <c r="I3" s="2">
        <f t="shared" ref="I3:I11" si="2">(E3+F3+2*D3)*(F3-E3)/(E3+F3+2)*SQRT((1+E3+F3)/(D3*E3*F3*(D3+E3+F3)))</f>
        <v>1.2990863782136279</v>
      </c>
      <c r="J3" s="5">
        <v>8</v>
      </c>
      <c r="K3" s="2"/>
      <c r="L3" s="2">
        <v>10</v>
      </c>
      <c r="M3" s="2">
        <v>8</v>
      </c>
      <c r="N3" s="5">
        <v>8</v>
      </c>
      <c r="O3" s="2">
        <v>9</v>
      </c>
      <c r="P3" s="2">
        <v>10</v>
      </c>
      <c r="Q3" s="2">
        <v>10</v>
      </c>
    </row>
    <row r="4" spans="1:17" ht="15.75" x14ac:dyDescent="0.25">
      <c r="A4" s="4">
        <v>33</v>
      </c>
      <c r="B4" s="2">
        <v>428.00000000000006</v>
      </c>
      <c r="C4" s="2">
        <v>0.45001506044381001</v>
      </c>
      <c r="D4" s="3">
        <v>73</v>
      </c>
      <c r="E4" s="3">
        <v>0.73627098419292225</v>
      </c>
      <c r="F4" s="2">
        <v>1.2291544765316653</v>
      </c>
      <c r="G4" s="2">
        <f t="shared" si="0"/>
        <v>27.34663965646822</v>
      </c>
      <c r="H4" s="2">
        <f t="shared" si="1"/>
        <v>432.3424263916707</v>
      </c>
      <c r="I4" s="2">
        <f t="shared" si="2"/>
        <v>0.4500328581666348</v>
      </c>
      <c r="J4" s="5">
        <v>10</v>
      </c>
      <c r="K4" s="2"/>
      <c r="L4" s="2">
        <v>8</v>
      </c>
      <c r="M4" s="2">
        <v>4</v>
      </c>
      <c r="N4" s="5">
        <v>10</v>
      </c>
      <c r="O4" s="2">
        <v>2</v>
      </c>
      <c r="P4" s="2">
        <v>9</v>
      </c>
      <c r="Q4" s="2">
        <v>9</v>
      </c>
    </row>
    <row r="5" spans="1:17" ht="15.75" x14ac:dyDescent="0.25">
      <c r="A5" s="4">
        <v>339.6</v>
      </c>
      <c r="B5" s="2">
        <v>53795.799999999981</v>
      </c>
      <c r="C5" s="2">
        <v>-0.40962317488789024</v>
      </c>
      <c r="D5" s="3">
        <v>821</v>
      </c>
      <c r="E5" s="3">
        <v>1.2297766735411324</v>
      </c>
      <c r="F5" s="2">
        <v>0.76963835706633033</v>
      </c>
      <c r="G5" s="2">
        <f t="shared" si="0"/>
        <v>504.97102078427338</v>
      </c>
      <c r="H5" s="2">
        <f t="shared" si="1"/>
        <v>53335.10690128828</v>
      </c>
      <c r="I5" s="2">
        <f t="shared" si="2"/>
        <v>-0.40962272830572871</v>
      </c>
      <c r="J5" s="5">
        <v>5</v>
      </c>
      <c r="K5" s="2"/>
      <c r="L5" s="2">
        <v>5</v>
      </c>
      <c r="M5" s="2">
        <v>10</v>
      </c>
      <c r="N5" s="5">
        <v>5</v>
      </c>
      <c r="O5" s="2">
        <v>10</v>
      </c>
      <c r="P5" s="2">
        <v>6</v>
      </c>
      <c r="Q5" s="2">
        <v>6</v>
      </c>
    </row>
    <row r="6" spans="1:17" ht="15.75" x14ac:dyDescent="0.25">
      <c r="A6" s="4">
        <v>85.4</v>
      </c>
      <c r="B6" s="2">
        <v>284.29999999999927</v>
      </c>
      <c r="C6" s="2">
        <v>1.7458388341072015</v>
      </c>
      <c r="D6" s="3">
        <v>800</v>
      </c>
      <c r="E6" s="3">
        <v>0.37699523726541134</v>
      </c>
      <c r="F6" s="2">
        <v>2.4424148302302964</v>
      </c>
      <c r="G6" s="2">
        <f t="shared" si="0"/>
        <v>106.97138145648204</v>
      </c>
      <c r="H6" s="2">
        <f t="shared" si="1"/>
        <v>19478.269127498075</v>
      </c>
      <c r="I6" s="2">
        <f t="shared" si="2"/>
        <v>1.7456837845132889</v>
      </c>
      <c r="J6" s="5">
        <v>6</v>
      </c>
      <c r="K6" s="2"/>
      <c r="L6" s="2">
        <v>7</v>
      </c>
      <c r="M6" s="2">
        <v>6</v>
      </c>
      <c r="N6" s="5">
        <v>6</v>
      </c>
      <c r="O6" s="2">
        <v>7</v>
      </c>
      <c r="P6" s="2">
        <v>7</v>
      </c>
      <c r="Q6" s="2">
        <v>7</v>
      </c>
    </row>
    <row r="7" spans="1:17" ht="15.75" x14ac:dyDescent="0.25">
      <c r="A7" s="4">
        <v>206</v>
      </c>
      <c r="B7" s="2">
        <v>694.50000000000011</v>
      </c>
      <c r="C7" s="2">
        <v>-0.31557386814953353</v>
      </c>
      <c r="D7" s="3">
        <v>398</v>
      </c>
      <c r="E7" s="3">
        <v>2.6</v>
      </c>
      <c r="F7" s="2">
        <v>2.4</v>
      </c>
      <c r="G7" s="2">
        <f t="shared" si="0"/>
        <v>206.95999999999998</v>
      </c>
      <c r="H7" s="2">
        <f t="shared" si="1"/>
        <v>6672.3903999999993</v>
      </c>
      <c r="I7" s="2">
        <f t="shared" si="2"/>
        <v>-5.6034273167158102E-2</v>
      </c>
      <c r="J7" s="5">
        <v>7</v>
      </c>
      <c r="K7" s="2"/>
      <c r="L7" s="2">
        <v>6</v>
      </c>
      <c r="M7" s="2">
        <v>1</v>
      </c>
      <c r="N7" s="5">
        <v>7</v>
      </c>
      <c r="O7" s="2">
        <v>5</v>
      </c>
      <c r="P7" s="2">
        <v>5</v>
      </c>
      <c r="Q7" s="2">
        <v>5</v>
      </c>
    </row>
    <row r="8" spans="1:17" ht="15.75" x14ac:dyDescent="0.25">
      <c r="A8" s="4">
        <v>3602</v>
      </c>
      <c r="B8" s="2">
        <v>16166569.500000002</v>
      </c>
      <c r="C8" s="2">
        <v>2.030281885886386</v>
      </c>
      <c r="D8" s="3">
        <v>13568.484100028356</v>
      </c>
      <c r="E8" s="3">
        <v>0.92368485103791342</v>
      </c>
      <c r="F8" s="2">
        <v>0.92368722101884748</v>
      </c>
      <c r="G8" s="2">
        <f t="shared" si="0"/>
        <v>6784.2333465566808</v>
      </c>
      <c r="H8" s="2">
        <f t="shared" si="1"/>
        <v>16166558.334436674</v>
      </c>
      <c r="I8" s="2">
        <f t="shared" si="2"/>
        <v>2.2506522298261753E-6</v>
      </c>
      <c r="J8" s="5">
        <v>1</v>
      </c>
      <c r="K8" s="2"/>
      <c r="L8" s="2">
        <v>1</v>
      </c>
      <c r="M8" s="2">
        <v>2</v>
      </c>
      <c r="N8" s="5">
        <v>1</v>
      </c>
      <c r="O8" s="2">
        <v>8</v>
      </c>
      <c r="P8" s="2">
        <v>1</v>
      </c>
      <c r="Q8" s="2">
        <v>1</v>
      </c>
    </row>
    <row r="9" spans="1:17" ht="15.75" x14ac:dyDescent="0.25">
      <c r="A9" s="4">
        <v>781.8</v>
      </c>
      <c r="B9" s="2">
        <v>44775.699999999961</v>
      </c>
      <c r="C9" s="2">
        <v>-0.1952988370595985</v>
      </c>
      <c r="D9" s="3">
        <v>1095</v>
      </c>
      <c r="E9" s="3">
        <v>3.2130000000000001</v>
      </c>
      <c r="F9" s="2">
        <v>1.8640000000000001</v>
      </c>
      <c r="G9" s="2">
        <f t="shared" si="0"/>
        <v>692.9751821942092</v>
      </c>
      <c r="H9" s="2">
        <f t="shared" si="1"/>
        <v>46056.43032831524</v>
      </c>
      <c r="I9" s="2">
        <f t="shared" si="2"/>
        <v>-0.38402563217633207</v>
      </c>
      <c r="J9" s="5">
        <v>4</v>
      </c>
      <c r="K9" s="2"/>
      <c r="L9" s="2">
        <v>3</v>
      </c>
      <c r="M9" s="2">
        <v>7</v>
      </c>
      <c r="N9" s="5">
        <v>4</v>
      </c>
      <c r="O9" s="2">
        <v>2</v>
      </c>
      <c r="P9" s="2">
        <v>4</v>
      </c>
      <c r="Q9" s="2">
        <v>4</v>
      </c>
    </row>
    <row r="10" spans="1:17" ht="15.75" x14ac:dyDescent="0.25">
      <c r="A10" s="4">
        <v>31.6</v>
      </c>
      <c r="B10" s="2">
        <v>1044.2999999999997</v>
      </c>
      <c r="C10" s="2">
        <v>2.1714877621183164</v>
      </c>
      <c r="D10" s="3">
        <v>111</v>
      </c>
      <c r="E10" s="3">
        <v>0.44445147892695519</v>
      </c>
      <c r="F10" s="2">
        <v>1.0522097983946601</v>
      </c>
      <c r="G10" s="2">
        <f t="shared" si="0"/>
        <v>32.962778491322389</v>
      </c>
      <c r="H10" s="2">
        <f t="shared" si="1"/>
        <v>1044.1974763899268</v>
      </c>
      <c r="I10" s="2">
        <f t="shared" si="2"/>
        <v>0.80321821034283747</v>
      </c>
      <c r="J10" s="5">
        <v>9</v>
      </c>
      <c r="K10" s="2"/>
      <c r="L10" s="2">
        <v>9</v>
      </c>
      <c r="M10" s="2">
        <v>5</v>
      </c>
      <c r="N10" s="5">
        <v>9</v>
      </c>
      <c r="O10" s="2">
        <v>1</v>
      </c>
      <c r="P10" s="2">
        <v>8</v>
      </c>
      <c r="Q10" s="2">
        <v>8</v>
      </c>
    </row>
    <row r="11" spans="1:17" ht="16.5" thickBot="1" x14ac:dyDescent="0.3">
      <c r="A11" s="6">
        <v>4878</v>
      </c>
      <c r="B11" s="7">
        <v>6210616.5</v>
      </c>
      <c r="C11" s="7">
        <v>1.9944545624828767</v>
      </c>
      <c r="D11" s="8">
        <v>9777</v>
      </c>
      <c r="E11" s="8">
        <v>1.4028370550997429</v>
      </c>
      <c r="F11" s="7">
        <v>1.4452784257416811</v>
      </c>
      <c r="G11" s="7">
        <f t="shared" si="0"/>
        <v>4815.6537120672438</v>
      </c>
      <c r="H11" s="7">
        <f t="shared" si="1"/>
        <v>6210594.7047941945</v>
      </c>
      <c r="I11" s="7">
        <f t="shared" si="2"/>
        <v>2.4120767308276662E-2</v>
      </c>
      <c r="J11" s="9">
        <v>2</v>
      </c>
      <c r="K11" s="2"/>
      <c r="L11" s="2">
        <v>2</v>
      </c>
      <c r="M11" s="2">
        <v>9</v>
      </c>
      <c r="N11" s="9">
        <v>2</v>
      </c>
      <c r="O11" s="2">
        <v>4</v>
      </c>
      <c r="P11" s="2">
        <v>2</v>
      </c>
      <c r="Q11" s="2">
        <v>2</v>
      </c>
    </row>
    <row r="12" spans="1:17" ht="15.75" x14ac:dyDescent="0.25">
      <c r="A12" s="1"/>
      <c r="B12" s="1"/>
      <c r="C12" s="1"/>
      <c r="D12" s="1"/>
      <c r="E12" s="1"/>
      <c r="F12" s="1"/>
      <c r="G12" s="1">
        <f>G2-A2</f>
        <v>1951.7787134578698</v>
      </c>
      <c r="H12" s="1">
        <f>H2-B2</f>
        <v>58.650511429645121</v>
      </c>
      <c r="I12" s="1">
        <f>I2-C2</f>
        <v>-3.5260680420784691</v>
      </c>
      <c r="J12" s="1">
        <f>G12^2</f>
        <v>3809440.1463072575</v>
      </c>
      <c r="K12" s="1">
        <f t="shared" ref="K12:L21" si="3">H12^2</f>
        <v>3439.882490958933</v>
      </c>
      <c r="L12" s="1">
        <f t="shared" si="3"/>
        <v>12.433155837367089</v>
      </c>
      <c r="M12" s="2">
        <f>J12+L12+K12</f>
        <v>3812892.461954054</v>
      </c>
    </row>
    <row r="13" spans="1:17" ht="15.75" x14ac:dyDescent="0.25">
      <c r="A13" s="1"/>
      <c r="B13" s="1"/>
      <c r="C13" s="1"/>
      <c r="D13" s="1"/>
      <c r="E13" s="1"/>
      <c r="F13" s="1"/>
      <c r="G13" s="1">
        <f t="shared" ref="G13:I21" si="4">G3-A3</f>
        <v>-21.4</v>
      </c>
      <c r="H13" s="1">
        <f t="shared" si="4"/>
        <v>-4.7000000000001592</v>
      </c>
      <c r="I13" s="1">
        <f t="shared" si="4"/>
        <v>-0.28737347567672322</v>
      </c>
      <c r="J13" s="1">
        <f t="shared" ref="J13:J21" si="5">G13^2</f>
        <v>457.95999999999992</v>
      </c>
      <c r="K13" s="1">
        <f t="shared" si="3"/>
        <v>22.090000000001496</v>
      </c>
      <c r="L13" s="1">
        <f t="shared" si="3"/>
        <v>8.2583514522520232E-2</v>
      </c>
      <c r="M13" s="2">
        <f t="shared" ref="M13:M21" si="6">SUM(J13:L13)</f>
        <v>480.13258351452396</v>
      </c>
    </row>
    <row r="14" spans="1:17" ht="15.75" x14ac:dyDescent="0.25">
      <c r="A14" s="1"/>
      <c r="B14" s="1"/>
      <c r="C14" s="1"/>
      <c r="D14" s="1"/>
      <c r="E14" s="1"/>
      <c r="F14" s="1"/>
      <c r="G14" s="1">
        <f t="shared" si="4"/>
        <v>-5.6533603435317801</v>
      </c>
      <c r="H14" s="1">
        <f t="shared" si="4"/>
        <v>4.3424263916706423</v>
      </c>
      <c r="I14" s="1">
        <f t="shared" si="4"/>
        <v>1.7797722824786089E-5</v>
      </c>
      <c r="J14" s="1">
        <f t="shared" si="5"/>
        <v>31.960483173817767</v>
      </c>
      <c r="K14" s="1">
        <f t="shared" si="3"/>
        <v>18.856666967077715</v>
      </c>
      <c r="L14" s="1">
        <f t="shared" si="3"/>
        <v>3.1675893774791169E-10</v>
      </c>
      <c r="M14" s="2">
        <f t="shared" si="6"/>
        <v>50.817150141212238</v>
      </c>
    </row>
    <row r="15" spans="1:17" ht="15.75" x14ac:dyDescent="0.25">
      <c r="A15" s="1"/>
      <c r="B15" s="1"/>
      <c r="C15" s="1"/>
      <c r="D15" s="1"/>
      <c r="E15" s="1"/>
      <c r="F15" s="1"/>
      <c r="G15" s="1">
        <f t="shared" si="4"/>
        <v>165.37102078427336</v>
      </c>
      <c r="H15" s="1">
        <f t="shared" si="4"/>
        <v>-460.69309871170117</v>
      </c>
      <c r="I15" s="1">
        <f t="shared" si="4"/>
        <v>4.4658216152848595E-7</v>
      </c>
      <c r="J15" s="1">
        <f t="shared" si="5"/>
        <v>27347.574515232569</v>
      </c>
      <c r="K15" s="1">
        <f t="shared" si="3"/>
        <v>212238.13120058924</v>
      </c>
      <c r="L15" s="1">
        <f t="shared" si="3"/>
        <v>1.9943562699545471E-13</v>
      </c>
      <c r="M15" s="2">
        <f t="shared" si="6"/>
        <v>239585.70571582182</v>
      </c>
    </row>
    <row r="16" spans="1:17" ht="15.75" x14ac:dyDescent="0.25">
      <c r="A16" s="1"/>
      <c r="B16" s="1"/>
      <c r="C16" s="1"/>
      <c r="D16" s="1"/>
      <c r="E16" s="1"/>
      <c r="F16" s="1"/>
      <c r="G16" s="1">
        <f t="shared" si="4"/>
        <v>21.57138145648203</v>
      </c>
      <c r="H16" s="1">
        <f t="shared" si="4"/>
        <v>19193.969127498076</v>
      </c>
      <c r="I16" s="1">
        <f t="shared" si="4"/>
        <v>-1.5504959391265949E-4</v>
      </c>
      <c r="J16" s="1">
        <f t="shared" si="5"/>
        <v>465.32449794105679</v>
      </c>
      <c r="K16" s="1">
        <f t="shared" si="3"/>
        <v>368408450.86734927</v>
      </c>
      <c r="L16" s="1">
        <f t="shared" si="3"/>
        <v>2.4040376572480614E-8</v>
      </c>
      <c r="M16" s="2">
        <f t="shared" si="6"/>
        <v>368408916.19184721</v>
      </c>
      <c r="N16">
        <f>J16+L16</f>
        <v>465.32449796509718</v>
      </c>
    </row>
    <row r="17" spans="1:13" ht="15.75" x14ac:dyDescent="0.25">
      <c r="A17" s="1"/>
      <c r="B17" s="1"/>
      <c r="C17" s="1"/>
      <c r="D17" s="1"/>
      <c r="E17" s="1"/>
      <c r="F17" s="1"/>
      <c r="G17" s="1">
        <f t="shared" si="4"/>
        <v>0.95999999999997954</v>
      </c>
      <c r="H17" s="1">
        <f t="shared" si="4"/>
        <v>5977.8903999999993</v>
      </c>
      <c r="I17" s="1">
        <f t="shared" si="4"/>
        <v>0.25953959498237544</v>
      </c>
      <c r="J17" s="1">
        <f t="shared" si="5"/>
        <v>0.92159999999996067</v>
      </c>
      <c r="K17" s="1">
        <f t="shared" si="3"/>
        <v>35735173.634412155</v>
      </c>
      <c r="L17" s="1">
        <f t="shared" si="3"/>
        <v>6.7360801363615483E-2</v>
      </c>
      <c r="M17" s="2">
        <f t="shared" si="6"/>
        <v>35735174.623372957</v>
      </c>
    </row>
    <row r="18" spans="1:13" ht="15.75" x14ac:dyDescent="0.25">
      <c r="A18" s="1"/>
      <c r="B18" s="1"/>
      <c r="C18" s="1"/>
      <c r="D18" s="1"/>
      <c r="E18" s="1"/>
      <c r="F18" s="1"/>
      <c r="G18" s="1">
        <f t="shared" si="4"/>
        <v>3182.2333465566808</v>
      </c>
      <c r="H18" s="1">
        <f t="shared" si="4"/>
        <v>-11.165563328191638</v>
      </c>
      <c r="I18" s="1">
        <f t="shared" si="4"/>
        <v>-2.0302796352341561</v>
      </c>
      <c r="J18" s="1">
        <f t="shared" si="5"/>
        <v>10126609.071937332</v>
      </c>
      <c r="K18" s="1">
        <f t="shared" si="3"/>
        <v>124.66980443585793</v>
      </c>
      <c r="L18" s="1">
        <f t="shared" si="3"/>
        <v>4.1220353972465382</v>
      </c>
      <c r="M18" s="2">
        <f t="shared" si="6"/>
        <v>10126737.863777164</v>
      </c>
    </row>
    <row r="19" spans="1:13" ht="15.75" x14ac:dyDescent="0.25">
      <c r="A19" s="1"/>
      <c r="B19" s="1"/>
      <c r="C19" s="1"/>
      <c r="D19" s="1"/>
      <c r="E19" s="1"/>
      <c r="F19" s="1"/>
      <c r="G19" s="1">
        <f t="shared" si="4"/>
        <v>-88.824817805790758</v>
      </c>
      <c r="H19" s="1">
        <f t="shared" si="4"/>
        <v>1280.7303283152796</v>
      </c>
      <c r="I19" s="1">
        <f t="shared" si="4"/>
        <v>-0.18872679511673357</v>
      </c>
      <c r="J19" s="1">
        <f t="shared" si="5"/>
        <v>7889.848258231923</v>
      </c>
      <c r="K19" s="1">
        <f t="shared" si="3"/>
        <v>1640270.1738665639</v>
      </c>
      <c r="L19" s="1">
        <f t="shared" si="3"/>
        <v>3.5617803195033527E-2</v>
      </c>
      <c r="M19" s="2">
        <f t="shared" si="6"/>
        <v>1648160.0577425992</v>
      </c>
    </row>
    <row r="20" spans="1:13" ht="15.75" x14ac:dyDescent="0.25">
      <c r="A20" s="1"/>
      <c r="B20" s="1"/>
      <c r="C20" s="1"/>
      <c r="D20" s="1"/>
      <c r="E20" s="1"/>
      <c r="F20" s="1"/>
      <c r="G20" s="1">
        <f t="shared" si="4"/>
        <v>1.3627784913223877</v>
      </c>
      <c r="H20" s="1">
        <f t="shared" si="4"/>
        <v>-0.10252361007292166</v>
      </c>
      <c r="I20" s="1">
        <f t="shared" si="4"/>
        <v>-1.3682695517754788</v>
      </c>
      <c r="J20" s="1">
        <f t="shared" si="5"/>
        <v>1.8571652164109231</v>
      </c>
      <c r="K20" s="1">
        <f t="shared" si="3"/>
        <v>1.0511090622384483E-2</v>
      </c>
      <c r="L20" s="1">
        <f t="shared" si="3"/>
        <v>1.8721615663158697</v>
      </c>
      <c r="M20" s="2">
        <f t="shared" si="6"/>
        <v>3.7398378733491775</v>
      </c>
    </row>
    <row r="21" spans="1:13" ht="15.75" x14ac:dyDescent="0.25">
      <c r="A21" s="1"/>
      <c r="B21" s="1"/>
      <c r="C21" s="1"/>
      <c r="D21" s="1"/>
      <c r="E21" s="1"/>
      <c r="F21" s="1"/>
      <c r="G21" s="1">
        <f t="shared" si="4"/>
        <v>-62.34628793275624</v>
      </c>
      <c r="H21" s="1">
        <f t="shared" si="4"/>
        <v>-21.795205805450678</v>
      </c>
      <c r="I21" s="1">
        <f t="shared" si="4"/>
        <v>-1.9703337951746001</v>
      </c>
      <c r="J21" s="1">
        <f t="shared" si="5"/>
        <v>3887.0596189941466</v>
      </c>
      <c r="K21" s="1">
        <f t="shared" si="3"/>
        <v>475.0309961019509</v>
      </c>
      <c r="L21" s="1">
        <f t="shared" si="3"/>
        <v>3.8822152644071428</v>
      </c>
      <c r="M21" s="2">
        <f t="shared" si="6"/>
        <v>4365.9728303605043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Wang</dc:creator>
  <cp:lastModifiedBy>Yu Wang</cp:lastModifiedBy>
  <dcterms:created xsi:type="dcterms:W3CDTF">2015-01-12T20:46:09Z</dcterms:created>
  <dcterms:modified xsi:type="dcterms:W3CDTF">2015-01-13T20:20:46Z</dcterms:modified>
</cp:coreProperties>
</file>