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mccolumbia-my.sharepoint.com/personal/tcs6_cumc_columbia_edu/Documents/Documents/Core Management/COVID response/"/>
    </mc:Choice>
  </mc:AlternateContent>
  <xr:revisionPtr revIDLastSave="64" documentId="13_ncr:1_{3388F58B-F922-4B46-81FE-3C999C493343}" xr6:coauthVersionLast="47" xr6:coauthVersionMax="47" xr10:uidLastSave="{410E437C-EF23-4C65-9553-3078E528BBC9}"/>
  <bookViews>
    <workbookView xWindow="1524" yWindow="504" windowWidth="34320" windowHeight="21900" firstSheet="1" xr2:uid="{8A8DBBBA-319E-6648-8B9E-34C1E9B3CEA6}"/>
  </bookViews>
  <sheets>
    <sheet name="Data" sheetId="1" r:id="rId1"/>
    <sheet name="Char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" l="1"/>
  <c r="I33" i="1"/>
  <c r="I35" i="1"/>
  <c r="I34" i="1"/>
  <c r="N35" i="1"/>
  <c r="N34" i="1"/>
  <c r="N33" i="1"/>
  <c r="N31" i="1"/>
  <c r="G32" i="1"/>
  <c r="C38" i="1"/>
  <c r="P28" i="1"/>
  <c r="G31" i="1"/>
  <c r="C37" i="1"/>
  <c r="I30" i="1"/>
  <c r="I28" i="1"/>
  <c r="N30" i="1"/>
  <c r="N29" i="1"/>
  <c r="N32" i="1"/>
  <c r="I32" i="1"/>
  <c r="G30" i="1"/>
  <c r="C36" i="1"/>
  <c r="G29" i="1"/>
  <c r="C35" i="1"/>
  <c r="C34" i="1"/>
  <c r="G28" i="1"/>
  <c r="C33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12" i="1"/>
  <c r="I20" i="1"/>
  <c r="I19" i="1"/>
  <c r="I17" i="1"/>
  <c r="I16" i="1"/>
  <c r="I15" i="1"/>
  <c r="I26" i="1"/>
  <c r="I25" i="1"/>
  <c r="I24" i="1"/>
  <c r="I27" i="1"/>
  <c r="I29" i="1"/>
  <c r="G27" i="1"/>
  <c r="C32" i="1"/>
  <c r="I22" i="1"/>
  <c r="I23" i="1"/>
  <c r="L26" i="1"/>
  <c r="G23" i="1"/>
  <c r="C27" i="1"/>
  <c r="P13" i="1"/>
  <c r="P17" i="1"/>
  <c r="P20" i="1"/>
  <c r="G19" i="1"/>
  <c r="C25" i="1"/>
  <c r="I21" i="1"/>
  <c r="I18" i="1"/>
  <c r="G14" i="1"/>
  <c r="L21" i="1"/>
  <c r="G15" i="1"/>
  <c r="G13" i="1"/>
  <c r="C23" i="1"/>
  <c r="I14" i="1"/>
  <c r="L17" i="1"/>
  <c r="L15" i="1"/>
  <c r="L7" i="1"/>
  <c r="L3" i="1"/>
  <c r="L2" i="1"/>
  <c r="I13" i="1"/>
  <c r="C21" i="1"/>
  <c r="I11" i="1"/>
  <c r="I10" i="1"/>
  <c r="I9" i="1"/>
  <c r="I8" i="1"/>
  <c r="I7" i="1"/>
  <c r="I6" i="1"/>
  <c r="I5" i="1"/>
  <c r="I4" i="1"/>
  <c r="I3" i="1"/>
  <c r="G10" i="1"/>
  <c r="P3" i="1"/>
  <c r="P2" i="1"/>
  <c r="I2" i="1"/>
  <c r="G7" i="1"/>
  <c r="G6" i="1"/>
  <c r="G5" i="1"/>
  <c r="G4" i="1"/>
  <c r="G2" i="1"/>
  <c r="C13" i="1"/>
  <c r="C12" i="1"/>
  <c r="C9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<sst xmlns="http://schemas.openxmlformats.org/spreadsheetml/2006/main" count="24" uniqueCount="24">
  <si>
    <t>Date</t>
  </si>
  <si>
    <t>NYC 7-day cases/100K</t>
  </si>
  <si>
    <t>cases normalized to 4/5/22</t>
  </si>
  <si>
    <t>NYC Positivity 7-day avg</t>
  </si>
  <si>
    <t>NYC Hosp 7-day avg (retrieve 2 wks after date)</t>
  </si>
  <si>
    <t>Hosp normalized to 4/5</t>
  </si>
  <si>
    <t>Nassau 836 levels (CDC)</t>
  </si>
  <si>
    <t>Nassau normalized to 4/5</t>
  </si>
  <si>
    <t>Bronx/ Manhattan 509  levels (CDC)</t>
  </si>
  <si>
    <t>Rockland 838 Intensity from https://mbcolli.shinyapps.io/SARS2EWSP/</t>
  </si>
  <si>
    <t>Rockland normalized to 4/5</t>
  </si>
  <si>
    <t>Rockland 838 from CDC</t>
  </si>
  <si>
    <t>Rockland normalized</t>
  </si>
  <si>
    <t>Bronx/Manhattan Wards Island per capita load (NYC)</t>
  </si>
  <si>
    <t>WI normalized to 4/5</t>
  </si>
  <si>
    <t>NYC Schools Survey % pos</t>
  </si>
  <si>
    <t>https://covid.cdc.gov/covid-data-tracker/#wastewater-surveillance</t>
  </si>
  <si>
    <t>https://www1.nyc.gov/site/doh/covid/covid-19-data.page</t>
  </si>
  <si>
    <t>https://testingresults.schools.nyc/</t>
  </si>
  <si>
    <t>https://data.cityofnewyork.us/Health/SARS-CoV-2-concentrations-measured-in-NYC-Wastewat/f7dc-2q9f/data</t>
  </si>
  <si>
    <t xml:space="preserve">See also: </t>
  </si>
  <si>
    <t>https://mbcolli.shinyapps.io/SARS2EWSP/#</t>
  </si>
  <si>
    <t>https://biobot.io/data/</t>
  </si>
  <si>
    <t>*school = 7-day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</si>
</sst>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3"/>
      <color rgb="FF333333"/>
      <name val="Helvetica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2" fillId="0" borderId="0" xfId="1" applyFont="1"/>
    <xf numFmtId="0" fontId="3" fillId="0" borderId="0" xfId="0" applyFont="1"/>
    <xf numFmtId="4" fontId="4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wrapText="1"/>
    </xf>
    <xf numFmtId="2" fontId="3" fillId="0" borderId="0" xfId="0" applyNumberFormat="1" applyFont="1"/>
    <xf numFmtId="0" fontId="5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</a:t>
            </a:r>
            <a:r>
              <a:rPr lang="en-US" baseline="0"/>
              <a:t> Cases, Hospitalizations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NYC 7-day cases/100K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Data!$A$2:$A$38</c:f>
              <c:numCache>
                <c:formatCode>m/d/yyyy</c:formatCode>
                <c:ptCount val="37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  <c:pt idx="26">
                  <c:v>44740</c:v>
                </c:pt>
                <c:pt idx="27">
                  <c:v>44741</c:v>
                </c:pt>
                <c:pt idx="28">
                  <c:v>44743</c:v>
                </c:pt>
                <c:pt idx="29">
                  <c:v>44745</c:v>
                </c:pt>
                <c:pt idx="30">
                  <c:v>44748</c:v>
                </c:pt>
                <c:pt idx="31">
                  <c:v>44750</c:v>
                </c:pt>
                <c:pt idx="32">
                  <c:v>44753</c:v>
                </c:pt>
                <c:pt idx="33">
                  <c:v>44754</c:v>
                </c:pt>
                <c:pt idx="34">
                  <c:v>44757</c:v>
                </c:pt>
                <c:pt idx="35">
                  <c:v>44760</c:v>
                </c:pt>
                <c:pt idx="36">
                  <c:v>44762</c:v>
                </c:pt>
              </c:numCache>
            </c:numRef>
          </c:cat>
          <c:val>
            <c:numRef>
              <c:f>Data!$B$2:$B$38</c:f>
              <c:numCache>
                <c:formatCode>General</c:formatCode>
                <c:ptCount val="37"/>
                <c:pt idx="0">
                  <c:v>145</c:v>
                </c:pt>
                <c:pt idx="2">
                  <c:v>221</c:v>
                </c:pt>
                <c:pt idx="3">
                  <c:v>247</c:v>
                </c:pt>
                <c:pt idx="4">
                  <c:v>283</c:v>
                </c:pt>
                <c:pt idx="5">
                  <c:v>268</c:v>
                </c:pt>
                <c:pt idx="7">
                  <c:v>329</c:v>
                </c:pt>
                <c:pt idx="10">
                  <c:v>342</c:v>
                </c:pt>
                <c:pt idx="11">
                  <c:v>348.7</c:v>
                </c:pt>
                <c:pt idx="19">
                  <c:v>251</c:v>
                </c:pt>
                <c:pt idx="21">
                  <c:v>289.60000000000002</c:v>
                </c:pt>
                <c:pt idx="23">
                  <c:v>239.84</c:v>
                </c:pt>
                <c:pt idx="25">
                  <c:v>242.97</c:v>
                </c:pt>
                <c:pt idx="30">
                  <c:v>301.10000000000002</c:v>
                </c:pt>
                <c:pt idx="31">
                  <c:v>297.3</c:v>
                </c:pt>
                <c:pt idx="32">
                  <c:v>313.42</c:v>
                </c:pt>
                <c:pt idx="33">
                  <c:v>334.88</c:v>
                </c:pt>
                <c:pt idx="34">
                  <c:v>373.96</c:v>
                </c:pt>
                <c:pt idx="35">
                  <c:v>362.49</c:v>
                </c:pt>
                <c:pt idx="36">
                  <c:v>367.75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6-3F4D-AA4C-1E248492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46496"/>
        <c:axId val="81474160"/>
      </c:lineChart>
      <c:lineChart>
        <c:grouping val="standard"/>
        <c:varyColors val="0"/>
        <c:ser>
          <c:idx val="2"/>
          <c:order val="1"/>
          <c:tx>
            <c:v>NYC Hosp 7-day avg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Data!$A$2:$A$38</c:f>
              <c:numCache>
                <c:formatCode>m/d/yyyy</c:formatCode>
                <c:ptCount val="37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  <c:pt idx="26">
                  <c:v>44740</c:v>
                </c:pt>
                <c:pt idx="27">
                  <c:v>44741</c:v>
                </c:pt>
                <c:pt idx="28">
                  <c:v>44743</c:v>
                </c:pt>
                <c:pt idx="29">
                  <c:v>44745</c:v>
                </c:pt>
                <c:pt idx="30">
                  <c:v>44748</c:v>
                </c:pt>
                <c:pt idx="31">
                  <c:v>44750</c:v>
                </c:pt>
                <c:pt idx="32">
                  <c:v>44753</c:v>
                </c:pt>
                <c:pt idx="33">
                  <c:v>44754</c:v>
                </c:pt>
                <c:pt idx="34">
                  <c:v>44757</c:v>
                </c:pt>
                <c:pt idx="35">
                  <c:v>44760</c:v>
                </c:pt>
                <c:pt idx="36">
                  <c:v>44762</c:v>
                </c:pt>
              </c:numCache>
            </c:numRef>
          </c:cat>
          <c:val>
            <c:numRef>
              <c:f>Data!$F$2:$F$38</c:f>
              <c:numCache>
                <c:formatCode>General</c:formatCode>
                <c:ptCount val="37"/>
                <c:pt idx="0">
                  <c:v>37</c:v>
                </c:pt>
                <c:pt idx="2">
                  <c:v>68</c:v>
                </c:pt>
                <c:pt idx="3">
                  <c:v>71</c:v>
                </c:pt>
                <c:pt idx="4">
                  <c:v>75</c:v>
                </c:pt>
                <c:pt idx="5">
                  <c:v>83</c:v>
                </c:pt>
                <c:pt idx="8">
                  <c:v>95</c:v>
                </c:pt>
                <c:pt idx="11">
                  <c:v>102</c:v>
                </c:pt>
                <c:pt idx="12">
                  <c:v>106</c:v>
                </c:pt>
                <c:pt idx="13">
                  <c:v>112</c:v>
                </c:pt>
                <c:pt idx="17">
                  <c:v>79</c:v>
                </c:pt>
                <c:pt idx="21">
                  <c:v>93</c:v>
                </c:pt>
                <c:pt idx="25">
                  <c:v>113</c:v>
                </c:pt>
                <c:pt idx="26">
                  <c:v>116</c:v>
                </c:pt>
                <c:pt idx="27">
                  <c:v>112</c:v>
                </c:pt>
                <c:pt idx="28">
                  <c:v>114</c:v>
                </c:pt>
                <c:pt idx="29">
                  <c:v>114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6-3F4D-AA4C-1E248492E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162655"/>
        <c:axId val="449260111"/>
      </c:lineChart>
      <c:dateAx>
        <c:axId val="166146496"/>
        <c:scaling>
          <c:orientation val="minMax"/>
          <c:max val="4477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4160"/>
        <c:crosses val="autoZero"/>
        <c:auto val="0"/>
        <c:lblOffset val="100"/>
        <c:baseTimeUnit val="days"/>
        <c:majorUnit val="1"/>
        <c:majorTimeUnit val="months"/>
        <c:minorUnit val="7"/>
        <c:minorTimeUnit val="days"/>
      </c:dateAx>
      <c:valAx>
        <c:axId val="814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6496"/>
        <c:crosses val="autoZero"/>
        <c:crossBetween val="between"/>
      </c:valAx>
      <c:valAx>
        <c:axId val="4492601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62655"/>
        <c:crosses val="max"/>
        <c:crossBetween val="between"/>
      </c:valAx>
      <c:dateAx>
        <c:axId val="4061626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49260111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</a:t>
            </a:r>
            <a:r>
              <a:rPr lang="en-US" baseline="0"/>
              <a:t> Cases, Positivity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NYC 7-day cases/100K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Data!$A$2:$A$38</c:f>
              <c:numCache>
                <c:formatCode>m/d/yyyy</c:formatCode>
                <c:ptCount val="37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  <c:pt idx="26">
                  <c:v>44740</c:v>
                </c:pt>
                <c:pt idx="27">
                  <c:v>44741</c:v>
                </c:pt>
                <c:pt idx="28">
                  <c:v>44743</c:v>
                </c:pt>
                <c:pt idx="29">
                  <c:v>44745</c:v>
                </c:pt>
                <c:pt idx="30">
                  <c:v>44748</c:v>
                </c:pt>
                <c:pt idx="31">
                  <c:v>44750</c:v>
                </c:pt>
                <c:pt idx="32">
                  <c:v>44753</c:v>
                </c:pt>
                <c:pt idx="33">
                  <c:v>44754</c:v>
                </c:pt>
                <c:pt idx="34">
                  <c:v>44757</c:v>
                </c:pt>
                <c:pt idx="35">
                  <c:v>44760</c:v>
                </c:pt>
                <c:pt idx="36">
                  <c:v>44762</c:v>
                </c:pt>
              </c:numCache>
            </c:numRef>
          </c:cat>
          <c:val>
            <c:numRef>
              <c:f>Data!$B$2:$B$38</c:f>
              <c:numCache>
                <c:formatCode>General</c:formatCode>
                <c:ptCount val="37"/>
                <c:pt idx="0">
                  <c:v>145</c:v>
                </c:pt>
                <c:pt idx="2">
                  <c:v>221</c:v>
                </c:pt>
                <c:pt idx="3">
                  <c:v>247</c:v>
                </c:pt>
                <c:pt idx="4">
                  <c:v>283</c:v>
                </c:pt>
                <c:pt idx="5">
                  <c:v>268</c:v>
                </c:pt>
                <c:pt idx="7">
                  <c:v>329</c:v>
                </c:pt>
                <c:pt idx="10">
                  <c:v>342</c:v>
                </c:pt>
                <c:pt idx="11">
                  <c:v>348.7</c:v>
                </c:pt>
                <c:pt idx="19">
                  <c:v>251</c:v>
                </c:pt>
                <c:pt idx="21">
                  <c:v>289.60000000000002</c:v>
                </c:pt>
                <c:pt idx="23">
                  <c:v>239.84</c:v>
                </c:pt>
                <c:pt idx="25">
                  <c:v>242.97</c:v>
                </c:pt>
                <c:pt idx="30">
                  <c:v>301.10000000000002</c:v>
                </c:pt>
                <c:pt idx="31">
                  <c:v>297.3</c:v>
                </c:pt>
                <c:pt idx="32">
                  <c:v>313.42</c:v>
                </c:pt>
                <c:pt idx="33">
                  <c:v>334.88</c:v>
                </c:pt>
                <c:pt idx="34">
                  <c:v>373.96</c:v>
                </c:pt>
                <c:pt idx="35">
                  <c:v>362.49</c:v>
                </c:pt>
                <c:pt idx="36">
                  <c:v>367.75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5-7146-B8FF-0439E6D42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46496"/>
        <c:axId val="81474160"/>
      </c:lineChart>
      <c:lineChart>
        <c:grouping val="standard"/>
        <c:varyColors val="0"/>
        <c:ser>
          <c:idx val="1"/>
          <c:order val="1"/>
          <c:tx>
            <c:strRef>
              <c:f>Data!$D$1</c:f>
              <c:strCache>
                <c:ptCount val="1"/>
                <c:pt idx="0">
                  <c:v>NYC Positivity 7-day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Data!$A$2:$A$38</c:f>
              <c:numCache>
                <c:formatCode>m/d/yyyy</c:formatCode>
                <c:ptCount val="37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  <c:pt idx="26">
                  <c:v>44740</c:v>
                </c:pt>
                <c:pt idx="27">
                  <c:v>44741</c:v>
                </c:pt>
                <c:pt idx="28">
                  <c:v>44743</c:v>
                </c:pt>
                <c:pt idx="29">
                  <c:v>44745</c:v>
                </c:pt>
                <c:pt idx="30">
                  <c:v>44748</c:v>
                </c:pt>
                <c:pt idx="31">
                  <c:v>44750</c:v>
                </c:pt>
                <c:pt idx="32">
                  <c:v>44753</c:v>
                </c:pt>
                <c:pt idx="33">
                  <c:v>44754</c:v>
                </c:pt>
                <c:pt idx="34">
                  <c:v>44757</c:v>
                </c:pt>
                <c:pt idx="35">
                  <c:v>44760</c:v>
                </c:pt>
                <c:pt idx="36">
                  <c:v>44762</c:v>
                </c:pt>
              </c:numCache>
            </c:numRef>
          </c:cat>
          <c:val>
            <c:numRef>
              <c:f>Data!$D$2:$D$38</c:f>
              <c:numCache>
                <c:formatCode>General</c:formatCode>
                <c:ptCount val="37"/>
                <c:pt idx="5">
                  <c:v>8.14</c:v>
                </c:pt>
                <c:pt idx="10">
                  <c:v>9.5</c:v>
                </c:pt>
                <c:pt idx="11">
                  <c:v>9.26</c:v>
                </c:pt>
                <c:pt idx="14" formatCode="0.00">
                  <c:v>9.16</c:v>
                </c:pt>
                <c:pt idx="19">
                  <c:v>8.08</c:v>
                </c:pt>
                <c:pt idx="21">
                  <c:v>7.57</c:v>
                </c:pt>
                <c:pt idx="23">
                  <c:v>8.06</c:v>
                </c:pt>
                <c:pt idx="25">
                  <c:v>7.64</c:v>
                </c:pt>
                <c:pt idx="30">
                  <c:v>13.9</c:v>
                </c:pt>
                <c:pt idx="31">
                  <c:v>15.4</c:v>
                </c:pt>
                <c:pt idx="32">
                  <c:v>15.1</c:v>
                </c:pt>
                <c:pt idx="33">
                  <c:v>15.2</c:v>
                </c:pt>
                <c:pt idx="34">
                  <c:v>14.9</c:v>
                </c:pt>
                <c:pt idx="35">
                  <c:v>14.5</c:v>
                </c:pt>
                <c:pt idx="36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5-7146-B8FF-0439E6D42A7C}"/>
            </c:ext>
          </c:extLst>
        </c:ser>
        <c:ser>
          <c:idx val="5"/>
          <c:order val="2"/>
          <c:tx>
            <c:strRef>
              <c:f>Data!$Q$1</c:f>
              <c:strCache>
                <c:ptCount val="1"/>
                <c:pt idx="0">
                  <c:v>NYC Schools Survey % pos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Data!$A$2:$A$38</c:f>
              <c:numCache>
                <c:formatCode>m/d/yyyy</c:formatCode>
                <c:ptCount val="37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  <c:pt idx="26">
                  <c:v>44740</c:v>
                </c:pt>
                <c:pt idx="27">
                  <c:v>44741</c:v>
                </c:pt>
                <c:pt idx="28">
                  <c:v>44743</c:v>
                </c:pt>
                <c:pt idx="29">
                  <c:v>44745</c:v>
                </c:pt>
                <c:pt idx="30">
                  <c:v>44748</c:v>
                </c:pt>
                <c:pt idx="31">
                  <c:v>44750</c:v>
                </c:pt>
                <c:pt idx="32">
                  <c:v>44753</c:v>
                </c:pt>
                <c:pt idx="33">
                  <c:v>44754</c:v>
                </c:pt>
                <c:pt idx="34">
                  <c:v>44757</c:v>
                </c:pt>
                <c:pt idx="35">
                  <c:v>44760</c:v>
                </c:pt>
                <c:pt idx="36">
                  <c:v>44762</c:v>
                </c:pt>
              </c:numCache>
            </c:numRef>
          </c:cat>
          <c:val>
            <c:numRef>
              <c:f>Data!$Q$2:$Q$38</c:f>
              <c:numCache>
                <c:formatCode>General</c:formatCode>
                <c:ptCount val="37"/>
                <c:pt idx="5">
                  <c:v>1.34</c:v>
                </c:pt>
                <c:pt idx="7">
                  <c:v>1.74</c:v>
                </c:pt>
                <c:pt idx="9">
                  <c:v>1.48</c:v>
                </c:pt>
                <c:pt idx="10">
                  <c:v>1.35</c:v>
                </c:pt>
                <c:pt idx="13">
                  <c:v>1.5</c:v>
                </c:pt>
                <c:pt idx="17">
                  <c:v>1.9</c:v>
                </c:pt>
                <c:pt idx="20">
                  <c:v>0.65</c:v>
                </c:pt>
                <c:pt idx="22">
                  <c:v>0.97</c:v>
                </c:pt>
                <c:pt idx="2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5-7146-B8FF-0439E6D42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37648"/>
        <c:axId val="179525552"/>
      </c:lineChart>
      <c:dateAx>
        <c:axId val="166146496"/>
        <c:scaling>
          <c:orientation val="minMax"/>
          <c:max val="4477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4160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814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6496"/>
        <c:crosses val="autoZero"/>
        <c:crossBetween val="between"/>
      </c:valAx>
      <c:valAx>
        <c:axId val="179525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7648"/>
        <c:crosses val="max"/>
        <c:crossBetween val="between"/>
      </c:valAx>
      <c:dateAx>
        <c:axId val="179337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9525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Cases &amp; Hospitalizations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289688339855723E-2"/>
          <c:y val="9.3966346153846164E-2"/>
          <c:w val="0.77403539377937036"/>
          <c:h val="0.80008801483949121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NYC 7-day cases/100K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Data!$A$2:$A$37</c:f>
              <c:numCache>
                <c:formatCode>m/d/yyyy</c:formatCode>
                <c:ptCount val="36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  <c:pt idx="26">
                  <c:v>44740</c:v>
                </c:pt>
                <c:pt idx="27">
                  <c:v>44741</c:v>
                </c:pt>
                <c:pt idx="28">
                  <c:v>44743</c:v>
                </c:pt>
                <c:pt idx="29">
                  <c:v>44745</c:v>
                </c:pt>
                <c:pt idx="30">
                  <c:v>44748</c:v>
                </c:pt>
                <c:pt idx="31">
                  <c:v>44750</c:v>
                </c:pt>
                <c:pt idx="32">
                  <c:v>44753</c:v>
                </c:pt>
                <c:pt idx="33">
                  <c:v>44754</c:v>
                </c:pt>
                <c:pt idx="34">
                  <c:v>44757</c:v>
                </c:pt>
                <c:pt idx="35">
                  <c:v>44760</c:v>
                </c:pt>
              </c:numCache>
            </c:numRef>
          </c:cat>
          <c:val>
            <c:numRef>
              <c:f>Data!$C$2:$C$53</c:f>
              <c:numCache>
                <c:formatCode>0.00</c:formatCode>
                <c:ptCount val="52"/>
                <c:pt idx="0">
                  <c:v>1</c:v>
                </c:pt>
                <c:pt idx="2">
                  <c:v>1.5241379310344827</c:v>
                </c:pt>
                <c:pt idx="3">
                  <c:v>1.703448275862069</c:v>
                </c:pt>
                <c:pt idx="4">
                  <c:v>1.9517241379310344</c:v>
                </c:pt>
                <c:pt idx="5">
                  <c:v>1.8482758620689654</c:v>
                </c:pt>
                <c:pt idx="7">
                  <c:v>2.2689655172413792</c:v>
                </c:pt>
                <c:pt idx="10">
                  <c:v>2.3586206896551722</c:v>
                </c:pt>
                <c:pt idx="11">
                  <c:v>2.4048275862068964</c:v>
                </c:pt>
                <c:pt idx="19">
                  <c:v>1.7310344827586206</c:v>
                </c:pt>
                <c:pt idx="21">
                  <c:v>1.997241379310345</c:v>
                </c:pt>
                <c:pt idx="23">
                  <c:v>1.6540689655172414</c:v>
                </c:pt>
                <c:pt idx="25">
                  <c:v>1.6756551724137931</c:v>
                </c:pt>
                <c:pt idx="30">
                  <c:v>2.0765517241379312</c:v>
                </c:pt>
                <c:pt idx="31">
                  <c:v>2.0503448275862071</c:v>
                </c:pt>
                <c:pt idx="32">
                  <c:v>2.1615172413793107</c:v>
                </c:pt>
                <c:pt idx="33">
                  <c:v>2.3095172413793104</c:v>
                </c:pt>
                <c:pt idx="34">
                  <c:v>2.5790344827586207</c:v>
                </c:pt>
                <c:pt idx="35">
                  <c:v>2.4999310344827586</c:v>
                </c:pt>
                <c:pt idx="36">
                  <c:v>2.5362068965517239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0-874B-B407-9D8ED7C09569}"/>
            </c:ext>
          </c:extLst>
        </c:ser>
        <c:ser>
          <c:idx val="2"/>
          <c:order val="1"/>
          <c:tx>
            <c:v>NYC Hosp 7-day avg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Data!$A$2:$A$37</c:f>
              <c:numCache>
                <c:formatCode>m/d/yyyy</c:formatCode>
                <c:ptCount val="36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  <c:pt idx="26">
                  <c:v>44740</c:v>
                </c:pt>
                <c:pt idx="27">
                  <c:v>44741</c:v>
                </c:pt>
                <c:pt idx="28">
                  <c:v>44743</c:v>
                </c:pt>
                <c:pt idx="29">
                  <c:v>44745</c:v>
                </c:pt>
                <c:pt idx="30">
                  <c:v>44748</c:v>
                </c:pt>
                <c:pt idx="31">
                  <c:v>44750</c:v>
                </c:pt>
                <c:pt idx="32">
                  <c:v>44753</c:v>
                </c:pt>
                <c:pt idx="33">
                  <c:v>44754</c:v>
                </c:pt>
                <c:pt idx="34">
                  <c:v>44757</c:v>
                </c:pt>
                <c:pt idx="35">
                  <c:v>44760</c:v>
                </c:pt>
              </c:numCache>
            </c:numRef>
          </c:cat>
          <c:val>
            <c:numRef>
              <c:f>Data!$G$2:$G$53</c:f>
              <c:numCache>
                <c:formatCode>0.00</c:formatCode>
                <c:ptCount val="52"/>
                <c:pt idx="0">
                  <c:v>1</c:v>
                </c:pt>
                <c:pt idx="2">
                  <c:v>1.8378378378378379</c:v>
                </c:pt>
                <c:pt idx="3">
                  <c:v>1.9189189189189189</c:v>
                </c:pt>
                <c:pt idx="4">
                  <c:v>2.0270270270270272</c:v>
                </c:pt>
                <c:pt idx="5">
                  <c:v>2.2432432432432434</c:v>
                </c:pt>
                <c:pt idx="8">
                  <c:v>2.5675675675675675</c:v>
                </c:pt>
                <c:pt idx="11">
                  <c:v>2.7567567567567566</c:v>
                </c:pt>
                <c:pt idx="12">
                  <c:v>2.8648648648648649</c:v>
                </c:pt>
                <c:pt idx="13">
                  <c:v>3.0270270270270272</c:v>
                </c:pt>
                <c:pt idx="17">
                  <c:v>2.1351351351351351</c:v>
                </c:pt>
                <c:pt idx="21">
                  <c:v>2.5135135135135136</c:v>
                </c:pt>
                <c:pt idx="25">
                  <c:v>3.0540540540540539</c:v>
                </c:pt>
                <c:pt idx="26">
                  <c:v>3.1351351351351351</c:v>
                </c:pt>
                <c:pt idx="27">
                  <c:v>3.0270270270270272</c:v>
                </c:pt>
                <c:pt idx="28">
                  <c:v>3.0810810810810811</c:v>
                </c:pt>
                <c:pt idx="29">
                  <c:v>3.0810810810810811</c:v>
                </c:pt>
                <c:pt idx="30">
                  <c:v>3.2432432432432434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0-874B-B407-9D8ED7C0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46496"/>
        <c:axId val="81474160"/>
      </c:lineChart>
      <c:lineChart>
        <c:grouping val="standard"/>
        <c:varyColors val="0"/>
        <c:ser>
          <c:idx val="5"/>
          <c:order val="2"/>
          <c:tx>
            <c:v>NYC Schools Positivity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Data!$A$2:$A$27</c:f>
              <c:numCache>
                <c:formatCode>m/d/yyyy</c:formatCode>
                <c:ptCount val="26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</c:numCache>
            </c:numRef>
          </c:cat>
          <c:val>
            <c:numRef>
              <c:f>Data!$Q$2:$Q$53</c:f>
              <c:numCache>
                <c:formatCode>General</c:formatCode>
                <c:ptCount val="52"/>
                <c:pt idx="5">
                  <c:v>1.34</c:v>
                </c:pt>
                <c:pt idx="7">
                  <c:v>1.74</c:v>
                </c:pt>
                <c:pt idx="9">
                  <c:v>1.48</c:v>
                </c:pt>
                <c:pt idx="10">
                  <c:v>1.35</c:v>
                </c:pt>
                <c:pt idx="13">
                  <c:v>1.5</c:v>
                </c:pt>
                <c:pt idx="17">
                  <c:v>1.9</c:v>
                </c:pt>
                <c:pt idx="20">
                  <c:v>0.65</c:v>
                </c:pt>
                <c:pt idx="22">
                  <c:v>0.97</c:v>
                </c:pt>
                <c:pt idx="25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0-874B-B407-9D8ED7C09569}"/>
            </c:ext>
          </c:extLst>
        </c:ser>
        <c:ser>
          <c:idx val="1"/>
          <c:order val="3"/>
          <c:tx>
            <c:strRef>
              <c:f>Data!$D$1</c:f>
              <c:strCache>
                <c:ptCount val="1"/>
                <c:pt idx="0">
                  <c:v>NYC Positivity 7-day avg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Data!$A$2:$A$27</c:f>
              <c:numCache>
                <c:formatCode>m/d/yyyy</c:formatCode>
                <c:ptCount val="26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</c:numCache>
            </c:numRef>
          </c:cat>
          <c:val>
            <c:numRef>
              <c:f>Data!$D$2:$D$53</c:f>
              <c:numCache>
                <c:formatCode>General</c:formatCode>
                <c:ptCount val="52"/>
                <c:pt idx="5">
                  <c:v>8.14</c:v>
                </c:pt>
                <c:pt idx="10">
                  <c:v>9.5</c:v>
                </c:pt>
                <c:pt idx="11">
                  <c:v>9.26</c:v>
                </c:pt>
                <c:pt idx="14" formatCode="0.00">
                  <c:v>9.16</c:v>
                </c:pt>
                <c:pt idx="19">
                  <c:v>8.08</c:v>
                </c:pt>
                <c:pt idx="21">
                  <c:v>7.57</c:v>
                </c:pt>
                <c:pt idx="23">
                  <c:v>8.06</c:v>
                </c:pt>
                <c:pt idx="25">
                  <c:v>7.64</c:v>
                </c:pt>
                <c:pt idx="30">
                  <c:v>13.9</c:v>
                </c:pt>
                <c:pt idx="31">
                  <c:v>15.4</c:v>
                </c:pt>
                <c:pt idx="32">
                  <c:v>15.1</c:v>
                </c:pt>
                <c:pt idx="33">
                  <c:v>15.2</c:v>
                </c:pt>
                <c:pt idx="34">
                  <c:v>14.9</c:v>
                </c:pt>
                <c:pt idx="35">
                  <c:v>14.5</c:v>
                </c:pt>
                <c:pt idx="36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0-874B-B407-9D8ED7C0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37648"/>
        <c:axId val="179525552"/>
      </c:lineChart>
      <c:dateAx>
        <c:axId val="166146496"/>
        <c:scaling>
          <c:orientation val="minMax"/>
          <c:max val="44774"/>
          <c:min val="4465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4160"/>
        <c:crosses val="autoZero"/>
        <c:auto val="0"/>
        <c:lblOffset val="100"/>
        <c:baseTimeUnit val="days"/>
        <c:majorUnit val="1"/>
        <c:majorTimeUnit val="months"/>
        <c:minorUnit val="7"/>
        <c:minorTimeUnit val="days"/>
      </c:dateAx>
      <c:valAx>
        <c:axId val="814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6496"/>
        <c:crosses val="autoZero"/>
        <c:crossBetween val="between"/>
      </c:valAx>
      <c:valAx>
        <c:axId val="1795255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Positive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7648"/>
        <c:crosses val="max"/>
        <c:crossBetween val="between"/>
      </c:valAx>
      <c:dateAx>
        <c:axId val="179337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9525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5906606481917"/>
          <c:y val="0.11028802085281332"/>
          <c:w val="0.29987994247380484"/>
          <c:h val="0.17752344793117059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Wastewater</a:t>
            </a:r>
            <a:endParaRPr lang="en-US"/>
          </a:p>
        </c:rich>
      </c:tx>
      <c:layout>
        <c:manualLayout>
          <c:xMode val="edge"/>
          <c:yMode val="edge"/>
          <c:x val="0.42499410621855321"/>
          <c:y val="4.24936334833771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289688339855723E-2"/>
          <c:y val="9.3966346153846164E-2"/>
          <c:w val="0.77403539377937036"/>
          <c:h val="0.80008801483949121"/>
        </c:manualLayout>
      </c:layout>
      <c:lineChart>
        <c:grouping val="standard"/>
        <c:varyColors val="0"/>
        <c:ser>
          <c:idx val="6"/>
          <c:order val="0"/>
          <c:tx>
            <c:v>Rockland wastewater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Data!$A$2:$A$53</c:f>
              <c:numCache>
                <c:formatCode>m/d/yyyy</c:formatCode>
                <c:ptCount val="52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  <c:pt idx="26">
                  <c:v>44740</c:v>
                </c:pt>
                <c:pt idx="27">
                  <c:v>44741</c:v>
                </c:pt>
                <c:pt idx="28">
                  <c:v>44743</c:v>
                </c:pt>
                <c:pt idx="29">
                  <c:v>44745</c:v>
                </c:pt>
                <c:pt idx="30">
                  <c:v>44748</c:v>
                </c:pt>
                <c:pt idx="31">
                  <c:v>44750</c:v>
                </c:pt>
                <c:pt idx="32">
                  <c:v>44753</c:v>
                </c:pt>
                <c:pt idx="33">
                  <c:v>44754</c:v>
                </c:pt>
                <c:pt idx="34">
                  <c:v>44757</c:v>
                </c:pt>
                <c:pt idx="35">
                  <c:v>44760</c:v>
                </c:pt>
                <c:pt idx="36">
                  <c:v>44762</c:v>
                </c:pt>
              </c:numCache>
            </c:numRef>
          </c:cat>
          <c:val>
            <c:numRef>
              <c:f>Data!$N$2:$N$53</c:f>
              <c:numCache>
                <c:formatCode>0.00</c:formatCode>
                <c:ptCount val="52"/>
                <c:pt idx="0">
                  <c:v>1</c:v>
                </c:pt>
                <c:pt idx="1">
                  <c:v>4.2067257577468009</c:v>
                </c:pt>
                <c:pt idx="2">
                  <c:v>4.4357694208673077</c:v>
                </c:pt>
                <c:pt idx="3">
                  <c:v>5.1214769064270902</c:v>
                </c:pt>
                <c:pt idx="4">
                  <c:v>6.4488462543390073</c:v>
                </c:pt>
                <c:pt idx="5">
                  <c:v>6.9966825242146946</c:v>
                </c:pt>
                <c:pt idx="6">
                  <c:v>6.9966825242146946</c:v>
                </c:pt>
                <c:pt idx="7">
                  <c:v>6.9806114640857144</c:v>
                </c:pt>
                <c:pt idx="8">
                  <c:v>6.7916685329534383</c:v>
                </c:pt>
                <c:pt idx="9">
                  <c:v>6.3008318669433736</c:v>
                </c:pt>
                <c:pt idx="10">
                  <c:v>5.8763248790434615</c:v>
                </c:pt>
                <c:pt idx="11">
                  <c:v>4.9306073040610272</c:v>
                </c:pt>
                <c:pt idx="12">
                  <c:v>4.6910451559415351</c:v>
                </c:pt>
                <c:pt idx="13">
                  <c:v>4.4503251082355479</c:v>
                </c:pt>
                <c:pt idx="14">
                  <c:v>4.2080977539396596</c:v>
                </c:pt>
                <c:pt idx="15">
                  <c:v>3.2801889271037501</c:v>
                </c:pt>
                <c:pt idx="16">
                  <c:v>3.0737835747404341</c:v>
                </c:pt>
                <c:pt idx="17">
                  <c:v>2.7035137787847465</c:v>
                </c:pt>
                <c:pt idx="18">
                  <c:v>2.393056149156521</c:v>
                </c:pt>
                <c:pt idx="19">
                  <c:v>2.2614159818305919</c:v>
                </c:pt>
                <c:pt idx="20">
                  <c:v>2.0457303550601083</c:v>
                </c:pt>
                <c:pt idx="21">
                  <c:v>1.9599985779752505</c:v>
                </c:pt>
                <c:pt idx="22">
                  <c:v>1.6945589949557234</c:v>
                </c:pt>
                <c:pt idx="23">
                  <c:v>1.6830605693114054</c:v>
                </c:pt>
                <c:pt idx="24">
                  <c:v>1.7550650654468747</c:v>
                </c:pt>
                <c:pt idx="25">
                  <c:v>1.7977920603216617</c:v>
                </c:pt>
                <c:pt idx="26">
                  <c:v>2.1504541372354673</c:v>
                </c:pt>
                <c:pt idx="27">
                  <c:v>2.2064173677557966</c:v>
                </c:pt>
                <c:pt idx="28">
                  <c:v>2.3090397675716865</c:v>
                </c:pt>
                <c:pt idx="29">
                  <c:v>2.4057949506029757</c:v>
                </c:pt>
                <c:pt idx="30">
                  <c:v>2.5570893114262945</c:v>
                </c:pt>
                <c:pt idx="31">
                  <c:v>2.6715375868275069</c:v>
                </c:pt>
                <c:pt idx="32">
                  <c:v>2.8603692078517819</c:v>
                </c:pt>
                <c:pt idx="33">
                  <c:v>2.9259192882630423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7-564B-83DB-787FEBC1CAB4}"/>
            </c:ext>
          </c:extLst>
        </c:ser>
        <c:ser>
          <c:idx val="3"/>
          <c:order val="1"/>
          <c:tx>
            <c:v>Nassau wastewater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Data!$A$2:$A$53</c:f>
              <c:numCache>
                <c:formatCode>m/d/yyyy</c:formatCode>
                <c:ptCount val="52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  <c:pt idx="26">
                  <c:v>44740</c:v>
                </c:pt>
                <c:pt idx="27">
                  <c:v>44741</c:v>
                </c:pt>
                <c:pt idx="28">
                  <c:v>44743</c:v>
                </c:pt>
                <c:pt idx="29">
                  <c:v>44745</c:v>
                </c:pt>
                <c:pt idx="30">
                  <c:v>44748</c:v>
                </c:pt>
                <c:pt idx="31">
                  <c:v>44750</c:v>
                </c:pt>
                <c:pt idx="32">
                  <c:v>44753</c:v>
                </c:pt>
                <c:pt idx="33">
                  <c:v>44754</c:v>
                </c:pt>
                <c:pt idx="34">
                  <c:v>44757</c:v>
                </c:pt>
                <c:pt idx="35">
                  <c:v>44760</c:v>
                </c:pt>
                <c:pt idx="36">
                  <c:v>44762</c:v>
                </c:pt>
              </c:numCache>
            </c:numRef>
          </c:cat>
          <c:val>
            <c:numRef>
              <c:f>Data!$I$2:$I$53</c:f>
              <c:numCache>
                <c:formatCode>0.00</c:formatCode>
                <c:ptCount val="52"/>
                <c:pt idx="0">
                  <c:v>1</c:v>
                </c:pt>
                <c:pt idx="1">
                  <c:v>1.0377728920935998</c:v>
                </c:pt>
                <c:pt idx="2">
                  <c:v>1.0224880948505626</c:v>
                </c:pt>
                <c:pt idx="3">
                  <c:v>0.97810945193059806</c:v>
                </c:pt>
                <c:pt idx="4">
                  <c:v>0.90663764312916839</c:v>
                </c:pt>
                <c:pt idx="5">
                  <c:v>0.88671433771970154</c:v>
                </c:pt>
                <c:pt idx="6">
                  <c:v>0.88753591213926419</c:v>
                </c:pt>
                <c:pt idx="7">
                  <c:v>0.89713595904484011</c:v>
                </c:pt>
                <c:pt idx="8">
                  <c:v>0.91495813743212651</c:v>
                </c:pt>
                <c:pt idx="9">
                  <c:v>0.95005649908454115</c:v>
                </c:pt>
                <c:pt idx="10">
                  <c:v>1.0688905151846972</c:v>
                </c:pt>
                <c:pt idx="11">
                  <c:v>1.0356646261199345</c:v>
                </c:pt>
                <c:pt idx="12">
                  <c:v>1.0545759448360836</c:v>
                </c:pt>
                <c:pt idx="13">
                  <c:v>1.3781027664608303</c:v>
                </c:pt>
                <c:pt idx="14">
                  <c:v>1.4286261475937714</c:v>
                </c:pt>
                <c:pt idx="15">
                  <c:v>1.6577669640593995</c:v>
                </c:pt>
                <c:pt idx="16">
                  <c:v>1.2611074668304147</c:v>
                </c:pt>
                <c:pt idx="17">
                  <c:v>1.8535794706643103</c:v>
                </c:pt>
                <c:pt idx="18">
                  <c:v>1.984437347298651</c:v>
                </c:pt>
                <c:pt idx="19">
                  <c:v>1.5067593782806685</c:v>
                </c:pt>
                <c:pt idx="20">
                  <c:v>2.1064159315304396</c:v>
                </c:pt>
                <c:pt idx="21">
                  <c:v>2.1856678569126093</c:v>
                </c:pt>
                <c:pt idx="22">
                  <c:v>2.5788346357136915</c:v>
                </c:pt>
                <c:pt idx="23">
                  <c:v>2.622434737794229</c:v>
                </c:pt>
                <c:pt idx="24">
                  <c:v>2.7869105928373203</c:v>
                </c:pt>
                <c:pt idx="25">
                  <c:v>2.8222407841874277</c:v>
                </c:pt>
                <c:pt idx="26">
                  <c:v>3.1247751592906967</c:v>
                </c:pt>
                <c:pt idx="27">
                  <c:v>3.1863772061045905</c:v>
                </c:pt>
                <c:pt idx="28">
                  <c:v>3.3110536791359269</c:v>
                </c:pt>
                <c:pt idx="29">
                  <c:v>3.4161328976775627</c:v>
                </c:pt>
                <c:pt idx="30">
                  <c:v>3.4769443232981954</c:v>
                </c:pt>
                <c:pt idx="31">
                  <c:v>3.4216912433083215</c:v>
                </c:pt>
                <c:pt idx="32">
                  <c:v>3.2286140463775821</c:v>
                </c:pt>
                <c:pt idx="33">
                  <c:v>3.1474981547107745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C7-564B-83DB-787FEBC1CAB4}"/>
            </c:ext>
          </c:extLst>
        </c:ser>
        <c:ser>
          <c:idx val="4"/>
          <c:order val="2"/>
          <c:tx>
            <c:v>Bx/Manhattan wastewater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Data!$A$2:$A$53</c:f>
              <c:numCache>
                <c:formatCode>m/d/yyyy</c:formatCode>
                <c:ptCount val="52"/>
                <c:pt idx="0">
                  <c:v>44656</c:v>
                </c:pt>
                <c:pt idx="1">
                  <c:v>44677</c:v>
                </c:pt>
                <c:pt idx="2">
                  <c:v>44678</c:v>
                </c:pt>
                <c:pt idx="3">
                  <c:v>44681</c:v>
                </c:pt>
                <c:pt idx="4">
                  <c:v>44687</c:v>
                </c:pt>
                <c:pt idx="5">
                  <c:v>44691</c:v>
                </c:pt>
                <c:pt idx="6">
                  <c:v>44692</c:v>
                </c:pt>
                <c:pt idx="7">
                  <c:v>44694</c:v>
                </c:pt>
                <c:pt idx="8">
                  <c:v>44696</c:v>
                </c:pt>
                <c:pt idx="9">
                  <c:v>44699</c:v>
                </c:pt>
                <c:pt idx="10">
                  <c:v>44701</c:v>
                </c:pt>
                <c:pt idx="11">
                  <c:v>44705</c:v>
                </c:pt>
                <c:pt idx="12">
                  <c:v>44706</c:v>
                </c:pt>
                <c:pt idx="13">
                  <c:v>44707</c:v>
                </c:pt>
                <c:pt idx="14">
                  <c:v>44708</c:v>
                </c:pt>
                <c:pt idx="15">
                  <c:v>44712</c:v>
                </c:pt>
                <c:pt idx="16">
                  <c:v>44713</c:v>
                </c:pt>
                <c:pt idx="17">
                  <c:v>44715</c:v>
                </c:pt>
                <c:pt idx="18">
                  <c:v>44717</c:v>
                </c:pt>
                <c:pt idx="19">
                  <c:v>44718</c:v>
                </c:pt>
                <c:pt idx="20">
                  <c:v>44720</c:v>
                </c:pt>
                <c:pt idx="21">
                  <c:v>44721</c:v>
                </c:pt>
                <c:pt idx="22">
                  <c:v>44727</c:v>
                </c:pt>
                <c:pt idx="23">
                  <c:v>44728</c:v>
                </c:pt>
                <c:pt idx="24">
                  <c:v>44733</c:v>
                </c:pt>
                <c:pt idx="25">
                  <c:v>44734</c:v>
                </c:pt>
                <c:pt idx="26">
                  <c:v>44740</c:v>
                </c:pt>
                <c:pt idx="27">
                  <c:v>44741</c:v>
                </c:pt>
                <c:pt idx="28">
                  <c:v>44743</c:v>
                </c:pt>
                <c:pt idx="29">
                  <c:v>44745</c:v>
                </c:pt>
                <c:pt idx="30">
                  <c:v>44748</c:v>
                </c:pt>
                <c:pt idx="31">
                  <c:v>44750</c:v>
                </c:pt>
                <c:pt idx="32">
                  <c:v>44753</c:v>
                </c:pt>
                <c:pt idx="33">
                  <c:v>44754</c:v>
                </c:pt>
                <c:pt idx="34">
                  <c:v>44757</c:v>
                </c:pt>
                <c:pt idx="35">
                  <c:v>44760</c:v>
                </c:pt>
                <c:pt idx="36">
                  <c:v>44762</c:v>
                </c:pt>
              </c:numCache>
            </c:numRef>
          </c:cat>
          <c:val>
            <c:numRef>
              <c:f>Data!$P$2:$P$53</c:f>
              <c:numCache>
                <c:formatCode>#,##0.00</c:formatCode>
                <c:ptCount val="52"/>
                <c:pt idx="0">
                  <c:v>1</c:v>
                </c:pt>
                <c:pt idx="1">
                  <c:v>1.4422535211267606</c:v>
                </c:pt>
                <c:pt idx="11">
                  <c:v>1.7070422535211267</c:v>
                </c:pt>
                <c:pt idx="15">
                  <c:v>1.6507042253521127</c:v>
                </c:pt>
                <c:pt idx="18">
                  <c:v>1.4</c:v>
                </c:pt>
                <c:pt idx="26">
                  <c:v>1.2338028169014084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7-564B-83DB-787FEBC1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46496"/>
        <c:axId val="81474160"/>
      </c:lineChart>
      <c:dateAx>
        <c:axId val="166146496"/>
        <c:scaling>
          <c:orientation val="minMax"/>
          <c:max val="44774"/>
          <c:min val="44652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4160"/>
        <c:crosses val="autoZero"/>
        <c:auto val="0"/>
        <c:lblOffset val="100"/>
        <c:baseTimeUnit val="days"/>
        <c:majorUnit val="1"/>
        <c:majorTimeUnit val="months"/>
        <c:minorUnit val="7"/>
        <c:minorTimeUnit val="days"/>
      </c:dateAx>
      <c:valAx>
        <c:axId val="814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23423322144956E-2"/>
          <c:y val="8.833002353342119E-2"/>
          <c:w val="0.31619670130245559"/>
          <c:h val="0.17752344793117059"/>
        </c:manualLayout>
      </c:layout>
      <c:overlay val="0"/>
      <c:spPr>
        <a:solidFill>
          <a:schemeClr val="bg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76199</xdr:colOff>
      <xdr:row>46</xdr:row>
      <xdr:rowOff>152400</xdr:rowOff>
    </xdr:from>
    <xdr:to>
      <xdr:col>24</xdr:col>
      <xdr:colOff>596899</xdr:colOff>
      <xdr:row>72</xdr:row>
      <xdr:rowOff>140939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916346-EB0F-CDCE-D03E-01AD32A85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90099" y="5842000"/>
          <a:ext cx="4648200" cy="5271739"/>
        </a:xfrm>
        <a:prstGeom prst="rect">
          <a:avLst/>
        </a:prstGeom>
      </xdr:spPr>
    </xdr:pic>
    <xdr:clientData/>
  </xdr:twoCellAnchor>
  <xdr:twoCellAnchor editAs="oneCell">
    <xdr:from>
      <xdr:col>18</xdr:col>
      <xdr:colOff>813990</xdr:colOff>
      <xdr:row>12</xdr:row>
      <xdr:rowOff>1</xdr:rowOff>
    </xdr:from>
    <xdr:to>
      <xdr:col>24</xdr:col>
      <xdr:colOff>559989</xdr:colOff>
      <xdr:row>31</xdr:row>
      <xdr:rowOff>3175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9E106D-B82E-8EEA-3DFA-BC57936BB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02390" y="1422401"/>
          <a:ext cx="4698999" cy="4063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0</xdr:row>
      <xdr:rowOff>0</xdr:rowOff>
    </xdr:from>
    <xdr:to>
      <xdr:col>16</xdr:col>
      <xdr:colOff>50800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B877C-3D22-8043-B43D-5AD2373AB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88900</xdr:colOff>
      <xdr:row>0</xdr:row>
      <xdr:rowOff>0</xdr:rowOff>
    </xdr:from>
    <xdr:to>
      <xdr:col>23</xdr:col>
      <xdr:colOff>381000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1B0D3-6E5F-794E-ABC0-890D6A09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45628</xdr:colOff>
      <xdr:row>1</xdr:row>
      <xdr:rowOff>17175</xdr:rowOff>
    </xdr:from>
    <xdr:to>
      <xdr:col>8</xdr:col>
      <xdr:colOff>152094</xdr:colOff>
      <xdr:row>16</xdr:row>
      <xdr:rowOff>45629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18058C-7474-264A-BA88-C33BE61FF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38025</xdr:colOff>
      <xdr:row>16</xdr:row>
      <xdr:rowOff>114072</xdr:rowOff>
    </xdr:from>
    <xdr:to>
      <xdr:col>8</xdr:col>
      <xdr:colOff>129282</xdr:colOff>
      <xdr:row>31</xdr:row>
      <xdr:rowOff>22814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E7FA18-FEA0-5544-A211-A4E1E15F4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ingresults.schools.nyc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covid.cdc.gov/covid-data-tracker/" TargetMode="External"/><Relationship Id="rId1" Type="http://schemas.openxmlformats.org/officeDocument/2006/relationships/hyperlink" Target="https://www1.nyc.gov/site/doh/covid/covid-19-data.page" TargetMode="External"/><Relationship Id="rId6" Type="http://schemas.openxmlformats.org/officeDocument/2006/relationships/hyperlink" Target="https://data.cityofnewyork.us/Health/SARS-CoV-2-concentrations-measured-in-NYC-Wastewat/f7dc-2q9f/data" TargetMode="External"/><Relationship Id="rId5" Type="http://schemas.openxmlformats.org/officeDocument/2006/relationships/hyperlink" Target="https://biobot.io/data/" TargetMode="External"/><Relationship Id="rId4" Type="http://schemas.openxmlformats.org/officeDocument/2006/relationships/hyperlink" Target="https://mbcolli.shinyapps.io/SARS2EWS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9FAB-9074-014A-85FF-8F89112F63C3}">
  <dimension ref="A1:T38"/>
  <sheetViews>
    <sheetView tabSelected="1" workbookViewId="0">
      <pane ySplit="1" topLeftCell="A21" activePane="bottomLeft" state="frozen"/>
      <selection pane="bottomLeft" activeCell="I31" sqref="I31"/>
    </sheetView>
  </sheetViews>
  <sheetFormatPr defaultColWidth="11" defaultRowHeight="15.6"/>
  <cols>
    <col min="2" max="2" width="13.375" customWidth="1"/>
    <col min="3" max="3" width="10.875" style="7" customWidth="1"/>
    <col min="4" max="4" width="12.875" customWidth="1"/>
    <col min="5" max="5" width="4.625" customWidth="1"/>
    <col min="6" max="6" width="15" customWidth="1"/>
    <col min="7" max="7" width="10" style="7" customWidth="1"/>
    <col min="8" max="8" width="10.625" customWidth="1"/>
    <col min="9" max="9" width="10.625" style="7" customWidth="1"/>
    <col min="10" max="10" width="12.875" customWidth="1"/>
    <col min="11" max="11" width="16.5" customWidth="1"/>
    <col min="12" max="14" width="10.625" style="7" customWidth="1"/>
    <col min="15" max="16" width="16.5" customWidth="1"/>
  </cols>
  <sheetData>
    <row r="1" spans="1:20" ht="108.95" customHeight="1">
      <c r="A1" t="s">
        <v>0</v>
      </c>
      <c r="B1" s="2" t="s">
        <v>1</v>
      </c>
      <c r="C1" s="8" t="s">
        <v>2</v>
      </c>
      <c r="D1" s="2" t="s">
        <v>3</v>
      </c>
      <c r="E1" s="2"/>
      <c r="F1" s="2" t="s">
        <v>4</v>
      </c>
      <c r="G1" s="8" t="s">
        <v>5</v>
      </c>
      <c r="H1" s="2" t="s">
        <v>6</v>
      </c>
      <c r="I1" s="8" t="s">
        <v>7</v>
      </c>
      <c r="J1" s="2" t="s">
        <v>8</v>
      </c>
      <c r="K1" s="2" t="s">
        <v>9</v>
      </c>
      <c r="L1" s="8" t="s">
        <v>10</v>
      </c>
      <c r="M1" s="8" t="s">
        <v>11</v>
      </c>
      <c r="N1" s="8" t="s">
        <v>12</v>
      </c>
      <c r="O1" s="2" t="s">
        <v>13</v>
      </c>
      <c r="P1" s="2" t="s">
        <v>14</v>
      </c>
      <c r="Q1" s="2" t="s">
        <v>15</v>
      </c>
      <c r="R1" s="2"/>
      <c r="S1" s="2"/>
      <c r="T1" s="3" t="s">
        <v>16</v>
      </c>
    </row>
    <row r="2" spans="1:20" ht="16.5">
      <c r="A2" s="1">
        <v>44656</v>
      </c>
      <c r="B2">
        <v>145</v>
      </c>
      <c r="C2" s="7">
        <f>B2/$B$2</f>
        <v>1</v>
      </c>
      <c r="F2">
        <v>37</v>
      </c>
      <c r="G2" s="7">
        <f>F2/$F$2</f>
        <v>1</v>
      </c>
      <c r="H2">
        <v>12568092.134</v>
      </c>
      <c r="I2" s="7">
        <f>H2/$H$2</f>
        <v>1</v>
      </c>
      <c r="J2">
        <v>30443087.213</v>
      </c>
      <c r="K2">
        <v>0.21</v>
      </c>
      <c r="L2" s="7">
        <f>K2/$K$2</f>
        <v>1</v>
      </c>
      <c r="M2" s="10">
        <v>6558254.3499999996</v>
      </c>
      <c r="N2" s="7">
        <f>M2/$M$2</f>
        <v>1</v>
      </c>
      <c r="O2" s="6">
        <v>3550000</v>
      </c>
      <c r="P2" s="6">
        <f>O2/$O$2</f>
        <v>1</v>
      </c>
      <c r="T2" s="3" t="s">
        <v>17</v>
      </c>
    </row>
    <row r="3" spans="1:20" ht="16.5">
      <c r="A3" s="1">
        <v>44677</v>
      </c>
      <c r="H3">
        <v>13042825.322000001</v>
      </c>
      <c r="I3" s="7">
        <f t="shared" ref="I3:I17" si="0">H3/$H$2</f>
        <v>1.0377728920935998</v>
      </c>
      <c r="K3">
        <v>0.309</v>
      </c>
      <c r="L3" s="7">
        <f>K3/$K$2</f>
        <v>1.4714285714285715</v>
      </c>
      <c r="M3" s="10">
        <v>27588777.5</v>
      </c>
      <c r="N3" s="7">
        <f t="shared" ref="N3:N30" si="1">M3/$M$2</f>
        <v>4.2067257577468009</v>
      </c>
      <c r="O3" s="6">
        <v>5120000</v>
      </c>
      <c r="P3" s="6">
        <f>O3/$O$2</f>
        <v>1.4422535211267606</v>
      </c>
      <c r="T3" s="3" t="s">
        <v>18</v>
      </c>
    </row>
    <row r="4" spans="1:20" ht="15.75">
      <c r="A4" s="1">
        <v>44678</v>
      </c>
      <c r="B4">
        <v>221</v>
      </c>
      <c r="C4" s="7">
        <f t="shared" ref="C4:C7" si="2">B4/$B$2</f>
        <v>1.5241379310344827</v>
      </c>
      <c r="F4">
        <v>68</v>
      </c>
      <c r="G4" s="7">
        <f t="shared" ref="G4:G7" si="3">F4/$F$2</f>
        <v>1.8378378378378379</v>
      </c>
      <c r="H4">
        <v>12850724.582</v>
      </c>
      <c r="I4" s="7">
        <f t="shared" si="0"/>
        <v>1.0224880948505626</v>
      </c>
      <c r="M4" s="10">
        <v>29090904.100000001</v>
      </c>
      <c r="N4" s="7">
        <f t="shared" si="1"/>
        <v>4.4357694208673077</v>
      </c>
      <c r="T4" s="3" t="s">
        <v>19</v>
      </c>
    </row>
    <row r="5" spans="1:20" ht="15.75">
      <c r="A5" s="1">
        <v>44681</v>
      </c>
      <c r="B5">
        <v>247</v>
      </c>
      <c r="C5" s="7">
        <f t="shared" si="2"/>
        <v>1.703448275862069</v>
      </c>
      <c r="F5">
        <v>71</v>
      </c>
      <c r="G5" s="7">
        <f t="shared" si="3"/>
        <v>1.9189189189189189</v>
      </c>
      <c r="H5">
        <v>12292969.709000001</v>
      </c>
      <c r="I5" s="7">
        <f t="shared" si="0"/>
        <v>0.97810945193059806</v>
      </c>
      <c r="M5" s="10">
        <v>33587948.200000003</v>
      </c>
      <c r="N5" s="7">
        <f t="shared" si="1"/>
        <v>5.1214769064270902</v>
      </c>
      <c r="T5" s="4"/>
    </row>
    <row r="6" spans="1:20" ht="15.75">
      <c r="A6" s="1">
        <v>44687</v>
      </c>
      <c r="B6">
        <v>283</v>
      </c>
      <c r="C6" s="7">
        <f t="shared" si="2"/>
        <v>1.9517241379310344</v>
      </c>
      <c r="F6">
        <v>75</v>
      </c>
      <c r="G6" s="7">
        <f t="shared" si="3"/>
        <v>2.0270270270270272</v>
      </c>
      <c r="H6">
        <v>11394705.431</v>
      </c>
      <c r="I6" s="7">
        <f t="shared" si="0"/>
        <v>0.90663764312916839</v>
      </c>
      <c r="M6" s="10">
        <v>42293174</v>
      </c>
      <c r="N6" s="7">
        <f t="shared" si="1"/>
        <v>6.4488462543390073</v>
      </c>
    </row>
    <row r="7" spans="1:20" ht="15.75">
      <c r="A7" s="1">
        <v>44691</v>
      </c>
      <c r="B7">
        <v>268</v>
      </c>
      <c r="C7" s="7">
        <f t="shared" si="2"/>
        <v>1.8482758620689654</v>
      </c>
      <c r="D7">
        <v>8.14</v>
      </c>
      <c r="F7">
        <v>83</v>
      </c>
      <c r="G7" s="7">
        <f t="shared" si="3"/>
        <v>2.2432432432432434</v>
      </c>
      <c r="H7">
        <v>11144307.493000001</v>
      </c>
      <c r="I7" s="7">
        <f t="shared" si="0"/>
        <v>0.88671433771970154</v>
      </c>
      <c r="K7">
        <v>0.38300000000000001</v>
      </c>
      <c r="L7" s="7">
        <f>K7/$K$2</f>
        <v>1.823809523809524</v>
      </c>
      <c r="M7" s="10">
        <v>45886023.600000001</v>
      </c>
      <c r="N7" s="7">
        <f t="shared" si="1"/>
        <v>6.9966825242146946</v>
      </c>
      <c r="Q7">
        <v>1.34</v>
      </c>
    </row>
    <row r="8" spans="1:20" ht="15.75">
      <c r="A8" s="1">
        <v>44692</v>
      </c>
      <c r="H8">
        <v>11154633.116</v>
      </c>
      <c r="I8" s="7">
        <f t="shared" si="0"/>
        <v>0.88753591213926419</v>
      </c>
      <c r="M8" s="10">
        <v>45886023.600000001</v>
      </c>
      <c r="N8" s="7">
        <f t="shared" si="1"/>
        <v>6.9966825242146946</v>
      </c>
      <c r="T8" t="s">
        <v>20</v>
      </c>
    </row>
    <row r="9" spans="1:20" ht="15.75">
      <c r="A9" s="1">
        <v>44694</v>
      </c>
      <c r="B9">
        <v>329</v>
      </c>
      <c r="C9" s="7">
        <f>B9/$B$2</f>
        <v>2.2689655172413792</v>
      </c>
      <c r="H9">
        <v>11275287.390000001</v>
      </c>
      <c r="I9" s="7">
        <f t="shared" si="0"/>
        <v>0.89713595904484011</v>
      </c>
      <c r="M9" s="10">
        <v>45780625.5</v>
      </c>
      <c r="N9" s="7">
        <f t="shared" si="1"/>
        <v>6.9806114640857144</v>
      </c>
      <c r="Q9">
        <v>1.74</v>
      </c>
      <c r="T9" s="3" t="s">
        <v>21</v>
      </c>
    </row>
    <row r="10" spans="1:20" ht="15.75">
      <c r="A10" s="1">
        <v>44696</v>
      </c>
      <c r="F10">
        <v>95</v>
      </c>
      <c r="G10" s="7">
        <f t="shared" ref="G10" si="4">F10/$F$2</f>
        <v>2.5675675675675675</v>
      </c>
      <c r="H10">
        <v>11499278.17</v>
      </c>
      <c r="I10" s="7">
        <f t="shared" si="0"/>
        <v>0.91495813743212651</v>
      </c>
      <c r="M10" s="10">
        <v>44541489.700000003</v>
      </c>
      <c r="N10" s="7">
        <f t="shared" si="1"/>
        <v>6.7916685329534383</v>
      </c>
      <c r="T10" s="3"/>
    </row>
    <row r="11" spans="1:20" ht="15.75">
      <c r="A11" s="1">
        <v>44699</v>
      </c>
      <c r="H11">
        <v>11940397.613</v>
      </c>
      <c r="I11" s="7">
        <f t="shared" si="0"/>
        <v>0.95005649908454115</v>
      </c>
      <c r="M11" s="10">
        <v>41322458</v>
      </c>
      <c r="N11" s="7">
        <f t="shared" si="1"/>
        <v>6.3008318669433736</v>
      </c>
      <c r="Q11">
        <v>1.48</v>
      </c>
      <c r="T11" s="3" t="s">
        <v>22</v>
      </c>
    </row>
    <row r="12" spans="1:20" ht="15.75">
      <c r="A12" s="1">
        <v>44701</v>
      </c>
      <c r="B12">
        <v>342</v>
      </c>
      <c r="C12" s="7">
        <f t="shared" ref="C12:C13" si="5">B12/$B$2</f>
        <v>2.3586206896551722</v>
      </c>
      <c r="D12">
        <v>9.5</v>
      </c>
      <c r="F12" s="5"/>
      <c r="G12" s="9"/>
      <c r="H12">
        <v>13433914.476</v>
      </c>
      <c r="I12" s="7">
        <f t="shared" si="0"/>
        <v>1.0688905151846972</v>
      </c>
      <c r="M12" s="10">
        <v>38538433.200000003</v>
      </c>
      <c r="N12" s="7">
        <f t="shared" si="1"/>
        <v>5.8763248790434615</v>
      </c>
      <c r="Q12">
        <v>1.35</v>
      </c>
    </row>
    <row r="13" spans="1:20" ht="16.5">
      <c r="A13" s="1">
        <v>44705</v>
      </c>
      <c r="B13">
        <v>348.7</v>
      </c>
      <c r="C13" s="7">
        <f t="shared" si="5"/>
        <v>2.4048275862068964</v>
      </c>
      <c r="D13">
        <v>9.26</v>
      </c>
      <c r="F13">
        <v>102</v>
      </c>
      <c r="G13" s="7">
        <f t="shared" ref="G13:G14" si="6">F13/$F$2</f>
        <v>2.7567567567567566</v>
      </c>
      <c r="H13">
        <v>13016328.441</v>
      </c>
      <c r="I13" s="7">
        <f t="shared" si="0"/>
        <v>1.0356646261199345</v>
      </c>
      <c r="M13" s="10">
        <v>32336176.800000001</v>
      </c>
      <c r="N13" s="7">
        <f t="shared" si="1"/>
        <v>4.9306073040610272</v>
      </c>
      <c r="O13">
        <v>6060000</v>
      </c>
      <c r="P13" s="6">
        <f>O13/$O$2</f>
        <v>1.7070422535211267</v>
      </c>
    </row>
    <row r="14" spans="1:20" ht="15.75">
      <c r="A14" s="1">
        <v>44706</v>
      </c>
      <c r="F14">
        <v>106</v>
      </c>
      <c r="G14" s="7">
        <f t="shared" si="6"/>
        <v>2.8648648648648649</v>
      </c>
      <c r="H14">
        <v>13254007.637</v>
      </c>
      <c r="I14" s="7">
        <f t="shared" si="0"/>
        <v>1.0545759448360836</v>
      </c>
      <c r="M14" s="10">
        <v>30765067.300000001</v>
      </c>
      <c r="N14" s="7">
        <f t="shared" si="1"/>
        <v>4.6910451559415351</v>
      </c>
    </row>
    <row r="15" spans="1:20" ht="15.75">
      <c r="A15" s="1">
        <v>44707</v>
      </c>
      <c r="F15">
        <v>112</v>
      </c>
      <c r="G15" s="7">
        <f t="shared" ref="G15" si="7">F15/$F$2</f>
        <v>3.0270270270270272</v>
      </c>
      <c r="H15">
        <v>17320122.539000001</v>
      </c>
      <c r="I15" s="7">
        <f t="shared" si="0"/>
        <v>1.3781027664608303</v>
      </c>
      <c r="K15">
        <v>0.41799999999999998</v>
      </c>
      <c r="L15" s="7">
        <f>K15/$K$2</f>
        <v>1.9904761904761905</v>
      </c>
      <c r="M15" s="10">
        <v>29186364</v>
      </c>
      <c r="N15" s="7">
        <f t="shared" si="1"/>
        <v>4.4503251082355479</v>
      </c>
      <c r="Q15">
        <v>1.5</v>
      </c>
    </row>
    <row r="16" spans="1:20" ht="15.75">
      <c r="A16" s="1">
        <v>44708</v>
      </c>
      <c r="D16" s="7">
        <v>9.16</v>
      </c>
      <c r="H16">
        <v>17955105.048</v>
      </c>
      <c r="I16" s="7">
        <f t="shared" si="0"/>
        <v>1.4286261475937714</v>
      </c>
      <c r="M16" s="10">
        <v>27597775.399999999</v>
      </c>
      <c r="N16" s="7">
        <f t="shared" si="1"/>
        <v>4.2080977539396596</v>
      </c>
    </row>
    <row r="17" spans="1:19" ht="16.5">
      <c r="A17" s="1">
        <v>44712</v>
      </c>
      <c r="D17" s="7"/>
      <c r="H17">
        <v>20834967.941</v>
      </c>
      <c r="I17" s="7">
        <f t="shared" si="0"/>
        <v>1.6577669640593995</v>
      </c>
      <c r="K17">
        <v>0.23499999999999999</v>
      </c>
      <c r="L17" s="7">
        <f>K17/$K$2</f>
        <v>1.1190476190476191</v>
      </c>
      <c r="M17" s="10">
        <v>21512313.300000001</v>
      </c>
      <c r="N17" s="7">
        <f t="shared" si="1"/>
        <v>3.2801889271037501</v>
      </c>
      <c r="O17">
        <v>5860000</v>
      </c>
      <c r="P17" s="6">
        <f>O17/$O$2</f>
        <v>1.6507042253521127</v>
      </c>
    </row>
    <row r="18" spans="1:19" ht="15.75">
      <c r="A18" s="1">
        <v>44713</v>
      </c>
      <c r="D18" s="7"/>
      <c r="H18">
        <v>15849714.834000001</v>
      </c>
      <c r="I18" s="7">
        <f t="shared" ref="I18:I26" si="8">H18/$H$2</f>
        <v>1.2611074668304147</v>
      </c>
      <c r="M18" s="10">
        <v>20158654.5</v>
      </c>
      <c r="N18" s="7">
        <f t="shared" si="1"/>
        <v>3.0737835747404341</v>
      </c>
    </row>
    <row r="19" spans="1:19" ht="15.75">
      <c r="A19" s="1">
        <v>44715</v>
      </c>
      <c r="D19" s="7"/>
      <c r="F19">
        <v>79</v>
      </c>
      <c r="G19" s="7">
        <f t="shared" ref="G19" si="9">F19/$F$2</f>
        <v>2.1351351351351351</v>
      </c>
      <c r="H19">
        <v>23295957.565000001</v>
      </c>
      <c r="I19" s="7">
        <f t="shared" si="8"/>
        <v>1.8535794706643103</v>
      </c>
      <c r="M19" s="10">
        <v>17730331</v>
      </c>
      <c r="N19" s="7">
        <f t="shared" si="1"/>
        <v>2.7035137787847465</v>
      </c>
      <c r="Q19">
        <v>1.9</v>
      </c>
    </row>
    <row r="20" spans="1:19" ht="16.5">
      <c r="A20" s="1">
        <v>44717</v>
      </c>
      <c r="D20" s="7"/>
      <c r="H20">
        <v>24940591.414999999</v>
      </c>
      <c r="I20" s="7">
        <f t="shared" si="8"/>
        <v>1.984437347298651</v>
      </c>
      <c r="M20" s="10">
        <v>15694270.9</v>
      </c>
      <c r="N20" s="7">
        <f t="shared" si="1"/>
        <v>2.393056149156521</v>
      </c>
      <c r="O20">
        <v>4970000</v>
      </c>
      <c r="P20" s="6">
        <f>O20/$O$2</f>
        <v>1.4</v>
      </c>
    </row>
    <row r="21" spans="1:19" ht="15.75">
      <c r="A21" s="1">
        <v>44718</v>
      </c>
      <c r="B21">
        <v>251</v>
      </c>
      <c r="C21" s="7">
        <f t="shared" ref="C21:C38" si="10">B21/$B$2</f>
        <v>1.7310344827586206</v>
      </c>
      <c r="D21">
        <v>8.08</v>
      </c>
      <c r="H21">
        <v>18937090.690000001</v>
      </c>
      <c r="I21" s="7">
        <f t="shared" si="8"/>
        <v>1.5067593782806685</v>
      </c>
      <c r="K21">
        <v>0.28799999999999998</v>
      </c>
      <c r="L21" s="7">
        <f>K21/$K$2</f>
        <v>1.3714285714285714</v>
      </c>
      <c r="M21" s="10">
        <v>14830941.199999999</v>
      </c>
      <c r="N21" s="7">
        <f t="shared" si="1"/>
        <v>2.2614159818305919</v>
      </c>
    </row>
    <row r="22" spans="1:19" ht="15.75">
      <c r="A22" s="1">
        <v>44720</v>
      </c>
      <c r="H22" s="10">
        <v>26473629.5</v>
      </c>
      <c r="I22" s="7">
        <f t="shared" si="8"/>
        <v>2.1064159315304396</v>
      </c>
      <c r="M22" s="10">
        <v>13416420</v>
      </c>
      <c r="N22" s="7">
        <f t="shared" si="1"/>
        <v>2.0457303550601083</v>
      </c>
      <c r="Q22">
        <v>0.65</v>
      </c>
    </row>
    <row r="23" spans="1:19" ht="15.75">
      <c r="A23" s="1">
        <v>44721</v>
      </c>
      <c r="B23">
        <v>289.60000000000002</v>
      </c>
      <c r="C23" s="7">
        <f t="shared" si="10"/>
        <v>1.997241379310345</v>
      </c>
      <c r="D23">
        <v>7.57</v>
      </c>
      <c r="F23">
        <v>93</v>
      </c>
      <c r="G23" s="7">
        <f t="shared" ref="G23" si="11">F23/$F$2</f>
        <v>2.5135135135135136</v>
      </c>
      <c r="H23" s="10">
        <v>27469675</v>
      </c>
      <c r="I23" s="7">
        <f t="shared" si="8"/>
        <v>2.1856678569126093</v>
      </c>
      <c r="M23" s="10">
        <v>12854169.199999999</v>
      </c>
      <c r="N23" s="7">
        <f t="shared" si="1"/>
        <v>1.9599985779752505</v>
      </c>
    </row>
    <row r="24" spans="1:19" ht="15.75">
      <c r="A24" s="1">
        <v>44727</v>
      </c>
      <c r="H24" s="10">
        <v>32411031.300000001</v>
      </c>
      <c r="I24" s="7">
        <f t="shared" si="8"/>
        <v>2.5788346357136915</v>
      </c>
      <c r="M24" s="10">
        <v>11113348.9</v>
      </c>
      <c r="N24" s="7">
        <f t="shared" si="1"/>
        <v>1.6945589949557234</v>
      </c>
      <c r="Q24">
        <v>0.97</v>
      </c>
    </row>
    <row r="25" spans="1:19" ht="15.75">
      <c r="A25" s="1">
        <v>44728</v>
      </c>
      <c r="B25">
        <v>239.84</v>
      </c>
      <c r="C25" s="7">
        <f t="shared" si="10"/>
        <v>1.6540689655172414</v>
      </c>
      <c r="D25">
        <v>8.06</v>
      </c>
      <c r="H25" s="10">
        <v>32959001.399999999</v>
      </c>
      <c r="I25" s="7">
        <f t="shared" si="8"/>
        <v>2.622434737794229</v>
      </c>
      <c r="M25" s="10">
        <v>11037939.300000001</v>
      </c>
      <c r="N25" s="7">
        <f t="shared" si="1"/>
        <v>1.6830605693114054</v>
      </c>
    </row>
    <row r="26" spans="1:19" ht="15.75">
      <c r="A26" s="1">
        <v>44733</v>
      </c>
      <c r="H26" s="10">
        <v>35026149.100000001</v>
      </c>
      <c r="I26" s="7">
        <f t="shared" si="8"/>
        <v>2.7869105928373203</v>
      </c>
      <c r="K26">
        <v>0.125</v>
      </c>
      <c r="L26" s="7">
        <f>K26/$K$2</f>
        <v>0.59523809523809523</v>
      </c>
      <c r="M26" s="10">
        <v>11510163.1</v>
      </c>
      <c r="N26" s="7">
        <f t="shared" si="1"/>
        <v>1.7550650654468747</v>
      </c>
    </row>
    <row r="27" spans="1:19" ht="15.75">
      <c r="A27" s="1">
        <v>44734</v>
      </c>
      <c r="B27">
        <v>242.97</v>
      </c>
      <c r="C27" s="7">
        <f t="shared" si="10"/>
        <v>1.6756551724137931</v>
      </c>
      <c r="D27">
        <v>7.64</v>
      </c>
      <c r="F27">
        <v>113</v>
      </c>
      <c r="G27" s="7">
        <f t="shared" ref="G27:G32" si="12">F27/$F$2</f>
        <v>3.0540540540540539</v>
      </c>
      <c r="H27" s="10">
        <v>35470182.200000003</v>
      </c>
      <c r="I27" s="7">
        <f t="shared" ref="I27:I35" si="13">H27/$H$2</f>
        <v>2.8222407841874277</v>
      </c>
      <c r="M27" s="10">
        <v>11790377.6</v>
      </c>
      <c r="N27" s="7">
        <f t="shared" si="1"/>
        <v>1.7977920603216617</v>
      </c>
      <c r="Q27">
        <v>0.92</v>
      </c>
      <c r="S27" t="s">
        <v>23</v>
      </c>
    </row>
    <row r="28" spans="1:19" ht="16.5">
      <c r="A28" s="1">
        <v>44740</v>
      </c>
      <c r="F28">
        <v>116</v>
      </c>
      <c r="G28" s="7">
        <f t="shared" si="12"/>
        <v>3.1351351351351351</v>
      </c>
      <c r="H28" s="10">
        <v>39272462.100000001</v>
      </c>
      <c r="I28" s="7">
        <f t="shared" si="13"/>
        <v>3.1247751592906967</v>
      </c>
      <c r="M28" s="10">
        <v>14103225.199999999</v>
      </c>
      <c r="N28" s="7">
        <f t="shared" si="1"/>
        <v>2.1504541372354673</v>
      </c>
      <c r="O28">
        <v>4380000</v>
      </c>
      <c r="P28" s="6">
        <f>O28/$O$2</f>
        <v>1.2338028169014084</v>
      </c>
    </row>
    <row r="29" spans="1:19" ht="15.75">
      <c r="A29" s="1">
        <v>44741</v>
      </c>
      <c r="F29">
        <v>112</v>
      </c>
      <c r="G29" s="7">
        <f t="shared" si="12"/>
        <v>3.0270270270270272</v>
      </c>
      <c r="H29" s="10">
        <v>40046682.299999997</v>
      </c>
      <c r="I29" s="7">
        <f t="shared" si="13"/>
        <v>3.1863772061045905</v>
      </c>
      <c r="M29" s="10">
        <v>14470246.300000001</v>
      </c>
      <c r="N29" s="7">
        <f t="shared" si="1"/>
        <v>2.2064173677557966</v>
      </c>
    </row>
    <row r="30" spans="1:19" ht="15.75">
      <c r="A30" s="1">
        <v>44743</v>
      </c>
      <c r="F30">
        <v>114</v>
      </c>
      <c r="G30" s="7">
        <f t="shared" si="12"/>
        <v>3.0810810810810811</v>
      </c>
      <c r="H30" s="10">
        <v>41613627.700000003</v>
      </c>
      <c r="I30" s="7">
        <f t="shared" si="13"/>
        <v>3.3110536791359269</v>
      </c>
      <c r="M30" s="10">
        <v>15143270.1</v>
      </c>
      <c r="N30" s="7">
        <f t="shared" si="1"/>
        <v>2.3090397675716865</v>
      </c>
    </row>
    <row r="31" spans="1:19" ht="15.75">
      <c r="A31" s="1">
        <v>44745</v>
      </c>
      <c r="F31">
        <v>114</v>
      </c>
      <c r="G31" s="7">
        <f t="shared" si="12"/>
        <v>3.0810810810810811</v>
      </c>
      <c r="H31" s="10">
        <v>42934273</v>
      </c>
      <c r="I31" s="7">
        <f t="shared" si="13"/>
        <v>3.4161328976775627</v>
      </c>
      <c r="M31" s="10">
        <v>15777815.199999999</v>
      </c>
      <c r="N31" s="7">
        <f t="shared" ref="N31:N35" si="14">M31/$M$2</f>
        <v>2.4057949506029757</v>
      </c>
    </row>
    <row r="32" spans="1:19" ht="15.75">
      <c r="A32" s="1">
        <v>44748</v>
      </c>
      <c r="B32">
        <v>301.10000000000002</v>
      </c>
      <c r="C32" s="7">
        <f t="shared" si="10"/>
        <v>2.0765517241379312</v>
      </c>
      <c r="D32">
        <v>13.9</v>
      </c>
      <c r="F32">
        <v>120</v>
      </c>
      <c r="G32" s="7">
        <f t="shared" si="12"/>
        <v>3.2432432432432434</v>
      </c>
      <c r="H32" s="10">
        <v>43698556.600000001</v>
      </c>
      <c r="I32" s="7">
        <f t="shared" si="13"/>
        <v>3.4769443232981954</v>
      </c>
      <c r="M32" s="10">
        <v>16770042.1</v>
      </c>
      <c r="N32" s="7">
        <f t="shared" si="14"/>
        <v>2.5570893114262945</v>
      </c>
    </row>
    <row r="33" spans="1:14" ht="15.75">
      <c r="A33" s="1">
        <v>44750</v>
      </c>
      <c r="B33">
        <v>297.3</v>
      </c>
      <c r="C33" s="7">
        <f t="shared" si="10"/>
        <v>2.0503448275862071</v>
      </c>
      <c r="D33">
        <v>15.4</v>
      </c>
      <c r="H33" s="10">
        <v>43004130.799999997</v>
      </c>
      <c r="I33" s="7">
        <f t="shared" si="13"/>
        <v>3.4216912433083215</v>
      </c>
      <c r="M33" s="10">
        <v>17520623</v>
      </c>
      <c r="N33" s="7">
        <f t="shared" si="14"/>
        <v>2.6715375868275069</v>
      </c>
    </row>
    <row r="34" spans="1:14" ht="15.75">
      <c r="A34" s="1">
        <v>44753</v>
      </c>
      <c r="B34">
        <v>313.42</v>
      </c>
      <c r="C34" s="7">
        <f t="shared" si="10"/>
        <v>2.1615172413793107</v>
      </c>
      <c r="D34">
        <v>15.1</v>
      </c>
      <c r="H34" s="10">
        <v>40577518.799999997</v>
      </c>
      <c r="I34" s="7">
        <f t="shared" si="13"/>
        <v>3.2286140463775821</v>
      </c>
      <c r="M34" s="10">
        <v>18759028.800000001</v>
      </c>
      <c r="N34" s="7">
        <f t="shared" si="14"/>
        <v>2.8603692078517819</v>
      </c>
    </row>
    <row r="35" spans="1:14" ht="15.75">
      <c r="A35" s="1">
        <v>44754</v>
      </c>
      <c r="B35">
        <v>334.88</v>
      </c>
      <c r="C35" s="7">
        <f t="shared" si="10"/>
        <v>2.3095172413793104</v>
      </c>
      <c r="D35">
        <v>15.2</v>
      </c>
      <c r="H35" s="10">
        <v>39558046.799999997</v>
      </c>
      <c r="I35" s="7">
        <f t="shared" si="13"/>
        <v>3.1474981547107745</v>
      </c>
      <c r="M35" s="10">
        <v>19188922.899999999</v>
      </c>
      <c r="N35" s="7">
        <f t="shared" si="14"/>
        <v>2.9259192882630423</v>
      </c>
    </row>
    <row r="36" spans="1:14">
      <c r="A36" s="1">
        <v>44757</v>
      </c>
      <c r="B36">
        <v>373.96</v>
      </c>
      <c r="C36" s="7">
        <f t="shared" si="10"/>
        <v>2.5790344827586207</v>
      </c>
      <c r="D36">
        <v>14.9</v>
      </c>
    </row>
    <row r="37" spans="1:14">
      <c r="A37" s="1">
        <v>44760</v>
      </c>
      <c r="B37">
        <v>362.49</v>
      </c>
      <c r="C37" s="7">
        <f t="shared" si="10"/>
        <v>2.4999310344827586</v>
      </c>
      <c r="D37">
        <v>14.5</v>
      </c>
    </row>
    <row r="38" spans="1:14">
      <c r="A38" s="1">
        <v>44762</v>
      </c>
      <c r="B38">
        <v>367.75</v>
      </c>
      <c r="C38" s="7">
        <f t="shared" si="10"/>
        <v>2.5362068965517239</v>
      </c>
      <c r="D38">
        <v>14.5</v>
      </c>
    </row>
  </sheetData>
  <hyperlinks>
    <hyperlink ref="T2" r:id="rId1" xr:uid="{C381851E-E804-0842-A065-97C64E6D6D19}"/>
    <hyperlink ref="T1" r:id="rId2" location="wastewater-surveillance" xr:uid="{CE06955A-57D6-194C-9D00-BD173B74F554}"/>
    <hyperlink ref="T3" r:id="rId3" xr:uid="{27A97AC5-9DEA-BD46-BBE0-C17FD34D4FE3}"/>
    <hyperlink ref="T9" r:id="rId4" xr:uid="{5402CD6D-BDE0-BE46-9844-8A4D9186F174}"/>
    <hyperlink ref="T11" r:id="rId5" xr:uid="{7FF947EE-47C9-0042-9BA6-EA546651519D}"/>
    <hyperlink ref="T4" r:id="rId6" xr:uid="{26B86BB5-CB9C-D34D-A8DB-9F24718969C7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2A1B-A30A-7547-92CD-EB49DB268AC0}">
  <dimension ref="A1"/>
  <sheetViews>
    <sheetView topLeftCell="A4" zoomScale="76" zoomScaleNormal="76" workbookViewId="0">
      <selection activeCell="J33" sqref="J33"/>
    </sheetView>
  </sheetViews>
  <sheetFormatPr defaultColWidth="11" defaultRowHeight="15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Swayne, Theresa C.</cp:lastModifiedBy>
  <cp:revision/>
  <dcterms:created xsi:type="dcterms:W3CDTF">2022-05-10T17:00:47Z</dcterms:created>
  <dcterms:modified xsi:type="dcterms:W3CDTF">2022-07-21T13:20:49Z</dcterms:modified>
  <cp:category/>
  <cp:contentStatus/>
</cp:coreProperties>
</file>