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e3be6216f4c061/Thermoacoustic project/Python Code/"/>
    </mc:Choice>
  </mc:AlternateContent>
  <xr:revisionPtr revIDLastSave="0" documentId="8_{10CED9EA-BAE2-4B04-8A6F-ACD5AFAF748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4" i="3" l="1"/>
  <c r="J14" i="3"/>
  <c r="F13" i="3"/>
  <c r="B13" i="3"/>
  <c r="G14" i="2"/>
  <c r="F14" i="2"/>
  <c r="T139" i="1"/>
  <c r="S139" i="1"/>
  <c r="O139" i="1"/>
  <c r="N139" i="1"/>
  <c r="J139" i="1"/>
  <c r="I139" i="1"/>
  <c r="S138" i="1"/>
  <c r="T138" i="1" s="1"/>
  <c r="N138" i="1"/>
  <c r="O138" i="1" s="1"/>
  <c r="J138" i="1"/>
  <c r="I138" i="1"/>
  <c r="T137" i="1"/>
  <c r="S137" i="1"/>
  <c r="O137" i="1"/>
  <c r="N137" i="1"/>
  <c r="J137" i="1"/>
  <c r="I137" i="1"/>
  <c r="S136" i="1"/>
  <c r="T136" i="1" s="1"/>
  <c r="N136" i="1"/>
  <c r="O136" i="1" s="1"/>
  <c r="J136" i="1"/>
  <c r="I136" i="1"/>
  <c r="T135" i="1"/>
  <c r="S135" i="1"/>
  <c r="O135" i="1"/>
  <c r="N135" i="1"/>
  <c r="J135" i="1"/>
  <c r="I135" i="1"/>
  <c r="S134" i="1"/>
  <c r="T134" i="1" s="1"/>
  <c r="N134" i="1"/>
  <c r="O134" i="1" s="1"/>
  <c r="J134" i="1"/>
  <c r="I134" i="1"/>
  <c r="T133" i="1"/>
  <c r="S133" i="1"/>
  <c r="O133" i="1"/>
  <c r="N133" i="1"/>
  <c r="J133" i="1"/>
  <c r="I133" i="1"/>
  <c r="S132" i="1"/>
  <c r="T132" i="1" s="1"/>
  <c r="N132" i="1"/>
  <c r="O132" i="1" s="1"/>
  <c r="J132" i="1"/>
  <c r="I132" i="1"/>
  <c r="T131" i="1"/>
  <c r="S131" i="1"/>
  <c r="O131" i="1"/>
  <c r="N131" i="1"/>
  <c r="J131" i="1"/>
  <c r="I131" i="1"/>
  <c r="S130" i="1"/>
  <c r="T130" i="1" s="1"/>
  <c r="N130" i="1"/>
  <c r="O130" i="1" s="1"/>
  <c r="J130" i="1"/>
  <c r="I130" i="1"/>
  <c r="T129" i="1"/>
  <c r="S129" i="1"/>
  <c r="O129" i="1"/>
  <c r="N129" i="1"/>
  <c r="J129" i="1"/>
  <c r="I129" i="1"/>
  <c r="S128" i="1"/>
  <c r="T128" i="1" s="1"/>
  <c r="N128" i="1"/>
  <c r="O128" i="1" s="1"/>
  <c r="J128" i="1"/>
  <c r="I128" i="1"/>
  <c r="T127" i="1"/>
  <c r="S127" i="1"/>
  <c r="O127" i="1"/>
  <c r="N127" i="1"/>
  <c r="J127" i="1"/>
  <c r="I127" i="1"/>
  <c r="S126" i="1"/>
  <c r="T126" i="1" s="1"/>
  <c r="N126" i="1"/>
  <c r="O126" i="1" s="1"/>
  <c r="J126" i="1"/>
  <c r="I126" i="1"/>
  <c r="T125" i="1"/>
  <c r="S125" i="1"/>
  <c r="O125" i="1"/>
  <c r="N125" i="1"/>
  <c r="J125" i="1"/>
  <c r="I125" i="1"/>
  <c r="S124" i="1"/>
  <c r="T124" i="1" s="1"/>
  <c r="N124" i="1"/>
  <c r="O124" i="1" s="1"/>
  <c r="J124" i="1"/>
  <c r="I124" i="1"/>
  <c r="T123" i="1"/>
  <c r="S123" i="1"/>
  <c r="O123" i="1"/>
  <c r="N123" i="1"/>
  <c r="J123" i="1"/>
  <c r="I123" i="1"/>
  <c r="S122" i="1"/>
  <c r="T122" i="1" s="1"/>
  <c r="N122" i="1"/>
  <c r="O122" i="1" s="1"/>
  <c r="J122" i="1"/>
  <c r="I122" i="1"/>
  <c r="T121" i="1"/>
  <c r="S121" i="1"/>
  <c r="O121" i="1"/>
  <c r="N121" i="1"/>
  <c r="J121" i="1"/>
  <c r="I121" i="1"/>
  <c r="S120" i="1"/>
  <c r="T120" i="1" s="1"/>
  <c r="N120" i="1"/>
  <c r="O120" i="1" s="1"/>
  <c r="J120" i="1"/>
  <c r="I120" i="1"/>
  <c r="T119" i="1"/>
  <c r="S119" i="1"/>
  <c r="O119" i="1"/>
  <c r="N119" i="1"/>
  <c r="J119" i="1"/>
  <c r="I119" i="1"/>
  <c r="S118" i="1"/>
  <c r="T118" i="1" s="1"/>
  <c r="N118" i="1"/>
  <c r="O118" i="1" s="1"/>
  <c r="J118" i="1"/>
  <c r="I118" i="1"/>
  <c r="T117" i="1"/>
  <c r="S117" i="1"/>
  <c r="O117" i="1"/>
  <c r="N117" i="1"/>
  <c r="J117" i="1"/>
  <c r="I117" i="1"/>
  <c r="S116" i="1"/>
  <c r="T116" i="1" s="1"/>
  <c r="N116" i="1"/>
  <c r="O116" i="1" s="1"/>
  <c r="J116" i="1"/>
  <c r="I116" i="1"/>
  <c r="T115" i="1"/>
  <c r="S115" i="1"/>
  <c r="O115" i="1"/>
  <c r="N115" i="1"/>
  <c r="J115" i="1"/>
  <c r="I115" i="1"/>
  <c r="S114" i="1"/>
  <c r="T114" i="1" s="1"/>
  <c r="N114" i="1"/>
  <c r="O114" i="1" s="1"/>
  <c r="J114" i="1"/>
  <c r="I114" i="1"/>
  <c r="T113" i="1"/>
  <c r="S113" i="1"/>
  <c r="O113" i="1"/>
  <c r="N113" i="1"/>
  <c r="J113" i="1"/>
  <c r="I113" i="1"/>
  <c r="S112" i="1"/>
  <c r="T112" i="1" s="1"/>
  <c r="N112" i="1"/>
  <c r="O112" i="1" s="1"/>
  <c r="J112" i="1"/>
  <c r="I112" i="1"/>
  <c r="T111" i="1"/>
  <c r="S111" i="1"/>
  <c r="O111" i="1"/>
  <c r="N111" i="1"/>
  <c r="J111" i="1"/>
  <c r="I111" i="1"/>
  <c r="S110" i="1"/>
  <c r="T110" i="1" s="1"/>
  <c r="N110" i="1"/>
  <c r="O110" i="1" s="1"/>
  <c r="J110" i="1"/>
  <c r="I110" i="1"/>
  <c r="T109" i="1"/>
  <c r="S109" i="1"/>
  <c r="O109" i="1"/>
  <c r="N109" i="1"/>
  <c r="J109" i="1"/>
  <c r="I109" i="1"/>
  <c r="S108" i="1"/>
  <c r="T108" i="1" s="1"/>
  <c r="N108" i="1"/>
  <c r="O108" i="1" s="1"/>
  <c r="J108" i="1"/>
  <c r="I108" i="1"/>
  <c r="T107" i="1"/>
  <c r="S107" i="1"/>
  <c r="O107" i="1"/>
  <c r="N107" i="1"/>
  <c r="J107" i="1"/>
  <c r="I107" i="1"/>
  <c r="S106" i="1"/>
  <c r="T106" i="1" s="1"/>
  <c r="N106" i="1"/>
  <c r="O106" i="1" s="1"/>
  <c r="J106" i="1"/>
  <c r="I106" i="1"/>
  <c r="T105" i="1"/>
  <c r="S105" i="1"/>
  <c r="O105" i="1"/>
  <c r="N105" i="1"/>
  <c r="J105" i="1"/>
  <c r="I105" i="1"/>
  <c r="S104" i="1"/>
  <c r="T104" i="1" s="1"/>
  <c r="N104" i="1"/>
  <c r="O104" i="1" s="1"/>
  <c r="J104" i="1"/>
  <c r="I104" i="1"/>
  <c r="T103" i="1"/>
  <c r="S103" i="1"/>
  <c r="O103" i="1"/>
  <c r="N103" i="1"/>
  <c r="J103" i="1"/>
  <c r="I103" i="1"/>
  <c r="S102" i="1"/>
  <c r="T102" i="1" s="1"/>
  <c r="N102" i="1"/>
  <c r="O102" i="1" s="1"/>
  <c r="J102" i="1"/>
  <c r="I102" i="1"/>
  <c r="T101" i="1"/>
  <c r="S101" i="1"/>
  <c r="O101" i="1"/>
  <c r="N101" i="1"/>
  <c r="J101" i="1"/>
  <c r="I101" i="1"/>
  <c r="S100" i="1"/>
  <c r="T100" i="1" s="1"/>
  <c r="N100" i="1"/>
  <c r="O100" i="1" s="1"/>
  <c r="J100" i="1"/>
  <c r="I100" i="1"/>
  <c r="T99" i="1"/>
  <c r="S99" i="1"/>
  <c r="O99" i="1"/>
  <c r="N99" i="1"/>
  <c r="J99" i="1"/>
  <c r="I99" i="1"/>
  <c r="S98" i="1"/>
  <c r="T98" i="1" s="1"/>
  <c r="N98" i="1"/>
  <c r="O98" i="1" s="1"/>
  <c r="J98" i="1"/>
  <c r="I98" i="1"/>
  <c r="T97" i="1"/>
  <c r="S97" i="1"/>
  <c r="O97" i="1"/>
  <c r="N97" i="1"/>
  <c r="J97" i="1"/>
  <c r="I97" i="1"/>
  <c r="S96" i="1"/>
  <c r="T96" i="1" s="1"/>
  <c r="N96" i="1"/>
  <c r="O96" i="1" s="1"/>
  <c r="J96" i="1"/>
  <c r="I96" i="1"/>
  <c r="T95" i="1"/>
  <c r="S95" i="1"/>
  <c r="O95" i="1"/>
  <c r="N95" i="1"/>
  <c r="J95" i="1"/>
  <c r="I95" i="1"/>
  <c r="S94" i="1"/>
  <c r="T94" i="1" s="1"/>
  <c r="N94" i="1"/>
  <c r="O94" i="1" s="1"/>
  <c r="J94" i="1"/>
  <c r="I94" i="1"/>
  <c r="T93" i="1"/>
  <c r="S93" i="1"/>
  <c r="O93" i="1"/>
  <c r="N93" i="1"/>
  <c r="J93" i="1"/>
  <c r="I93" i="1"/>
  <c r="S92" i="1"/>
  <c r="T92" i="1" s="1"/>
  <c r="N92" i="1"/>
  <c r="O92" i="1" s="1"/>
  <c r="J92" i="1"/>
  <c r="I92" i="1"/>
  <c r="T91" i="1"/>
  <c r="S91" i="1"/>
  <c r="N91" i="1"/>
  <c r="O91" i="1" s="1"/>
  <c r="J91" i="1"/>
  <c r="I91" i="1"/>
  <c r="S90" i="1"/>
  <c r="T90" i="1" s="1"/>
  <c r="N90" i="1"/>
  <c r="O90" i="1" s="1"/>
  <c r="J90" i="1"/>
  <c r="I90" i="1"/>
  <c r="T89" i="1"/>
  <c r="S89" i="1"/>
  <c r="O89" i="1"/>
  <c r="N89" i="1"/>
  <c r="J89" i="1"/>
  <c r="I89" i="1"/>
  <c r="S88" i="1"/>
  <c r="T88" i="1" s="1"/>
  <c r="N88" i="1"/>
  <c r="O88" i="1" s="1"/>
  <c r="J88" i="1"/>
  <c r="I88" i="1"/>
  <c r="T87" i="1"/>
  <c r="S87" i="1"/>
  <c r="O87" i="1"/>
  <c r="N87" i="1"/>
  <c r="J87" i="1"/>
  <c r="I87" i="1"/>
  <c r="S86" i="1"/>
  <c r="T86" i="1" s="1"/>
  <c r="N86" i="1"/>
  <c r="O86" i="1" s="1"/>
  <c r="J86" i="1"/>
  <c r="I86" i="1"/>
  <c r="T85" i="1"/>
  <c r="S85" i="1"/>
  <c r="O85" i="1"/>
  <c r="N85" i="1"/>
  <c r="J85" i="1"/>
  <c r="I85" i="1"/>
  <c r="S84" i="1"/>
  <c r="T84" i="1" s="1"/>
  <c r="N84" i="1"/>
  <c r="O84" i="1" s="1"/>
  <c r="J84" i="1"/>
  <c r="I84" i="1"/>
  <c r="T83" i="1"/>
  <c r="S83" i="1"/>
  <c r="O83" i="1"/>
  <c r="N83" i="1"/>
  <c r="J83" i="1"/>
  <c r="I83" i="1"/>
  <c r="S82" i="1"/>
  <c r="T82" i="1" s="1"/>
  <c r="N82" i="1"/>
  <c r="O82" i="1" s="1"/>
  <c r="J82" i="1"/>
  <c r="I82" i="1"/>
  <c r="T81" i="1"/>
  <c r="S81" i="1"/>
  <c r="O81" i="1"/>
  <c r="N81" i="1"/>
  <c r="J81" i="1"/>
  <c r="I81" i="1"/>
  <c r="S80" i="1"/>
  <c r="T80" i="1" s="1"/>
  <c r="N80" i="1"/>
  <c r="O80" i="1" s="1"/>
  <c r="J80" i="1"/>
  <c r="I80" i="1"/>
  <c r="T79" i="1"/>
  <c r="S79" i="1"/>
  <c r="O79" i="1"/>
  <c r="N79" i="1"/>
  <c r="J79" i="1"/>
  <c r="I79" i="1"/>
  <c r="S78" i="1"/>
  <c r="T78" i="1" s="1"/>
  <c r="N78" i="1"/>
  <c r="O78" i="1" s="1"/>
  <c r="J78" i="1"/>
  <c r="I78" i="1"/>
  <c r="T77" i="1"/>
  <c r="S77" i="1"/>
  <c r="O77" i="1"/>
  <c r="N77" i="1"/>
  <c r="J77" i="1"/>
  <c r="I77" i="1"/>
  <c r="S76" i="1"/>
  <c r="T76" i="1" s="1"/>
  <c r="N76" i="1"/>
  <c r="O76" i="1" s="1"/>
  <c r="J76" i="1"/>
  <c r="I76" i="1"/>
  <c r="T75" i="1"/>
  <c r="S75" i="1"/>
  <c r="O75" i="1"/>
  <c r="N75" i="1"/>
  <c r="J75" i="1"/>
  <c r="I75" i="1"/>
  <c r="S74" i="1"/>
  <c r="T74" i="1" s="1"/>
  <c r="N74" i="1"/>
  <c r="O74" i="1" s="1"/>
  <c r="J74" i="1"/>
  <c r="I74" i="1"/>
  <c r="T73" i="1"/>
  <c r="S73" i="1"/>
  <c r="O73" i="1"/>
  <c r="N73" i="1"/>
  <c r="J73" i="1"/>
  <c r="I73" i="1"/>
  <c r="S72" i="1"/>
  <c r="T72" i="1" s="1"/>
  <c r="N72" i="1"/>
  <c r="O72" i="1" s="1"/>
  <c r="J72" i="1"/>
  <c r="I72" i="1"/>
  <c r="T71" i="1"/>
  <c r="S71" i="1"/>
  <c r="O71" i="1"/>
  <c r="N71" i="1"/>
  <c r="J71" i="1"/>
  <c r="I71" i="1"/>
  <c r="S70" i="1"/>
  <c r="T70" i="1" s="1"/>
  <c r="N70" i="1"/>
  <c r="O70" i="1" s="1"/>
  <c r="J70" i="1"/>
  <c r="I70" i="1"/>
  <c r="T69" i="1"/>
  <c r="S69" i="1"/>
  <c r="O69" i="1"/>
  <c r="N69" i="1"/>
  <c r="J69" i="1"/>
  <c r="I69" i="1"/>
  <c r="S68" i="1"/>
  <c r="T68" i="1" s="1"/>
  <c r="N68" i="1"/>
  <c r="O68" i="1" s="1"/>
  <c r="J68" i="1"/>
  <c r="I68" i="1"/>
  <c r="T67" i="1"/>
  <c r="S67" i="1"/>
  <c r="O67" i="1"/>
  <c r="N67" i="1"/>
  <c r="J67" i="1"/>
  <c r="I67" i="1"/>
  <c r="S66" i="1"/>
  <c r="T66" i="1" s="1"/>
  <c r="N66" i="1"/>
  <c r="O66" i="1" s="1"/>
  <c r="J66" i="1"/>
  <c r="I66" i="1"/>
  <c r="T65" i="1"/>
  <c r="S65" i="1"/>
  <c r="O65" i="1"/>
  <c r="N65" i="1"/>
  <c r="J65" i="1"/>
  <c r="I65" i="1"/>
  <c r="S64" i="1"/>
  <c r="T64" i="1" s="1"/>
  <c r="N64" i="1"/>
  <c r="O64" i="1" s="1"/>
  <c r="J64" i="1"/>
  <c r="I64" i="1"/>
  <c r="T63" i="1"/>
  <c r="S63" i="1"/>
  <c r="O63" i="1"/>
  <c r="N63" i="1"/>
  <c r="J63" i="1"/>
  <c r="I63" i="1"/>
  <c r="S62" i="1"/>
  <c r="T62" i="1" s="1"/>
  <c r="N62" i="1"/>
  <c r="O62" i="1" s="1"/>
  <c r="J62" i="1"/>
  <c r="I62" i="1"/>
  <c r="T61" i="1"/>
  <c r="S61" i="1"/>
  <c r="O61" i="1"/>
  <c r="N61" i="1"/>
  <c r="J61" i="1"/>
  <c r="I61" i="1"/>
  <c r="S60" i="1"/>
  <c r="T60" i="1" s="1"/>
  <c r="N60" i="1"/>
  <c r="O60" i="1" s="1"/>
  <c r="J60" i="1"/>
  <c r="I60" i="1"/>
  <c r="T59" i="1"/>
  <c r="S59" i="1"/>
  <c r="O59" i="1"/>
  <c r="N59" i="1"/>
  <c r="J59" i="1"/>
  <c r="I59" i="1"/>
  <c r="S58" i="1"/>
  <c r="T58" i="1" s="1"/>
  <c r="N58" i="1"/>
  <c r="O58" i="1" s="1"/>
  <c r="J58" i="1"/>
  <c r="I58" i="1"/>
  <c r="T57" i="1"/>
  <c r="S57" i="1"/>
  <c r="O57" i="1"/>
  <c r="N57" i="1"/>
  <c r="J57" i="1"/>
  <c r="I57" i="1"/>
  <c r="S56" i="1"/>
  <c r="T56" i="1" s="1"/>
  <c r="N56" i="1"/>
  <c r="O56" i="1" s="1"/>
  <c r="J56" i="1"/>
  <c r="I56" i="1"/>
  <c r="T55" i="1"/>
  <c r="S55" i="1"/>
  <c r="O55" i="1"/>
  <c r="N55" i="1"/>
  <c r="J55" i="1"/>
  <c r="I55" i="1"/>
  <c r="S54" i="1"/>
  <c r="T54" i="1" s="1"/>
  <c r="N54" i="1"/>
  <c r="O54" i="1" s="1"/>
  <c r="J54" i="1"/>
  <c r="I54" i="1"/>
  <c r="T53" i="1"/>
  <c r="S53" i="1"/>
  <c r="O53" i="1"/>
  <c r="N53" i="1"/>
  <c r="J53" i="1"/>
  <c r="I53" i="1"/>
  <c r="S52" i="1"/>
  <c r="T52" i="1" s="1"/>
  <c r="N52" i="1"/>
  <c r="O52" i="1" s="1"/>
  <c r="J52" i="1"/>
  <c r="I52" i="1"/>
  <c r="T51" i="1"/>
  <c r="S51" i="1"/>
  <c r="O51" i="1"/>
  <c r="N51" i="1"/>
  <c r="J51" i="1"/>
  <c r="I51" i="1"/>
  <c r="S50" i="1"/>
  <c r="T50" i="1" s="1"/>
  <c r="N50" i="1"/>
  <c r="O50" i="1" s="1"/>
  <c r="J50" i="1"/>
  <c r="I50" i="1"/>
  <c r="T49" i="1"/>
  <c r="S49" i="1"/>
  <c r="O49" i="1"/>
  <c r="N49" i="1"/>
  <c r="J49" i="1"/>
  <c r="I49" i="1"/>
  <c r="S48" i="1"/>
  <c r="T48" i="1" s="1"/>
  <c r="N48" i="1"/>
  <c r="O48" i="1" s="1"/>
  <c r="J48" i="1"/>
  <c r="I48" i="1"/>
  <c r="T47" i="1"/>
  <c r="S47" i="1"/>
  <c r="O47" i="1"/>
  <c r="N47" i="1"/>
  <c r="J47" i="1"/>
  <c r="I47" i="1"/>
  <c r="S46" i="1"/>
  <c r="T46" i="1" s="1"/>
  <c r="N46" i="1"/>
  <c r="O46" i="1" s="1"/>
  <c r="J46" i="1"/>
  <c r="I46" i="1"/>
  <c r="T45" i="1"/>
  <c r="S45" i="1"/>
  <c r="O45" i="1"/>
  <c r="N45" i="1"/>
  <c r="J45" i="1"/>
  <c r="I45" i="1"/>
  <c r="S44" i="1"/>
  <c r="T44" i="1" s="1"/>
  <c r="N44" i="1"/>
  <c r="O44" i="1" s="1"/>
  <c r="J44" i="1"/>
  <c r="I44" i="1"/>
  <c r="T43" i="1"/>
  <c r="S43" i="1"/>
  <c r="O43" i="1"/>
  <c r="N43" i="1"/>
  <c r="J43" i="1"/>
  <c r="I43" i="1"/>
  <c r="S42" i="1"/>
  <c r="T42" i="1" s="1"/>
  <c r="N42" i="1"/>
  <c r="O42" i="1" s="1"/>
  <c r="J42" i="1"/>
  <c r="I42" i="1"/>
  <c r="T41" i="1"/>
  <c r="S41" i="1"/>
  <c r="O41" i="1"/>
  <c r="N41" i="1"/>
  <c r="J41" i="1"/>
  <c r="I41" i="1"/>
  <c r="S40" i="1"/>
  <c r="T40" i="1" s="1"/>
  <c r="N40" i="1"/>
  <c r="O40" i="1" s="1"/>
  <c r="J40" i="1"/>
  <c r="I40" i="1"/>
  <c r="U15" i="1"/>
  <c r="T15" i="1"/>
  <c r="AX14" i="1"/>
  <c r="AR14" i="1"/>
  <c r="AJ14" i="1"/>
  <c r="AI14" i="1"/>
  <c r="AH14" i="1"/>
  <c r="AG14" i="1"/>
  <c r="AF14" i="1"/>
  <c r="AE14" i="1"/>
  <c r="AD14" i="1"/>
  <c r="AC14" i="1"/>
  <c r="AB14" i="1"/>
  <c r="AX13" i="1"/>
  <c r="AR13" i="1"/>
  <c r="AJ13" i="1"/>
  <c r="AI13" i="1"/>
  <c r="AH13" i="1"/>
  <c r="AG13" i="1"/>
  <c r="AF13" i="1"/>
  <c r="AE13" i="1"/>
  <c r="AD13" i="1"/>
  <c r="AC13" i="1"/>
  <c r="AB13" i="1"/>
  <c r="AX12" i="1"/>
  <c r="AR12" i="1"/>
  <c r="AJ12" i="1"/>
  <c r="AI12" i="1"/>
  <c r="AH12" i="1"/>
  <c r="AG12" i="1"/>
  <c r="AF12" i="1"/>
  <c r="AE12" i="1"/>
  <c r="AD12" i="1"/>
  <c r="AC12" i="1"/>
  <c r="AB12" i="1"/>
  <c r="AX11" i="1"/>
  <c r="AR11" i="1"/>
  <c r="AJ11" i="1"/>
  <c r="AI11" i="1"/>
  <c r="AH11" i="1"/>
  <c r="AG11" i="1"/>
  <c r="AF11" i="1"/>
  <c r="AE11" i="1"/>
  <c r="AD11" i="1"/>
  <c r="AC11" i="1"/>
  <c r="AB11" i="1"/>
  <c r="AX10" i="1"/>
  <c r="AR10" i="1"/>
  <c r="AJ10" i="1"/>
  <c r="AI10" i="1"/>
  <c r="AH10" i="1"/>
  <c r="AG10" i="1"/>
  <c r="AF10" i="1"/>
  <c r="AE10" i="1"/>
  <c r="AD10" i="1"/>
  <c r="AC10" i="1"/>
  <c r="AB10" i="1"/>
  <c r="AX9" i="1"/>
  <c r="AR9" i="1"/>
  <c r="AJ9" i="1"/>
  <c r="AI9" i="1"/>
  <c r="AH9" i="1"/>
  <c r="AG9" i="1"/>
  <c r="AF9" i="1"/>
  <c r="AE9" i="1"/>
  <c r="AD9" i="1"/>
  <c r="AC9" i="1"/>
  <c r="AB9" i="1"/>
  <c r="AX8" i="1"/>
  <c r="AR8" i="1"/>
  <c r="AJ8" i="1"/>
  <c r="AI8" i="1"/>
  <c r="AH8" i="1"/>
  <c r="AG8" i="1"/>
  <c r="AF8" i="1"/>
  <c r="AE8" i="1"/>
  <c r="AD8" i="1"/>
  <c r="AC8" i="1"/>
  <c r="AB8" i="1"/>
  <c r="AX7" i="1"/>
  <c r="AR7" i="1"/>
  <c r="AJ7" i="1"/>
  <c r="AI7" i="1"/>
  <c r="AH7" i="1"/>
  <c r="AG7" i="1"/>
  <c r="AF7" i="1"/>
  <c r="AE7" i="1"/>
  <c r="AD7" i="1"/>
  <c r="AC7" i="1"/>
  <c r="AB7" i="1"/>
  <c r="AX6" i="1"/>
  <c r="AR6" i="1"/>
  <c r="AJ6" i="1"/>
  <c r="AI6" i="1"/>
  <c r="AH6" i="1"/>
  <c r="AG6" i="1"/>
  <c r="AF6" i="1"/>
  <c r="AE6" i="1"/>
  <c r="AD6" i="1"/>
  <c r="AC6" i="1"/>
  <c r="AB6" i="1"/>
  <c r="AX5" i="1"/>
  <c r="AR5" i="1"/>
  <c r="AJ5" i="1"/>
  <c r="AI5" i="1"/>
  <c r="AH5" i="1"/>
  <c r="AG5" i="1"/>
  <c r="AF5" i="1"/>
  <c r="AE5" i="1"/>
  <c r="AD5" i="1"/>
  <c r="AC5" i="1"/>
  <c r="AB5" i="1"/>
  <c r="AX4" i="1"/>
  <c r="AR4" i="1"/>
  <c r="AJ4" i="1"/>
  <c r="AI4" i="1"/>
  <c r="AH4" i="1"/>
  <c r="AG4" i="1"/>
  <c r="AF4" i="1"/>
  <c r="AE4" i="1"/>
  <c r="AD4" i="1"/>
  <c r="AC4" i="1"/>
  <c r="AB4" i="1"/>
  <c r="AX3" i="1"/>
  <c r="AR3" i="1"/>
  <c r="AJ3" i="1"/>
  <c r="AI3" i="1"/>
  <c r="AH3" i="1"/>
  <c r="AG3" i="1"/>
  <c r="AF3" i="1"/>
  <c r="AE3" i="1"/>
  <c r="AD3" i="1"/>
  <c r="AC3" i="1"/>
  <c r="AB3" i="1"/>
</calcChain>
</file>

<file path=xl/sharedStrings.xml><?xml version="1.0" encoding="utf-8"?>
<sst xmlns="http://schemas.openxmlformats.org/spreadsheetml/2006/main" count="82" uniqueCount="35">
  <si>
    <t>Total Power Output (kWh)</t>
  </si>
  <si>
    <t>Incident Radiation on Collector (kWh)</t>
  </si>
  <si>
    <t>Mean Fluid Temperature</t>
  </si>
  <si>
    <t>Absolute Incidence error</t>
  </si>
  <si>
    <t>Incidence % error ABS</t>
  </si>
  <si>
    <t>Incidence % error</t>
  </si>
  <si>
    <t>Absolute 50 Celsius error</t>
  </si>
  <si>
    <t>50 celsuius % error ABS</t>
  </si>
  <si>
    <t>50% Celsius % error</t>
  </si>
  <si>
    <t>Absolute 75 Celsius error</t>
  </si>
  <si>
    <t>75 Celsuis % error ABS</t>
  </si>
  <si>
    <t>75 Celsius % error</t>
  </si>
  <si>
    <t>Thermal yield per collector module (kWh/module)</t>
  </si>
  <si>
    <t>January</t>
  </si>
  <si>
    <t>Total radiation</t>
  </si>
  <si>
    <t>Yield for three collector mean temperatures</t>
  </si>
  <si>
    <t>February</t>
  </si>
  <si>
    <t>25°C</t>
  </si>
  <si>
    <t>50°C</t>
  </si>
  <si>
    <t>75°C</t>
  </si>
  <si>
    <t>March</t>
  </si>
  <si>
    <t>Hidden, for labelling the Diagram</t>
  </si>
  <si>
    <t>Thermal yield, 25°C</t>
  </si>
  <si>
    <t>Thermal yield, 50°C</t>
  </si>
  <si>
    <t>Thermal yield, 75°C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</si>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</sst>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????&quot;°C&quot;"/>
    <numFmt numFmtId="165" formatCode="General&quot;°C&quot;"/>
    <numFmt numFmtId="166" formatCode="?????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hair">
        <color indexed="8"/>
      </right>
      <top style="medium">
        <color indexed="8"/>
      </top>
      <bottom/>
      <diagonal/>
    </border>
    <border>
      <left style="hair">
        <color indexed="8"/>
      </left>
      <right/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/>
      <right/>
      <top/>
      <bottom style="dashed">
        <color indexed="55"/>
      </bottom>
      <diagonal/>
    </border>
    <border>
      <left/>
      <right style="hair">
        <color indexed="8"/>
      </right>
      <top/>
      <bottom style="dashed">
        <color indexed="55"/>
      </bottom>
      <diagonal/>
    </border>
    <border>
      <left style="hair">
        <color indexed="8"/>
      </left>
      <right/>
      <top/>
      <bottom style="dashed">
        <color indexed="55"/>
      </bottom>
      <diagonal/>
    </border>
    <border>
      <left/>
      <right/>
      <top style="dashed">
        <color indexed="55"/>
      </top>
      <bottom/>
      <diagonal/>
    </border>
    <border>
      <left/>
      <right style="hair">
        <color indexed="8"/>
      </right>
      <top style="dashed">
        <color indexed="55"/>
      </top>
      <bottom/>
      <diagonal/>
    </border>
    <border>
      <left style="hair">
        <color indexed="8"/>
      </left>
      <right/>
      <top style="dashed">
        <color indexed="55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hair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/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 indent="1"/>
    </xf>
    <xf numFmtId="0" fontId="2" fillId="0" borderId="5" xfId="0" applyFont="1" applyBorder="1"/>
    <xf numFmtId="0" fontId="2" fillId="0" borderId="6" xfId="0" applyFont="1" applyBorder="1" applyAlignment="1">
      <alignment horizontal="right" indent="3"/>
    </xf>
    <xf numFmtId="164" fontId="2" fillId="0" borderId="7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3" fillId="2" borderId="0" xfId="0" applyFont="1" applyFill="1"/>
    <xf numFmtId="0" fontId="2" fillId="2" borderId="8" xfId="0" applyFont="1" applyFill="1" applyBorder="1" applyAlignment="1">
      <alignment horizontal="right" indent="3"/>
    </xf>
    <xf numFmtId="165" fontId="2" fillId="2" borderId="9" xfId="0" applyNumberFormat="1" applyFont="1" applyFill="1" applyBorder="1" applyAlignment="1">
      <alignment horizontal="center" shrinkToFit="1"/>
    </xf>
    <xf numFmtId="165" fontId="2" fillId="2" borderId="0" xfId="0" applyNumberFormat="1" applyFont="1" applyFill="1" applyAlignment="1">
      <alignment horizontal="center" shrinkToFit="1"/>
    </xf>
    <xf numFmtId="0" fontId="2" fillId="0" borderId="10" xfId="0" applyFont="1" applyBorder="1"/>
    <xf numFmtId="166" fontId="2" fillId="0" borderId="11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2" fillId="0" borderId="0" xfId="0" applyFont="1"/>
    <xf numFmtId="166" fontId="2" fillId="0" borderId="8" xfId="0" applyNumberFormat="1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13" xfId="0" applyFont="1" applyBorder="1"/>
    <xf numFmtId="166" fontId="2" fillId="0" borderId="14" xfId="0" applyNumberFormat="1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0" fontId="2" fillId="0" borderId="16" xfId="0" applyFont="1" applyBorder="1"/>
    <xf numFmtId="166" fontId="2" fillId="0" borderId="17" xfId="0" applyNumberFormat="1" applyFont="1" applyBorder="1" applyAlignment="1">
      <alignment horizontal="center"/>
    </xf>
    <xf numFmtId="166" fontId="2" fillId="0" borderId="18" xfId="0" applyNumberFormat="1" applyFont="1" applyBorder="1" applyAlignment="1">
      <alignment horizontal="center"/>
    </xf>
    <xf numFmtId="166" fontId="2" fillId="0" borderId="16" xfId="0" applyNumberFormat="1" applyFont="1" applyBorder="1" applyAlignment="1">
      <alignment horizontal="center"/>
    </xf>
    <xf numFmtId="0" fontId="1" fillId="0" borderId="19" xfId="0" applyFont="1" applyBorder="1"/>
    <xf numFmtId="166" fontId="1" fillId="0" borderId="20" xfId="0" applyNumberFormat="1" applyFont="1" applyBorder="1" applyAlignment="1">
      <alignment horizontal="center"/>
    </xf>
    <xf numFmtId="166" fontId="1" fillId="0" borderId="21" xfId="0" applyNumberFormat="1" applyFont="1" applyBorder="1" applyAlignment="1">
      <alignment horizontal="center"/>
    </xf>
    <xf numFmtId="166" fontId="1" fillId="0" borderId="19" xfId="0" applyNumberFormat="1" applyFont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this work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Sheet1!$S$3:$S$14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Sheet1!$T$3:$T$14</c:f>
              <c:numCache>
                <c:formatCode>General</c:formatCode>
                <c:ptCount val="12"/>
                <c:pt idx="0">
                  <c:v>113.3170182139434</c:v>
                </c:pt>
                <c:pt idx="1">
                  <c:v>123.16015487687829</c:v>
                </c:pt>
                <c:pt idx="2">
                  <c:v>165.30463174346971</c:v>
                </c:pt>
                <c:pt idx="3">
                  <c:v>218.61090383332859</c:v>
                </c:pt>
                <c:pt idx="4">
                  <c:v>266.14174203492388</c:v>
                </c:pt>
                <c:pt idx="5">
                  <c:v>287.08152941897748</c:v>
                </c:pt>
                <c:pt idx="6">
                  <c:v>308.08759313992942</c:v>
                </c:pt>
                <c:pt idx="7">
                  <c:v>301.63468559799929</c:v>
                </c:pt>
                <c:pt idx="8">
                  <c:v>249.98421706835649</c:v>
                </c:pt>
                <c:pt idx="9">
                  <c:v>183.17428965935281</c:v>
                </c:pt>
                <c:pt idx="10">
                  <c:v>122.9998849985865</c:v>
                </c:pt>
                <c:pt idx="11">
                  <c:v>95.69982851936571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7-4868-81B6-64E6D1FEC592}"/>
            </c:ext>
          </c:extLst>
        </c:ser>
        <c:ser>
          <c:idx val="1"/>
          <c:order val="1"/>
          <c:tx>
            <c:v>50 Celsius Scenocalc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Sheet1!$S$3:$S$14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Sheet1!$L$7:$L$18</c:f>
              <c:numCache>
                <c:formatCode>?????</c:formatCode>
                <c:ptCount val="12"/>
                <c:pt idx="0">
                  <c:v>114.3740315646651</c:v>
                </c:pt>
                <c:pt idx="1">
                  <c:v>120.0267735666188</c:v>
                </c:pt>
                <c:pt idx="2">
                  <c:v>157.92505395921651</c:v>
                </c:pt>
                <c:pt idx="3">
                  <c:v>203.3424142111397</c:v>
                </c:pt>
                <c:pt idx="4">
                  <c:v>242.22206302348741</c:v>
                </c:pt>
                <c:pt idx="5">
                  <c:v>258.78435744946148</c:v>
                </c:pt>
                <c:pt idx="6">
                  <c:v>276.801520102079</c:v>
                </c:pt>
                <c:pt idx="7">
                  <c:v>275.65496673146919</c:v>
                </c:pt>
                <c:pt idx="8">
                  <c:v>233.7890115652757</c:v>
                </c:pt>
                <c:pt idx="9">
                  <c:v>178.33858860418039</c:v>
                </c:pt>
                <c:pt idx="10">
                  <c:v>118.6419897722179</c:v>
                </c:pt>
                <c:pt idx="11">
                  <c:v>94.181334376109007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7-4868-81B6-64E6D1FEC592}"/>
            </c:ext>
          </c:extLst>
        </c:ser>
        <c:ser>
          <c:idx val="2"/>
          <c:order val="2"/>
          <c:tx>
            <c:v>75 Celsius Sim</c:v>
          </c:tx>
          <c:spPr>
            <a:pattFill prst="wd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Sheet1!$S$3:$S$14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Sheet1!$X$3:$X$14</c:f>
              <c:numCache>
                <c:formatCode>General</c:formatCode>
                <c:ptCount val="12"/>
                <c:pt idx="0">
                  <c:v>94.639188767148454</c:v>
                </c:pt>
                <c:pt idx="1">
                  <c:v>104.09032202016419</c:v>
                </c:pt>
                <c:pt idx="2">
                  <c:v>141.04177563358681</c:v>
                </c:pt>
                <c:pt idx="3">
                  <c:v>193.98700795827139</c:v>
                </c:pt>
                <c:pt idx="4">
                  <c:v>239.15597248136169</c:v>
                </c:pt>
                <c:pt idx="5">
                  <c:v>261.54082579182278</c:v>
                </c:pt>
                <c:pt idx="6">
                  <c:v>282.82960281051379</c:v>
                </c:pt>
                <c:pt idx="7">
                  <c:v>277.47149666857479</c:v>
                </c:pt>
                <c:pt idx="8">
                  <c:v>227.8407136133053</c:v>
                </c:pt>
                <c:pt idx="9">
                  <c:v>161.5799327563191</c:v>
                </c:pt>
                <c:pt idx="10">
                  <c:v>105.2781471163627</c:v>
                </c:pt>
                <c:pt idx="11">
                  <c:v>78.103599448357812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D7-4868-81B6-64E6D1FEC592}"/>
            </c:ext>
          </c:extLst>
        </c:ser>
        <c:ser>
          <c:idx val="3"/>
          <c:order val="3"/>
          <c:tx>
            <c:v>75 Celsius Scenocalc</c:v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  <a:prstDash val="solid"/>
            </a:ln>
          </c:spPr>
          <c:invertIfNegative val="0"/>
          <c:cat>
            <c:strRef>
              <c:f>Sheet1!$S$3:$S$14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Sheet1!$M$7:$M$18</c:f>
              <c:numCache>
                <c:formatCode>?????</c:formatCode>
                <c:ptCount val="12"/>
                <c:pt idx="0">
                  <c:v>101.0414769429874</c:v>
                </c:pt>
                <c:pt idx="1">
                  <c:v>106.61776985083711</c:v>
                </c:pt>
                <c:pt idx="2">
                  <c:v>140.9058543327952</c:v>
                </c:pt>
                <c:pt idx="3">
                  <c:v>186.01196657968279</c:v>
                </c:pt>
                <c:pt idx="4">
                  <c:v>223.24997990473179</c:v>
                </c:pt>
                <c:pt idx="5">
                  <c:v>241.05201778044429</c:v>
                </c:pt>
                <c:pt idx="6">
                  <c:v>259.22746077646599</c:v>
                </c:pt>
                <c:pt idx="7">
                  <c:v>258.47151001491198</c:v>
                </c:pt>
                <c:pt idx="8">
                  <c:v>218.45750930908719</c:v>
                </c:pt>
                <c:pt idx="9">
                  <c:v>163.27485392273601</c:v>
                </c:pt>
                <c:pt idx="10">
                  <c:v>106.14568592823871</c:v>
                </c:pt>
                <c:pt idx="11">
                  <c:v>81.75950632989553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D7-4868-81B6-64E6D1FE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This work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Sheet1!$C$25:$C$36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Sheet1!$U$3:$U$14</c:f>
              <c:numCache>
                <c:formatCode>General</c:formatCode>
                <c:ptCount val="12"/>
                <c:pt idx="0">
                  <c:v>156.7278687458585</c:v>
                </c:pt>
                <c:pt idx="1">
                  <c:v>169.94578780048909</c:v>
                </c:pt>
                <c:pt idx="2">
                  <c:v>227.55329175894821</c:v>
                </c:pt>
                <c:pt idx="3">
                  <c:v>290.20984467888059</c:v>
                </c:pt>
                <c:pt idx="4">
                  <c:v>344.23776203003843</c:v>
                </c:pt>
                <c:pt idx="5">
                  <c:v>364.67875955758848</c:v>
                </c:pt>
                <c:pt idx="6">
                  <c:v>386.4450246989926</c:v>
                </c:pt>
                <c:pt idx="7">
                  <c:v>377.18742069023358</c:v>
                </c:pt>
                <c:pt idx="8">
                  <c:v>316.7621416321478</c:v>
                </c:pt>
                <c:pt idx="9">
                  <c:v>237.864223626274</c:v>
                </c:pt>
                <c:pt idx="10">
                  <c:v>165.1194338845377</c:v>
                </c:pt>
                <c:pt idx="11">
                  <c:v>135.1834325010521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6E2-B845-73AB9CB9D950}"/>
            </c:ext>
          </c:extLst>
        </c:ser>
        <c:ser>
          <c:idx val="1"/>
          <c:order val="1"/>
          <c:tx>
            <c:v>Scenocalc values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Sheet1!$C$25:$C$36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Sheet1!$C$7:$C$18</c:f>
              <c:numCache>
                <c:formatCode>?????</c:formatCode>
                <c:ptCount val="12"/>
                <c:pt idx="0">
                  <c:v>178.87530427137671</c:v>
                </c:pt>
                <c:pt idx="1">
                  <c:v>191.41127230904189</c:v>
                </c:pt>
                <c:pt idx="2">
                  <c:v>249.02577136826869</c:v>
                </c:pt>
                <c:pt idx="3">
                  <c:v>312.3738724913153</c:v>
                </c:pt>
                <c:pt idx="4">
                  <c:v>365.57307203194148</c:v>
                </c:pt>
                <c:pt idx="5">
                  <c:v>385.45811960982212</c:v>
                </c:pt>
                <c:pt idx="6">
                  <c:v>409.19156789959931</c:v>
                </c:pt>
                <c:pt idx="7">
                  <c:v>405.68115659995709</c:v>
                </c:pt>
                <c:pt idx="8">
                  <c:v>346.7794161055528</c:v>
                </c:pt>
                <c:pt idx="9">
                  <c:v>270.03545761634888</c:v>
                </c:pt>
                <c:pt idx="10">
                  <c:v>186.18067528113809</c:v>
                </c:pt>
                <c:pt idx="11">
                  <c:v>154.41774824142021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6E2-B845-73AB9CB9D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86127"/>
        <c:axId val="1875161839"/>
      </c:barChart>
      <c:catAx>
        <c:axId val="143968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61839"/>
        <c:crosses val="autoZero"/>
        <c:auto val="1"/>
        <c:lblAlgn val="ctr"/>
        <c:lblOffset val="100"/>
        <c:noMultiLvlLbl val="0"/>
      </c:catAx>
      <c:valAx>
        <c:axId val="18751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Radiation</a:t>
                </a:r>
                <a:r>
                  <a:rPr lang="en-GB" baseline="0"/>
                  <a:t> Incident on the Collector (kWh)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8612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Incidence % error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strRef>
              <c:f>Sheet1!$S$3:$S$14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Sheet1!$AD$3:$AD$14</c:f>
              <c:numCache>
                <c:formatCode>General</c:formatCode>
                <c:ptCount val="12"/>
                <c:pt idx="0">
                  <c:v>-12.381494256981227</c:v>
                </c:pt>
                <c:pt idx="1">
                  <c:v>-11.214326225205713</c:v>
                </c:pt>
                <c:pt idx="2">
                  <c:v>-8.6225933530253673</c:v>
                </c:pt>
                <c:pt idx="3">
                  <c:v>-7.0953526412651309</c:v>
                </c:pt>
                <c:pt idx="4">
                  <c:v>-5.8361273392803144</c:v>
                </c:pt>
                <c:pt idx="5">
                  <c:v>-5.3908217248782915</c:v>
                </c:pt>
                <c:pt idx="6">
                  <c:v>-5.5588983217239418</c:v>
                </c:pt>
                <c:pt idx="7">
                  <c:v>-7.0236774486967937</c:v>
                </c:pt>
                <c:pt idx="8">
                  <c:v>-8.6560139037399875</c:v>
                </c:pt>
                <c:pt idx="9">
                  <c:v>-11.913707286463822</c:v>
                </c:pt>
                <c:pt idx="10">
                  <c:v>-11.312259644991256</c:v>
                </c:pt>
                <c:pt idx="11">
                  <c:v>-12.456026563926287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8-463A-8EB7-BCF565B52A19}"/>
            </c:ext>
          </c:extLst>
        </c:ser>
        <c:ser>
          <c:idx val="1"/>
          <c:order val="1"/>
          <c:tx>
            <c:v>50 Celsius % error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strRef>
              <c:f>Sheet1!$S$3:$S$14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Sheet1!$AG$3:$AG$14</c:f>
              <c:numCache>
                <c:formatCode>General</c:formatCode>
                <c:ptCount val="12"/>
                <c:pt idx="0">
                  <c:v>-0.92417250337467249</c:v>
                </c:pt>
                <c:pt idx="1">
                  <c:v>2.6105686399379593</c:v>
                </c:pt>
                <c:pt idx="2">
                  <c:v>4.6728353730111412</c:v>
                </c:pt>
                <c:pt idx="3">
                  <c:v>7.5087579152743444</c:v>
                </c:pt>
                <c:pt idx="4">
                  <c:v>9.8751033299212985</c:v>
                </c:pt>
                <c:pt idx="5">
                  <c:v>10.934653179353088</c:v>
                </c:pt>
                <c:pt idx="6">
                  <c:v>11.302709980173784</c:v>
                </c:pt>
                <c:pt idx="7">
                  <c:v>9.4247236589204633</c:v>
                </c:pt>
                <c:pt idx="8">
                  <c:v>6.9272740385229614</c:v>
                </c:pt>
                <c:pt idx="9">
                  <c:v>2.7115281628168439</c:v>
                </c:pt>
                <c:pt idx="10">
                  <c:v>3.6731474537264339</c:v>
                </c:pt>
                <c:pt idx="11">
                  <c:v>1.6123090135808265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8-463A-8EB7-BCF565B52A19}"/>
            </c:ext>
          </c:extLst>
        </c:ser>
        <c:ser>
          <c:idx val="2"/>
          <c:order val="2"/>
          <c:tx>
            <c:v>75 Celsius % error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strRef>
              <c:f>Sheet1!$S$3:$S$14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Sheet1!$AJ$3:$AJ$14</c:f>
              <c:numCache>
                <c:formatCode>General</c:formatCode>
                <c:ptCount val="12"/>
                <c:pt idx="0">
                  <c:v>-6.3362971024774657</c:v>
                </c:pt>
                <c:pt idx="1">
                  <c:v>-2.3705690282294611</c:v>
                </c:pt>
                <c:pt idx="2">
                  <c:v>9.6462493652382741E-2</c:v>
                </c:pt>
                <c:pt idx="3">
                  <c:v>4.287380820293782</c:v>
                </c:pt>
                <c:pt idx="4">
                  <c:v>7.1247453564911929</c:v>
                </c:pt>
                <c:pt idx="5">
                  <c:v>8.4997454906352097</c:v>
                </c:pt>
                <c:pt idx="6">
                  <c:v>9.104800071470871</c:v>
                </c:pt>
                <c:pt idx="7">
                  <c:v>7.350901711591594</c:v>
                </c:pt>
                <c:pt idx="8">
                  <c:v>4.2952079486277457</c:v>
                </c:pt>
                <c:pt idx="9">
                  <c:v>-1.0380785073119583</c:v>
                </c:pt>
                <c:pt idx="10">
                  <c:v>-0.81730953480531887</c:v>
                </c:pt>
                <c:pt idx="11">
                  <c:v>-4.4715373730197383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C8-463A-8EB7-BCF565B52A19}"/>
            </c:ext>
          </c:extLst>
        </c:ser>
        <c:ser>
          <c:idx val="3"/>
          <c:order val="3"/>
          <c:tx>
            <c:v>Efficiency Error 75 Celsius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Sheet1!$S$3:$S$14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Sheet1!$AR$3:$AR$14</c:f>
              <c:numCache>
                <c:formatCode>General</c:formatCode>
                <c:ptCount val="12"/>
                <c:pt idx="0">
                  <c:v>3.7093352418003738</c:v>
                </c:pt>
                <c:pt idx="1">
                  <c:v>3.7380376128006141</c:v>
                </c:pt>
                <c:pt idx="2">
                  <c:v>3.6771552671414005</c:v>
                </c:pt>
                <c:pt idx="3">
                  <c:v>3.5388827913830037</c:v>
                </c:pt>
                <c:pt idx="4">
                  <c:v>3.2657028874560226</c:v>
                </c:pt>
                <c:pt idx="5">
                  <c:v>3.063221751682216</c:v>
                </c:pt>
                <c:pt idx="6">
                  <c:v>2.9186812086319085</c:v>
                </c:pt>
                <c:pt idx="7">
                  <c:v>2.9221367228402335</c:v>
                </c:pt>
                <c:pt idx="8">
                  <c:v>3.1018140770384273</c:v>
                </c:pt>
                <c:pt idx="9">
                  <c:v>3.2723233814534156</c:v>
                </c:pt>
                <c:pt idx="10">
                  <c:v>3.4741377991463933</c:v>
                </c:pt>
                <c:pt idx="11">
                  <c:v>3.6333217490842933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8-463A-8EB7-BCF565B52A19}"/>
            </c:ext>
          </c:extLst>
        </c:ser>
        <c:ser>
          <c:idx val="4"/>
          <c:order val="4"/>
          <c:tx>
            <c:v>Efficiency Error 50 Celsius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Sheet1!$S$3:$S$14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Sheet1!$AX$3:$AX$14</c:f>
              <c:numCache>
                <c:formatCode>General</c:formatCode>
                <c:ptCount val="12"/>
                <c:pt idx="0">
                  <c:v>2.6226569477823114</c:v>
                </c:pt>
                <c:pt idx="1">
                  <c:v>2.641993040489691</c:v>
                </c:pt>
                <c:pt idx="2">
                  <c:v>2.6010606248912644</c:v>
                </c:pt>
                <c:pt idx="3">
                  <c:v>2.5096708925269482</c:v>
                </c:pt>
                <c:pt idx="4">
                  <c:v>2.3389624224732102</c:v>
                </c:pt>
                <c:pt idx="5">
                  <c:v>2.2224203857408429</c:v>
                </c:pt>
                <c:pt idx="6">
                  <c:v>2.147803661046066</c:v>
                </c:pt>
                <c:pt idx="7">
                  <c:v>2.1493730573166534</c:v>
                </c:pt>
                <c:pt idx="8">
                  <c:v>2.243353487495154</c:v>
                </c:pt>
                <c:pt idx="9">
                  <c:v>2.3420092606428953</c:v>
                </c:pt>
                <c:pt idx="10">
                  <c:v>2.4669928053224321</c:v>
                </c:pt>
                <c:pt idx="11">
                  <c:v>2.5712257804883256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C8-463A-8EB7-BCF565B52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86287"/>
        <c:axId val="337841759"/>
      </c:scatterChart>
      <c:valAx>
        <c:axId val="208408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  <a:r>
                  <a:rPr lang="en-GB" baseline="0"/>
                  <a:t> of the Year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41759"/>
        <c:crosses val="autoZero"/>
        <c:crossBetween val="midCat"/>
      </c:valAx>
      <c:valAx>
        <c:axId val="3378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error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86287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Gb = Gd = 200W/m2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943823315717471"/>
                  <c:y val="-0.4098313606086880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[1]Sheet1!$C$3:$C$9</c:f>
              <c:numCache>
                <c:formatCode>General</c:formatCode>
                <c:ptCount val="7"/>
                <c:pt idx="0">
                  <c:v>565</c:v>
                </c:pt>
                <c:pt idx="1">
                  <c:v>525</c:v>
                </c:pt>
                <c:pt idx="2">
                  <c:v>464</c:v>
                </c:pt>
                <c:pt idx="3">
                  <c:v>381</c:v>
                </c:pt>
                <c:pt idx="4">
                  <c:v>278</c:v>
                </c:pt>
                <c:pt idx="5">
                  <c:v>153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A-4540-AFE8-895C044AE07B}"/>
            </c:ext>
          </c:extLst>
        </c:ser>
        <c:ser>
          <c:idx val="1"/>
          <c:order val="1"/>
          <c:tx>
            <c:v>Gb = 440W/m2, Gd = 260W/m2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822752581945749"/>
                  <c:y val="-0.3489907849898171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[1]Sheet1!$D$3:$D$9</c:f>
              <c:numCache>
                <c:formatCode>General</c:formatCode>
                <c:ptCount val="7"/>
                <c:pt idx="0">
                  <c:v>995</c:v>
                </c:pt>
                <c:pt idx="1">
                  <c:v>955</c:v>
                </c:pt>
                <c:pt idx="2">
                  <c:v>893</c:v>
                </c:pt>
                <c:pt idx="3">
                  <c:v>811</c:v>
                </c:pt>
                <c:pt idx="4">
                  <c:v>707</c:v>
                </c:pt>
                <c:pt idx="5">
                  <c:v>582</c:v>
                </c:pt>
                <c:pt idx="6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7A-4540-AFE8-895C044AE07B}"/>
            </c:ext>
          </c:extLst>
        </c:ser>
        <c:ser>
          <c:idx val="2"/>
          <c:order val="2"/>
          <c:tx>
            <c:v>Gb = 850W/m2, Gd = 150W/m2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[1]Sheet1!$B$3:$B$9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[1]Sheet1!$E$3:$E$9</c:f>
              <c:numCache>
                <c:formatCode>General</c:formatCode>
                <c:ptCount val="7"/>
                <c:pt idx="0">
                  <c:v>1435</c:v>
                </c:pt>
                <c:pt idx="1">
                  <c:v>1395</c:v>
                </c:pt>
                <c:pt idx="2">
                  <c:v>1334</c:v>
                </c:pt>
                <c:pt idx="3">
                  <c:v>1251</c:v>
                </c:pt>
                <c:pt idx="4">
                  <c:v>1147</c:v>
                </c:pt>
                <c:pt idx="5">
                  <c:v>1022</c:v>
                </c:pt>
                <c:pt idx="6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7A-4540-AFE8-895C044AE07B}"/>
            </c:ext>
          </c:extLst>
        </c:ser>
        <c:ser>
          <c:idx val="3"/>
          <c:order val="3"/>
          <c:tx>
            <c:v>Sceno Calc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10876685608682"/>
                  <c:y val="-0.3519401259586367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[1]Sheet1!$D$11:$D$16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215</c:v>
                </c:pt>
              </c:numCache>
            </c:numRef>
          </c:xVal>
          <c:yVal>
            <c:numRef>
              <c:f>[1]Sheet1!$E$11:$E$16</c:f>
              <c:numCache>
                <c:formatCode>General</c:formatCode>
                <c:ptCount val="6"/>
                <c:pt idx="0">
                  <c:v>1435</c:v>
                </c:pt>
                <c:pt idx="1">
                  <c:v>1424</c:v>
                </c:pt>
                <c:pt idx="2">
                  <c:v>1395</c:v>
                </c:pt>
                <c:pt idx="3">
                  <c:v>1356</c:v>
                </c:pt>
                <c:pt idx="4">
                  <c:v>1308</c:v>
                </c:pt>
                <c:pt idx="5">
                  <c:v>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7A-4540-AFE8-895C044AE07B}"/>
            </c:ext>
          </c:extLst>
        </c:ser>
        <c:ser>
          <c:idx val="4"/>
          <c:order val="4"/>
          <c:tx>
            <c:v>Gb = 850W/m2, Gd = 150W/m2, Sim</c:v>
          </c:tx>
          <c:spPr>
            <a:ln w="19050">
              <a:noFill/>
              <a:prstDash val="solid"/>
            </a:ln>
          </c:spPr>
          <c:marker>
            <c:symbol val="triangle"/>
            <c:size val="2"/>
            <c:spPr>
              <a:ln>
                <a:prstDash val="solid"/>
              </a:ln>
            </c:spPr>
          </c:marker>
          <c:xVal>
            <c:numRef>
              <c:f>[1]Sheet2!$B$2:$B$101</c:f>
              <c:numCache>
                <c:formatCode>General</c:formatCode>
                <c:ptCount val="100"/>
                <c:pt idx="0">
                  <c:v>13.85347564469491</c:v>
                </c:pt>
                <c:pt idx="1">
                  <c:v>15.65575062712016</c:v>
                </c:pt>
                <c:pt idx="2">
                  <c:v>17.45754631730474</c:v>
                </c:pt>
                <c:pt idx="3">
                  <c:v>19.25886374533194</c:v>
                </c:pt>
                <c:pt idx="4">
                  <c:v>21.05970395494672</c:v>
                </c:pt>
                <c:pt idx="5">
                  <c:v>22.860068003075011</c:v>
                </c:pt>
                <c:pt idx="6">
                  <c:v>24.65995695936957</c:v>
                </c:pt>
                <c:pt idx="7">
                  <c:v>26.459371905740468</c:v>
                </c:pt>
                <c:pt idx="8">
                  <c:v>28.258313935879901</c:v>
                </c:pt>
                <c:pt idx="9">
                  <c:v>30.056784154791369</c:v>
                </c:pt>
                <c:pt idx="10">
                  <c:v>31.854783678318711</c:v>
                </c:pt>
                <c:pt idx="11">
                  <c:v>33.652313632684937</c:v>
                </c:pt>
                <c:pt idx="12">
                  <c:v>35.449375154008827</c:v>
                </c:pt>
                <c:pt idx="13">
                  <c:v>37.245969387838272</c:v>
                </c:pt>
                <c:pt idx="14">
                  <c:v>39.042097488705537</c:v>
                </c:pt>
                <c:pt idx="15">
                  <c:v>40.837760619640157</c:v>
                </c:pt>
                <c:pt idx="16">
                  <c:v>42.632959951727628</c:v>
                </c:pt>
                <c:pt idx="17">
                  <c:v>44.42769666365632</c:v>
                </c:pt>
                <c:pt idx="18">
                  <c:v>46.221971941261629</c:v>
                </c:pt>
                <c:pt idx="19">
                  <c:v>48.015786977086691</c:v>
                </c:pt>
                <c:pt idx="20">
                  <c:v>49.809142969945007</c:v>
                </c:pt>
                <c:pt idx="21">
                  <c:v>51.602041124493809</c:v>
                </c:pt>
                <c:pt idx="22">
                  <c:v>53.394482650798587</c:v>
                </c:pt>
                <c:pt idx="23">
                  <c:v>55.186468763928332</c:v>
                </c:pt>
                <c:pt idx="24">
                  <c:v>56.978000683532443</c:v>
                </c:pt>
                <c:pt idx="25">
                  <c:v>58.76907963344577</c:v>
                </c:pt>
                <c:pt idx="26">
                  <c:v>60.559706841288033</c:v>
                </c:pt>
                <c:pt idx="27">
                  <c:v>62.349883538078657</c:v>
                </c:pt>
                <c:pt idx="28">
                  <c:v>64.139610957855041</c:v>
                </c:pt>
                <c:pt idx="29">
                  <c:v>65.928890337306939</c:v>
                </c:pt>
                <c:pt idx="30">
                  <c:v>67.71772291540249</c:v>
                </c:pt>
                <c:pt idx="31">
                  <c:v>69.506109933044826</c:v>
                </c:pt>
                <c:pt idx="32">
                  <c:v>71.294052632724387</c:v>
                </c:pt>
                <c:pt idx="33">
                  <c:v>73.081552258175648</c:v>
                </c:pt>
                <c:pt idx="34">
                  <c:v>74.868610054060809</c:v>
                </c:pt>
                <c:pt idx="35">
                  <c:v>76.655227265640576</c:v>
                </c:pt>
                <c:pt idx="36">
                  <c:v>78.44140513847654</c:v>
                </c:pt>
                <c:pt idx="37">
                  <c:v>80.227144918121581</c:v>
                </c:pt>
                <c:pt idx="38">
                  <c:v>82.012447849832185</c:v>
                </c:pt>
                <c:pt idx="39">
                  <c:v>83.797315178290532</c:v>
                </c:pt>
                <c:pt idx="40">
                  <c:v>85.581748147330359</c:v>
                </c:pt>
                <c:pt idx="41">
                  <c:v>87.365747999672976</c:v>
                </c:pt>
                <c:pt idx="42">
                  <c:v>89.149315976674444</c:v>
                </c:pt>
                <c:pt idx="43">
                  <c:v>90.932453318081542</c:v>
                </c:pt>
                <c:pt idx="44">
                  <c:v>92.715161261796467</c:v>
                </c:pt>
                <c:pt idx="45">
                  <c:v>94.497441043651364</c:v>
                </c:pt>
                <c:pt idx="46">
                  <c:v>96.279293897190072</c:v>
                </c:pt>
                <c:pt idx="47">
                  <c:v>98.060721053458821</c:v>
                </c:pt>
                <c:pt idx="48">
                  <c:v>99.841723740808902</c:v>
                </c:pt>
                <c:pt idx="49">
                  <c:v>101.6223031847058</c:v>
                </c:pt>
                <c:pt idx="50">
                  <c:v>103.4024606075432</c:v>
                </c:pt>
                <c:pt idx="51">
                  <c:v>105.1821972284741</c:v>
                </c:pt>
                <c:pt idx="52">
                  <c:v>106.96151426324241</c:v>
                </c:pt>
                <c:pt idx="53">
                  <c:v>108.74041292402769</c:v>
                </c:pt>
                <c:pt idx="54">
                  <c:v>110.5188944192933</c:v>
                </c:pt>
                <c:pt idx="55">
                  <c:v>112.2969599536474</c:v>
                </c:pt>
                <c:pt idx="56">
                  <c:v>114.0746107277073</c:v>
                </c:pt>
                <c:pt idx="57">
                  <c:v>115.85184793797779</c:v>
                </c:pt>
                <c:pt idx="58">
                  <c:v>117.6286727767277</c:v>
                </c:pt>
                <c:pt idx="59">
                  <c:v>119.4050864318815</c:v>
                </c:pt>
                <c:pt idx="60">
                  <c:v>121.18109008691501</c:v>
                </c:pt>
                <c:pt idx="61">
                  <c:v>122.9566849207592</c:v>
                </c:pt>
                <c:pt idx="62">
                  <c:v>124.73187210770909</c:v>
                </c:pt>
                <c:pt idx="63">
                  <c:v>126.5066528173389</c:v>
                </c:pt>
                <c:pt idx="64">
                  <c:v>128.28102821442761</c:v>
                </c:pt>
                <c:pt idx="65">
                  <c:v>130.05499945888809</c:v>
                </c:pt>
                <c:pt idx="66">
                  <c:v>131.82856770570029</c:v>
                </c:pt>
                <c:pt idx="67">
                  <c:v>133.60173410485351</c:v>
                </c:pt>
                <c:pt idx="68">
                  <c:v>135.374499801295</c:v>
                </c:pt>
                <c:pt idx="69">
                  <c:v>137.14686593488099</c:v>
                </c:pt>
                <c:pt idx="70">
                  <c:v>138.91883364033541</c:v>
                </c:pt>
                <c:pt idx="71">
                  <c:v>140.6904040472127</c:v>
                </c:pt>
                <c:pt idx="72">
                  <c:v>142.4615782798673</c:v>
                </c:pt>
                <c:pt idx="73">
                  <c:v>144.23235745742659</c:v>
                </c:pt>
                <c:pt idx="74">
                  <c:v>146.00274269376879</c:v>
                </c:pt>
                <c:pt idx="75">
                  <c:v>147.772735097506</c:v>
                </c:pt>
                <c:pt idx="76">
                  <c:v>149.5423357719705</c:v>
                </c:pt>
                <c:pt idx="77">
                  <c:v>151.3115458152067</c:v>
                </c:pt>
                <c:pt idx="78">
                  <c:v>153.0803663199668</c:v>
                </c:pt>
                <c:pt idx="79">
                  <c:v>154.84879837370951</c:v>
                </c:pt>
                <c:pt idx="80">
                  <c:v>156.61684305860331</c:v>
                </c:pt>
                <c:pt idx="81">
                  <c:v>158.38450145153291</c:v>
                </c:pt>
                <c:pt idx="82">
                  <c:v>160.15177462410929</c:v>
                </c:pt>
                <c:pt idx="83">
                  <c:v>161.9186636426829</c:v>
                </c:pt>
                <c:pt idx="84">
                  <c:v>163.68516956836069</c:v>
                </c:pt>
                <c:pt idx="85">
                  <c:v>165.451293457025</c:v>
                </c:pt>
                <c:pt idx="86">
                  <c:v>167.21703635935569</c:v>
                </c:pt>
                <c:pt idx="87">
                  <c:v>168.98239932085551</c:v>
                </c:pt>
                <c:pt idx="88">
                  <c:v>170.74738338187689</c:v>
                </c:pt>
                <c:pt idx="89">
                  <c:v>172.511989577653</c:v>
                </c:pt>
                <c:pt idx="90">
                  <c:v>174.27621893832861</c:v>
                </c:pt>
                <c:pt idx="91">
                  <c:v>176.04007248899529</c:v>
                </c:pt>
                <c:pt idx="92">
                  <c:v>177.80355124972729</c:v>
                </c:pt>
                <c:pt idx="93">
                  <c:v>179.56665623562009</c:v>
                </c:pt>
                <c:pt idx="94">
                  <c:v>181.32938845682989</c:v>
                </c:pt>
                <c:pt idx="95">
                  <c:v>183.09174891861579</c:v>
                </c:pt>
                <c:pt idx="96">
                  <c:v>184.8537386213828</c:v>
                </c:pt>
                <c:pt idx="97">
                  <c:v>186.61535856072629</c:v>
                </c:pt>
                <c:pt idx="98">
                  <c:v>188.37660972747801</c:v>
                </c:pt>
                <c:pt idx="99">
                  <c:v>190.13749310775319</c:v>
                </c:pt>
              </c:numCache>
            </c:numRef>
          </c:xVal>
          <c:yVal>
            <c:numRef>
              <c:f>[1]Sheet2!$G$2:$G$101</c:f>
              <c:numCache>
                <c:formatCode>General</c:formatCode>
                <c:ptCount val="100"/>
                <c:pt idx="0">
                  <c:v>563.46668935710386</c:v>
                </c:pt>
                <c:pt idx="1">
                  <c:v>561.28056038582986</c:v>
                </c:pt>
                <c:pt idx="2">
                  <c:v>559.02561570544685</c:v>
                </c:pt>
                <c:pt idx="3">
                  <c:v>556.70190927972112</c:v>
                </c:pt>
                <c:pt idx="4">
                  <c:v>554.3094948798381</c:v>
                </c:pt>
                <c:pt idx="5">
                  <c:v>551.84842608254269</c:v>
                </c:pt>
                <c:pt idx="6">
                  <c:v>549.31875626838337</c:v>
                </c:pt>
                <c:pt idx="7">
                  <c:v>546.7205386200751</c:v>
                </c:pt>
                <c:pt idx="8">
                  <c:v>544.05382612097253</c:v>
                </c:pt>
                <c:pt idx="9">
                  <c:v>541.31867155365069</c:v>
                </c:pt>
                <c:pt idx="10">
                  <c:v>538.51512749860001</c:v>
                </c:pt>
                <c:pt idx="11">
                  <c:v>535.64324633302613</c:v>
                </c:pt>
                <c:pt idx="12">
                  <c:v>532.7030802297561</c:v>
                </c:pt>
                <c:pt idx="13">
                  <c:v>529.69468115626489</c:v>
                </c:pt>
                <c:pt idx="14">
                  <c:v>526.61810087378888</c:v>
                </c:pt>
                <c:pt idx="15">
                  <c:v>523.47339093653954</c:v>
                </c:pt>
                <c:pt idx="16">
                  <c:v>520.26060269103391</c:v>
                </c:pt>
                <c:pt idx="17">
                  <c:v>516.97978727550196</c:v>
                </c:pt>
                <c:pt idx="18">
                  <c:v>513.63099561942499</c:v>
                </c:pt>
                <c:pt idx="19">
                  <c:v>510.21427844311938</c:v>
                </c:pt>
                <c:pt idx="20">
                  <c:v>506.72968625744551</c:v>
                </c:pt>
                <c:pt idx="21">
                  <c:v>503.17726936360441</c:v>
                </c:pt>
                <c:pt idx="22">
                  <c:v>499.5570778530024</c:v>
                </c:pt>
                <c:pt idx="23">
                  <c:v>495.86916160721017</c:v>
                </c:pt>
                <c:pt idx="24">
                  <c:v>492.11357029801161</c:v>
                </c:pt>
                <c:pt idx="25">
                  <c:v>488.29035338751771</c:v>
                </c:pt>
                <c:pt idx="26">
                  <c:v>484.39956012835859</c:v>
                </c:pt>
                <c:pt idx="27">
                  <c:v>480.44123956395828</c:v>
                </c:pt>
                <c:pt idx="28">
                  <c:v>476.41544052885962</c:v>
                </c:pt>
                <c:pt idx="29">
                  <c:v>472.3222116491458</c:v>
                </c:pt>
                <c:pt idx="30">
                  <c:v>468.16160134290698</c:v>
                </c:pt>
                <c:pt idx="31">
                  <c:v>463.93365782076643</c:v>
                </c:pt>
                <c:pt idx="32">
                  <c:v>459.63842908648138</c:v>
                </c:pt>
                <c:pt idx="33">
                  <c:v>455.27596293759268</c:v>
                </c:pt>
                <c:pt idx="34">
                  <c:v>450.84630696612209</c:v>
                </c:pt>
                <c:pt idx="35">
                  <c:v>446.34950855933528</c:v>
                </c:pt>
                <c:pt idx="36">
                  <c:v>441.7856149005454</c:v>
                </c:pt>
                <c:pt idx="37">
                  <c:v>437.15467296995911</c:v>
                </c:pt>
                <c:pt idx="38">
                  <c:v>432.45672954557472</c:v>
                </c:pt>
                <c:pt idx="39">
                  <c:v>427.69183120411708</c:v>
                </c:pt>
                <c:pt idx="40">
                  <c:v>422.86002432200712</c:v>
                </c:pt>
                <c:pt idx="41">
                  <c:v>417.96135507638132</c:v>
                </c:pt>
                <c:pt idx="42">
                  <c:v>412.99586944612588</c:v>
                </c:pt>
                <c:pt idx="43">
                  <c:v>407.96361321295689</c:v>
                </c:pt>
                <c:pt idx="44">
                  <c:v>402.86463196251952</c:v>
                </c:pt>
                <c:pt idx="45">
                  <c:v>397.69897108552442</c:v>
                </c:pt>
                <c:pt idx="46">
                  <c:v>392.4666757788965</c:v>
                </c:pt>
                <c:pt idx="47">
                  <c:v>387.16779104695479</c:v>
                </c:pt>
                <c:pt idx="48">
                  <c:v>381.80236170261531</c:v>
                </c:pt>
                <c:pt idx="49">
                  <c:v>376.37043236858972</c:v>
                </c:pt>
                <c:pt idx="50">
                  <c:v>370.87204747863842</c:v>
                </c:pt>
                <c:pt idx="51">
                  <c:v>365.30725127879549</c:v>
                </c:pt>
                <c:pt idx="52">
                  <c:v>359.67608782864079</c:v>
                </c:pt>
                <c:pt idx="53">
                  <c:v>353.97860100256122</c:v>
                </c:pt>
                <c:pt idx="54">
                  <c:v>348.21483449102772</c:v>
                </c:pt>
                <c:pt idx="55">
                  <c:v>342.38483180188251</c:v>
                </c:pt>
                <c:pt idx="56">
                  <c:v>336.48863626162239</c:v>
                </c:pt>
                <c:pt idx="57">
                  <c:v>330.52629101669652</c:v>
                </c:pt>
                <c:pt idx="58">
                  <c:v>324.49783903479931</c:v>
                </c:pt>
                <c:pt idx="59">
                  <c:v>318.40332310616628</c:v>
                </c:pt>
                <c:pt idx="60">
                  <c:v>312.24278584486802</c:v>
                </c:pt>
                <c:pt idx="61">
                  <c:v>306.01626969010618</c:v>
                </c:pt>
                <c:pt idx="62">
                  <c:v>299.72381690750223</c:v>
                </c:pt>
                <c:pt idx="63">
                  <c:v>293.36546959038242</c:v>
                </c:pt>
                <c:pt idx="64">
                  <c:v>286.94126966106069</c:v>
                </c:pt>
                <c:pt idx="65">
                  <c:v>280.45125887210821</c:v>
                </c:pt>
                <c:pt idx="66">
                  <c:v>273.89547880762262</c:v>
                </c:pt>
                <c:pt idx="67">
                  <c:v>267.27397088448532</c:v>
                </c:pt>
                <c:pt idx="68">
                  <c:v>260.58677635360738</c:v>
                </c:pt>
                <c:pt idx="69">
                  <c:v>253.8339363011697</c:v>
                </c:pt>
                <c:pt idx="70">
                  <c:v>247.01549164984399</c:v>
                </c:pt>
                <c:pt idx="71">
                  <c:v>240.13148316001531</c:v>
                </c:pt>
                <c:pt idx="72">
                  <c:v>233.18195143097731</c:v>
                </c:pt>
                <c:pt idx="73">
                  <c:v>226.16693690212051</c:v>
                </c:pt>
                <c:pt idx="74">
                  <c:v>219.0864798541096</c:v>
                </c:pt>
                <c:pt idx="75">
                  <c:v>211.94062041004369</c:v>
                </c:pt>
                <c:pt idx="76">
                  <c:v>204.72939853659639</c:v>
                </c:pt>
                <c:pt idx="77">
                  <c:v>197.45285404515039</c:v>
                </c:pt>
                <c:pt idx="78">
                  <c:v>190.11102659290799</c:v>
                </c:pt>
                <c:pt idx="79">
                  <c:v>182.70395568398749</c:v>
                </c:pt>
                <c:pt idx="80">
                  <c:v>175.2316806705052</c:v>
                </c:pt>
                <c:pt idx="81">
                  <c:v>167.69424075363901</c:v>
                </c:pt>
                <c:pt idx="82">
                  <c:v>160.0916749846732</c:v>
                </c:pt>
                <c:pt idx="83">
                  <c:v>152.42402226602769</c:v>
                </c:pt>
                <c:pt idx="84">
                  <c:v>144.69132135226971</c:v>
                </c:pt>
                <c:pt idx="85">
                  <c:v>136.89361085110571</c:v>
                </c:pt>
                <c:pt idx="86">
                  <c:v>129.03092922435761</c:v>
                </c:pt>
                <c:pt idx="87">
                  <c:v>121.1033147889197</c:v>
                </c:pt>
                <c:pt idx="88">
                  <c:v>113.1108057176989</c:v>
                </c:pt>
                <c:pt idx="89">
                  <c:v>105.0534400405337</c:v>
                </c:pt>
                <c:pt idx="90">
                  <c:v>96.931255645097892</c:v>
                </c:pt>
                <c:pt idx="91">
                  <c:v>88.744290277786462</c:v>
                </c:pt>
                <c:pt idx="92">
                  <c:v>80.49258154458002</c:v>
                </c:pt>
                <c:pt idx="93">
                  <c:v>72.176166911896374</c:v>
                </c:pt>
                <c:pt idx="94">
                  <c:v>63.795083707418257</c:v>
                </c:pt>
                <c:pt idx="95">
                  <c:v>55.349369120908101</c:v>
                </c:pt>
                <c:pt idx="96">
                  <c:v>46.839060205002603</c:v>
                </c:pt>
                <c:pt idx="97">
                  <c:v>38.264193875991303</c:v>
                </c:pt>
                <c:pt idx="98">
                  <c:v>29.624806914576212</c:v>
                </c:pt>
                <c:pt idx="99">
                  <c:v>20.920935966615431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7A-4540-AFE8-895C044AE07B}"/>
            </c:ext>
          </c:extLst>
        </c:ser>
        <c:ser>
          <c:idx val="5"/>
          <c:order val="5"/>
          <c:tx>
            <c:v>Gb = 440W/m2, Gd = 260 W/m2, Sim</c:v>
          </c:tx>
          <c:spPr>
            <a:ln w="19050">
              <a:noFill/>
              <a:prstDash val="solid"/>
            </a:ln>
          </c:spPr>
          <c:marker>
            <c:symbol val="triangle"/>
            <c:size val="2"/>
            <c:spPr>
              <a:ln>
                <a:prstDash val="solid"/>
              </a:ln>
            </c:spPr>
          </c:marker>
          <c:xVal>
            <c:numRef>
              <c:f>[1]Sheet2!$I$2:$I$101</c:f>
              <c:numCache>
                <c:formatCode>General</c:formatCode>
                <c:ptCount val="100"/>
                <c:pt idx="0">
                  <c:v>16.80180868269359</c:v>
                </c:pt>
                <c:pt idx="1">
                  <c:v>18.602545039944619</c:v>
                </c:pt>
                <c:pt idx="2">
                  <c:v>20.40279172882893</c:v>
                </c:pt>
                <c:pt idx="3">
                  <c:v>22.202549899157521</c:v>
                </c:pt>
                <c:pt idx="4">
                  <c:v>24.00182071721806</c:v>
                </c:pt>
                <c:pt idx="5">
                  <c:v>25.800605365113039</c:v>
                </c:pt>
                <c:pt idx="6">
                  <c:v>27.598905040165139</c:v>
                </c:pt>
                <c:pt idx="7">
                  <c:v>29.396720954244191</c:v>
                </c:pt>
                <c:pt idx="8">
                  <c:v>31.19405433319638</c:v>
                </c:pt>
                <c:pt idx="9">
                  <c:v>32.990906416181261</c:v>
                </c:pt>
                <c:pt idx="10">
                  <c:v>34.787278455072979</c:v>
                </c:pt>
                <c:pt idx="11">
                  <c:v>36.583171713823049</c:v>
                </c:pt>
                <c:pt idx="12">
                  <c:v>38.378587467865913</c:v>
                </c:pt>
                <c:pt idx="13">
                  <c:v>40.173527003514963</c:v>
                </c:pt>
                <c:pt idx="14">
                  <c:v>41.967991617330043</c:v>
                </c:pt>
                <c:pt idx="15">
                  <c:v>43.761982615560107</c:v>
                </c:pt>
                <c:pt idx="16">
                  <c:v>45.555501313532602</c:v>
                </c:pt>
                <c:pt idx="17">
                  <c:v>47.348549035064792</c:v>
                </c:pt>
                <c:pt idx="18">
                  <c:v>49.141127111924021</c:v>
                </c:pt>
                <c:pt idx="19">
                  <c:v>50.933236883225689</c:v>
                </c:pt>
                <c:pt idx="20">
                  <c:v>52.724879694902228</c:v>
                </c:pt>
                <c:pt idx="21">
                  <c:v>54.51605689914544</c:v>
                </c:pt>
                <c:pt idx="22">
                  <c:v>56.306769853888028</c:v>
                </c:pt>
                <c:pt idx="23">
                  <c:v>58.097019922247341</c:v>
                </c:pt>
                <c:pt idx="24">
                  <c:v>59.886808472042837</c:v>
                </c:pt>
                <c:pt idx="25">
                  <c:v>61.676136875268099</c:v>
                </c:pt>
                <c:pt idx="26">
                  <c:v>63.465006507612657</c:v>
                </c:pt>
                <c:pt idx="27">
                  <c:v>65.253418747969633</c:v>
                </c:pt>
                <c:pt idx="28">
                  <c:v>67.041374977977441</c:v>
                </c:pt>
                <c:pt idx="29">
                  <c:v>68.828876581548343</c:v>
                </c:pt>
                <c:pt idx="30">
                  <c:v>70.615924944430617</c:v>
                </c:pt>
                <c:pt idx="31">
                  <c:v>72.402521453768529</c:v>
                </c:pt>
                <c:pt idx="32">
                  <c:v>74.188667497683724</c:v>
                </c:pt>
                <c:pt idx="33">
                  <c:v>75.97436446486735</c:v>
                </c:pt>
                <c:pt idx="34">
                  <c:v>77.759613744171048</c:v>
                </c:pt>
                <c:pt idx="35">
                  <c:v>79.544416724234623</c:v>
                </c:pt>
                <c:pt idx="36">
                  <c:v>81.328774793098063</c:v>
                </c:pt>
                <c:pt idx="37">
                  <c:v>83.112689337852686</c:v>
                </c:pt>
                <c:pt idx="38">
                  <c:v>84.896161744289273</c:v>
                </c:pt>
                <c:pt idx="39">
                  <c:v>86.679193396552634</c:v>
                </c:pt>
                <c:pt idx="40">
                  <c:v>88.461785676827944</c:v>
                </c:pt>
                <c:pt idx="41">
                  <c:v>90.243939965021383</c:v>
                </c:pt>
                <c:pt idx="42">
                  <c:v>92.025657638460729</c:v>
                </c:pt>
                <c:pt idx="43">
                  <c:v>93.806940071606775</c:v>
                </c:pt>
                <c:pt idx="44">
                  <c:v>95.587788635774004</c:v>
                </c:pt>
                <c:pt idx="45">
                  <c:v>97.368204698872717</c:v>
                </c:pt>
                <c:pt idx="46">
                  <c:v>99.1481896251438</c:v>
                </c:pt>
                <c:pt idx="47">
                  <c:v>100.9277447749221</c:v>
                </c:pt>
                <c:pt idx="48">
                  <c:v>102.70687150440681</c:v>
                </c:pt>
                <c:pt idx="49">
                  <c:v>104.4855711654359</c:v>
                </c:pt>
                <c:pt idx="50">
                  <c:v>106.2638451052819</c:v>
                </c:pt>
                <c:pt idx="51">
                  <c:v>108.0416946664448</c:v>
                </c:pt>
                <c:pt idx="52">
                  <c:v>109.819121186472</c:v>
                </c:pt>
                <c:pt idx="53">
                  <c:v>111.59612599777741</c:v>
                </c:pt>
                <c:pt idx="54">
                  <c:v>113.37271042747039</c:v>
                </c:pt>
                <c:pt idx="55">
                  <c:v>115.148875797198</c:v>
                </c:pt>
                <c:pt idx="56">
                  <c:v>116.9246234229996</c:v>
                </c:pt>
                <c:pt idx="57">
                  <c:v>118.699954615165</c:v>
                </c:pt>
                <c:pt idx="58">
                  <c:v>120.4748706781055</c:v>
                </c:pt>
                <c:pt idx="59">
                  <c:v>122.2493729102308</c:v>
                </c:pt>
                <c:pt idx="60">
                  <c:v>124.0234626038383</c:v>
                </c:pt>
                <c:pt idx="61">
                  <c:v>125.79714104501031</c:v>
                </c:pt>
                <c:pt idx="62">
                  <c:v>127.5704095135154</c:v>
                </c:pt>
                <c:pt idx="63">
                  <c:v>129.3432692827252</c:v>
                </c:pt>
                <c:pt idx="64">
                  <c:v>131.1157216195331</c:v>
                </c:pt>
                <c:pt idx="65">
                  <c:v>132.88776778427939</c:v>
                </c:pt>
                <c:pt idx="66">
                  <c:v>134.65940903069179</c:v>
                </c:pt>
                <c:pt idx="67">
                  <c:v>136.43064660582539</c:v>
                </c:pt>
                <c:pt idx="68">
                  <c:v>138.20148175001421</c:v>
                </c:pt>
                <c:pt idx="69">
                  <c:v>139.97191569682471</c:v>
                </c:pt>
                <c:pt idx="70">
                  <c:v>141.74194967302259</c:v>
                </c:pt>
                <c:pt idx="71">
                  <c:v>143.51158489853839</c:v>
                </c:pt>
                <c:pt idx="72">
                  <c:v>145.28082258644449</c:v>
                </c:pt>
                <c:pt idx="73">
                  <c:v>147.04966394293859</c:v>
                </c:pt>
                <c:pt idx="74">
                  <c:v>148.8181101673255</c:v>
                </c:pt>
                <c:pt idx="75">
                  <c:v>150.58616245201429</c:v>
                </c:pt>
                <c:pt idx="76">
                  <c:v>152.35382198251111</c:v>
                </c:pt>
                <c:pt idx="77">
                  <c:v>154.12108993742629</c:v>
                </c:pt>
                <c:pt idx="78">
                  <c:v>155.88796748847739</c:v>
                </c:pt>
                <c:pt idx="79">
                  <c:v>157.65445580050491</c:v>
                </c:pt>
                <c:pt idx="80">
                  <c:v>159.42055603148481</c:v>
                </c:pt>
                <c:pt idx="81">
                  <c:v>161.18626933255001</c:v>
                </c:pt>
                <c:pt idx="82">
                  <c:v>162.95159684801769</c:v>
                </c:pt>
                <c:pt idx="83">
                  <c:v>164.71653971541161</c:v>
                </c:pt>
                <c:pt idx="84">
                  <c:v>166.48109906550101</c:v>
                </c:pt>
                <c:pt idx="85">
                  <c:v>168.24527602232831</c:v>
                </c:pt>
                <c:pt idx="86">
                  <c:v>170.00907170325419</c:v>
                </c:pt>
                <c:pt idx="87">
                  <c:v>171.77248721899539</c:v>
                </c:pt>
                <c:pt idx="88">
                  <c:v>173.5355236736707</c:v>
                </c:pt>
                <c:pt idx="89">
                  <c:v>175.298182164846</c:v>
                </c:pt>
                <c:pt idx="90">
                  <c:v>177.06046378358761</c:v>
                </c:pt>
                <c:pt idx="91">
                  <c:v>178.82236961451301</c:v>
                </c:pt>
                <c:pt idx="92">
                  <c:v>180.5839007358428</c:v>
                </c:pt>
                <c:pt idx="93">
                  <c:v>182.3450582194628</c:v>
                </c:pt>
                <c:pt idx="94">
                  <c:v>184.10584313097689</c:v>
                </c:pt>
                <c:pt idx="95">
                  <c:v>185.8662565297721</c:v>
                </c:pt>
                <c:pt idx="96">
                  <c:v>187.62629946907791</c:v>
                </c:pt>
                <c:pt idx="97">
                  <c:v>189.38597299603191</c:v>
                </c:pt>
                <c:pt idx="98">
                  <c:v>191.14527815174259</c:v>
                </c:pt>
                <c:pt idx="99">
                  <c:v>192.90421597135921</c:v>
                </c:pt>
              </c:numCache>
            </c:numRef>
          </c:xVal>
          <c:yVal>
            <c:numRef>
              <c:f>[1]Sheet2!$N$2:$N$101</c:f>
              <c:numCache>
                <c:formatCode>General</c:formatCode>
                <c:ptCount val="100"/>
                <c:pt idx="0">
                  <c:v>994.98993696379114</c:v>
                </c:pt>
                <c:pt idx="1">
                  <c:v>992.69231575415961</c:v>
                </c:pt>
                <c:pt idx="2">
                  <c:v>990.32604222709085</c:v>
                </c:pt>
                <c:pt idx="3">
                  <c:v>987.89117126024428</c:v>
                </c:pt>
                <c:pt idx="4">
                  <c:v>985.38775751496041</c:v>
                </c:pt>
                <c:pt idx="5">
                  <c:v>982.81585543413689</c:v>
                </c:pt>
                <c:pt idx="6">
                  <c:v>980.17551924023883</c:v>
                </c:pt>
                <c:pt idx="7">
                  <c:v>977.46680293352972</c:v>
                </c:pt>
                <c:pt idx="8">
                  <c:v>974.68976029032785</c:v>
                </c:pt>
                <c:pt idx="9">
                  <c:v>971.8444448615088</c:v>
                </c:pt>
                <c:pt idx="10">
                  <c:v>968.93090997110914</c:v>
                </c:pt>
                <c:pt idx="11">
                  <c:v>965.94920871505519</c:v>
                </c:pt>
                <c:pt idx="12">
                  <c:v>962.89939396003547</c:v>
                </c:pt>
                <c:pt idx="13">
                  <c:v>959.78151834253163</c:v>
                </c:pt>
                <c:pt idx="14">
                  <c:v>956.59563426794807</c:v>
                </c:pt>
                <c:pt idx="15">
                  <c:v>953.3417939098872</c:v>
                </c:pt>
                <c:pt idx="16">
                  <c:v>950.02004920952595</c:v>
                </c:pt>
                <c:pt idx="17">
                  <c:v>946.63045187516354</c:v>
                </c:pt>
                <c:pt idx="18">
                  <c:v>943.17305338182928</c:v>
                </c:pt>
                <c:pt idx="19">
                  <c:v>939.64790497104514</c:v>
                </c:pt>
                <c:pt idx="20">
                  <c:v>936.0550576506721</c:v>
                </c:pt>
                <c:pt idx="21">
                  <c:v>932.39456219489978</c:v>
                </c:pt>
                <c:pt idx="22">
                  <c:v>928.66646914429032</c:v>
                </c:pt>
                <c:pt idx="23">
                  <c:v>924.87082880600553</c:v>
                </c:pt>
                <c:pt idx="24">
                  <c:v>921.0076912540095</c:v>
                </c:pt>
                <c:pt idx="25">
                  <c:v>917.07710632949704</c:v>
                </c:pt>
                <c:pt idx="26">
                  <c:v>913.07912364132164</c:v>
                </c:pt>
                <c:pt idx="27">
                  <c:v>909.01379256654252</c:v>
                </c:pt>
                <c:pt idx="28">
                  <c:v>904.8811622510492</c:v>
                </c:pt>
                <c:pt idx="29">
                  <c:v>900.68128161028221</c:v>
                </c:pt>
                <c:pt idx="30">
                  <c:v>896.41419933001032</c:v>
                </c:pt>
                <c:pt idx="31">
                  <c:v>892.07996386717844</c:v>
                </c:pt>
                <c:pt idx="32">
                  <c:v>887.67862345084075</c:v>
                </c:pt>
                <c:pt idx="33">
                  <c:v>883.21022608315911</c:v>
                </c:pt>
                <c:pt idx="34">
                  <c:v>878.67481954043308</c:v>
                </c:pt>
                <c:pt idx="35">
                  <c:v>874.07245137423024</c:v>
                </c:pt>
                <c:pt idx="36">
                  <c:v>869.4031689125527</c:v>
                </c:pt>
                <c:pt idx="37">
                  <c:v>864.66701926105191</c:v>
                </c:pt>
                <c:pt idx="38">
                  <c:v>859.86404930427818</c:v>
                </c:pt>
                <c:pt idx="39">
                  <c:v>854.99430570702987</c:v>
                </c:pt>
                <c:pt idx="40">
                  <c:v>850.05783491567081</c:v>
                </c:pt>
                <c:pt idx="41">
                  <c:v>845.05468315955363</c:v>
                </c:pt>
                <c:pt idx="42">
                  <c:v>839.98489645243819</c:v>
                </c:pt>
                <c:pt idx="43">
                  <c:v>834.84852059394541</c:v>
                </c:pt>
                <c:pt idx="44">
                  <c:v>829.64560117107544</c:v>
                </c:pt>
                <c:pt idx="45">
                  <c:v>824.37618355970017</c:v>
                </c:pt>
                <c:pt idx="46">
                  <c:v>819.04031292613627</c:v>
                </c:pt>
                <c:pt idx="47">
                  <c:v>813.63803422869842</c:v>
                </c:pt>
                <c:pt idx="48">
                  <c:v>808.16939221929567</c:v>
                </c:pt>
                <c:pt idx="49">
                  <c:v>802.63443144502901</c:v>
                </c:pt>
                <c:pt idx="50">
                  <c:v>797.03319624981793</c:v>
                </c:pt>
                <c:pt idx="51">
                  <c:v>791.36573077603271</c:v>
                </c:pt>
                <c:pt idx="52">
                  <c:v>785.63207896614381</c:v>
                </c:pt>
                <c:pt idx="53">
                  <c:v>779.83228456435029</c:v>
                </c:pt>
                <c:pt idx="54">
                  <c:v>773.96639111826528</c:v>
                </c:pt>
                <c:pt idx="55">
                  <c:v>768.03444198056786</c:v>
                </c:pt>
                <c:pt idx="56">
                  <c:v>762.03648031064893</c:v>
                </c:pt>
                <c:pt idx="57">
                  <c:v>755.97254907630418</c:v>
                </c:pt>
                <c:pt idx="58">
                  <c:v>749.84269105537317</c:v>
                </c:pt>
                <c:pt idx="59">
                  <c:v>743.64694883740208</c:v>
                </c:pt>
                <c:pt idx="60">
                  <c:v>737.3853648253131</c:v>
                </c:pt>
                <c:pt idx="61">
                  <c:v>731.05798123702778</c:v>
                </c:pt>
                <c:pt idx="62">
                  <c:v>724.66484010712702</c:v>
                </c:pt>
                <c:pt idx="63">
                  <c:v>718.20598328846972</c:v>
                </c:pt>
                <c:pt idx="64">
                  <c:v>711.68145245381459</c:v>
                </c:pt>
                <c:pt idx="65">
                  <c:v>705.09128909743197</c:v>
                </c:pt>
                <c:pt idx="66">
                  <c:v>698.43553453669517</c:v>
                </c:pt>
                <c:pt idx="67">
                  <c:v>691.71422991366626</c:v>
                </c:pt>
                <c:pt idx="68">
                  <c:v>684.92741619665048</c:v>
                </c:pt>
                <c:pt idx="69">
                  <c:v>678.0751341817695</c:v>
                </c:pt>
                <c:pt idx="70">
                  <c:v>671.15742449446179</c:v>
                </c:pt>
                <c:pt idx="71">
                  <c:v>664.17432759102928</c:v>
                </c:pt>
                <c:pt idx="72">
                  <c:v>657.12588376011661</c:v>
                </c:pt>
                <c:pt idx="73">
                  <c:v>650.01213312418872</c:v>
                </c:pt>
                <c:pt idx="74">
                  <c:v>642.83311564099768</c:v>
                </c:pt>
                <c:pt idx="75">
                  <c:v>635.58887110500837</c:v>
                </c:pt>
                <c:pt idx="76">
                  <c:v>628.27943914883167</c:v>
                </c:pt>
                <c:pt idx="77">
                  <c:v>620.90485924459597</c:v>
                </c:pt>
                <c:pt idx="78">
                  <c:v>613.46517070534162</c:v>
                </c:pt>
                <c:pt idx="79">
                  <c:v>605.9604126863519</c:v>
                </c:pt>
                <c:pt idx="80">
                  <c:v>598.39062418649928</c:v>
                </c:pt>
                <c:pt idx="81">
                  <c:v>590.75584404953554</c:v>
                </c:pt>
                <c:pt idx="82">
                  <c:v>583.05611096537518</c:v>
                </c:pt>
                <c:pt idx="83">
                  <c:v>575.29146347136589</c:v>
                </c:pt>
                <c:pt idx="84">
                  <c:v>567.46193995350075</c:v>
                </c:pt>
                <c:pt idx="85">
                  <c:v>559.56757864764961</c:v>
                </c:pt>
                <c:pt idx="86">
                  <c:v>551.60841764073166</c:v>
                </c:pt>
                <c:pt idx="87">
                  <c:v>543.58449487188636</c:v>
                </c:pt>
                <c:pt idx="88">
                  <c:v>535.49584813360366</c:v>
                </c:pt>
                <c:pt idx="89">
                  <c:v>527.34251507284898</c:v>
                </c:pt>
                <c:pt idx="90">
                  <c:v>519.12453319214865</c:v>
                </c:pt>
                <c:pt idx="91">
                  <c:v>510.84193985065178</c:v>
                </c:pt>
                <c:pt idx="92">
                  <c:v>502.49477226518661</c:v>
                </c:pt>
                <c:pt idx="93">
                  <c:v>494.08306751126781</c:v>
                </c:pt>
                <c:pt idx="94">
                  <c:v>485.60686252410233</c:v>
                </c:pt>
                <c:pt idx="95">
                  <c:v>477.0661940995567</c:v>
                </c:pt>
                <c:pt idx="96">
                  <c:v>468.46109889511052</c:v>
                </c:pt>
                <c:pt idx="97">
                  <c:v>459.7916134307838</c:v>
                </c:pt>
                <c:pt idx="98">
                  <c:v>451.05777409004372</c:v>
                </c:pt>
                <c:pt idx="99">
                  <c:v>442.25961712068442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7A-4540-AFE8-895C044AE07B}"/>
            </c:ext>
          </c:extLst>
        </c:ser>
        <c:ser>
          <c:idx val="6"/>
          <c:order val="6"/>
          <c:tx>
            <c:v>Gb = 850W/m2, Gd = 150W/m2, sim</c:v>
          </c:tx>
          <c:spPr>
            <a:ln w="19050">
              <a:noFill/>
              <a:prstDash val="solid"/>
            </a:ln>
          </c:spPr>
          <c:marker>
            <c:symbol val="triang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[1]Sheet2!$P$2:$P$101</c:f>
              <c:numCache>
                <c:formatCode>General</c:formatCode>
                <c:ptCount val="100"/>
                <c:pt idx="0">
                  <c:v>19.767699797876261</c:v>
                </c:pt>
                <c:pt idx="1">
                  <c:v>21.566849081275091</c:v>
                </c:pt>
                <c:pt idx="2">
                  <c:v>23.365498618072539</c:v>
                </c:pt>
                <c:pt idx="3">
                  <c:v>25.163649689717658</c:v>
                </c:pt>
                <c:pt idx="4">
                  <c:v>26.961303596384671</c:v>
                </c:pt>
                <c:pt idx="5">
                  <c:v>28.75846165619291</c:v>
                </c:pt>
                <c:pt idx="6">
                  <c:v>30.555125204438919</c:v>
                </c:pt>
                <c:pt idx="7">
                  <c:v>32.351295592801499</c:v>
                </c:pt>
                <c:pt idx="8">
                  <c:v>34.146974188566553</c:v>
                </c:pt>
                <c:pt idx="9">
                  <c:v>35.942162373879107</c:v>
                </c:pt>
                <c:pt idx="10">
                  <c:v>37.736861544951957</c:v>
                </c:pt>
                <c:pt idx="11">
                  <c:v>39.531073111320573</c:v>
                </c:pt>
                <c:pt idx="12">
                  <c:v>41.32479849508853</c:v>
                </c:pt>
                <c:pt idx="13">
                  <c:v>43.118039130204323</c:v>
                </c:pt>
                <c:pt idx="14">
                  <c:v>44.910796461710589</c:v>
                </c:pt>
                <c:pt idx="15">
                  <c:v>46.703071945013058</c:v>
                </c:pt>
                <c:pt idx="16">
                  <c:v>48.494867045211521</c:v>
                </c:pt>
                <c:pt idx="17">
                  <c:v>50.286183236347867</c:v>
                </c:pt>
                <c:pt idx="18">
                  <c:v>52.077022000754432</c:v>
                </c:pt>
                <c:pt idx="19">
                  <c:v>53.86738482835662</c:v>
                </c:pt>
                <c:pt idx="20">
                  <c:v>55.657273216030553</c:v>
                </c:pt>
                <c:pt idx="21">
                  <c:v>57.446688666921048</c:v>
                </c:pt>
                <c:pt idx="22">
                  <c:v>59.2356326898433</c:v>
                </c:pt>
                <c:pt idx="23">
                  <c:v>61.024106798626278</c:v>
                </c:pt>
                <c:pt idx="24">
                  <c:v>62.812112511522301</c:v>
                </c:pt>
                <c:pt idx="25">
                  <c:v>64.599651350596119</c:v>
                </c:pt>
                <c:pt idx="26">
                  <c:v>66.38672484116789</c:v>
                </c:pt>
                <c:pt idx="27">
                  <c:v>68.173334511231957</c:v>
                </c:pt>
                <c:pt idx="28">
                  <c:v>69.959481890903717</c:v>
                </c:pt>
                <c:pt idx="29">
                  <c:v>71.745168511892544</c:v>
                </c:pt>
                <c:pt idx="30">
                  <c:v>73.530395906979237</c:v>
                </c:pt>
                <c:pt idx="31">
                  <c:v>75.315165609515034</c:v>
                </c:pt>
                <c:pt idx="32">
                  <c:v>77.099479152913375</c:v>
                </c:pt>
                <c:pt idx="33">
                  <c:v>78.883338070207373</c:v>
                </c:pt>
                <c:pt idx="34">
                  <c:v>80.666743893559669</c:v>
                </c:pt>
                <c:pt idx="35">
                  <c:v>82.449698153838881</c:v>
                </c:pt>
                <c:pt idx="36">
                  <c:v>84.23220238018196</c:v>
                </c:pt>
                <c:pt idx="37">
                  <c:v>86.014258099581696</c:v>
                </c:pt>
                <c:pt idx="38">
                  <c:v>87.795866836501091</c:v>
                </c:pt>
                <c:pt idx="39">
                  <c:v>89.577030112462836</c:v>
                </c:pt>
                <c:pt idx="40">
                  <c:v>91.357749445714546</c:v>
                </c:pt>
                <c:pt idx="41">
                  <c:v>93.138026350846246</c:v>
                </c:pt>
                <c:pt idx="42">
                  <c:v>94.917862338471991</c:v>
                </c:pt>
                <c:pt idx="43">
                  <c:v>96.697258914894888</c:v>
                </c:pt>
                <c:pt idx="44">
                  <c:v>98.47621758179821</c:v>
                </c:pt>
                <c:pt idx="45">
                  <c:v>100.25473983595199</c:v>
                </c:pt>
                <c:pt idx="46">
                  <c:v>102.0328271689302</c:v>
                </c:pt>
                <c:pt idx="47">
                  <c:v>103.8104810668376</c:v>
                </c:pt>
                <c:pt idx="48">
                  <c:v>105.5877030100644</c:v>
                </c:pt>
                <c:pt idx="49">
                  <c:v>107.36449447302751</c:v>
                </c:pt>
                <c:pt idx="50">
                  <c:v>109.14085692396149</c:v>
                </c:pt>
                <c:pt idx="51">
                  <c:v>110.9167918246843</c:v>
                </c:pt>
                <c:pt idx="52">
                  <c:v>112.6923006304052</c:v>
                </c:pt>
                <c:pt idx="53">
                  <c:v>114.46738478952621</c:v>
                </c:pt>
                <c:pt idx="54">
                  <c:v>116.24204574346339</c:v>
                </c:pt>
                <c:pt idx="55">
                  <c:v>118.0162849264794</c:v>
                </c:pt>
                <c:pt idx="56">
                  <c:v>119.7901037655236</c:v>
                </c:pt>
                <c:pt idx="57">
                  <c:v>121.56350368009289</c:v>
                </c:pt>
                <c:pt idx="58">
                  <c:v>123.33648608208451</c:v>
                </c:pt>
                <c:pt idx="59">
                  <c:v>125.1090523756814</c:v>
                </c:pt>
                <c:pt idx="60">
                  <c:v>126.88120395723681</c:v>
                </c:pt>
                <c:pt idx="61">
                  <c:v>128.65294221516169</c:v>
                </c:pt>
                <c:pt idx="62">
                  <c:v>130.42426852983661</c:v>
                </c:pt>
                <c:pt idx="63">
                  <c:v>132.1951842735256</c:v>
                </c:pt>
                <c:pt idx="64">
                  <c:v>133.96569081029759</c:v>
                </c:pt>
                <c:pt idx="65">
                  <c:v>135.7357894959566</c:v>
                </c:pt>
                <c:pt idx="66">
                  <c:v>137.50548167798931</c:v>
                </c:pt>
                <c:pt idx="67">
                  <c:v>139.2747686955079</c:v>
                </c:pt>
                <c:pt idx="68">
                  <c:v>141.04365187920479</c:v>
                </c:pt>
                <c:pt idx="69">
                  <c:v>142.81213255132869</c:v>
                </c:pt>
                <c:pt idx="70">
                  <c:v>144.5802120256416</c:v>
                </c:pt>
                <c:pt idx="71">
                  <c:v>146.34789160741249</c:v>
                </c:pt>
                <c:pt idx="72">
                  <c:v>148.1151725933934</c:v>
                </c:pt>
                <c:pt idx="73">
                  <c:v>149.88205627181259</c:v>
                </c:pt>
                <c:pt idx="74">
                  <c:v>151.64854392237999</c:v>
                </c:pt>
                <c:pt idx="75">
                  <c:v>153.41463681628949</c:v>
                </c:pt>
                <c:pt idx="76">
                  <c:v>155.18033621622399</c:v>
                </c:pt>
                <c:pt idx="77">
                  <c:v>156.94564337638391</c:v>
                </c:pt>
                <c:pt idx="78">
                  <c:v>158.71055954249709</c:v>
                </c:pt>
                <c:pt idx="79">
                  <c:v>160.47508595185431</c:v>
                </c:pt>
                <c:pt idx="80">
                  <c:v>162.23922383333669</c:v>
                </c:pt>
                <c:pt idx="81">
                  <c:v>164.0029744074553</c:v>
                </c:pt>
                <c:pt idx="82">
                  <c:v>165.76633888638921</c:v>
                </c:pt>
                <c:pt idx="83">
                  <c:v>167.52931847403701</c:v>
                </c:pt>
                <c:pt idx="84">
                  <c:v>169.2919143660562</c:v>
                </c:pt>
                <c:pt idx="85">
                  <c:v>171.05412774992499</c:v>
                </c:pt>
                <c:pt idx="86">
                  <c:v>172.81595980499449</c:v>
                </c:pt>
                <c:pt idx="87">
                  <c:v>174.57741170255281</c:v>
                </c:pt>
                <c:pt idx="88">
                  <c:v>176.3384846058828</c:v>
                </c:pt>
                <c:pt idx="89">
                  <c:v>178.09917967033169</c:v>
                </c:pt>
                <c:pt idx="90">
                  <c:v>179.85949804338011</c:v>
                </c:pt>
                <c:pt idx="91">
                  <c:v>181.6194408647136</c:v>
                </c:pt>
                <c:pt idx="92">
                  <c:v>183.37900926629521</c:v>
                </c:pt>
                <c:pt idx="93">
                  <c:v>185.13820437244249</c:v>
                </c:pt>
                <c:pt idx="94">
                  <c:v>186.89702729990739</c:v>
                </c:pt>
                <c:pt idx="95">
                  <c:v>188.65547915795551</c:v>
                </c:pt>
                <c:pt idx="96">
                  <c:v>190.41356104844709</c:v>
                </c:pt>
                <c:pt idx="97">
                  <c:v>192.17127406592371</c:v>
                </c:pt>
                <c:pt idx="98">
                  <c:v>193.9286192976891</c:v>
                </c:pt>
                <c:pt idx="99">
                  <c:v>195.68559782390091</c:v>
                </c:pt>
              </c:numCache>
            </c:numRef>
          </c:xVal>
          <c:yVal>
            <c:numRef>
              <c:f>[1]Sheet2!$U$2:$U$101</c:f>
              <c:numCache>
                <c:formatCode>General</c:formatCode>
                <c:ptCount val="100"/>
                <c:pt idx="0">
                  <c:v>1429.459304246438</c:v>
                </c:pt>
                <c:pt idx="1">
                  <c:v>1427.049779794809</c:v>
                </c:pt>
                <c:pt idx="2">
                  <c:v>1424.5717711168959</c:v>
                </c:pt>
                <c:pt idx="3">
                  <c:v>1422.0253339328119</c:v>
                </c:pt>
                <c:pt idx="4">
                  <c:v>1419.4105237212509</c:v>
                </c:pt>
                <c:pt idx="5">
                  <c:v>1416.727395717224</c:v>
                </c:pt>
                <c:pt idx="6">
                  <c:v>1413.9760049099939</c:v>
                </c:pt>
                <c:pt idx="7">
                  <c:v>1411.1564060411849</c:v>
                </c:pt>
                <c:pt idx="8">
                  <c:v>1408.2686536030781</c:v>
                </c:pt>
                <c:pt idx="9">
                  <c:v>1405.312801837018</c:v>
                </c:pt>
                <c:pt idx="10">
                  <c:v>1402.2889047320821</c:v>
                </c:pt>
                <c:pt idx="11">
                  <c:v>1399.1970160238509</c:v>
                </c:pt>
                <c:pt idx="12">
                  <c:v>1396.0371891933671</c:v>
                </c:pt>
                <c:pt idx="13">
                  <c:v>1392.8094774661899</c:v>
                </c:pt>
                <c:pt idx="14">
                  <c:v>1389.513933811721</c:v>
                </c:pt>
                <c:pt idx="15">
                  <c:v>1386.150610942595</c:v>
                </c:pt>
                <c:pt idx="16">
                  <c:v>1382.719561314203</c:v>
                </c:pt>
                <c:pt idx="17">
                  <c:v>1379.220837124446</c:v>
                </c:pt>
                <c:pt idx="18">
                  <c:v>1375.6544903135059</c:v>
                </c:pt>
                <c:pt idx="19">
                  <c:v>1372.0205725638839</c:v>
                </c:pt>
                <c:pt idx="20">
                  <c:v>1368.3191353004399</c:v>
                </c:pt>
                <c:pt idx="21">
                  <c:v>1364.5502296906529</c:v>
                </c:pt>
                <c:pt idx="22">
                  <c:v>1360.713906644947</c:v>
                </c:pt>
                <c:pt idx="23">
                  <c:v>1356.8102168171481</c:v>
                </c:pt>
                <c:pt idx="24">
                  <c:v>1352.839210605068</c:v>
                </c:pt>
                <c:pt idx="25">
                  <c:v>1348.8009381511711</c:v>
                </c:pt>
                <c:pt idx="26">
                  <c:v>1344.6954493433441</c:v>
                </c:pt>
                <c:pt idx="27">
                  <c:v>1340.5227938157809</c:v>
                </c:pt>
                <c:pt idx="28">
                  <c:v>1336.283020949953</c:v>
                </c:pt>
                <c:pt idx="29">
                  <c:v>1331.9761798756849</c:v>
                </c:pt>
                <c:pt idx="30">
                  <c:v>1327.6023194722391</c:v>
                </c:pt>
                <c:pt idx="31">
                  <c:v>1323.161488369605</c:v>
                </c:pt>
                <c:pt idx="32">
                  <c:v>1318.6537349497501</c:v>
                </c:pt>
                <c:pt idx="33">
                  <c:v>1314.0791073480191</c:v>
                </c:pt>
                <c:pt idx="34">
                  <c:v>1309.4376534545529</c:v>
                </c:pt>
                <c:pt idx="35">
                  <c:v>1304.7294209157801</c:v>
                </c:pt>
                <c:pt idx="36">
                  <c:v>1299.954457136012</c:v>
                </c:pt>
                <c:pt idx="37">
                  <c:v>1295.1128092790109</c:v>
                </c:pt>
                <c:pt idx="38">
                  <c:v>1290.2045242696811</c:v>
                </c:pt>
                <c:pt idx="39">
                  <c:v>1285.2296487957969</c:v>
                </c:pt>
                <c:pt idx="40">
                  <c:v>1280.188229309719</c:v>
                </c:pt>
                <c:pt idx="41">
                  <c:v>1275.080312030218</c:v>
                </c:pt>
                <c:pt idx="42">
                  <c:v>1269.905942944305</c:v>
                </c:pt>
                <c:pt idx="43">
                  <c:v>1264.6651678090991</c:v>
                </c:pt>
                <c:pt idx="44">
                  <c:v>1259.358032153717</c:v>
                </c:pt>
                <c:pt idx="45">
                  <c:v>1253.984581281193</c:v>
                </c:pt>
                <c:pt idx="46">
                  <c:v>1248.54486027045</c:v>
                </c:pt>
                <c:pt idx="47">
                  <c:v>1243.038913978238</c:v>
                </c:pt>
                <c:pt idx="48">
                  <c:v>1237.4667870411299</c:v>
                </c:pt>
                <c:pt idx="49">
                  <c:v>1231.8285238775329</c:v>
                </c:pt>
                <c:pt idx="50">
                  <c:v>1226.1241686896719</c:v>
                </c:pt>
                <c:pt idx="51">
                  <c:v>1220.353765465652</c:v>
                </c:pt>
                <c:pt idx="52">
                  <c:v>1214.517357981442</c:v>
                </c:pt>
                <c:pt idx="53">
                  <c:v>1208.6149898029339</c:v>
                </c:pt>
                <c:pt idx="54">
                  <c:v>1202.6467042879669</c:v>
                </c:pt>
                <c:pt idx="55">
                  <c:v>1196.6125445883699</c:v>
                </c:pt>
                <c:pt idx="56">
                  <c:v>1190.5125536519879</c:v>
                </c:pt>
                <c:pt idx="57">
                  <c:v>1184.3467742246939</c:v>
                </c:pt>
                <c:pt idx="58">
                  <c:v>1178.115248852434</c:v>
                </c:pt>
                <c:pt idx="59">
                  <c:v>1171.8180198832331</c:v>
                </c:pt>
                <c:pt idx="60">
                  <c:v>1165.455129469178</c:v>
                </c:pt>
                <c:pt idx="61">
                  <c:v>1159.0266195684351</c:v>
                </c:pt>
                <c:pt idx="62">
                  <c:v>1152.5325319472131</c:v>
                </c:pt>
                <c:pt idx="63">
                  <c:v>1145.972908181717</c:v>
                </c:pt>
                <c:pt idx="64">
                  <c:v>1139.3477896601121</c:v>
                </c:pt>
                <c:pt idx="65">
                  <c:v>1132.6572175844451</c:v>
                </c:pt>
                <c:pt idx="66">
                  <c:v>1125.901232972544</c:v>
                </c:pt>
                <c:pt idx="67">
                  <c:v>1119.079876659925</c:v>
                </c:pt>
                <c:pt idx="68">
                  <c:v>1112.193189301644</c:v>
                </c:pt>
                <c:pt idx="69">
                  <c:v>1105.241211374152</c:v>
                </c:pt>
                <c:pt idx="70">
                  <c:v>1098.223983177121</c:v>
                </c:pt>
                <c:pt idx="71">
                  <c:v>1091.141544835232</c:v>
                </c:pt>
                <c:pt idx="72">
                  <c:v>1083.9939362999571</c:v>
                </c:pt>
                <c:pt idx="73">
                  <c:v>1076.7811973513089</c:v>
                </c:pt>
                <c:pt idx="74">
                  <c:v>1069.5033675995701</c:v>
                </c:pt>
                <c:pt idx="75">
                  <c:v>1062.1604864869551</c:v>
                </c:pt>
                <c:pt idx="76">
                  <c:v>1054.752593289332</c:v>
                </c:pt>
                <c:pt idx="77">
                  <c:v>1047.2797271178181</c:v>
                </c:pt>
                <c:pt idx="78">
                  <c:v>1039.7419269204199</c:v>
                </c:pt>
                <c:pt idx="79">
                  <c:v>1032.1392314835971</c:v>
                </c:pt>
                <c:pt idx="80">
                  <c:v>1024.4716794338419</c:v>
                </c:pt>
                <c:pt idx="81">
                  <c:v>1016.7393092391829</c:v>
                </c:pt>
                <c:pt idx="82">
                  <c:v>1008.94215921069</c:v>
                </c:pt>
                <c:pt idx="83">
                  <c:v>1001.080267503942</c:v>
                </c:pt>
                <c:pt idx="84">
                  <c:v>993.15367212047204</c:v>
                </c:pt>
                <c:pt idx="85">
                  <c:v>985.16241090915753</c:v>
                </c:pt>
                <c:pt idx="86">
                  <c:v>977.10652156761864</c:v>
                </c:pt>
                <c:pt idx="87">
                  <c:v>968.98604164354822</c:v>
                </c:pt>
                <c:pt idx="88">
                  <c:v>960.8010085360479</c:v>
                </c:pt>
                <c:pt idx="89">
                  <c:v>952.55145949690495</c:v>
                </c:pt>
                <c:pt idx="90">
                  <c:v>944.23743163185929</c:v>
                </c:pt>
                <c:pt idx="91">
                  <c:v>935.85896190182814</c:v>
                </c:pt>
                <c:pt idx="92">
                  <c:v>927.41608712411312</c:v>
                </c:pt>
                <c:pt idx="93">
                  <c:v>918.90884397357638</c:v>
                </c:pt>
                <c:pt idx="94">
                  <c:v>910.33726898377074</c:v>
                </c:pt>
                <c:pt idx="95">
                  <c:v>901.70139854806541</c:v>
                </c:pt>
                <c:pt idx="96">
                  <c:v>893.00126892073922</c:v>
                </c:pt>
                <c:pt idx="97">
                  <c:v>884.23691621802652</c:v>
                </c:pt>
                <c:pt idx="98">
                  <c:v>875.40837641916244</c:v>
                </c:pt>
                <c:pt idx="99">
                  <c:v>866.51568536737943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7A-4540-AFE8-895C044AE07B}"/>
            </c:ext>
          </c:extLst>
        </c:ser>
        <c:ser>
          <c:idx val="7"/>
          <c:order val="7"/>
          <c:tx>
            <c:v>Gb = 850W/m2, Gd = 150W/m2, F'</c:v>
          </c:tx>
          <c:spPr>
            <a:ln w="19050">
              <a:noFill/>
              <a:prstDash val="solid"/>
            </a:ln>
          </c:spPr>
          <c:marker>
            <c:symbol val="diamond"/>
            <c:size val="2"/>
            <c:spPr>
              <a:ln>
                <a:prstDash val="solid"/>
              </a:ln>
            </c:spPr>
          </c:marker>
          <c:xVal>
            <c:numRef>
              <c:f>[1]Sheet2!$Y$2:$Y$101</c:f>
              <c:numCache>
                <c:formatCode>General</c:formatCode>
                <c:ptCount val="100"/>
                <c:pt idx="0">
                  <c:v>13.504411389395591</c:v>
                </c:pt>
                <c:pt idx="1">
                  <c:v>15.308567240914879</c:v>
                </c:pt>
                <c:pt idx="2">
                  <c:v>17.112282983806939</c:v>
                </c:pt>
                <c:pt idx="3">
                  <c:v>18.915559390302541</c:v>
                </c:pt>
                <c:pt idx="4">
                  <c:v>20.71839724618707</c:v>
                </c:pt>
                <c:pt idx="5">
                  <c:v>22.52079735034626</c:v>
                </c:pt>
                <c:pt idx="6">
                  <c:v>24.322760514361661</c:v>
                </c:pt>
                <c:pt idx="7">
                  <c:v>26.124287562117921</c:v>
                </c:pt>
                <c:pt idx="8">
                  <c:v>27.92537932935306</c:v>
                </c:pt>
                <c:pt idx="9">
                  <c:v>29.726036663259691</c:v>
                </c:pt>
                <c:pt idx="10">
                  <c:v>31.526260422051731</c:v>
                </c:pt>
                <c:pt idx="11">
                  <c:v>33.326051474543242</c:v>
                </c:pt>
                <c:pt idx="12">
                  <c:v>35.125410699745373</c:v>
                </c:pt>
                <c:pt idx="13">
                  <c:v>36.924338986415727</c:v>
                </c:pt>
                <c:pt idx="14">
                  <c:v>38.722837232670408</c:v>
                </c:pt>
                <c:pt idx="15">
                  <c:v>40.520906345537178</c:v>
                </c:pt>
                <c:pt idx="16">
                  <c:v>42.318547240571583</c:v>
                </c:pt>
                <c:pt idx="17">
                  <c:v>44.115760841433712</c:v>
                </c:pt>
                <c:pt idx="18">
                  <c:v>45.912548079473822</c:v>
                </c:pt>
                <c:pt idx="19">
                  <c:v>47.708909893340063</c:v>
                </c:pt>
                <c:pt idx="20">
                  <c:v>49.50484722857324</c:v>
                </c:pt>
                <c:pt idx="21">
                  <c:v>51.300361037221379</c:v>
                </c:pt>
                <c:pt idx="22">
                  <c:v>53.095452277443329</c:v>
                </c:pt>
                <c:pt idx="23">
                  <c:v>54.890121913124553</c:v>
                </c:pt>
                <c:pt idx="24">
                  <c:v>56.684370913518258</c:v>
                </c:pt>
                <c:pt idx="25">
                  <c:v>58.478200252849589</c:v>
                </c:pt>
                <c:pt idx="26">
                  <c:v>60.271610909965077</c:v>
                </c:pt>
                <c:pt idx="27">
                  <c:v>62.064603867971783</c:v>
                </c:pt>
                <c:pt idx="28">
                  <c:v>63.857180113897059</c:v>
                </c:pt>
                <c:pt idx="29">
                  <c:v>65.649340638321561</c:v>
                </c:pt>
                <c:pt idx="30">
                  <c:v>67.44108643506685</c:v>
                </c:pt>
                <c:pt idx="31">
                  <c:v>69.232418500857349</c:v>
                </c:pt>
                <c:pt idx="32">
                  <c:v>71.023337834989007</c:v>
                </c:pt>
                <c:pt idx="33">
                  <c:v>72.813845439039824</c:v>
                </c:pt>
                <c:pt idx="34">
                  <c:v>74.603942316541435</c:v>
                </c:pt>
                <c:pt idx="35">
                  <c:v>76.393629472688431</c:v>
                </c:pt>
                <c:pt idx="36">
                  <c:v>78.182907914058617</c:v>
                </c:pt>
                <c:pt idx="37">
                  <c:v>79.971778648322328</c:v>
                </c:pt>
                <c:pt idx="38">
                  <c:v>81.760242683965416</c:v>
                </c:pt>
                <c:pt idx="39">
                  <c:v>83.548301030036825</c:v>
                </c:pt>
                <c:pt idx="40">
                  <c:v>85.335954695878996</c:v>
                </c:pt>
                <c:pt idx="41">
                  <c:v>87.123204690890489</c:v>
                </c:pt>
                <c:pt idx="42">
                  <c:v>88.91005202427813</c:v>
                </c:pt>
                <c:pt idx="43">
                  <c:v>90.69649770482539</c:v>
                </c:pt>
                <c:pt idx="44">
                  <c:v>92.482542740675001</c:v>
                </c:pt>
                <c:pt idx="45">
                  <c:v>94.268188139101596</c:v>
                </c:pt>
                <c:pt idx="46">
                  <c:v>96.053434906315815</c:v>
                </c:pt>
                <c:pt idx="47">
                  <c:v>97.838284047257119</c:v>
                </c:pt>
                <c:pt idx="48">
                  <c:v>99.622736565404949</c:v>
                </c:pt>
                <c:pt idx="49">
                  <c:v>101.4067934625925</c:v>
                </c:pt>
                <c:pt idx="50">
                  <c:v>103.19045573883569</c:v>
                </c:pt>
                <c:pt idx="51">
                  <c:v>104.9737243921538</c:v>
                </c:pt>
                <c:pt idx="52">
                  <c:v>106.7566004184241</c:v>
                </c:pt>
                <c:pt idx="53">
                  <c:v>108.5390848112141</c:v>
                </c:pt>
                <c:pt idx="54">
                  <c:v>110.3211785616413</c:v>
                </c:pt>
                <c:pt idx="55">
                  <c:v>112.1028826582382</c:v>
                </c:pt>
                <c:pt idx="56">
                  <c:v>113.8841980868129</c:v>
                </c:pt>
                <c:pt idx="57">
                  <c:v>115.66512583033111</c:v>
                </c:pt>
                <c:pt idx="58">
                  <c:v>117.4456668687927</c:v>
                </c:pt>
                <c:pt idx="59">
                  <c:v>119.2258221791234</c:v>
                </c:pt>
                <c:pt idx="60">
                  <c:v>121.00559273507071</c:v>
                </c:pt>
                <c:pt idx="61">
                  <c:v>122.7849795071041</c:v>
                </c:pt>
                <c:pt idx="62">
                  <c:v>124.563983462325</c:v>
                </c:pt>
                <c:pt idx="63">
                  <c:v>126.3426055643795</c:v>
                </c:pt>
                <c:pt idx="64">
                  <c:v>128.12084677337739</c:v>
                </c:pt>
                <c:pt idx="65">
                  <c:v>129.89870804582219</c:v>
                </c:pt>
                <c:pt idx="66">
                  <c:v>131.67619033454059</c:v>
                </c:pt>
                <c:pt idx="67">
                  <c:v>133.45329458861889</c:v>
                </c:pt>
                <c:pt idx="68">
                  <c:v>135.2300217533467</c:v>
                </c:pt>
                <c:pt idx="69">
                  <c:v>137.00637277016651</c:v>
                </c:pt>
                <c:pt idx="70">
                  <c:v>138.78234857662491</c:v>
                </c:pt>
                <c:pt idx="71">
                  <c:v>140.55795010633</c:v>
                </c:pt>
                <c:pt idx="72">
                  <c:v>142.3331782889158</c:v>
                </c:pt>
                <c:pt idx="73">
                  <c:v>144.10803405000919</c:v>
                </c:pt>
                <c:pt idx="74">
                  <c:v>145.88251831120041</c:v>
                </c:pt>
                <c:pt idx="75">
                  <c:v>147.65663199002171</c:v>
                </c:pt>
                <c:pt idx="76">
                  <c:v>149.4303759999253</c:v>
                </c:pt>
                <c:pt idx="77">
                  <c:v>151.20375125026891</c:v>
                </c:pt>
                <c:pt idx="78">
                  <c:v>152.9767586463027</c:v>
                </c:pt>
                <c:pt idx="79">
                  <c:v>154.74939908916309</c:v>
                </c:pt>
                <c:pt idx="80">
                  <c:v>156.52167347586669</c:v>
                </c:pt>
                <c:pt idx="81">
                  <c:v>158.29358269931029</c:v>
                </c:pt>
                <c:pt idx="82">
                  <c:v>160.06512764827079</c:v>
                </c:pt>
                <c:pt idx="83">
                  <c:v>161.83630920741311</c:v>
                </c:pt>
                <c:pt idx="84">
                  <c:v>163.6071282572982</c:v>
                </c:pt>
                <c:pt idx="85">
                  <c:v>165.3775856743913</c:v>
                </c:pt>
                <c:pt idx="86">
                  <c:v>167.14768233107949</c:v>
                </c:pt>
                <c:pt idx="87">
                  <c:v>168.9174190956866</c:v>
                </c:pt>
                <c:pt idx="88">
                  <c:v>170.68679683249121</c:v>
                </c:pt>
                <c:pt idx="89">
                  <c:v>172.45581640174939</c:v>
                </c:pt>
                <c:pt idx="90">
                  <c:v>174.22447865971861</c:v>
                </c:pt>
                <c:pt idx="91">
                  <c:v>175.99278445868131</c:v>
                </c:pt>
                <c:pt idx="92">
                  <c:v>177.76073464697461</c:v>
                </c:pt>
                <c:pt idx="93">
                  <c:v>179.5283300690183</c:v>
                </c:pt>
                <c:pt idx="94">
                  <c:v>181.2955715653471</c:v>
                </c:pt>
                <c:pt idx="95">
                  <c:v>183.0624599726433</c:v>
                </c:pt>
                <c:pt idx="96">
                  <c:v>184.82899612377079</c:v>
                </c:pt>
                <c:pt idx="97">
                  <c:v>186.59518084781129</c:v>
                </c:pt>
                <c:pt idx="98">
                  <c:v>188.36101497010159</c:v>
                </c:pt>
                <c:pt idx="99">
                  <c:v>190.12649931227139</c:v>
                </c:pt>
              </c:numCache>
            </c:numRef>
          </c:xVal>
          <c:yVal>
            <c:numRef>
              <c:f>[1]Sheet2!$AD$2:$AD$101</c:f>
              <c:numCache>
                <c:formatCode>General</c:formatCode>
                <c:ptCount val="100"/>
                <c:pt idx="0">
                  <c:v>512.54557461318404</c:v>
                </c:pt>
                <c:pt idx="1">
                  <c:v>510.63008944024892</c:v>
                </c:pt>
                <c:pt idx="2">
                  <c:v>508.65133635386098</c:v>
                </c:pt>
                <c:pt idx="3">
                  <c:v>506.60933787824922</c:v>
                </c:pt>
                <c:pt idx="4">
                  <c:v>504.50411648002591</c:v>
                </c:pt>
                <c:pt idx="5">
                  <c:v>502.33569456713758</c:v>
                </c:pt>
                <c:pt idx="6">
                  <c:v>500.10409448785089</c:v>
                </c:pt>
                <c:pt idx="7">
                  <c:v>497.80933852977489</c:v>
                </c:pt>
                <c:pt idx="8">
                  <c:v>495.45144891894398</c:v>
                </c:pt>
                <c:pt idx="9">
                  <c:v>493.03044781893033</c:v>
                </c:pt>
                <c:pt idx="10">
                  <c:v>490.5463573300064</c:v>
                </c:pt>
                <c:pt idx="11">
                  <c:v>487.99919948835299</c:v>
                </c:pt>
                <c:pt idx="12">
                  <c:v>485.38899626530127</c:v>
                </c:pt>
                <c:pt idx="13">
                  <c:v>482.7157695666337</c:v>
                </c:pt>
                <c:pt idx="14">
                  <c:v>479.97954123190959</c:v>
                </c:pt>
                <c:pt idx="15">
                  <c:v>477.18033303385278</c:v>
                </c:pt>
                <c:pt idx="16">
                  <c:v>474.31816667775968</c:v>
                </c:pt>
                <c:pt idx="17">
                  <c:v>471.3930638009648</c:v>
                </c:pt>
                <c:pt idx="18">
                  <c:v>468.40504597234349</c:v>
                </c:pt>
                <c:pt idx="19">
                  <c:v>465.35413469184982</c:v>
                </c:pt>
                <c:pt idx="20">
                  <c:v>462.24035139010039</c:v>
                </c:pt>
                <c:pt idx="21">
                  <c:v>459.06371742798802</c:v>
                </c:pt>
                <c:pt idx="22">
                  <c:v>455.82425409634408</c:v>
                </c:pt>
                <c:pt idx="23">
                  <c:v>452.52198261563223</c:v>
                </c:pt>
                <c:pt idx="24">
                  <c:v>449.15692413566848</c:v>
                </c:pt>
                <c:pt idx="25">
                  <c:v>445.72909973540158</c:v>
                </c:pt>
                <c:pt idx="26">
                  <c:v>442.23853042270218</c:v>
                </c:pt>
                <c:pt idx="27">
                  <c:v>438.68523713420052</c:v>
                </c:pt>
                <c:pt idx="28">
                  <c:v>435.06924073514278</c:v>
                </c:pt>
                <c:pt idx="29">
                  <c:v>431.39056201930401</c:v>
                </c:pt>
                <c:pt idx="30">
                  <c:v>427.64922170889918</c:v>
                </c:pt>
                <c:pt idx="31">
                  <c:v>423.84524045454577</c:v>
                </c:pt>
                <c:pt idx="32">
                  <c:v>419.97863883525582</c:v>
                </c:pt>
                <c:pt idx="33">
                  <c:v>416.04943735843227</c:v>
                </c:pt>
                <c:pt idx="34">
                  <c:v>412.05765645992312</c:v>
                </c:pt>
                <c:pt idx="35">
                  <c:v>408.00331650408077</c:v>
                </c:pt>
                <c:pt idx="36">
                  <c:v>403.88643778384483</c:v>
                </c:pt>
                <c:pt idx="37">
                  <c:v>399.70704052085767</c:v>
                </c:pt>
                <c:pt idx="38">
                  <c:v>395.4651448656054</c:v>
                </c:pt>
                <c:pt idx="39">
                  <c:v>391.16077089756078</c:v>
                </c:pt>
                <c:pt idx="40">
                  <c:v>386.79393862537017</c:v>
                </c:pt>
                <c:pt idx="41">
                  <c:v>382.36466798703952</c:v>
                </c:pt>
                <c:pt idx="42">
                  <c:v>377.87297885015391</c:v>
                </c:pt>
                <c:pt idx="43">
                  <c:v>373.31889101210788</c:v>
                </c:pt>
                <c:pt idx="44">
                  <c:v>368.702424200346</c:v>
                </c:pt>
                <c:pt idx="45">
                  <c:v>364.02359807263838</c:v>
                </c:pt>
                <c:pt idx="46">
                  <c:v>359.2824322173434</c:v>
                </c:pt>
                <c:pt idx="47">
                  <c:v>354.47894615370808</c:v>
                </c:pt>
                <c:pt idx="48">
                  <c:v>349.61315933216861</c:v>
                </c:pt>
                <c:pt idx="49">
                  <c:v>344.685091134667</c:v>
                </c:pt>
                <c:pt idx="50">
                  <c:v>339.69476087497208</c:v>
                </c:pt>
                <c:pt idx="51">
                  <c:v>334.6421877990299</c:v>
                </c:pt>
                <c:pt idx="52">
                  <c:v>329.52739108528982</c:v>
                </c:pt>
                <c:pt idx="53">
                  <c:v>324.35038984507759</c:v>
                </c:pt>
                <c:pt idx="54">
                  <c:v>319.1112031229498</c:v>
                </c:pt>
                <c:pt idx="55">
                  <c:v>313.80984989705968</c:v>
                </c:pt>
                <c:pt idx="56">
                  <c:v>308.44634907954128</c:v>
                </c:pt>
                <c:pt idx="57">
                  <c:v>303.02071951688413</c:v>
                </c:pt>
                <c:pt idx="58">
                  <c:v>297.53297999032469</c:v>
                </c:pt>
                <c:pt idx="59">
                  <c:v>291.98314921623529</c:v>
                </c:pt>
                <c:pt idx="60">
                  <c:v>286.37124584651792</c:v>
                </c:pt>
                <c:pt idx="61">
                  <c:v>280.69728846900239</c:v>
                </c:pt>
                <c:pt idx="62">
                  <c:v>274.96129560784539</c:v>
                </c:pt>
                <c:pt idx="63">
                  <c:v>269.16328572393388</c:v>
                </c:pt>
                <c:pt idx="64">
                  <c:v>263.30327721529</c:v>
                </c:pt>
                <c:pt idx="65">
                  <c:v>257.38128841747022</c:v>
                </c:pt>
                <c:pt idx="66">
                  <c:v>251.39733760397229</c:v>
                </c:pt>
                <c:pt idx="67">
                  <c:v>245.35144298664201</c:v>
                </c:pt>
                <c:pt idx="68">
                  <c:v>239.24362271607399</c:v>
                </c:pt>
                <c:pt idx="69">
                  <c:v>233.07389488201321</c:v>
                </c:pt>
                <c:pt idx="70">
                  <c:v>226.84227751375829</c:v>
                </c:pt>
                <c:pt idx="71">
                  <c:v>220.54878858056171</c:v>
                </c:pt>
                <c:pt idx="72">
                  <c:v>214.19344599202421</c:v>
                </c:pt>
                <c:pt idx="73">
                  <c:v>207.77626759849059</c:v>
                </c:pt>
                <c:pt idx="74">
                  <c:v>201.29727119144269</c:v>
                </c:pt>
                <c:pt idx="75">
                  <c:v>194.75647450388391</c:v>
                </c:pt>
                <c:pt idx="76">
                  <c:v>188.15389521072771</c:v>
                </c:pt>
                <c:pt idx="77">
                  <c:v>181.4895509291774</c:v>
                </c:pt>
                <c:pt idx="78">
                  <c:v>174.76345921910439</c:v>
                </c:pt>
                <c:pt idx="79">
                  <c:v>167.97563758341789</c:v>
                </c:pt>
                <c:pt idx="80">
                  <c:v>161.12610346843621</c:v>
                </c:pt>
                <c:pt idx="81">
                  <c:v>154.2148742642469</c:v>
                </c:pt>
                <c:pt idx="82">
                  <c:v>147.24196730507171</c:v>
                </c:pt>
                <c:pt idx="83">
                  <c:v>140.2073998696136</c:v>
                </c:pt>
                <c:pt idx="84">
                  <c:v>133.11118918140551</c:v>
                </c:pt>
                <c:pt idx="85">
                  <c:v>125.95335240915961</c:v>
                </c:pt>
                <c:pt idx="86">
                  <c:v>118.7339066670981</c:v>
                </c:pt>
                <c:pt idx="87">
                  <c:v>111.4528690152877</c:v>
                </c:pt>
                <c:pt idx="88">
                  <c:v>104.11025645996691</c:v>
                </c:pt>
                <c:pt idx="89">
                  <c:v>96.706085953865326</c:v>
                </c:pt>
                <c:pt idx="90">
                  <c:v>89.240374396516543</c:v>
                </c:pt>
                <c:pt idx="91">
                  <c:v>81.713138634570612</c:v>
                </c:pt>
                <c:pt idx="92">
                  <c:v>74.124395462093858</c:v>
                </c:pt>
                <c:pt idx="93">
                  <c:v>66.474161620867079</c:v>
                </c:pt>
                <c:pt idx="94">
                  <c:v>58.762453800675573</c:v>
                </c:pt>
                <c:pt idx="95">
                  <c:v>50.989288639593582</c:v>
                </c:pt>
                <c:pt idx="96">
                  <c:v>43.154682724263672</c:v>
                </c:pt>
                <c:pt idx="97">
                  <c:v>35.258652590169341</c:v>
                </c:pt>
                <c:pt idx="98">
                  <c:v>27.301214721900848</c:v>
                </c:pt>
                <c:pt idx="99">
                  <c:v>19.282385553417299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7A-4540-AFE8-895C044AE07B}"/>
            </c:ext>
          </c:extLst>
        </c:ser>
        <c:ser>
          <c:idx val="8"/>
          <c:order val="8"/>
          <c:tx>
            <c:v>Gb = 440W/m2, Gd = 260W/m2, F'</c:v>
          </c:tx>
          <c:spPr>
            <a:ln w="19050">
              <a:noFill/>
              <a:prstDash val="solid"/>
            </a:ln>
          </c:spPr>
          <c:marker>
            <c:symbol val="diamond"/>
            <c:size val="2"/>
            <c:spPr>
              <a:ln>
                <a:prstDash val="solid"/>
              </a:ln>
            </c:spPr>
          </c:marker>
          <c:xVal>
            <c:numRef>
              <c:f>[1]Sheet2!$AG$2:$AG$101</c:f>
              <c:numCache>
                <c:formatCode>General</c:formatCode>
                <c:ptCount val="100"/>
                <c:pt idx="0">
                  <c:v>16.187238435161479</c:v>
                </c:pt>
                <c:pt idx="1">
                  <c:v>17.99033136684606</c:v>
                </c:pt>
                <c:pt idx="2">
                  <c:v>19.79297384782517</c:v>
                </c:pt>
                <c:pt idx="3">
                  <c:v>21.595166750938649</c:v>
                </c:pt>
                <c:pt idx="4">
                  <c:v>23.39691096536794</c:v>
                </c:pt>
                <c:pt idx="5">
                  <c:v>25.198207396105239</c:v>
                </c:pt>
                <c:pt idx="6">
                  <c:v>26.99905696340161</c:v>
                </c:pt>
                <c:pt idx="7">
                  <c:v>28.799460602189288</c:v>
                </c:pt>
                <c:pt idx="8">
                  <c:v>30.59941926152343</c:v>
                </c:pt>
                <c:pt idx="9">
                  <c:v>32.398933904069757</c:v>
                </c:pt>
                <c:pt idx="10">
                  <c:v>34.198005505459477</c:v>
                </c:pt>
                <c:pt idx="11">
                  <c:v>35.996635053820107</c:v>
                </c:pt>
                <c:pt idx="12">
                  <c:v>37.794823549147239</c:v>
                </c:pt>
                <c:pt idx="13">
                  <c:v>39.592572002818677</c:v>
                </c:pt>
                <c:pt idx="14">
                  <c:v>41.389881437015873</c:v>
                </c:pt>
                <c:pt idx="15">
                  <c:v>43.186752884168158</c:v>
                </c:pt>
                <c:pt idx="16">
                  <c:v>44.983187386456009</c:v>
                </c:pt>
                <c:pt idx="17">
                  <c:v>46.779185995250643</c:v>
                </c:pt>
                <c:pt idx="18">
                  <c:v>48.574749770615973</c:v>
                </c:pt>
                <c:pt idx="19">
                  <c:v>50.369879780736269</c:v>
                </c:pt>
                <c:pt idx="20">
                  <c:v>52.164577101491737</c:v>
                </c:pt>
                <c:pt idx="21">
                  <c:v>53.958842815886292</c:v>
                </c:pt>
                <c:pt idx="22">
                  <c:v>55.752678013587207</c:v>
                </c:pt>
                <c:pt idx="23">
                  <c:v>57.546083790427872</c:v>
                </c:pt>
                <c:pt idx="24">
                  <c:v>59.339061247934652</c:v>
                </c:pt>
                <c:pt idx="25">
                  <c:v>61.131611492871457</c:v>
                </c:pt>
                <c:pt idx="26">
                  <c:v>62.923735636752099</c:v>
                </c:pt>
                <c:pt idx="27">
                  <c:v>64.715434795425935</c:v>
                </c:pt>
                <c:pt idx="28">
                  <c:v>66.506710088636652</c:v>
                </c:pt>
                <c:pt idx="29">
                  <c:v>68.297562639553334</c:v>
                </c:pt>
                <c:pt idx="30">
                  <c:v>70.087993574410916</c:v>
                </c:pt>
                <c:pt idx="31">
                  <c:v>71.878004022061205</c:v>
                </c:pt>
                <c:pt idx="32">
                  <c:v>73.667595113583715</c:v>
                </c:pt>
                <c:pt idx="33">
                  <c:v>75.456767981931563</c:v>
                </c:pt>
                <c:pt idx="34">
                  <c:v>77.245523761497495</c:v>
                </c:pt>
                <c:pt idx="35">
                  <c:v>79.033863587813627</c:v>
                </c:pt>
                <c:pt idx="36">
                  <c:v>80.821788597146323</c:v>
                </c:pt>
                <c:pt idx="37">
                  <c:v>82.60929992617838</c:v>
                </c:pt>
                <c:pt idx="38">
                  <c:v>84.396398711680519</c:v>
                </c:pt>
                <c:pt idx="39">
                  <c:v>86.183086090173532</c:v>
                </c:pt>
                <c:pt idx="40">
                  <c:v>87.969363197632774</c:v>
                </c:pt>
                <c:pt idx="41">
                  <c:v>89.755231169180817</c:v>
                </c:pt>
                <c:pt idx="42">
                  <c:v>91.540691138799389</c:v>
                </c:pt>
                <c:pt idx="43">
                  <c:v>93.325744239063454</c:v>
                </c:pt>
                <c:pt idx="44">
                  <c:v>95.110391600856588</c:v>
                </c:pt>
                <c:pt idx="45">
                  <c:v>96.894634353112423</c:v>
                </c:pt>
                <c:pt idx="46">
                  <c:v>98.678473622598545</c:v>
                </c:pt>
                <c:pt idx="47">
                  <c:v>100.46191053364259</c:v>
                </c:pt>
                <c:pt idx="48">
                  <c:v>102.24494620793369</c:v>
                </c:pt>
                <c:pt idx="49">
                  <c:v>104.02758176428721</c:v>
                </c:pt>
                <c:pt idx="50">
                  <c:v>105.80981831845421</c:v>
                </c:pt>
                <c:pt idx="51">
                  <c:v>107.5916569829088</c:v>
                </c:pt>
                <c:pt idx="52">
                  <c:v>109.3730988666879</c:v>
                </c:pt>
                <c:pt idx="53">
                  <c:v>111.15414507518121</c:v>
                </c:pt>
                <c:pt idx="54">
                  <c:v>112.9347967099901</c:v>
                </c:pt>
                <c:pt idx="55">
                  <c:v>114.7150548687553</c:v>
                </c:pt>
                <c:pt idx="56">
                  <c:v>116.4949206450021</c:v>
                </c:pt>
                <c:pt idx="57">
                  <c:v>118.27439512802179</c:v>
                </c:pt>
                <c:pt idx="58">
                  <c:v>120.053479402709</c:v>
                </c:pt>
                <c:pt idx="59">
                  <c:v>121.8321745494613</c:v>
                </c:pt>
                <c:pt idx="60">
                  <c:v>123.610481644052</c:v>
                </c:pt>
                <c:pt idx="61">
                  <c:v>125.3884017575234</c:v>
                </c:pt>
                <c:pt idx="62">
                  <c:v>127.16593595608811</c:v>
                </c:pt>
                <c:pt idx="63">
                  <c:v>128.94308530102899</c:v>
                </c:pt>
                <c:pt idx="64">
                  <c:v>130.71985084862931</c:v>
                </c:pt>
                <c:pt idx="65">
                  <c:v>132.49623365007881</c:v>
                </c:pt>
                <c:pt idx="66">
                  <c:v>134.2722347514098</c:v>
                </c:pt>
                <c:pt idx="67">
                  <c:v>136.04785519342519</c:v>
                </c:pt>
                <c:pt idx="68">
                  <c:v>137.82309601165591</c:v>
                </c:pt>
                <c:pt idx="69">
                  <c:v>139.59795823629281</c:v>
                </c:pt>
                <c:pt idx="70">
                  <c:v>141.37244289214689</c:v>
                </c:pt>
                <c:pt idx="71">
                  <c:v>143.14655099861241</c:v>
                </c:pt>
                <c:pt idx="72">
                  <c:v>144.92028356963559</c:v>
                </c:pt>
                <c:pt idx="73">
                  <c:v>146.69364161367051</c:v>
                </c:pt>
                <c:pt idx="74">
                  <c:v>148.46662613367889</c:v>
                </c:pt>
                <c:pt idx="75">
                  <c:v>150.23923812709339</c:v>
                </c:pt>
                <c:pt idx="76">
                  <c:v>152.01147858581299</c:v>
                </c:pt>
                <c:pt idx="77">
                  <c:v>153.78334849619941</c:v>
                </c:pt>
                <c:pt idx="78">
                  <c:v>155.55484883906229</c:v>
                </c:pt>
                <c:pt idx="79">
                  <c:v>157.3259805896673</c:v>
                </c:pt>
                <c:pt idx="80">
                  <c:v>159.09674471774679</c:v>
                </c:pt>
                <c:pt idx="81">
                  <c:v>160.86714218749469</c:v>
                </c:pt>
                <c:pt idx="82">
                  <c:v>162.6371739575934</c:v>
                </c:pt>
                <c:pt idx="83">
                  <c:v>164.4068409812229</c:v>
                </c:pt>
                <c:pt idx="84">
                  <c:v>166.1761442060814</c:v>
                </c:pt>
                <c:pt idx="85">
                  <c:v>167.94508457441691</c:v>
                </c:pt>
                <c:pt idx="86">
                  <c:v>169.71366302304119</c:v>
                </c:pt>
                <c:pt idx="87">
                  <c:v>171.48188048337479</c:v>
                </c:pt>
                <c:pt idx="88">
                  <c:v>173.24973788146639</c:v>
                </c:pt>
                <c:pt idx="89">
                  <c:v>175.01723613803591</c:v>
                </c:pt>
                <c:pt idx="90">
                  <c:v>176.7843761685115</c:v>
                </c:pt>
                <c:pt idx="91">
                  <c:v>178.55115888307131</c:v>
                </c:pt>
                <c:pt idx="92">
                  <c:v>180.31758518668201</c:v>
                </c:pt>
                <c:pt idx="93">
                  <c:v>182.08365597915011</c:v>
                </c:pt>
                <c:pt idx="94">
                  <c:v>183.84937215516169</c:v>
                </c:pt>
                <c:pt idx="95">
                  <c:v>185.6147346043399</c:v>
                </c:pt>
                <c:pt idx="96">
                  <c:v>187.37974421128709</c:v>
                </c:pt>
                <c:pt idx="97">
                  <c:v>189.14440185564359</c:v>
                </c:pt>
                <c:pt idx="98">
                  <c:v>190.90870841213979</c:v>
                </c:pt>
                <c:pt idx="99">
                  <c:v>192.67266475064719</c:v>
                </c:pt>
              </c:numCache>
            </c:numRef>
          </c:xVal>
          <c:yVal>
            <c:numRef>
              <c:f>[1]Sheet2!$AL$2:$AL$101</c:f>
              <c:numCache>
                <c:formatCode>General</c:formatCode>
                <c:ptCount val="100"/>
                <c:pt idx="0">
                  <c:v>905.26205532654558</c:v>
                </c:pt>
                <c:pt idx="1">
                  <c:v>903.30061057300702</c:v>
                </c:pt>
                <c:pt idx="2">
                  <c:v>901.2759381606752</c:v>
                </c:pt>
                <c:pt idx="3">
                  <c:v>899.18806111878393</c:v>
                </c:pt>
                <c:pt idx="4">
                  <c:v>897.03700241112324</c:v>
                </c:pt>
                <c:pt idx="5">
                  <c:v>894.82278493477952</c:v>
                </c:pt>
                <c:pt idx="6">
                  <c:v>892.54543151893915</c:v>
                </c:pt>
                <c:pt idx="7">
                  <c:v>890.20496492374912</c:v>
                </c:pt>
                <c:pt idx="8">
                  <c:v>887.80140783924094</c:v>
                </c:pt>
                <c:pt idx="9">
                  <c:v>885.33478288429501</c:v>
                </c:pt>
                <c:pt idx="10">
                  <c:v>882.8051126056954</c:v>
                </c:pt>
                <c:pt idx="11">
                  <c:v>880.21241947720193</c:v>
                </c:pt>
                <c:pt idx="12">
                  <c:v>877.55672589871983</c:v>
                </c:pt>
                <c:pt idx="13">
                  <c:v>874.83805419548287</c:v>
                </c:pt>
                <c:pt idx="14">
                  <c:v>872.05642661732554</c:v>
                </c:pt>
                <c:pt idx="15">
                  <c:v>869.2118653380021</c:v>
                </c:pt>
                <c:pt idx="16">
                  <c:v>866.30439245453988</c:v>
                </c:pt>
                <c:pt idx="17">
                  <c:v>863.33402998667259</c:v>
                </c:pt>
                <c:pt idx="18">
                  <c:v>860.30079987629983</c:v>
                </c:pt>
                <c:pt idx="19">
                  <c:v>857.20472398703487</c:v>
                </c:pt>
                <c:pt idx="20">
                  <c:v>854.04582410374076</c:v>
                </c:pt>
                <c:pt idx="21">
                  <c:v>850.82412193217976</c:v>
                </c:pt>
                <c:pt idx="22">
                  <c:v>847.53963909866866</c:v>
                </c:pt>
                <c:pt idx="23">
                  <c:v>844.19239714979585</c:v>
                </c:pt>
                <c:pt idx="24">
                  <c:v>840.7824175521805</c:v>
                </c:pt>
                <c:pt idx="25">
                  <c:v>837.30972169226789</c:v>
                </c:pt>
                <c:pt idx="26">
                  <c:v>833.77433087618795</c:v>
                </c:pt>
                <c:pt idx="27">
                  <c:v>830.17626632962561</c:v>
                </c:pt>
                <c:pt idx="28">
                  <c:v>826.51554919774128</c:v>
                </c:pt>
                <c:pt idx="29">
                  <c:v>822.79220054516395</c:v>
                </c:pt>
                <c:pt idx="30">
                  <c:v>819.00624135595194</c:v>
                </c:pt>
                <c:pt idx="31">
                  <c:v>815.15769253365374</c:v>
                </c:pt>
                <c:pt idx="32">
                  <c:v>811.24657490137531</c:v>
                </c:pt>
                <c:pt idx="33">
                  <c:v>807.27290920185862</c:v>
                </c:pt>
                <c:pt idx="34">
                  <c:v>803.23671609765643</c:v>
                </c:pt>
                <c:pt idx="35">
                  <c:v>799.13801617124886</c:v>
                </c:pt>
                <c:pt idx="36">
                  <c:v>794.97682992527712</c:v>
                </c:pt>
                <c:pt idx="37">
                  <c:v>790.75317778273984</c:v>
                </c:pt>
                <c:pt idx="38">
                  <c:v>786.46708008724011</c:v>
                </c:pt>
                <c:pt idx="39">
                  <c:v>782.11855710326802</c:v>
                </c:pt>
                <c:pt idx="40">
                  <c:v>777.70762901648334</c:v>
                </c:pt>
                <c:pt idx="41">
                  <c:v>773.23431593403905</c:v>
                </c:pt>
                <c:pt idx="42">
                  <c:v>768.69863788491955</c:v>
                </c:pt>
                <c:pt idx="43">
                  <c:v>764.10061482028493</c:v>
                </c:pt>
                <c:pt idx="44">
                  <c:v>759.44026661386351</c:v>
                </c:pt>
                <c:pt idx="45">
                  <c:v>754.71761306235123</c:v>
                </c:pt>
                <c:pt idx="46">
                  <c:v>749.93267388578499</c:v>
                </c:pt>
                <c:pt idx="47">
                  <c:v>745.08546872801082</c:v>
                </c:pt>
                <c:pt idx="48">
                  <c:v>740.17601715709225</c:v>
                </c:pt>
                <c:pt idx="49">
                  <c:v>735.20433866578423</c:v>
                </c:pt>
                <c:pt idx="50">
                  <c:v>730.17045267197716</c:v>
                </c:pt>
                <c:pt idx="51">
                  <c:v>725.07437851919326</c:v>
                </c:pt>
                <c:pt idx="52">
                  <c:v>719.91613547703901</c:v>
                </c:pt>
                <c:pt idx="53">
                  <c:v>714.69574274173681</c:v>
                </c:pt>
                <c:pt idx="54">
                  <c:v>709.41321943659591</c:v>
                </c:pt>
                <c:pt idx="55">
                  <c:v>704.06858461253478</c:v>
                </c:pt>
                <c:pt idx="56">
                  <c:v>698.66185724860338</c:v>
                </c:pt>
                <c:pt idx="57">
                  <c:v>693.19305625247523</c:v>
                </c:pt>
                <c:pt idx="58">
                  <c:v>687.66220046100727</c:v>
                </c:pt>
                <c:pt idx="59">
                  <c:v>682.06930864074013</c:v>
                </c:pt>
                <c:pt idx="60">
                  <c:v>676.41439948844334</c:v>
                </c:pt>
                <c:pt idx="61">
                  <c:v>670.6974916316442</c:v>
                </c:pt>
                <c:pt idx="62">
                  <c:v>664.91860362916293</c:v>
                </c:pt>
                <c:pt idx="63">
                  <c:v>659.07775397165767</c:v>
                </c:pt>
                <c:pt idx="64">
                  <c:v>653.17496108213732</c:v>
                </c:pt>
                <c:pt idx="65">
                  <c:v>647.21024331652211</c:v>
                </c:pt>
                <c:pt idx="66">
                  <c:v>641.18361896416297</c:v>
                </c:pt>
                <c:pt idx="67">
                  <c:v>635.09510624838981</c:v>
                </c:pt>
                <c:pt idx="68">
                  <c:v>628.94472332701685</c:v>
                </c:pt>
                <c:pt idx="69">
                  <c:v>622.73248829289605</c:v>
                </c:pt>
                <c:pt idx="70">
                  <c:v>616.45841917443386</c:v>
                </c:pt>
                <c:pt idx="71">
                  <c:v>610.12253393610968</c:v>
                </c:pt>
                <c:pt idx="72">
                  <c:v>603.72485047898795</c:v>
                </c:pt>
                <c:pt idx="73">
                  <c:v>597.26538664125815</c:v>
                </c:pt>
                <c:pt idx="74">
                  <c:v>590.74416019870591</c:v>
                </c:pt>
                <c:pt idx="75">
                  <c:v>584.1611888652501</c:v>
                </c:pt>
                <c:pt idx="76">
                  <c:v>577.51649029342241</c:v>
                </c:pt>
                <c:pt idx="77">
                  <c:v>570.81008207486013</c:v>
                </c:pt>
                <c:pt idx="78">
                  <c:v>564.041981740805</c:v>
                </c:pt>
                <c:pt idx="79">
                  <c:v>557.21220676257622</c:v>
                </c:pt>
                <c:pt idx="80">
                  <c:v>550.32077455203239</c:v>
                </c:pt>
                <c:pt idx="81">
                  <c:v>543.36770246206402</c:v>
                </c:pt>
                <c:pt idx="82">
                  <c:v>536.35300778703208</c:v>
                </c:pt>
                <c:pt idx="83">
                  <c:v>529.27670776323123</c:v>
                </c:pt>
                <c:pt idx="84">
                  <c:v>522.13881956933687</c:v>
                </c:pt>
                <c:pt idx="85">
                  <c:v>514.93936032683098</c:v>
                </c:pt>
                <c:pt idx="86">
                  <c:v>507.67834710045338</c:v>
                </c:pt>
                <c:pt idx="87">
                  <c:v>500.35579689860111</c:v>
                </c:pt>
                <c:pt idx="88">
                  <c:v>492.97172667376549</c:v>
                </c:pt>
                <c:pt idx="89">
                  <c:v>485.52615332292748</c:v>
                </c:pt>
                <c:pt idx="90">
                  <c:v>478.01909368795953</c:v>
                </c:pt>
                <c:pt idx="91">
                  <c:v>470.45056455601463</c:v>
                </c:pt>
                <c:pt idx="92">
                  <c:v>462.82058265991913</c:v>
                </c:pt>
                <c:pt idx="93">
                  <c:v>455.12916467853432</c:v>
                </c:pt>
                <c:pt idx="94">
                  <c:v>447.37632723714069</c:v>
                </c:pt>
                <c:pt idx="95">
                  <c:v>439.56208690777999</c:v>
                </c:pt>
                <c:pt idx="96">
                  <c:v>431.68646020962228</c:v>
                </c:pt>
                <c:pt idx="97">
                  <c:v>423.74946360929852</c:v>
                </c:pt>
                <c:pt idx="98">
                  <c:v>415.7511135212373</c:v>
                </c:pt>
                <c:pt idx="99">
                  <c:v>407.69142630800332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7A-4540-AFE8-895C044AE07B}"/>
            </c:ext>
          </c:extLst>
        </c:ser>
        <c:ser>
          <c:idx val="9"/>
          <c:order val="9"/>
          <c:tx>
            <c:v>Gb = Gd = 200W/m2, F'</c:v>
          </c:tx>
          <c:spPr>
            <a:ln w="19050">
              <a:noFill/>
              <a:prstDash val="solid"/>
            </a:ln>
          </c:spPr>
          <c:marker>
            <c:symbol val="diamond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[1]Sheet2!$AO$2:$AO$101</c:f>
              <c:numCache>
                <c:formatCode>General</c:formatCode>
                <c:ptCount val="100"/>
                <c:pt idx="0">
                  <c:v>18.887432421764991</c:v>
                </c:pt>
                <c:pt idx="1">
                  <c:v>20.68942163926128</c:v>
                </c:pt>
                <c:pt idx="2">
                  <c:v>22.490950257775278</c:v>
                </c:pt>
                <c:pt idx="3">
                  <c:v>24.292019261417831</c:v>
                </c:pt>
                <c:pt idx="4">
                  <c:v>26.09262965314484</c:v>
                </c:pt>
                <c:pt idx="5">
                  <c:v>27.892782453886181</c:v>
                </c:pt>
                <c:pt idx="6">
                  <c:v>29.69247870201318</c:v>
                </c:pt>
                <c:pt idx="7">
                  <c:v>31.491719452629312</c:v>
                </c:pt>
                <c:pt idx="8">
                  <c:v>33.290505776770651</c:v>
                </c:pt>
                <c:pt idx="9">
                  <c:v>35.088838760769889</c:v>
                </c:pt>
                <c:pt idx="10">
                  <c:v>36.886719505568443</c:v>
                </c:pt>
                <c:pt idx="11">
                  <c:v>38.684149126059211</c:v>
                </c:pt>
                <c:pt idx="12">
                  <c:v>40.481128750305373</c:v>
                </c:pt>
                <c:pt idx="13">
                  <c:v>42.277659518968854</c:v>
                </c:pt>
                <c:pt idx="14">
                  <c:v>44.073742584600069</c:v>
                </c:pt>
                <c:pt idx="15">
                  <c:v>45.86937911095464</c:v>
                </c:pt>
                <c:pt idx="16">
                  <c:v>47.664570272403353</c:v>
                </c:pt>
                <c:pt idx="17">
                  <c:v>49.459317253213918</c:v>
                </c:pt>
                <c:pt idx="18">
                  <c:v>51.253621246970411</c:v>
                </c:pt>
                <c:pt idx="19">
                  <c:v>53.047483455910367</c:v>
                </c:pt>
                <c:pt idx="20">
                  <c:v>54.840905090373127</c:v>
                </c:pt>
                <c:pt idx="21">
                  <c:v>56.63388736812513</c:v>
                </c:pt>
                <c:pt idx="22">
                  <c:v>58.426431513799713</c:v>
                </c:pt>
                <c:pt idx="23">
                  <c:v>60.218538758338809</c:v>
                </c:pt>
                <c:pt idx="24">
                  <c:v>62.010210338359997</c:v>
                </c:pt>
                <c:pt idx="25">
                  <c:v>63.801447495702753</c:v>
                </c:pt>
                <c:pt idx="26">
                  <c:v>65.592251476768141</c:v>
                </c:pt>
                <c:pt idx="27">
                  <c:v>67.382623532080444</c:v>
                </c:pt>
                <c:pt idx="28">
                  <c:v>69.172564915746051</c:v>
                </c:pt>
                <c:pt idx="29">
                  <c:v>70.962076884895623</c:v>
                </c:pt>
                <c:pt idx="30">
                  <c:v>72.751160699278969</c:v>
                </c:pt>
                <c:pt idx="31">
                  <c:v>74.539817620713777</c:v>
                </c:pt>
                <c:pt idx="32">
                  <c:v>76.328048912677019</c:v>
                </c:pt>
                <c:pt idx="33">
                  <c:v>78.115855839815254</c:v>
                </c:pt>
                <c:pt idx="34">
                  <c:v>79.903239667519813</c:v>
                </c:pt>
                <c:pt idx="35">
                  <c:v>81.690201661519652</c:v>
                </c:pt>
                <c:pt idx="36">
                  <c:v>83.476743087448455</c:v>
                </c:pt>
                <c:pt idx="37">
                  <c:v>85.2628652104396</c:v>
                </c:pt>
                <c:pt idx="38">
                  <c:v>87.048569294797844</c:v>
                </c:pt>
                <c:pt idx="39">
                  <c:v>88.833856603572045</c:v>
                </c:pt>
                <c:pt idx="40">
                  <c:v>90.618728398212667</c:v>
                </c:pt>
                <c:pt idx="41">
                  <c:v>92.403185938254083</c:v>
                </c:pt>
                <c:pt idx="42">
                  <c:v>94.187230480958831</c:v>
                </c:pt>
                <c:pt idx="43">
                  <c:v>95.970863281011049</c:v>
                </c:pt>
                <c:pt idx="44">
                  <c:v>97.75408559021831</c:v>
                </c:pt>
                <c:pt idx="45">
                  <c:v>99.53689865721401</c:v>
                </c:pt>
                <c:pt idx="46">
                  <c:v>101.3193037271819</c:v>
                </c:pt>
                <c:pt idx="47">
                  <c:v>103.1013020415824</c:v>
                </c:pt>
                <c:pt idx="48">
                  <c:v>104.88289483791</c:v>
                </c:pt>
                <c:pt idx="49">
                  <c:v>106.6640833494607</c:v>
                </c:pt>
                <c:pt idx="50">
                  <c:v>108.44486880507129</c:v>
                </c:pt>
                <c:pt idx="51">
                  <c:v>110.22525242894361</c:v>
                </c:pt>
                <c:pt idx="52">
                  <c:v>112.00523544039361</c:v>
                </c:pt>
                <c:pt idx="53">
                  <c:v>113.7848190536986</c:v>
                </c:pt>
                <c:pt idx="54">
                  <c:v>115.56400447789009</c:v>
                </c:pt>
                <c:pt idx="55">
                  <c:v>117.3427929165716</c:v>
                </c:pt>
                <c:pt idx="56">
                  <c:v>119.1211855677896</c:v>
                </c:pt>
                <c:pt idx="57">
                  <c:v>120.899183623849</c:v>
                </c:pt>
                <c:pt idx="58">
                  <c:v>122.6767882711827</c:v>
                </c:pt>
                <c:pt idx="59">
                  <c:v>124.4540006902287</c:v>
                </c:pt>
                <c:pt idx="60">
                  <c:v>126.230822055294</c:v>
                </c:pt>
                <c:pt idx="61">
                  <c:v>128.00725353444679</c:v>
                </c:pt>
                <c:pt idx="62">
                  <c:v>129.78329628941179</c:v>
                </c:pt>
                <c:pt idx="63">
                  <c:v>131.5589514754694</c:v>
                </c:pt>
                <c:pt idx="64">
                  <c:v>133.33422024138829</c:v>
                </c:pt>
                <c:pt idx="65">
                  <c:v>135.10910372931789</c:v>
                </c:pt>
                <c:pt idx="66">
                  <c:v>136.88360307474329</c:v>
                </c:pt>
                <c:pt idx="67">
                  <c:v>138.65771940640769</c:v>
                </c:pt>
                <c:pt idx="68">
                  <c:v>140.43145384626411</c:v>
                </c:pt>
                <c:pt idx="69">
                  <c:v>142.20480750942389</c:v>
                </c:pt>
                <c:pt idx="70">
                  <c:v>143.97778150412171</c:v>
                </c:pt>
                <c:pt idx="71">
                  <c:v>145.75037693167701</c:v>
                </c:pt>
                <c:pt idx="72">
                  <c:v>147.52259488646851</c:v>
                </c:pt>
                <c:pt idx="73">
                  <c:v>149.29443645591249</c:v>
                </c:pt>
                <c:pt idx="74">
                  <c:v>151.06590272045071</c:v>
                </c:pt>
                <c:pt idx="75">
                  <c:v>152.83699475354561</c:v>
                </c:pt>
                <c:pt idx="76">
                  <c:v>154.60771362166</c:v>
                </c:pt>
                <c:pt idx="77">
                  <c:v>156.37806038428491</c:v>
                </c:pt>
                <c:pt idx="78">
                  <c:v>158.1480360939247</c:v>
                </c:pt>
                <c:pt idx="79">
                  <c:v>159.91764179612849</c:v>
                </c:pt>
                <c:pt idx="80">
                  <c:v>161.68687852948719</c:v>
                </c:pt>
                <c:pt idx="81">
                  <c:v>163.45574732567789</c:v>
                </c:pt>
                <c:pt idx="82">
                  <c:v>165.22424920947461</c:v>
                </c:pt>
                <c:pt idx="83">
                  <c:v>166.99238519878469</c:v>
                </c:pt>
                <c:pt idx="84">
                  <c:v>168.76015630468359</c:v>
                </c:pt>
                <c:pt idx="85">
                  <c:v>170.5275635314498</c:v>
                </c:pt>
                <c:pt idx="86">
                  <c:v>172.2946078766125</c:v>
                </c:pt>
                <c:pt idx="87">
                  <c:v>174.0612903309941</c:v>
                </c:pt>
                <c:pt idx="88">
                  <c:v>175.82761187875221</c:v>
                </c:pt>
                <c:pt idx="89">
                  <c:v>177.5935734974463</c:v>
                </c:pt>
                <c:pt idx="90">
                  <c:v>179.35917615807611</c:v>
                </c:pt>
                <c:pt idx="91">
                  <c:v>181.12442082514991</c:v>
                </c:pt>
                <c:pt idx="92">
                  <c:v>182.8893084567367</c:v>
                </c:pt>
                <c:pt idx="93">
                  <c:v>184.6538400045354</c:v>
                </c:pt>
                <c:pt idx="94">
                  <c:v>186.418016413929</c:v>
                </c:pt>
                <c:pt idx="95">
                  <c:v>188.18183862406309</c:v>
                </c:pt>
                <c:pt idx="96">
                  <c:v>189.94530756790289</c:v>
                </c:pt>
                <c:pt idx="97">
                  <c:v>191.70842417230989</c:v>
                </c:pt>
                <c:pt idx="98">
                  <c:v>193.4711893581073</c:v>
                </c:pt>
                <c:pt idx="99">
                  <c:v>195.23360404015639</c:v>
                </c:pt>
              </c:numCache>
            </c:numRef>
          </c:xVal>
          <c:yVal>
            <c:numRef>
              <c:f>[1]Sheet2!$AT$2:$AT$101</c:f>
              <c:numCache>
                <c:formatCode>General</c:formatCode>
                <c:ptCount val="100"/>
                <c:pt idx="0">
                  <c:v>1300.8260182949709</c:v>
                </c:pt>
                <c:pt idx="1">
                  <c:v>1298.818326894751</c:v>
                </c:pt>
                <c:pt idx="2">
                  <c:v>1296.7474496701191</c:v>
                </c:pt>
                <c:pt idx="3">
                  <c:v>1294.6134101410951</c:v>
                </c:pt>
                <c:pt idx="4">
                  <c:v>1292.416231753632</c:v>
                </c:pt>
                <c:pt idx="5">
                  <c:v>1290.1559378782281</c:v>
                </c:pt>
                <c:pt idx="6">
                  <c:v>1287.832551808568</c:v>
                </c:pt>
                <c:pt idx="7">
                  <c:v>1285.4460967602449</c:v>
                </c:pt>
                <c:pt idx="8">
                  <c:v>1282.996595869593</c:v>
                </c:pt>
                <c:pt idx="9">
                  <c:v>1280.484072192558</c:v>
                </c:pt>
                <c:pt idx="10">
                  <c:v>1277.908548703635</c:v>
                </c:pt>
                <c:pt idx="11">
                  <c:v>1275.270048294881</c:v>
                </c:pt>
                <c:pt idx="12">
                  <c:v>1272.568593775037</c:v>
                </c:pt>
                <c:pt idx="13">
                  <c:v>1269.804207868641</c:v>
                </c:pt>
                <c:pt idx="14">
                  <c:v>1266.976913215274</c:v>
                </c:pt>
                <c:pt idx="15">
                  <c:v>1264.0867323688501</c:v>
                </c:pt>
                <c:pt idx="16">
                  <c:v>1261.1336877969441</c:v>
                </c:pt>
                <c:pt idx="17">
                  <c:v>1258.117801880242</c:v>
                </c:pt>
                <c:pt idx="18">
                  <c:v>1255.039096911991</c:v>
                </c:pt>
                <c:pt idx="19">
                  <c:v>1251.897595097555</c:v>
                </c:pt>
                <c:pt idx="20">
                  <c:v>1248.693318553986</c:v>
                </c:pt>
                <c:pt idx="21">
                  <c:v>1245.4262893097009</c:v>
                </c:pt>
                <c:pt idx="22">
                  <c:v>1242.0965293041891</c:v>
                </c:pt>
                <c:pt idx="23">
                  <c:v>1238.704060387751</c:v>
                </c:pt>
                <c:pt idx="24">
                  <c:v>1235.248904321355</c:v>
                </c:pt>
                <c:pt idx="25">
                  <c:v>1231.7310827764491</c:v>
                </c:pt>
                <c:pt idx="26">
                  <c:v>1228.1506173349339</c:v>
                </c:pt>
                <c:pt idx="27">
                  <c:v>1224.5075294890789</c:v>
                </c:pt>
                <c:pt idx="28">
                  <c:v>1220.8018406415399</c:v>
                </c:pt>
                <c:pt idx="29">
                  <c:v>1217.033572105448</c:v>
                </c:pt>
                <c:pt idx="30">
                  <c:v>1213.202745104446</c:v>
                </c:pt>
                <c:pt idx="31">
                  <c:v>1209.309380772871</c:v>
                </c:pt>
                <c:pt idx="32">
                  <c:v>1205.3535001558921</c:v>
                </c:pt>
                <c:pt idx="33">
                  <c:v>1201.335124209751</c:v>
                </c:pt>
                <c:pt idx="34">
                  <c:v>1197.2542738019949</c:v>
                </c:pt>
                <c:pt idx="35">
                  <c:v>1193.1109697117449</c:v>
                </c:pt>
                <c:pt idx="36">
                  <c:v>1188.9052326300321</c:v>
                </c:pt>
                <c:pt idx="37">
                  <c:v>1184.63708316014</c:v>
                </c:pt>
                <c:pt idx="38">
                  <c:v>1180.306541817939</c:v>
                </c:pt>
                <c:pt idx="39">
                  <c:v>1175.9136290323311</c:v>
                </c:pt>
                <c:pt idx="40">
                  <c:v>1171.4583651456619</c:v>
                </c:pt>
                <c:pt idx="41">
                  <c:v>1166.940770414157</c:v>
                </c:pt>
                <c:pt idx="42">
                  <c:v>1162.3608650084111</c:v>
                </c:pt>
                <c:pt idx="43">
                  <c:v>1157.7186690138749</c:v>
                </c:pt>
                <c:pt idx="44">
                  <c:v>1153.014202431367</c:v>
                </c:pt>
                <c:pt idx="45">
                  <c:v>1148.247485177613</c:v>
                </c:pt>
                <c:pt idx="46">
                  <c:v>1143.4185370857881</c:v>
                </c:pt>
                <c:pt idx="47">
                  <c:v>1138.527377906099</c:v>
                </c:pt>
                <c:pt idx="48">
                  <c:v>1133.5740273063529</c:v>
                </c:pt>
                <c:pt idx="49">
                  <c:v>1128.5585048725391</c:v>
                </c:pt>
                <c:pt idx="50">
                  <c:v>1123.4808301094649</c:v>
                </c:pt>
                <c:pt idx="51">
                  <c:v>1118.341022441339</c:v>
                </c:pt>
                <c:pt idx="52">
                  <c:v>1113.139101212437</c:v>
                </c:pt>
                <c:pt idx="53">
                  <c:v>1107.8750856876959</c:v>
                </c:pt>
                <c:pt idx="54">
                  <c:v>1102.5489950533811</c:v>
                </c:pt>
                <c:pt idx="55">
                  <c:v>1097.1608484177441</c:v>
                </c:pt>
                <c:pt idx="56">
                  <c:v>1091.7106648116451</c:v>
                </c:pt>
                <c:pt idx="57">
                  <c:v>1086.198463189244</c:v>
                </c:pt>
                <c:pt idx="58">
                  <c:v>1080.624262428654</c:v>
                </c:pt>
                <c:pt idx="59">
                  <c:v>1074.988081332591</c:v>
                </c:pt>
                <c:pt idx="60">
                  <c:v>1069.2899386290669</c:v>
                </c:pt>
                <c:pt idx="61">
                  <c:v>1063.529852972039</c:v>
                </c:pt>
                <c:pt idx="62">
                  <c:v>1057.7078429420881</c:v>
                </c:pt>
                <c:pt idx="63">
                  <c:v>1051.823927047092</c:v>
                </c:pt>
                <c:pt idx="64">
                  <c:v>1045.8781237228629</c:v>
                </c:pt>
                <c:pt idx="65">
                  <c:v>1039.8704513338589</c:v>
                </c:pt>
                <c:pt idx="66">
                  <c:v>1033.800928173803</c:v>
                </c:pt>
                <c:pt idx="67">
                  <c:v>1027.669572466368</c:v>
                </c:pt>
                <c:pt idx="68">
                  <c:v>1021.4764023658209</c:v>
                </c:pt>
                <c:pt idx="69">
                  <c:v>1015.221435957683</c:v>
                </c:pt>
                <c:pt idx="70">
                  <c:v>1008.90469125936</c:v>
                </c:pt>
                <c:pt idx="71">
                  <c:v>1002.526186220796</c:v>
                </c:pt>
                <c:pt idx="72">
                  <c:v>996.0859387251046</c:v>
                </c:pt>
                <c:pt idx="73">
                  <c:v>989.58396658919628</c:v>
                </c:pt>
                <c:pt idx="74">
                  <c:v>983.02028756439836</c:v>
                </c:pt>
                <c:pt idx="75">
                  <c:v>976.39491933706404</c:v>
                </c:pt>
                <c:pt idx="76">
                  <c:v>969.70787952920057</c:v>
                </c:pt>
                <c:pt idx="77">
                  <c:v>962.95918569904006</c:v>
                </c:pt>
                <c:pt idx="78">
                  <c:v>956.14885534165421</c:v>
                </c:pt>
                <c:pt idx="79">
                  <c:v>949.27690588951407</c:v>
                </c:pt>
                <c:pt idx="80">
                  <c:v>942.34335471309566</c:v>
                </c:pt>
                <c:pt idx="81">
                  <c:v>935.34821912140694</c:v>
                </c:pt>
                <c:pt idx="82">
                  <c:v>928.29151636257313</c:v>
                </c:pt>
                <c:pt idx="83">
                  <c:v>921.17326362437143</c:v>
                </c:pt>
                <c:pt idx="84">
                  <c:v>913.99347803476815</c:v>
                </c:pt>
                <c:pt idx="85">
                  <c:v>906.75217666245408</c:v>
                </c:pt>
                <c:pt idx="86">
                  <c:v>899.44937651735017</c:v>
                </c:pt>
                <c:pt idx="87">
                  <c:v>892.08509455112494</c:v>
                </c:pt>
                <c:pt idx="88">
                  <c:v>884.65934765770021</c:v>
                </c:pt>
                <c:pt idx="89">
                  <c:v>877.17215267371353</c:v>
                </c:pt>
                <c:pt idx="90">
                  <c:v>869.62352637902916</c:v>
                </c:pt>
                <c:pt idx="91">
                  <c:v>862.01348549718091</c:v>
                </c:pt>
                <c:pt idx="92">
                  <c:v>854.34204669584835</c:v>
                </c:pt>
                <c:pt idx="93">
                  <c:v>846.60922658728839</c:v>
                </c:pt>
                <c:pt idx="94">
                  <c:v>838.81504172879477</c:v>
                </c:pt>
                <c:pt idx="95">
                  <c:v>830.95950862310156</c:v>
                </c:pt>
                <c:pt idx="96">
                  <c:v>823.04264371882186</c:v>
                </c:pt>
                <c:pt idx="97">
                  <c:v>815.06446341084563</c:v>
                </c:pt>
                <c:pt idx="98">
                  <c:v>807.02498404074299</c:v>
                </c:pt>
                <c:pt idx="99">
                  <c:v>798.92422189715535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47A-4540-AFE8-895C044AE07B}"/>
            </c:ext>
          </c:extLst>
        </c:ser>
        <c:ser>
          <c:idx val="10"/>
          <c:order val="10"/>
          <c:tx>
            <c:v>Boom</c:v>
          </c:tx>
          <c:spPr>
            <a:ln w="19050">
              <a:noFill/>
              <a:prstDash val="solid"/>
            </a:ln>
          </c:spPr>
          <c:marker>
            <c:symbol val="square"/>
            <c:size val="2"/>
            <c:spPr>
              <a:ln>
                <a:prstDash val="solid"/>
              </a:ln>
            </c:spPr>
          </c:marker>
          <c:xVal>
            <c:numRef>
              <c:f>[1]Sheet2!$AX$2:$AX$101</c:f>
              <c:numCache>
                <c:formatCode>General</c:formatCode>
                <c:ptCount val="100"/>
              </c:numCache>
            </c:numRef>
          </c:xVal>
          <c:yVal>
            <c:numRef>
              <c:f>[1]Sheet2!$BC$2:$BC$101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47A-4540-AFE8-895C044AE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966015"/>
        <c:axId val="1597190095"/>
      </c:scatterChart>
      <c:valAx>
        <c:axId val="155396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90095"/>
        <c:crosses val="autoZero"/>
        <c:crossBetween val="midCat"/>
      </c:valAx>
      <c:valAx>
        <c:axId val="15971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66015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Gb = Gd = 200W/m2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4374395405852219"/>
                  <c:y val="-9.9015858583157271E-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Sheet1!$G$40:$G$122</c:f>
              <c:numCache>
                <c:formatCode>General</c:formatCode>
                <c:ptCount val="83"/>
                <c:pt idx="0">
                  <c:v>13.85347564469491</c:v>
                </c:pt>
                <c:pt idx="1">
                  <c:v>15.65575062712016</c:v>
                </c:pt>
                <c:pt idx="2">
                  <c:v>17.45754631730474</c:v>
                </c:pt>
                <c:pt idx="3">
                  <c:v>19.25886374533194</c:v>
                </c:pt>
                <c:pt idx="4">
                  <c:v>21.05970395494672</c:v>
                </c:pt>
                <c:pt idx="5">
                  <c:v>22.860068003075011</c:v>
                </c:pt>
                <c:pt idx="6">
                  <c:v>24.65995695936957</c:v>
                </c:pt>
                <c:pt idx="7">
                  <c:v>26.459371905740468</c:v>
                </c:pt>
                <c:pt idx="8">
                  <c:v>28.258313935879901</c:v>
                </c:pt>
                <c:pt idx="9">
                  <c:v>30.056784154791369</c:v>
                </c:pt>
                <c:pt idx="10">
                  <c:v>31.854783678318711</c:v>
                </c:pt>
                <c:pt idx="11">
                  <c:v>33.652313632684937</c:v>
                </c:pt>
                <c:pt idx="12">
                  <c:v>35.449375154008827</c:v>
                </c:pt>
                <c:pt idx="13">
                  <c:v>37.245969387838272</c:v>
                </c:pt>
                <c:pt idx="14">
                  <c:v>39.042097488705537</c:v>
                </c:pt>
                <c:pt idx="15">
                  <c:v>40.837760619640157</c:v>
                </c:pt>
                <c:pt idx="16">
                  <c:v>42.632959951727628</c:v>
                </c:pt>
                <c:pt idx="17">
                  <c:v>44.42769666365632</c:v>
                </c:pt>
                <c:pt idx="18">
                  <c:v>46.221971941261629</c:v>
                </c:pt>
                <c:pt idx="19">
                  <c:v>48.015786977086691</c:v>
                </c:pt>
                <c:pt idx="20">
                  <c:v>49.809142969945007</c:v>
                </c:pt>
                <c:pt idx="21">
                  <c:v>51.602041124493809</c:v>
                </c:pt>
                <c:pt idx="22">
                  <c:v>53.394482650798587</c:v>
                </c:pt>
                <c:pt idx="23">
                  <c:v>55.186468763928332</c:v>
                </c:pt>
                <c:pt idx="24">
                  <c:v>56.978000683532443</c:v>
                </c:pt>
                <c:pt idx="25">
                  <c:v>58.76907963344577</c:v>
                </c:pt>
                <c:pt idx="26">
                  <c:v>60.559706841288033</c:v>
                </c:pt>
                <c:pt idx="27">
                  <c:v>62.349883538078657</c:v>
                </c:pt>
                <c:pt idx="28">
                  <c:v>64.139610957855041</c:v>
                </c:pt>
                <c:pt idx="29">
                  <c:v>65.928890337306939</c:v>
                </c:pt>
                <c:pt idx="30">
                  <c:v>67.71772291540249</c:v>
                </c:pt>
                <c:pt idx="31">
                  <c:v>69.506109933044826</c:v>
                </c:pt>
                <c:pt idx="32">
                  <c:v>71.294052632724387</c:v>
                </c:pt>
                <c:pt idx="33">
                  <c:v>73.081552258175648</c:v>
                </c:pt>
                <c:pt idx="34">
                  <c:v>74.868610054060809</c:v>
                </c:pt>
                <c:pt idx="35">
                  <c:v>76.655227265640576</c:v>
                </c:pt>
                <c:pt idx="36">
                  <c:v>78.44140513847654</c:v>
                </c:pt>
                <c:pt idx="37">
                  <c:v>80.227144918121581</c:v>
                </c:pt>
                <c:pt idx="38">
                  <c:v>82.012447849832185</c:v>
                </c:pt>
                <c:pt idx="39">
                  <c:v>83.797315178290532</c:v>
                </c:pt>
                <c:pt idx="40">
                  <c:v>85.581748147330359</c:v>
                </c:pt>
                <c:pt idx="41">
                  <c:v>87.365747999672976</c:v>
                </c:pt>
                <c:pt idx="42">
                  <c:v>89.149315976674444</c:v>
                </c:pt>
                <c:pt idx="43">
                  <c:v>90.932453318081542</c:v>
                </c:pt>
                <c:pt idx="44">
                  <c:v>92.715161261796467</c:v>
                </c:pt>
                <c:pt idx="45">
                  <c:v>94.497441043651364</c:v>
                </c:pt>
                <c:pt idx="46">
                  <c:v>96.279293897190072</c:v>
                </c:pt>
                <c:pt idx="47">
                  <c:v>98.060721053458821</c:v>
                </c:pt>
                <c:pt idx="48">
                  <c:v>99.841723740808902</c:v>
                </c:pt>
                <c:pt idx="49">
                  <c:v>101.6223031847058</c:v>
                </c:pt>
                <c:pt idx="50">
                  <c:v>103.4024606075432</c:v>
                </c:pt>
                <c:pt idx="51">
                  <c:v>105.1821972284741</c:v>
                </c:pt>
                <c:pt idx="52">
                  <c:v>106.96151426324241</c:v>
                </c:pt>
                <c:pt idx="53">
                  <c:v>108.74041292402769</c:v>
                </c:pt>
                <c:pt idx="54">
                  <c:v>110.5188944192933</c:v>
                </c:pt>
                <c:pt idx="55">
                  <c:v>112.2969599536474</c:v>
                </c:pt>
                <c:pt idx="56">
                  <c:v>114.0746107277073</c:v>
                </c:pt>
                <c:pt idx="57">
                  <c:v>115.85184793797779</c:v>
                </c:pt>
                <c:pt idx="58">
                  <c:v>117.6286727767277</c:v>
                </c:pt>
                <c:pt idx="59">
                  <c:v>119.4050864318815</c:v>
                </c:pt>
                <c:pt idx="60">
                  <c:v>121.18109008691501</c:v>
                </c:pt>
                <c:pt idx="61">
                  <c:v>122.9566849207592</c:v>
                </c:pt>
                <c:pt idx="62">
                  <c:v>124.73187210770909</c:v>
                </c:pt>
                <c:pt idx="63">
                  <c:v>126.5066528173389</c:v>
                </c:pt>
                <c:pt idx="64">
                  <c:v>128.28102821442761</c:v>
                </c:pt>
                <c:pt idx="65">
                  <c:v>130.05499945888809</c:v>
                </c:pt>
                <c:pt idx="66">
                  <c:v>131.82856770570029</c:v>
                </c:pt>
                <c:pt idx="67">
                  <c:v>133.60173410485351</c:v>
                </c:pt>
                <c:pt idx="68">
                  <c:v>135.374499801295</c:v>
                </c:pt>
                <c:pt idx="69">
                  <c:v>137.14686593488099</c:v>
                </c:pt>
                <c:pt idx="70">
                  <c:v>138.91883364033541</c:v>
                </c:pt>
                <c:pt idx="71">
                  <c:v>140.6904040472127</c:v>
                </c:pt>
                <c:pt idx="72">
                  <c:v>142.4615782798673</c:v>
                </c:pt>
                <c:pt idx="73">
                  <c:v>144.23235745742659</c:v>
                </c:pt>
                <c:pt idx="74">
                  <c:v>146.00274269376879</c:v>
                </c:pt>
                <c:pt idx="75">
                  <c:v>147.772735097506</c:v>
                </c:pt>
                <c:pt idx="76">
                  <c:v>149.5423357719705</c:v>
                </c:pt>
                <c:pt idx="77">
                  <c:v>151.3115458152067</c:v>
                </c:pt>
                <c:pt idx="78">
                  <c:v>153.0803663199668</c:v>
                </c:pt>
                <c:pt idx="79">
                  <c:v>154.84879837370951</c:v>
                </c:pt>
                <c:pt idx="80">
                  <c:v>156.61684305860331</c:v>
                </c:pt>
                <c:pt idx="81">
                  <c:v>158.38450145153291</c:v>
                </c:pt>
                <c:pt idx="82">
                  <c:v>160.15177462410929</c:v>
                </c:pt>
              </c:numCache>
            </c:numRef>
          </c:xVal>
          <c:yVal>
            <c:numRef>
              <c:f>Sheet1!$J$40:$J$122</c:f>
              <c:numCache>
                <c:formatCode>General</c:formatCode>
                <c:ptCount val="83"/>
                <c:pt idx="0">
                  <c:v>2.5352974774745678</c:v>
                </c:pt>
                <c:pt idx="1">
                  <c:v>2.6251599531724996</c:v>
                </c:pt>
                <c:pt idx="2">
                  <c:v>2.7159779615937008</c:v>
                </c:pt>
                <c:pt idx="3">
                  <c:v>2.8077995801772597</c:v>
                </c:pt>
                <c:pt idx="4">
                  <c:v>2.90067457369347</c:v>
                </c:pt>
                <c:pt idx="5">
                  <c:v>2.9946544992313022</c:v>
                </c:pt>
                <c:pt idx="6">
                  <c:v>3.0897928177863387</c:v>
                </c:pt>
                <c:pt idx="7">
                  <c:v>3.1861450129769016</c:v>
                </c:pt>
                <c:pt idx="8">
                  <c:v>3.2837687174747483</c:v>
                </c:pt>
                <c:pt idx="9">
                  <c:v>3.3827238477913619</c:v>
                </c:pt>
                <c:pt idx="10">
                  <c:v>3.4830727481173165</c:v>
                </c:pt>
                <c:pt idx="11">
                  <c:v>3.584880343978849</c:v>
                </c:pt>
                <c:pt idx="12">
                  <c:v>3.6882143065355386</c:v>
                </c:pt>
                <c:pt idx="13">
                  <c:v>3.7931452284495388</c:v>
                </c:pt>
                <c:pt idx="14">
                  <c:v>3.8997468123271846</c:v>
                </c:pt>
                <c:pt idx="15">
                  <c:v>4.0080960728124682</c:v>
                </c:pt>
                <c:pt idx="16">
                  <c:v>4.1182735535823145</c:v>
                </c:pt>
                <c:pt idx="17">
                  <c:v>4.2303635605488195</c:v>
                </c:pt>
                <c:pt idx="18">
                  <c:v>4.3444544127540086</c:v>
                </c:pt>
                <c:pt idx="19">
                  <c:v>4.4606387125728872</c:v>
                </c:pt>
                <c:pt idx="20">
                  <c:v>4.5790136370304104</c:v>
                </c:pt>
                <c:pt idx="21">
                  <c:v>4.6996812522165223</c:v>
                </c:pt>
                <c:pt idx="22">
                  <c:v>4.8227488529880818</c:v>
                </c:pt>
                <c:pt idx="23">
                  <c:v>4.948329330426076</c:v>
                </c:pt>
                <c:pt idx="24">
                  <c:v>5.0765415697398497</c:v>
                </c:pt>
                <c:pt idx="25">
                  <c:v>5.2075108816583819</c:v>
                </c:pt>
                <c:pt idx="26">
                  <c:v>5.341369470663575</c:v>
                </c:pt>
                <c:pt idx="27">
                  <c:v>5.4782569438374615</c:v>
                </c:pt>
                <c:pt idx="28">
                  <c:v>5.6183208645138736</c:v>
                </c:pt>
                <c:pt idx="29">
                  <c:v>5.7617173554587993</c:v>
                </c:pt>
                <c:pt idx="30">
                  <c:v>5.9086117568332055</c:v>
                </c:pt>
                <c:pt idx="31">
                  <c:v>6.0591793448951252</c:v>
                </c:pt>
                <c:pt idx="32">
                  <c:v>6.2136061180984443</c:v>
                </c:pt>
                <c:pt idx="33">
                  <c:v>6.37208965811209</c:v>
                </c:pt>
                <c:pt idx="34">
                  <c:v>6.5348400742728101</c:v>
                </c:pt>
                <c:pt idx="35">
                  <c:v>6.7020810410675562</c:v>
                </c:pt>
                <c:pt idx="36">
                  <c:v>6.8740509395731566</c:v>
                </c:pt>
                <c:pt idx="37">
                  <c:v>7.051004115212665</c:v>
                </c:pt>
                <c:pt idx="38">
                  <c:v>7.2332122659572011</c:v>
                </c:pt>
                <c:pt idx="39">
                  <c:v>7.4209659770522585</c:v>
                </c:pt>
                <c:pt idx="40">
                  <c:v>7.614576420661674</c:v>
                </c:pt>
                <c:pt idx="41">
                  <c:v>7.814377241522859</c:v>
                </c:pt>
                <c:pt idx="42">
                  <c:v>8.0207266528277277</c:v>
                </c:pt>
                <c:pt idx="43">
                  <c:v>8.2340097702290507</c:v>
                </c:pt>
                <c:pt idx="44">
                  <c:v>8.4546412161694953</c:v>
                </c:pt>
                <c:pt idx="45">
                  <c:v>8.6830680318169975</c:v>
                </c:pt>
                <c:pt idx="46">
                  <c:v>8.9197729398675296</c:v>
                </c:pt>
                <c:pt idx="47">
                  <c:v>9.165278008588766</c:v>
                </c:pt>
                <c:pt idx="48">
                  <c:v>9.4201487759075295</c:v>
                </c:pt>
                <c:pt idx="49">
                  <c:v>9.6849989023877274</c:v>
                </c:pt>
                <c:pt idx="50">
                  <c:v>9.9604954340081875</c:v>
                </c:pt>
                <c:pt idx="51">
                  <c:v>10.247364770079447</c:v>
                </c:pt>
                <c:pt idx="52">
                  <c:v>10.546399449080564</c:v>
                </c:pt>
                <c:pt idx="53">
                  <c:v>10.858465886283595</c:v>
                </c:pt>
                <c:pt idx="54">
                  <c:v>11.184513222672445</c:v>
                </c:pt>
                <c:pt idx="55">
                  <c:v>11.525583475974956</c:v>
                </c:pt>
                <c:pt idx="56">
                  <c:v>11.882823222983463</c:v>
                </c:pt>
                <c:pt idx="57">
                  <c:v>12.257497089666098</c:v>
                </c:pt>
                <c:pt idx="58">
                  <c:v>12.651003384086646</c:v>
                </c:pt>
                <c:pt idx="59">
                  <c:v>13.064892280095252</c:v>
                </c:pt>
                <c:pt idx="60">
                  <c:v>13.500887050947656</c:v>
                </c:pt>
                <c:pt idx="61">
                  <c:v>13.960908966884308</c:v>
                </c:pt>
                <c:pt idx="62">
                  <c:v>14.447106616144332</c:v>
                </c:pt>
                <c:pt idx="63">
                  <c:v>14.961890594308494</c:v>
                </c:pt>
                <c:pt idx="64">
                  <c:v>15.507974744801906</c:v>
                </c:pt>
                <c:pt idx="65">
                  <c:v>16.08842544088769</c:v>
                </c:pt>
                <c:pt idx="66">
                  <c:v>16.706720799997498</c:v>
                </c:pt>
                <c:pt idx="67">
                  <c:v>17.366822247021052</c:v>
                </c:pt>
                <c:pt idx="68">
                  <c:v>18.073261539345225</c:v>
                </c:pt>
                <c:pt idx="69">
                  <c:v>18.831247296658514</c:v>
                </c:pt>
                <c:pt idx="70">
                  <c:v>19.646796333647345</c:v>
                </c:pt>
                <c:pt idx="71">
                  <c:v>20.526896804838401</c:v>
                </c:pt>
                <c:pt idx="72">
                  <c:v>21.479712529837844</c:v>
                </c:pt>
                <c:pt idx="73">
                  <c:v>22.514841158641385</c:v>
                </c:pt>
                <c:pt idx="74">
                  <c:v>23.643643488805264</c:v>
                </c:pt>
                <c:pt idx="75">
                  <c:v>24.879667914204838</c:v>
                </c:pt>
                <c:pt idx="76">
                  <c:v>26.23920368850013</c:v>
                </c:pt>
                <c:pt idx="77">
                  <c:v>27.742011042469105</c:v>
                </c:pt>
                <c:pt idx="78">
                  <c:v>29.412297821207311</c:v>
                </c:pt>
                <c:pt idx="79">
                  <c:v>31.280045540504602</c:v>
                </c:pt>
                <c:pt idx="80">
                  <c:v>33.382839961167662</c:v>
                </c:pt>
                <c:pt idx="81">
                  <c:v>35.768445286515231</c:v>
                </c:pt>
                <c:pt idx="82">
                  <c:v>38.498500000250004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6-4A35-B759-983A21E3118E}"/>
            </c:ext>
          </c:extLst>
        </c:ser>
        <c:ser>
          <c:idx val="1"/>
          <c:order val="1"/>
          <c:tx>
            <c:v>Gb = 440W/m2 error, Gd = 260W/m2 error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5756811120949541"/>
                  <c:y val="-0.3155392274846450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Sheet1!$L$40:$L$139</c:f>
              <c:numCache>
                <c:formatCode>General</c:formatCode>
                <c:ptCount val="100"/>
                <c:pt idx="0">
                  <c:v>16.80180868269359</c:v>
                </c:pt>
                <c:pt idx="1">
                  <c:v>18.602545039944619</c:v>
                </c:pt>
                <c:pt idx="2">
                  <c:v>20.40279172882893</c:v>
                </c:pt>
                <c:pt idx="3">
                  <c:v>22.202549899157521</c:v>
                </c:pt>
                <c:pt idx="4">
                  <c:v>24.00182071721806</c:v>
                </c:pt>
                <c:pt idx="5">
                  <c:v>25.800605365113039</c:v>
                </c:pt>
                <c:pt idx="6">
                  <c:v>27.598905040165139</c:v>
                </c:pt>
                <c:pt idx="7">
                  <c:v>29.396720954244191</c:v>
                </c:pt>
                <c:pt idx="8">
                  <c:v>31.19405433319638</c:v>
                </c:pt>
                <c:pt idx="9">
                  <c:v>32.990906416181261</c:v>
                </c:pt>
                <c:pt idx="10">
                  <c:v>34.787278455072979</c:v>
                </c:pt>
                <c:pt idx="11">
                  <c:v>36.583171713823049</c:v>
                </c:pt>
                <c:pt idx="12">
                  <c:v>38.378587467865913</c:v>
                </c:pt>
                <c:pt idx="13">
                  <c:v>40.173527003514963</c:v>
                </c:pt>
                <c:pt idx="14">
                  <c:v>41.967991617330043</c:v>
                </c:pt>
                <c:pt idx="15">
                  <c:v>43.761982615560107</c:v>
                </c:pt>
                <c:pt idx="16">
                  <c:v>45.555501313532602</c:v>
                </c:pt>
                <c:pt idx="17">
                  <c:v>47.348549035064792</c:v>
                </c:pt>
                <c:pt idx="18">
                  <c:v>49.141127111924021</c:v>
                </c:pt>
                <c:pt idx="19">
                  <c:v>50.933236883225689</c:v>
                </c:pt>
                <c:pt idx="20">
                  <c:v>52.724879694902228</c:v>
                </c:pt>
                <c:pt idx="21">
                  <c:v>54.51605689914544</c:v>
                </c:pt>
                <c:pt idx="22">
                  <c:v>56.306769853888028</c:v>
                </c:pt>
                <c:pt idx="23">
                  <c:v>58.097019922247341</c:v>
                </c:pt>
                <c:pt idx="24">
                  <c:v>59.886808472042837</c:v>
                </c:pt>
                <c:pt idx="25">
                  <c:v>61.676136875268099</c:v>
                </c:pt>
                <c:pt idx="26">
                  <c:v>63.465006507612657</c:v>
                </c:pt>
                <c:pt idx="27">
                  <c:v>65.253418747969633</c:v>
                </c:pt>
                <c:pt idx="28">
                  <c:v>67.041374977977441</c:v>
                </c:pt>
                <c:pt idx="29">
                  <c:v>68.828876581548343</c:v>
                </c:pt>
                <c:pt idx="30">
                  <c:v>70.615924944430617</c:v>
                </c:pt>
                <c:pt idx="31">
                  <c:v>72.402521453768529</c:v>
                </c:pt>
                <c:pt idx="32">
                  <c:v>74.188667497683724</c:v>
                </c:pt>
                <c:pt idx="33">
                  <c:v>75.97436446486735</c:v>
                </c:pt>
                <c:pt idx="34">
                  <c:v>77.759613744171048</c:v>
                </c:pt>
                <c:pt idx="35">
                  <c:v>79.544416724234623</c:v>
                </c:pt>
                <c:pt idx="36">
                  <c:v>81.328774793098063</c:v>
                </c:pt>
                <c:pt idx="37">
                  <c:v>83.112689337852686</c:v>
                </c:pt>
                <c:pt idx="38">
                  <c:v>84.896161744289273</c:v>
                </c:pt>
                <c:pt idx="39">
                  <c:v>86.679193396552634</c:v>
                </c:pt>
                <c:pt idx="40">
                  <c:v>88.461785676827944</c:v>
                </c:pt>
                <c:pt idx="41">
                  <c:v>90.243939965021383</c:v>
                </c:pt>
                <c:pt idx="42">
                  <c:v>92.025657638460729</c:v>
                </c:pt>
                <c:pt idx="43">
                  <c:v>93.806940071606775</c:v>
                </c:pt>
                <c:pt idx="44">
                  <c:v>95.587788635774004</c:v>
                </c:pt>
                <c:pt idx="45">
                  <c:v>97.368204698872717</c:v>
                </c:pt>
                <c:pt idx="46">
                  <c:v>99.1481896251438</c:v>
                </c:pt>
                <c:pt idx="47">
                  <c:v>100.9277447749221</c:v>
                </c:pt>
                <c:pt idx="48">
                  <c:v>102.70687150440681</c:v>
                </c:pt>
                <c:pt idx="49">
                  <c:v>104.4855711654359</c:v>
                </c:pt>
                <c:pt idx="50">
                  <c:v>106.2638451052819</c:v>
                </c:pt>
                <c:pt idx="51">
                  <c:v>108.0416946664448</c:v>
                </c:pt>
                <c:pt idx="52">
                  <c:v>109.819121186472</c:v>
                </c:pt>
                <c:pt idx="53">
                  <c:v>111.59612599777741</c:v>
                </c:pt>
                <c:pt idx="54">
                  <c:v>113.37271042747039</c:v>
                </c:pt>
                <c:pt idx="55">
                  <c:v>115.148875797198</c:v>
                </c:pt>
                <c:pt idx="56">
                  <c:v>116.9246234229996</c:v>
                </c:pt>
                <c:pt idx="57">
                  <c:v>118.699954615165</c:v>
                </c:pt>
                <c:pt idx="58">
                  <c:v>120.4748706781055</c:v>
                </c:pt>
                <c:pt idx="59">
                  <c:v>122.2493729102308</c:v>
                </c:pt>
                <c:pt idx="60">
                  <c:v>124.0234626038383</c:v>
                </c:pt>
                <c:pt idx="61">
                  <c:v>125.79714104501031</c:v>
                </c:pt>
                <c:pt idx="62">
                  <c:v>127.5704095135154</c:v>
                </c:pt>
                <c:pt idx="63">
                  <c:v>129.3432692827252</c:v>
                </c:pt>
                <c:pt idx="64">
                  <c:v>131.1157216195331</c:v>
                </c:pt>
                <c:pt idx="65">
                  <c:v>132.88776778427939</c:v>
                </c:pt>
                <c:pt idx="66">
                  <c:v>134.65940903069179</c:v>
                </c:pt>
                <c:pt idx="67">
                  <c:v>136.43064660582539</c:v>
                </c:pt>
                <c:pt idx="68">
                  <c:v>138.20148175001421</c:v>
                </c:pt>
                <c:pt idx="69">
                  <c:v>139.97191569682471</c:v>
                </c:pt>
                <c:pt idx="70">
                  <c:v>141.74194967302259</c:v>
                </c:pt>
                <c:pt idx="71">
                  <c:v>143.51158489853839</c:v>
                </c:pt>
                <c:pt idx="72">
                  <c:v>145.28082258644449</c:v>
                </c:pt>
                <c:pt idx="73">
                  <c:v>147.04966394293859</c:v>
                </c:pt>
                <c:pt idx="74">
                  <c:v>148.8181101673255</c:v>
                </c:pt>
                <c:pt idx="75">
                  <c:v>150.58616245201429</c:v>
                </c:pt>
                <c:pt idx="76">
                  <c:v>152.35382198251111</c:v>
                </c:pt>
                <c:pt idx="77">
                  <c:v>154.12108993742629</c:v>
                </c:pt>
                <c:pt idx="78">
                  <c:v>155.88796748847739</c:v>
                </c:pt>
                <c:pt idx="79">
                  <c:v>157.65445580050491</c:v>
                </c:pt>
                <c:pt idx="80">
                  <c:v>159.42055603148481</c:v>
                </c:pt>
                <c:pt idx="81">
                  <c:v>161.18626933255001</c:v>
                </c:pt>
                <c:pt idx="82">
                  <c:v>162.95159684801769</c:v>
                </c:pt>
                <c:pt idx="83">
                  <c:v>164.71653971541161</c:v>
                </c:pt>
                <c:pt idx="84">
                  <c:v>166.48109906550101</c:v>
                </c:pt>
                <c:pt idx="85">
                  <c:v>168.24527602232831</c:v>
                </c:pt>
                <c:pt idx="86">
                  <c:v>170.00907170325419</c:v>
                </c:pt>
                <c:pt idx="87">
                  <c:v>171.77248721899539</c:v>
                </c:pt>
                <c:pt idx="88">
                  <c:v>173.5355236736707</c:v>
                </c:pt>
                <c:pt idx="89">
                  <c:v>175.298182164846</c:v>
                </c:pt>
                <c:pt idx="90">
                  <c:v>177.06046378358761</c:v>
                </c:pt>
                <c:pt idx="91">
                  <c:v>178.82236961451301</c:v>
                </c:pt>
                <c:pt idx="92">
                  <c:v>180.5839007358428</c:v>
                </c:pt>
                <c:pt idx="93">
                  <c:v>182.3450582194628</c:v>
                </c:pt>
                <c:pt idx="94">
                  <c:v>184.10584313097689</c:v>
                </c:pt>
                <c:pt idx="95">
                  <c:v>185.8662565297721</c:v>
                </c:pt>
                <c:pt idx="96">
                  <c:v>187.62629946907791</c:v>
                </c:pt>
                <c:pt idx="97">
                  <c:v>189.38597299603191</c:v>
                </c:pt>
                <c:pt idx="98">
                  <c:v>191.14527815174259</c:v>
                </c:pt>
                <c:pt idx="99">
                  <c:v>192.90421597135921</c:v>
                </c:pt>
              </c:numCache>
            </c:numRef>
          </c:xVal>
          <c:yVal>
            <c:numRef>
              <c:f>Sheet1!$O$40:$O$139</c:f>
              <c:numCache>
                <c:formatCode>General</c:formatCode>
                <c:ptCount val="100"/>
                <c:pt idx="0">
                  <c:v>2.0379085433674957</c:v>
                </c:pt>
                <c:pt idx="1">
                  <c:v>2.0674711325618764</c:v>
                </c:pt>
                <c:pt idx="2">
                  <c:v>2.0980213634351919</c:v>
                </c:pt>
                <c:pt idx="3">
                  <c:v>2.1295736709858328</c:v>
                </c:pt>
                <c:pt idx="4">
                  <c:v>2.1621431115817411</c:v>
                </c:pt>
                <c:pt idx="5">
                  <c:v>2.1957453828142572</c:v>
                </c:pt>
                <c:pt idx="6">
                  <c:v>2.2303968444354934</c:v>
                </c:pt>
                <c:pt idx="7">
                  <c:v>2.2661145404194669</c:v>
                </c:pt>
                <c:pt idx="8">
                  <c:v>2.3029162222160218</c:v>
                </c:pt>
                <c:pt idx="9">
                  <c:v>2.3408203732495072</c:v>
                </c:pt>
                <c:pt idx="10">
                  <c:v>2.3798462347416729</c:v>
                </c:pt>
                <c:pt idx="11">
                  <c:v>2.420013832914071</c:v>
                </c:pt>
                <c:pt idx="12">
                  <c:v>2.4613440076636488</c:v>
                </c:pt>
                <c:pt idx="13">
                  <c:v>2.5038584427853197</c:v>
                </c:pt>
                <c:pt idx="14">
                  <c:v>2.5475796978177918</c:v>
                </c:pt>
                <c:pt idx="15">
                  <c:v>2.5925312416329453</c:v>
                </c:pt>
                <c:pt idx="16">
                  <c:v>2.6387374878374033</c:v>
                </c:pt>
                <c:pt idx="17">
                  <c:v>2.6862238321161254</c:v>
                </c:pt>
                <c:pt idx="18">
                  <c:v>2.7350166916278473</c:v>
                </c:pt>
                <c:pt idx="19">
                  <c:v>2.7851435465597278</c:v>
                </c:pt>
                <c:pt idx="20">
                  <c:v>2.8366329839959508</c:v>
                </c:pt>
                <c:pt idx="21">
                  <c:v>2.889514744225298</c:v>
                </c:pt>
                <c:pt idx="22">
                  <c:v>2.9438197696455273</c:v>
                </c:pt>
                <c:pt idx="23">
                  <c:v>2.9995802564217611</c:v>
                </c:pt>
                <c:pt idx="24">
                  <c:v>3.0568297090795205</c:v>
                </c:pt>
                <c:pt idx="25">
                  <c:v>3.1156029982169455</c:v>
                </c:pt>
                <c:pt idx="26">
                  <c:v>3.17593642153816</c:v>
                </c:pt>
                <c:pt idx="27">
                  <c:v>3.2378677684211223</c:v>
                </c:pt>
                <c:pt idx="28">
                  <c:v>3.3014363882627409</c:v>
                </c:pt>
                <c:pt idx="29">
                  <c:v>3.3666832628417844</c:v>
                </c:pt>
                <c:pt idx="30">
                  <c:v>3.4336510829806022</c:v>
                </c:pt>
                <c:pt idx="31">
                  <c:v>3.5023843297895594</c:v>
                </c:pt>
                <c:pt idx="32">
                  <c:v>3.5729293608196224</c:v>
                </c:pt>
                <c:pt idx="33">
                  <c:v>3.6453345014593683</c:v>
                </c:pt>
                <c:pt idx="34">
                  <c:v>3.7196501419379899</c:v>
                </c:pt>
                <c:pt idx="35">
                  <c:v>3.7959288403545002</c:v>
                </c:pt>
                <c:pt idx="36">
                  <c:v>3.8742254321412046</c:v>
                </c:pt>
                <c:pt idx="37">
                  <c:v>3.9545971464503609</c:v>
                </c:pt>
                <c:pt idx="38">
                  <c:v>4.0371037299565939</c:v>
                </c:pt>
                <c:pt idx="39">
                  <c:v>4.1218075786376698</c:v>
                </c:pt>
                <c:pt idx="40">
                  <c:v>4.2087738781270057</c:v>
                </c:pt>
                <c:pt idx="41">
                  <c:v>4.2980707532924347</c:v>
                </c:pt>
                <c:pt idx="42">
                  <c:v>4.3897694277462911</c:v>
                </c:pt>
                <c:pt idx="43">
                  <c:v>4.4839443940609574</c:v>
                </c:pt>
                <c:pt idx="44">
                  <c:v>4.5806735955343498</c:v>
                </c:pt>
                <c:pt idx="45">
                  <c:v>4.680038620418105</c:v>
                </c:pt>
                <c:pt idx="46">
                  <c:v>4.7821249096124649</c:v>
                </c:pt>
                <c:pt idx="47">
                  <c:v>4.8870219789270957</c:v>
                </c:pt>
                <c:pt idx="48">
                  <c:v>4.9948236571070144</c:v>
                </c:pt>
                <c:pt idx="49">
                  <c:v>5.1056283409306999</c:v>
                </c:pt>
                <c:pt idx="50">
                  <c:v>5.2195392688334374</c:v>
                </c:pt>
                <c:pt idx="51">
                  <c:v>5.3366648146238864</c:v>
                </c:pt>
                <c:pt idx="52">
                  <c:v>5.4571188030480142</c:v>
                </c:pt>
                <c:pt idx="53">
                  <c:v>5.5810208490948385</c:v>
                </c:pt>
                <c:pt idx="54">
                  <c:v>5.7084967231665322</c:v>
                </c:pt>
                <c:pt idx="55">
                  <c:v>5.8396787444251874</c:v>
                </c:pt>
                <c:pt idx="56">
                  <c:v>5.9747062048853525</c:v>
                </c:pt>
                <c:pt idx="57">
                  <c:v>6.1137258270896488</c:v>
                </c:pt>
                <c:pt idx="58">
                  <c:v>6.2568922584974178</c:v>
                </c:pt>
                <c:pt idx="59">
                  <c:v>6.4043686060712881</c:v>
                </c:pt>
                <c:pt idx="60">
                  <c:v>6.5563270149230686</c:v>
                </c:pt>
                <c:pt idx="61">
                  <c:v>6.7129492952987482</c:v>
                </c:pt>
                <c:pt idx="62">
                  <c:v>6.8744276026857012</c:v>
                </c:pt>
                <c:pt idx="63">
                  <c:v>7.0409651763584176</c:v>
                </c:pt>
                <c:pt idx="64">
                  <c:v>7.2127771422990925</c:v>
                </c:pt>
                <c:pt idx="65">
                  <c:v>7.3900913871319727</c:v>
                </c:pt>
                <c:pt idx="66">
                  <c:v>7.5731495105080535</c:v>
                </c:pt>
                <c:pt idx="67">
                  <c:v>7.7622078642670695</c:v>
                </c:pt>
                <c:pt idx="68">
                  <c:v>7.9575386877431233</c:v>
                </c:pt>
                <c:pt idx="69">
                  <c:v>8.1594313497503688</c:v>
                </c:pt>
                <c:pt idx="70">
                  <c:v>8.3681937091180441</c:v>
                </c:pt>
                <c:pt idx="71">
                  <c:v>8.5841536071941356</c:v>
                </c:pt>
                <c:pt idx="72">
                  <c:v>8.8076605074817902</c:v>
                </c:pt>
                <c:pt idx="73">
                  <c:v>9.0390872996163125</c:v>
                </c:pt>
                <c:pt idx="74">
                  <c:v>9.2788322872123263</c:v>
                </c:pt>
                <c:pt idx="75">
                  <c:v>9.527321381827619</c:v>
                </c:pt>
                <c:pt idx="76">
                  <c:v>9.78501052840193</c:v>
                </c:pt>
                <c:pt idx="77">
                  <c:v>10.052388391172565</c:v>
                </c:pt>
                <c:pt idx="78">
                  <c:v>10.329979333290087</c:v>
                </c:pt>
                <c:pt idx="79">
                  <c:v>10.618346728292554</c:v>
                </c:pt>
                <c:pt idx="80">
                  <c:v>10.918096647369504</c:v>
                </c:pt>
                <c:pt idx="81">
                  <c:v>11.229881973120019</c:v>
                </c:pt>
                <c:pt idx="82">
                  <c:v>11.554406998490707</c:v>
                </c:pt>
                <c:pt idx="83">
                  <c:v>11.892432578973084</c:v>
                </c:pt>
                <c:pt idx="84">
                  <c:v>12.244781917309215</c:v>
                </c:pt>
                <c:pt idx="85">
                  <c:v>12.612347073168205</c:v>
                </c:pt>
                <c:pt idx="86">
                  <c:v>12.996096306066098</c:v>
                </c:pt>
                <c:pt idx="87">
                  <c:v>13.39708237864992</c:v>
                </c:pt>
                <c:pt idx="88">
                  <c:v>13.816451970154198</c:v>
                </c:pt>
                <c:pt idx="89">
                  <c:v>14.255456377139161</c:v>
                </c:pt>
                <c:pt idx="90">
                  <c:v>14.715463711671948</c:v>
                </c:pt>
                <c:pt idx="91">
                  <c:v>15.197972847246261</c:v>
                </c:pt>
                <c:pt idx="92">
                  <c:v>15.70462941174037</c:v>
                </c:pt>
                <c:pt idx="93">
                  <c:v>16.237244186751131</c:v>
                </c:pt>
                <c:pt idx="94">
                  <c:v>16.797814346565918</c:v>
                </c:pt>
                <c:pt idx="95">
                  <c:v>17.388548061583268</c:v>
                </c:pt>
                <c:pt idx="96">
                  <c:v>18.011893104798972</c:v>
                </c:pt>
                <c:pt idx="97">
                  <c:v>18.670570242413511</c:v>
                </c:pt>
                <c:pt idx="98">
                  <c:v>19.367612368742485</c:v>
                </c:pt>
                <c:pt idx="99">
                  <c:v>20.106410572386395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36-4A35-B759-983A21E3118E}"/>
            </c:ext>
          </c:extLst>
        </c:ser>
        <c:ser>
          <c:idx val="2"/>
          <c:order val="2"/>
          <c:tx>
            <c:v>Gb = 850W/m2, Gd = 150W/m2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8516178811438281"/>
                  <c:y val="-0.4148218472263078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Sheet1!$Q$40:$Q$139</c:f>
              <c:numCache>
                <c:formatCode>General</c:formatCode>
                <c:ptCount val="100"/>
                <c:pt idx="0">
                  <c:v>19.767699797876261</c:v>
                </c:pt>
                <c:pt idx="1">
                  <c:v>21.566849081275091</c:v>
                </c:pt>
                <c:pt idx="2">
                  <c:v>23.365498618072539</c:v>
                </c:pt>
                <c:pt idx="3">
                  <c:v>25.163649689717658</c:v>
                </c:pt>
                <c:pt idx="4">
                  <c:v>26.961303596384671</c:v>
                </c:pt>
                <c:pt idx="5">
                  <c:v>28.75846165619291</c:v>
                </c:pt>
                <c:pt idx="6">
                  <c:v>30.555125204438919</c:v>
                </c:pt>
                <c:pt idx="7">
                  <c:v>32.351295592801499</c:v>
                </c:pt>
                <c:pt idx="8">
                  <c:v>34.146974188566553</c:v>
                </c:pt>
                <c:pt idx="9">
                  <c:v>35.942162373879107</c:v>
                </c:pt>
                <c:pt idx="10">
                  <c:v>37.736861544951957</c:v>
                </c:pt>
                <c:pt idx="11">
                  <c:v>39.531073111320573</c:v>
                </c:pt>
                <c:pt idx="12">
                  <c:v>41.32479849508853</c:v>
                </c:pt>
                <c:pt idx="13">
                  <c:v>43.118039130204323</c:v>
                </c:pt>
                <c:pt idx="14">
                  <c:v>44.910796461710589</c:v>
                </c:pt>
                <c:pt idx="15">
                  <c:v>46.703071945013058</c:v>
                </c:pt>
                <c:pt idx="16">
                  <c:v>48.494867045211521</c:v>
                </c:pt>
                <c:pt idx="17">
                  <c:v>50.286183236347867</c:v>
                </c:pt>
                <c:pt idx="18">
                  <c:v>52.077022000754432</c:v>
                </c:pt>
                <c:pt idx="19">
                  <c:v>53.86738482835662</c:v>
                </c:pt>
                <c:pt idx="20">
                  <c:v>55.657273216030553</c:v>
                </c:pt>
                <c:pt idx="21">
                  <c:v>57.446688666921048</c:v>
                </c:pt>
                <c:pt idx="22">
                  <c:v>59.2356326898433</c:v>
                </c:pt>
                <c:pt idx="23">
                  <c:v>61.024106798626278</c:v>
                </c:pt>
                <c:pt idx="24">
                  <c:v>62.812112511522301</c:v>
                </c:pt>
                <c:pt idx="25">
                  <c:v>64.599651350596119</c:v>
                </c:pt>
                <c:pt idx="26">
                  <c:v>66.38672484116789</c:v>
                </c:pt>
                <c:pt idx="27">
                  <c:v>68.173334511231957</c:v>
                </c:pt>
                <c:pt idx="28">
                  <c:v>69.959481890903717</c:v>
                </c:pt>
                <c:pt idx="29">
                  <c:v>71.745168511892544</c:v>
                </c:pt>
                <c:pt idx="30">
                  <c:v>73.530395906979237</c:v>
                </c:pt>
                <c:pt idx="31">
                  <c:v>75.315165609515034</c:v>
                </c:pt>
                <c:pt idx="32">
                  <c:v>77.099479152913375</c:v>
                </c:pt>
                <c:pt idx="33">
                  <c:v>78.883338070207373</c:v>
                </c:pt>
                <c:pt idx="34">
                  <c:v>80.666743893559669</c:v>
                </c:pt>
                <c:pt idx="35">
                  <c:v>82.449698153838881</c:v>
                </c:pt>
                <c:pt idx="36">
                  <c:v>84.23220238018196</c:v>
                </c:pt>
                <c:pt idx="37">
                  <c:v>86.014258099581696</c:v>
                </c:pt>
                <c:pt idx="38">
                  <c:v>87.795866836501091</c:v>
                </c:pt>
                <c:pt idx="39">
                  <c:v>89.577030112462836</c:v>
                </c:pt>
                <c:pt idx="40">
                  <c:v>91.357749445714546</c:v>
                </c:pt>
                <c:pt idx="41">
                  <c:v>93.138026350846246</c:v>
                </c:pt>
                <c:pt idx="42">
                  <c:v>94.917862338471991</c:v>
                </c:pt>
                <c:pt idx="43">
                  <c:v>96.697258914894888</c:v>
                </c:pt>
                <c:pt idx="44">
                  <c:v>98.47621758179821</c:v>
                </c:pt>
                <c:pt idx="45">
                  <c:v>100.25473983595199</c:v>
                </c:pt>
                <c:pt idx="46">
                  <c:v>102.0328271689302</c:v>
                </c:pt>
                <c:pt idx="47">
                  <c:v>103.8104810668376</c:v>
                </c:pt>
                <c:pt idx="48">
                  <c:v>105.5877030100644</c:v>
                </c:pt>
                <c:pt idx="49">
                  <c:v>107.36449447302751</c:v>
                </c:pt>
                <c:pt idx="50">
                  <c:v>109.14085692396149</c:v>
                </c:pt>
                <c:pt idx="51">
                  <c:v>110.9167918246843</c:v>
                </c:pt>
                <c:pt idx="52">
                  <c:v>112.6923006304052</c:v>
                </c:pt>
                <c:pt idx="53">
                  <c:v>114.46738478952621</c:v>
                </c:pt>
                <c:pt idx="54">
                  <c:v>116.24204574346339</c:v>
                </c:pt>
                <c:pt idx="55">
                  <c:v>118.0162849264794</c:v>
                </c:pt>
                <c:pt idx="56">
                  <c:v>119.7901037655236</c:v>
                </c:pt>
                <c:pt idx="57">
                  <c:v>121.56350368009289</c:v>
                </c:pt>
                <c:pt idx="58">
                  <c:v>123.33648608208451</c:v>
                </c:pt>
                <c:pt idx="59">
                  <c:v>125.1090523756814</c:v>
                </c:pt>
                <c:pt idx="60">
                  <c:v>126.88120395723681</c:v>
                </c:pt>
                <c:pt idx="61">
                  <c:v>128.65294221516169</c:v>
                </c:pt>
                <c:pt idx="62">
                  <c:v>130.42426852983661</c:v>
                </c:pt>
                <c:pt idx="63">
                  <c:v>132.1951842735256</c:v>
                </c:pt>
                <c:pt idx="64">
                  <c:v>133.96569081029759</c:v>
                </c:pt>
                <c:pt idx="65">
                  <c:v>135.7357894959566</c:v>
                </c:pt>
                <c:pt idx="66">
                  <c:v>137.50548167798931</c:v>
                </c:pt>
                <c:pt idx="67">
                  <c:v>139.2747686955079</c:v>
                </c:pt>
                <c:pt idx="68">
                  <c:v>141.04365187920479</c:v>
                </c:pt>
                <c:pt idx="69">
                  <c:v>142.81213255132869</c:v>
                </c:pt>
                <c:pt idx="70">
                  <c:v>144.5802120256416</c:v>
                </c:pt>
                <c:pt idx="71">
                  <c:v>146.34789160741249</c:v>
                </c:pt>
                <c:pt idx="72">
                  <c:v>148.1151725933934</c:v>
                </c:pt>
                <c:pt idx="73">
                  <c:v>149.88205627181259</c:v>
                </c:pt>
                <c:pt idx="74">
                  <c:v>151.64854392237999</c:v>
                </c:pt>
                <c:pt idx="75">
                  <c:v>153.41463681628949</c:v>
                </c:pt>
                <c:pt idx="76">
                  <c:v>155.18033621622399</c:v>
                </c:pt>
                <c:pt idx="77">
                  <c:v>156.94564337638391</c:v>
                </c:pt>
                <c:pt idx="78">
                  <c:v>158.71055954249709</c:v>
                </c:pt>
                <c:pt idx="79">
                  <c:v>160.47508595185431</c:v>
                </c:pt>
                <c:pt idx="80">
                  <c:v>162.23922383333669</c:v>
                </c:pt>
                <c:pt idx="81">
                  <c:v>164.0029744074553</c:v>
                </c:pt>
                <c:pt idx="82">
                  <c:v>165.76633888638921</c:v>
                </c:pt>
                <c:pt idx="83">
                  <c:v>167.52931847403701</c:v>
                </c:pt>
                <c:pt idx="84">
                  <c:v>169.2919143660562</c:v>
                </c:pt>
                <c:pt idx="85">
                  <c:v>171.05412774992499</c:v>
                </c:pt>
                <c:pt idx="86">
                  <c:v>172.81595980499449</c:v>
                </c:pt>
                <c:pt idx="87">
                  <c:v>174.57741170255281</c:v>
                </c:pt>
                <c:pt idx="88">
                  <c:v>176.3384846058828</c:v>
                </c:pt>
                <c:pt idx="89">
                  <c:v>178.09917967033169</c:v>
                </c:pt>
                <c:pt idx="90">
                  <c:v>179.85949804338011</c:v>
                </c:pt>
                <c:pt idx="91">
                  <c:v>181.6194408647136</c:v>
                </c:pt>
                <c:pt idx="92">
                  <c:v>183.37900926629521</c:v>
                </c:pt>
                <c:pt idx="93">
                  <c:v>185.13820437244249</c:v>
                </c:pt>
                <c:pt idx="94">
                  <c:v>186.89702729990739</c:v>
                </c:pt>
                <c:pt idx="95">
                  <c:v>188.65547915795551</c:v>
                </c:pt>
                <c:pt idx="96">
                  <c:v>190.41356104844709</c:v>
                </c:pt>
                <c:pt idx="97">
                  <c:v>192.17127406592371</c:v>
                </c:pt>
                <c:pt idx="98">
                  <c:v>193.9286192976891</c:v>
                </c:pt>
                <c:pt idx="99">
                  <c:v>195.68559782390091</c:v>
                </c:pt>
              </c:numCache>
            </c:numRef>
          </c:xVal>
          <c:yVal>
            <c:numRef>
              <c:f>Sheet1!$T$40:$T$139</c:f>
              <c:numCache>
                <c:formatCode>General</c:formatCode>
                <c:ptCount val="100"/>
                <c:pt idx="0">
                  <c:v>1.315938032441522</c:v>
                </c:pt>
                <c:pt idx="1">
                  <c:v>1.3360079459661685</c:v>
                </c:pt>
                <c:pt idx="2">
                  <c:v>1.3566878753355898</c:v>
                </c:pt>
                <c:pt idx="3">
                  <c:v>1.3779842595342815</c:v>
                </c:pt>
                <c:pt idx="4">
                  <c:v>1.3999037846329068</c:v>
                </c:pt>
                <c:pt idx="5">
                  <c:v>1.4224533896239442</c:v>
                </c:pt>
                <c:pt idx="6">
                  <c:v>1.4456402725301152</c:v>
                </c:pt>
                <c:pt idx="7">
                  <c:v>1.4694718967891973</c:v>
                </c:pt>
                <c:pt idx="8">
                  <c:v>1.4939559979329173</c:v>
                </c:pt>
                <c:pt idx="9">
                  <c:v>1.5191005905674781</c:v>
                </c:pt>
                <c:pt idx="10">
                  <c:v>1.5449139756698764</c:v>
                </c:pt>
                <c:pt idx="11">
                  <c:v>1.5714047482133258</c:v>
                </c:pt>
                <c:pt idx="12">
                  <c:v>1.5985818051343521</c:v>
                </c:pt>
                <c:pt idx="13">
                  <c:v>1.6264543536556282</c:v>
                </c:pt>
                <c:pt idx="14">
                  <c:v>1.6550319199841674</c:v>
                </c:pt>
                <c:pt idx="15">
                  <c:v>1.6843243583929</c:v>
                </c:pt>
                <c:pt idx="16">
                  <c:v>1.7143418607145986</c:v>
                </c:pt>
                <c:pt idx="17">
                  <c:v>1.745094966251622</c:v>
                </c:pt>
                <c:pt idx="18">
                  <c:v>1.7765945721331111</c:v>
                </c:pt>
                <c:pt idx="19">
                  <c:v>1.8088519441359439</c:v>
                </c:pt>
                <c:pt idx="20">
                  <c:v>1.8418787279874806</c:v>
                </c:pt>
                <c:pt idx="21">
                  <c:v>1.8756869611733604</c:v>
                </c:pt>
                <c:pt idx="22">
                  <c:v>1.9102890852842371</c:v>
                </c:pt>
                <c:pt idx="23">
                  <c:v>1.9456979589070014</c:v>
                </c:pt>
                <c:pt idx="24">
                  <c:v>1.9819268711092564</c:v>
                </c:pt>
                <c:pt idx="25">
                  <c:v>2.0189895555266832</c:v>
                </c:pt>
                <c:pt idx="26">
                  <c:v>2.0569002050990206</c:v>
                </c:pt>
                <c:pt idx="27">
                  <c:v>2.0956734874726179</c:v>
                </c:pt>
                <c:pt idx="28">
                  <c:v>2.1353245611113292</c:v>
                </c:pt>
                <c:pt idx="29">
                  <c:v>2.1758690921528117</c:v>
                </c:pt>
                <c:pt idx="30">
                  <c:v>2.2173232720367841</c:v>
                </c:pt>
                <c:pt idx="31">
                  <c:v>2.2597038359639297</c:v>
                </c:pt>
                <c:pt idx="32">
                  <c:v>2.3030280822034723</c:v>
                </c:pt>
                <c:pt idx="33">
                  <c:v>2.3473138923249763</c:v>
                </c:pt>
                <c:pt idx="34">
                  <c:v>2.3925797523680963</c:v>
                </c:pt>
                <c:pt idx="35">
                  <c:v>2.4388447750302666</c:v>
                </c:pt>
                <c:pt idx="36">
                  <c:v>2.4861287229117424</c:v>
                </c:pt>
                <c:pt idx="37">
                  <c:v>2.5344520328737152</c:v>
                </c:pt>
                <c:pt idx="38">
                  <c:v>2.5838358415839808</c:v>
                </c:pt>
                <c:pt idx="39">
                  <c:v>2.6343020122954446</c:v>
                </c:pt>
                <c:pt idx="40">
                  <c:v>2.6858731629481101</c:v>
                </c:pt>
                <c:pt idx="41">
                  <c:v>2.7385726956476915</c:v>
                </c:pt>
                <c:pt idx="42">
                  <c:v>2.7924248276188588</c:v>
                </c:pt>
                <c:pt idx="43">
                  <c:v>2.8474546237002238</c:v>
                </c:pt>
                <c:pt idx="44">
                  <c:v>2.9036880304791675</c:v>
                </c:pt>
                <c:pt idx="45">
                  <c:v>2.9611519121609877</c:v>
                </c:pt>
                <c:pt idx="46">
                  <c:v>3.0198740882740269</c:v>
                </c:pt>
                <c:pt idx="47">
                  <c:v>3.0798833733129758</c:v>
                </c:pt>
                <c:pt idx="48">
                  <c:v>3.1412096184490359</c:v>
                </c:pt>
                <c:pt idx="49">
                  <c:v>3.2038837554159545</c:v>
                </c:pt>
                <c:pt idx="50">
                  <c:v>3.2679378427200776</c:v>
                </c:pt>
                <c:pt idx="51">
                  <c:v>3.3334051143033596</c:v>
                </c:pt>
                <c:pt idx="52">
                  <c:v>3.4003200308188806</c:v>
                </c:pt>
                <c:pt idx="53">
                  <c:v>3.4687183336806586</c:v>
                </c:pt>
                <c:pt idx="54">
                  <c:v>3.5386371020614122</c:v>
                </c:pt>
                <c:pt idx="55">
                  <c:v>3.6101148130284137</c:v>
                </c:pt>
                <c:pt idx="56">
                  <c:v>3.6831914050150858</c:v>
                </c:pt>
                <c:pt idx="57">
                  <c:v>3.7579083448494575</c:v>
                </c:pt>
                <c:pt idx="58">
                  <c:v>3.8343086985671335</c:v>
                </c:pt>
                <c:pt idx="59">
                  <c:v>3.9124372062669108</c:v>
                </c:pt>
                <c:pt idx="60">
                  <c:v>3.9923403612689352</c:v>
                </c:pt>
                <c:pt idx="61">
                  <c:v>4.0740664938721594</c:v>
                </c:pt>
                <c:pt idx="62">
                  <c:v>4.1576658600241378</c:v>
                </c:pt>
                <c:pt idx="63">
                  <c:v>4.2431907352370688</c:v>
                </c:pt>
                <c:pt idx="64">
                  <c:v>4.3306955141188066</c:v>
                </c:pt>
                <c:pt idx="65">
                  <c:v>4.4202368159078924</c:v>
                </c:pt>
                <c:pt idx="66">
                  <c:v>4.5118735964442545</c:v>
                </c:pt>
                <c:pt idx="67">
                  <c:v>4.6056672670303893</c:v>
                </c:pt>
                <c:pt idx="68">
                  <c:v>4.7016818206819604</c:v>
                </c:pt>
                <c:pt idx="69">
                  <c:v>4.7999839663189316</c:v>
                </c:pt>
                <c:pt idx="70">
                  <c:v>4.900643271462644</c:v>
                </c:pt>
                <c:pt idx="71">
                  <c:v>5.0037323140982384</c:v>
                </c:pt>
                <c:pt idx="72">
                  <c:v>5.1093268443733884</c:v>
                </c:pt>
                <c:pt idx="73">
                  <c:v>5.217505956897166</c:v>
                </c:pt>
                <c:pt idx="74">
                  <c:v>5.3283522744560878</c:v>
                </c:pt>
                <c:pt idx="75">
                  <c:v>5.4419521440265841</c:v>
                </c:pt>
                <c:pt idx="76">
                  <c:v>5.5583958460695673</c:v>
                </c:pt>
                <c:pt idx="77">
                  <c:v>5.6777778181586784</c:v>
                </c:pt>
                <c:pt idx="78">
                  <c:v>5.8001968940962092</c:v>
                </c:pt>
                <c:pt idx="79">
                  <c:v>5.9257565597912221</c:v>
                </c:pt>
                <c:pt idx="80">
                  <c:v>6.0545652272781743</c:v>
                </c:pt>
                <c:pt idx="81">
                  <c:v>6.1867365283934213</c:v>
                </c:pt>
                <c:pt idx="82">
                  <c:v>6.3223896297753699</c:v>
                </c:pt>
                <c:pt idx="83">
                  <c:v>6.4616495710186506</c:v>
                </c:pt>
                <c:pt idx="84">
                  <c:v>6.6046476279789159</c:v>
                </c:pt>
                <c:pt idx="85">
                  <c:v>6.7515217034528616</c:v>
                </c:pt>
                <c:pt idx="86">
                  <c:v>6.9024167476578748</c:v>
                </c:pt>
                <c:pt idx="87">
                  <c:v>7.0574852111994852</c:v>
                </c:pt>
                <c:pt idx="88">
                  <c:v>7.2168875334902722</c:v>
                </c:pt>
                <c:pt idx="89">
                  <c:v>7.3807926699018784</c:v>
                </c:pt>
                <c:pt idx="90">
                  <c:v>7.549378661278622</c:v>
                </c:pt>
                <c:pt idx="91">
                  <c:v>7.722833249834717</c:v>
                </c:pt>
                <c:pt idx="92">
                  <c:v>7.9013545459038745</c:v>
                </c:pt>
                <c:pt idx="93">
                  <c:v>8.085151750507384</c:v>
                </c:pt>
                <c:pt idx="94">
                  <c:v>8.2744459392653749</c:v>
                </c:pt>
                <c:pt idx="95">
                  <c:v>8.4694709138155773</c:v>
                </c:pt>
                <c:pt idx="96">
                  <c:v>8.6704741276173447</c:v>
                </c:pt>
                <c:pt idx="97">
                  <c:v>8.8777176938349189</c:v>
                </c:pt>
                <c:pt idx="98">
                  <c:v>9.0914794839125186</c:v>
                </c:pt>
                <c:pt idx="99">
                  <c:v>9.3120543265125306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36-4A35-B759-983A21E31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916255"/>
        <c:axId val="337828863"/>
      </c:scatterChart>
      <c:valAx>
        <c:axId val="158791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Tfm-Ta (K)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28863"/>
        <c:crosses val="autoZero"/>
        <c:crossBetween val="midCat"/>
      </c:valAx>
      <c:valAx>
        <c:axId val="3378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Error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916255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this work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Sheet1!$S$3:$S$14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Sheet1!$T$3:$T$14</c:f>
              <c:numCache>
                <c:formatCode>General</c:formatCode>
                <c:ptCount val="12"/>
                <c:pt idx="0">
                  <c:v>113.3170182139434</c:v>
                </c:pt>
                <c:pt idx="1">
                  <c:v>123.16015487687829</c:v>
                </c:pt>
                <c:pt idx="2">
                  <c:v>165.30463174346971</c:v>
                </c:pt>
                <c:pt idx="3">
                  <c:v>218.61090383332859</c:v>
                </c:pt>
                <c:pt idx="4">
                  <c:v>266.14174203492388</c:v>
                </c:pt>
                <c:pt idx="5">
                  <c:v>287.08152941897748</c:v>
                </c:pt>
                <c:pt idx="6">
                  <c:v>308.08759313992942</c:v>
                </c:pt>
                <c:pt idx="7">
                  <c:v>301.63468559799929</c:v>
                </c:pt>
                <c:pt idx="8">
                  <c:v>249.98421706835649</c:v>
                </c:pt>
                <c:pt idx="9">
                  <c:v>183.17428965935281</c:v>
                </c:pt>
                <c:pt idx="10">
                  <c:v>122.9998849985865</c:v>
                </c:pt>
                <c:pt idx="11">
                  <c:v>95.69982851936571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A-4375-BD96-57A8DF81D821}"/>
            </c:ext>
          </c:extLst>
        </c:ser>
        <c:ser>
          <c:idx val="1"/>
          <c:order val="1"/>
          <c:tx>
            <c:v>50 Celsius TMY2</c:v>
          </c:tx>
          <c:spPr>
            <a:solidFill>
              <a:srgbClr val="00B050"/>
            </a:solidFill>
            <a:ln>
              <a:prstDash val="solid"/>
            </a:ln>
          </c:spPr>
          <c:invertIfNegative val="0"/>
          <c:val>
            <c:numRef>
              <c:f>Sheet2!$B$3:$B$13</c:f>
              <c:numCache>
                <c:formatCode>General</c:formatCode>
                <c:ptCount val="11"/>
                <c:pt idx="0">
                  <c:v>115.5563251984204</c:v>
                </c:pt>
                <c:pt idx="1">
                  <c:v>115.96012370193939</c:v>
                </c:pt>
                <c:pt idx="2">
                  <c:v>148.19285266974151</c:v>
                </c:pt>
                <c:pt idx="3">
                  <c:v>207.68976057071279</c:v>
                </c:pt>
                <c:pt idx="4">
                  <c:v>251.95130005611179</c:v>
                </c:pt>
                <c:pt idx="5">
                  <c:v>274.88771494018658</c:v>
                </c:pt>
                <c:pt idx="6">
                  <c:v>300.08050401970439</c:v>
                </c:pt>
                <c:pt idx="7">
                  <c:v>296.71448003660907</c:v>
                </c:pt>
                <c:pt idx="8">
                  <c:v>246.53559309583679</c:v>
                </c:pt>
                <c:pt idx="9">
                  <c:v>175.23255198307319</c:v>
                </c:pt>
                <c:pt idx="10">
                  <c:v>109.1486045385694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A-4375-BD96-57A8DF81D821}"/>
            </c:ext>
          </c:extLst>
        </c:ser>
        <c:ser>
          <c:idx val="2"/>
          <c:order val="2"/>
          <c:tx>
            <c:v>50 Celsius Scenocalc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Sheet1!$S$3:$S$14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Sheet1!$L$7:$L$18</c:f>
              <c:numCache>
                <c:formatCode>?????</c:formatCode>
                <c:ptCount val="12"/>
                <c:pt idx="0">
                  <c:v>114.3740315646651</c:v>
                </c:pt>
                <c:pt idx="1">
                  <c:v>120.0267735666188</c:v>
                </c:pt>
                <c:pt idx="2">
                  <c:v>157.92505395921651</c:v>
                </c:pt>
                <c:pt idx="3">
                  <c:v>203.3424142111397</c:v>
                </c:pt>
                <c:pt idx="4">
                  <c:v>242.22206302348741</c:v>
                </c:pt>
                <c:pt idx="5">
                  <c:v>258.78435744946148</c:v>
                </c:pt>
                <c:pt idx="6">
                  <c:v>276.801520102079</c:v>
                </c:pt>
                <c:pt idx="7">
                  <c:v>275.65496673146919</c:v>
                </c:pt>
                <c:pt idx="8">
                  <c:v>233.7890115652757</c:v>
                </c:pt>
                <c:pt idx="9">
                  <c:v>178.33858860418039</c:v>
                </c:pt>
                <c:pt idx="10">
                  <c:v>118.6419897722179</c:v>
                </c:pt>
                <c:pt idx="11">
                  <c:v>94.181334376109007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A-4375-BD96-57A8DF81D821}"/>
            </c:ext>
          </c:extLst>
        </c:ser>
        <c:ser>
          <c:idx val="3"/>
          <c:order val="3"/>
          <c:tx>
            <c:v>75 Celsius Sim</c:v>
          </c:tx>
          <c:spPr>
            <a:pattFill prst="wd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Sheet1!$S$3:$S$14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Sheet1!$X$3:$X$14</c:f>
              <c:numCache>
                <c:formatCode>General</c:formatCode>
                <c:ptCount val="12"/>
                <c:pt idx="0">
                  <c:v>94.639188767148454</c:v>
                </c:pt>
                <c:pt idx="1">
                  <c:v>104.09032202016419</c:v>
                </c:pt>
                <c:pt idx="2">
                  <c:v>141.04177563358681</c:v>
                </c:pt>
                <c:pt idx="3">
                  <c:v>193.98700795827139</c:v>
                </c:pt>
                <c:pt idx="4">
                  <c:v>239.15597248136169</c:v>
                </c:pt>
                <c:pt idx="5">
                  <c:v>261.54082579182278</c:v>
                </c:pt>
                <c:pt idx="6">
                  <c:v>282.82960281051379</c:v>
                </c:pt>
                <c:pt idx="7">
                  <c:v>277.47149666857479</c:v>
                </c:pt>
                <c:pt idx="8">
                  <c:v>227.8407136133053</c:v>
                </c:pt>
                <c:pt idx="9">
                  <c:v>161.5799327563191</c:v>
                </c:pt>
                <c:pt idx="10">
                  <c:v>105.2781471163627</c:v>
                </c:pt>
                <c:pt idx="11">
                  <c:v>78.103599448357812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9A-4375-BD96-57A8DF81D821}"/>
            </c:ext>
          </c:extLst>
        </c:ser>
        <c:ser>
          <c:idx val="4"/>
          <c:order val="4"/>
          <c:tx>
            <c:v>75 Celsius TMY2</c:v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  <a:prstDash val="solid"/>
            </a:ln>
          </c:spPr>
          <c:invertIfNegative val="0"/>
          <c:val>
            <c:numRef>
              <c:f>Sheet2!$I$3:$I$13</c:f>
              <c:numCache>
                <c:formatCode>General</c:formatCode>
                <c:ptCount val="11"/>
                <c:pt idx="0">
                  <c:v>96.310091424480603</c:v>
                </c:pt>
                <c:pt idx="1">
                  <c:v>97.076646100256283</c:v>
                </c:pt>
                <c:pt idx="2">
                  <c:v>125.55890378992861</c:v>
                </c:pt>
                <c:pt idx="3">
                  <c:v>183.78868245604539</c:v>
                </c:pt>
                <c:pt idx="4">
                  <c:v>225.22244299312979</c:v>
                </c:pt>
                <c:pt idx="5">
                  <c:v>249.14337590800261</c:v>
                </c:pt>
                <c:pt idx="6">
                  <c:v>274.36904513667969</c:v>
                </c:pt>
                <c:pt idx="7">
                  <c:v>272.28440575662768</c:v>
                </c:pt>
                <c:pt idx="8">
                  <c:v>224.28710956857421</c:v>
                </c:pt>
                <c:pt idx="9">
                  <c:v>153.9181256354054</c:v>
                </c:pt>
                <c:pt idx="10">
                  <c:v>90.540572015621933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9A-4375-BD96-57A8DF81D821}"/>
            </c:ext>
          </c:extLst>
        </c:ser>
        <c:ser>
          <c:idx val="5"/>
          <c:order val="5"/>
          <c:tx>
            <c:v>75 Celsius Scenocalc</c:v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  <a:prstDash val="solid"/>
            </a:ln>
          </c:spPr>
          <c:invertIfNegative val="0"/>
          <c:cat>
            <c:strRef>
              <c:f>Sheet1!$S$3:$S$14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Sheet1!$M$7:$M$18</c:f>
              <c:numCache>
                <c:formatCode>?????</c:formatCode>
                <c:ptCount val="12"/>
                <c:pt idx="0">
                  <c:v>101.0414769429874</c:v>
                </c:pt>
                <c:pt idx="1">
                  <c:v>106.61776985083711</c:v>
                </c:pt>
                <c:pt idx="2">
                  <c:v>140.9058543327952</c:v>
                </c:pt>
                <c:pt idx="3">
                  <c:v>186.01196657968279</c:v>
                </c:pt>
                <c:pt idx="4">
                  <c:v>223.24997990473179</c:v>
                </c:pt>
                <c:pt idx="5">
                  <c:v>241.05201778044429</c:v>
                </c:pt>
                <c:pt idx="6">
                  <c:v>259.22746077646599</c:v>
                </c:pt>
                <c:pt idx="7">
                  <c:v>258.47151001491198</c:v>
                </c:pt>
                <c:pt idx="8">
                  <c:v>218.45750930908719</c:v>
                </c:pt>
                <c:pt idx="9">
                  <c:v>163.27485392273601</c:v>
                </c:pt>
                <c:pt idx="10">
                  <c:v>106.14568592823871</c:v>
                </c:pt>
                <c:pt idx="11">
                  <c:v>81.75950632989553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9A-4375-BD96-57A8DF81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This work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Sheet1!$C$25:$C$36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Sheet1!$U$3:$U$14</c:f>
              <c:numCache>
                <c:formatCode>General</c:formatCode>
                <c:ptCount val="12"/>
                <c:pt idx="0">
                  <c:v>156.7278687458585</c:v>
                </c:pt>
                <c:pt idx="1">
                  <c:v>169.94578780048909</c:v>
                </c:pt>
                <c:pt idx="2">
                  <c:v>227.55329175894821</c:v>
                </c:pt>
                <c:pt idx="3">
                  <c:v>290.20984467888059</c:v>
                </c:pt>
                <c:pt idx="4">
                  <c:v>344.23776203003843</c:v>
                </c:pt>
                <c:pt idx="5">
                  <c:v>364.67875955758848</c:v>
                </c:pt>
                <c:pt idx="6">
                  <c:v>386.4450246989926</c:v>
                </c:pt>
                <c:pt idx="7">
                  <c:v>377.18742069023358</c:v>
                </c:pt>
                <c:pt idx="8">
                  <c:v>316.7621416321478</c:v>
                </c:pt>
                <c:pt idx="9">
                  <c:v>237.864223626274</c:v>
                </c:pt>
                <c:pt idx="10">
                  <c:v>165.1194338845377</c:v>
                </c:pt>
                <c:pt idx="11">
                  <c:v>135.1834325010521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3-486C-9603-3BA118A6A9C5}"/>
            </c:ext>
          </c:extLst>
        </c:ser>
        <c:ser>
          <c:idx val="1"/>
          <c:order val="1"/>
          <c:tx>
            <c:v>TMY2 Data</c:v>
          </c:tx>
          <c:spPr>
            <a:solidFill>
              <a:srgbClr val="00B050"/>
            </a:solidFill>
            <a:ln>
              <a:prstDash val="solid"/>
            </a:ln>
          </c:spPr>
          <c:invertIfNegative val="0"/>
          <c:val>
            <c:numRef>
              <c:f>Sheet2!$F$3:$F$13</c:f>
              <c:numCache>
                <c:formatCode>General</c:formatCode>
                <c:ptCount val="11"/>
                <c:pt idx="0">
                  <c:v>161.9218170747686</c:v>
                </c:pt>
                <c:pt idx="1">
                  <c:v>161.3486659888159</c:v>
                </c:pt>
                <c:pt idx="2">
                  <c:v>207.7023205504081</c:v>
                </c:pt>
                <c:pt idx="3">
                  <c:v>313.68971067894682</c:v>
                </c:pt>
                <c:pt idx="4">
                  <c:v>327.418524446829</c:v>
                </c:pt>
                <c:pt idx="5">
                  <c:v>351.45199377618059</c:v>
                </c:pt>
                <c:pt idx="6">
                  <c:v>378.15375468038241</c:v>
                </c:pt>
                <c:pt idx="7">
                  <c:v>372.98994275992192</c:v>
                </c:pt>
                <c:pt idx="8">
                  <c:v>314.04297126687828</c:v>
                </c:pt>
                <c:pt idx="9">
                  <c:v>229.99304964279341</c:v>
                </c:pt>
                <c:pt idx="10">
                  <c:v>150.70345548523159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3-486C-9603-3BA118A6A9C5}"/>
            </c:ext>
          </c:extLst>
        </c:ser>
        <c:ser>
          <c:idx val="2"/>
          <c:order val="2"/>
          <c:tx>
            <c:v>Scenocalc values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Sheet1!$C$25:$C$36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Sheet1!$C$7:$C$18</c:f>
              <c:numCache>
                <c:formatCode>?????</c:formatCode>
                <c:ptCount val="12"/>
                <c:pt idx="0">
                  <c:v>178.87530427137671</c:v>
                </c:pt>
                <c:pt idx="1">
                  <c:v>191.41127230904189</c:v>
                </c:pt>
                <c:pt idx="2">
                  <c:v>249.02577136826869</c:v>
                </c:pt>
                <c:pt idx="3">
                  <c:v>312.3738724913153</c:v>
                </c:pt>
                <c:pt idx="4">
                  <c:v>365.57307203194148</c:v>
                </c:pt>
                <c:pt idx="5">
                  <c:v>385.45811960982212</c:v>
                </c:pt>
                <c:pt idx="6">
                  <c:v>409.19156789959931</c:v>
                </c:pt>
                <c:pt idx="7">
                  <c:v>405.68115659995709</c:v>
                </c:pt>
                <c:pt idx="8">
                  <c:v>346.7794161055528</c:v>
                </c:pt>
                <c:pt idx="9">
                  <c:v>270.03545761634888</c:v>
                </c:pt>
                <c:pt idx="10">
                  <c:v>186.18067528113809</c:v>
                </c:pt>
                <c:pt idx="11">
                  <c:v>154.41774824142021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F3-486C-9603-3BA118A6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86127"/>
        <c:axId val="1875161839"/>
      </c:barChart>
      <c:catAx>
        <c:axId val="143968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61839"/>
        <c:crosses val="autoZero"/>
        <c:auto val="1"/>
        <c:lblAlgn val="ctr"/>
        <c:lblOffset val="100"/>
        <c:noMultiLvlLbl val="0"/>
      </c:catAx>
      <c:valAx>
        <c:axId val="18751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Radiation</a:t>
                </a:r>
                <a:r>
                  <a:rPr lang="en-GB" baseline="0"/>
                  <a:t> Incident on the Collector (kWh)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8612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TMY2</c:v>
          </c:tx>
          <c:spPr>
            <a:solidFill>
              <a:srgbClr val="00B050"/>
            </a:solidFill>
            <a:ln>
              <a:prstDash val="solid"/>
            </a:ln>
          </c:spPr>
          <c:invertIfNegative val="0"/>
          <c:val>
            <c:numRef>
              <c:f>Sheet2!$B$3:$B$13</c:f>
              <c:numCache>
                <c:formatCode>General</c:formatCode>
                <c:ptCount val="11"/>
                <c:pt idx="0">
                  <c:v>115.5563251984204</c:v>
                </c:pt>
                <c:pt idx="1">
                  <c:v>115.96012370193939</c:v>
                </c:pt>
                <c:pt idx="2">
                  <c:v>148.19285266974151</c:v>
                </c:pt>
                <c:pt idx="3">
                  <c:v>207.68976057071279</c:v>
                </c:pt>
                <c:pt idx="4">
                  <c:v>251.95130005611179</c:v>
                </c:pt>
                <c:pt idx="5">
                  <c:v>274.88771494018658</c:v>
                </c:pt>
                <c:pt idx="6">
                  <c:v>300.08050401970439</c:v>
                </c:pt>
                <c:pt idx="7">
                  <c:v>296.71448003660907</c:v>
                </c:pt>
                <c:pt idx="8">
                  <c:v>246.53559309583679</c:v>
                </c:pt>
                <c:pt idx="9">
                  <c:v>175.23255198307319</c:v>
                </c:pt>
                <c:pt idx="10">
                  <c:v>109.1486045385694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D-4585-9339-26FE1C54F953}"/>
            </c:ext>
          </c:extLst>
        </c:ser>
        <c:ser>
          <c:idx val="1"/>
          <c:order val="1"/>
          <c:tx>
            <c:v>75 Celsius TMY2</c:v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  <a:prstDash val="solid"/>
            </a:ln>
          </c:spPr>
          <c:invertIfNegative val="0"/>
          <c:val>
            <c:numRef>
              <c:f>Sheet2!$I$3:$I$13</c:f>
              <c:numCache>
                <c:formatCode>General</c:formatCode>
                <c:ptCount val="11"/>
                <c:pt idx="0">
                  <c:v>96.310091424480603</c:v>
                </c:pt>
                <c:pt idx="1">
                  <c:v>97.076646100256283</c:v>
                </c:pt>
                <c:pt idx="2">
                  <c:v>125.55890378992861</c:v>
                </c:pt>
                <c:pt idx="3">
                  <c:v>183.78868245604539</c:v>
                </c:pt>
                <c:pt idx="4">
                  <c:v>225.22244299312979</c:v>
                </c:pt>
                <c:pt idx="5">
                  <c:v>249.14337590800261</c:v>
                </c:pt>
                <c:pt idx="6">
                  <c:v>274.36904513667969</c:v>
                </c:pt>
                <c:pt idx="7">
                  <c:v>272.28440575662768</c:v>
                </c:pt>
                <c:pt idx="8">
                  <c:v>224.28710956857421</c:v>
                </c:pt>
                <c:pt idx="9">
                  <c:v>153.9181256354054</c:v>
                </c:pt>
                <c:pt idx="10">
                  <c:v>90.540572015621933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D-4585-9339-26FE1C54F953}"/>
            </c:ext>
          </c:extLst>
        </c:ser>
        <c:ser>
          <c:idx val="2"/>
          <c:order val="2"/>
          <c:tx>
            <c:v>75 Celsius Chad</c:v>
          </c:tx>
          <c:spPr>
            <a:ln>
              <a:prstDash val="solid"/>
            </a:ln>
          </c:spPr>
          <c:invertIfNegative val="0"/>
          <c:val>
            <c:numRef>
              <c:f>Sheet3!$J$3:$J$13</c:f>
              <c:numCache>
                <c:formatCode>General</c:formatCode>
                <c:ptCount val="11"/>
                <c:pt idx="0">
                  <c:v>252.3174158665999</c:v>
                </c:pt>
                <c:pt idx="1">
                  <c:v>252.368358460678</c:v>
                </c:pt>
                <c:pt idx="2">
                  <c:v>291.76735879087249</c:v>
                </c:pt>
                <c:pt idx="3">
                  <c:v>285.97639675528251</c:v>
                </c:pt>
                <c:pt idx="4">
                  <c:v>295.99761926531659</c:v>
                </c:pt>
                <c:pt idx="5">
                  <c:v>269.20368122487201</c:v>
                </c:pt>
                <c:pt idx="6">
                  <c:v>247.62998274869531</c:v>
                </c:pt>
                <c:pt idx="7">
                  <c:v>221.1749415842948</c:v>
                </c:pt>
                <c:pt idx="8">
                  <c:v>256.82482909881418</c:v>
                </c:pt>
                <c:pt idx="9">
                  <c:v>282.78864189597562</c:v>
                </c:pt>
                <c:pt idx="10">
                  <c:v>273.98063901061698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D-4585-9339-26FE1C54F953}"/>
            </c:ext>
          </c:extLst>
        </c:ser>
        <c:ser>
          <c:idx val="3"/>
          <c:order val="3"/>
          <c:tx>
            <c:v>50 Celsius Chad</c:v>
          </c:tx>
          <c:invertIfNegative val="0"/>
          <c:val>
            <c:numRef>
              <c:f>Sheet3!$N$3:$N$13</c:f>
              <c:numCache>
                <c:formatCode>General</c:formatCode>
                <c:ptCount val="11"/>
                <c:pt idx="0">
                  <c:v>273.39088251032462</c:v>
                </c:pt>
                <c:pt idx="1">
                  <c:v>271.59745801127139</c:v>
                </c:pt>
                <c:pt idx="2">
                  <c:v>312.46254661411939</c:v>
                </c:pt>
                <c:pt idx="3">
                  <c:v>306.68342028690478</c:v>
                </c:pt>
                <c:pt idx="4">
                  <c:v>317.62356119626293</c:v>
                </c:pt>
                <c:pt idx="5">
                  <c:v>290.73307090959588</c:v>
                </c:pt>
                <c:pt idx="6">
                  <c:v>270.37753536531511</c:v>
                </c:pt>
                <c:pt idx="7">
                  <c:v>243.8225244203374</c:v>
                </c:pt>
                <c:pt idx="8">
                  <c:v>278.30198692511948</c:v>
                </c:pt>
                <c:pt idx="9">
                  <c:v>303.44150204984919</c:v>
                </c:pt>
                <c:pt idx="10">
                  <c:v>293.10013943886611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D-4585-9339-26FE1C54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This work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Sheet1!$C$25:$C$36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Sheet1!$U$3:$U$14</c:f>
              <c:numCache>
                <c:formatCode>General</c:formatCode>
                <c:ptCount val="12"/>
                <c:pt idx="0">
                  <c:v>156.7278687458585</c:v>
                </c:pt>
                <c:pt idx="1">
                  <c:v>169.94578780048909</c:v>
                </c:pt>
                <c:pt idx="2">
                  <c:v>227.55329175894821</c:v>
                </c:pt>
                <c:pt idx="3">
                  <c:v>290.20984467888059</c:v>
                </c:pt>
                <c:pt idx="4">
                  <c:v>344.23776203003843</c:v>
                </c:pt>
                <c:pt idx="5">
                  <c:v>364.67875955758848</c:v>
                </c:pt>
                <c:pt idx="6">
                  <c:v>386.4450246989926</c:v>
                </c:pt>
                <c:pt idx="7">
                  <c:v>377.18742069023358</c:v>
                </c:pt>
                <c:pt idx="8">
                  <c:v>316.7621416321478</c:v>
                </c:pt>
                <c:pt idx="9">
                  <c:v>237.864223626274</c:v>
                </c:pt>
                <c:pt idx="10">
                  <c:v>165.1194338845377</c:v>
                </c:pt>
                <c:pt idx="11">
                  <c:v>135.1834325010521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8-4977-A497-2447FD36B084}"/>
            </c:ext>
          </c:extLst>
        </c:ser>
        <c:ser>
          <c:idx val="1"/>
          <c:order val="1"/>
          <c:tx>
            <c:v>TMY2 Data</c:v>
          </c:tx>
          <c:spPr>
            <a:solidFill>
              <a:srgbClr val="00B050"/>
            </a:solidFill>
            <a:ln>
              <a:prstDash val="solid"/>
            </a:ln>
          </c:spPr>
          <c:invertIfNegative val="0"/>
          <c:val>
            <c:numRef>
              <c:f>Sheet2!$F$3:$F$13</c:f>
              <c:numCache>
                <c:formatCode>General</c:formatCode>
                <c:ptCount val="11"/>
                <c:pt idx="0">
                  <c:v>161.9218170747686</c:v>
                </c:pt>
                <c:pt idx="1">
                  <c:v>161.3486659888159</c:v>
                </c:pt>
                <c:pt idx="2">
                  <c:v>207.7023205504081</c:v>
                </c:pt>
                <c:pt idx="3">
                  <c:v>313.68971067894682</c:v>
                </c:pt>
                <c:pt idx="4">
                  <c:v>327.418524446829</c:v>
                </c:pt>
                <c:pt idx="5">
                  <c:v>351.45199377618059</c:v>
                </c:pt>
                <c:pt idx="6">
                  <c:v>378.15375468038241</c:v>
                </c:pt>
                <c:pt idx="7">
                  <c:v>372.98994275992192</c:v>
                </c:pt>
                <c:pt idx="8">
                  <c:v>314.04297126687828</c:v>
                </c:pt>
                <c:pt idx="9">
                  <c:v>229.99304964279341</c:v>
                </c:pt>
                <c:pt idx="10">
                  <c:v>150.70345548523159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8-4977-A497-2447FD36B084}"/>
            </c:ext>
          </c:extLst>
        </c:ser>
        <c:ser>
          <c:idx val="2"/>
          <c:order val="2"/>
          <c:tx>
            <c:v>Scenocalc values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Sheet1!$C$25:$C$36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Sheet1!$C$7:$C$18</c:f>
              <c:numCache>
                <c:formatCode>?????</c:formatCode>
                <c:ptCount val="12"/>
                <c:pt idx="0">
                  <c:v>178.87530427137671</c:v>
                </c:pt>
                <c:pt idx="1">
                  <c:v>191.41127230904189</c:v>
                </c:pt>
                <c:pt idx="2">
                  <c:v>249.02577136826869</c:v>
                </c:pt>
                <c:pt idx="3">
                  <c:v>312.3738724913153</c:v>
                </c:pt>
                <c:pt idx="4">
                  <c:v>365.57307203194148</c:v>
                </c:pt>
                <c:pt idx="5">
                  <c:v>385.45811960982212</c:v>
                </c:pt>
                <c:pt idx="6">
                  <c:v>409.19156789959931</c:v>
                </c:pt>
                <c:pt idx="7">
                  <c:v>405.68115659995709</c:v>
                </c:pt>
                <c:pt idx="8">
                  <c:v>346.7794161055528</c:v>
                </c:pt>
                <c:pt idx="9">
                  <c:v>270.03545761634888</c:v>
                </c:pt>
                <c:pt idx="10">
                  <c:v>186.18067528113809</c:v>
                </c:pt>
                <c:pt idx="11">
                  <c:v>154.41774824142021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8-4977-A497-2447FD36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86127"/>
        <c:axId val="1875161839"/>
      </c:barChart>
      <c:catAx>
        <c:axId val="143968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61839"/>
        <c:crosses val="autoZero"/>
        <c:auto val="1"/>
        <c:lblAlgn val="ctr"/>
        <c:lblOffset val="100"/>
        <c:noMultiLvlLbl val="0"/>
      </c:catAx>
      <c:valAx>
        <c:axId val="18751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Radiation</a:t>
                </a:r>
                <a:r>
                  <a:rPr lang="en-GB" baseline="0"/>
                  <a:t> Incident on the Collector (kWh)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8612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423611</xdr:colOff>
      <xdr:row>22</xdr:row>
      <xdr:rowOff>139664</xdr:rowOff>
    </xdr:from>
    <xdr:to>
      <xdr:col>22</xdr:col>
      <xdr:colOff>128161</xdr:colOff>
      <xdr:row>37</xdr:row>
      <xdr:rowOff>142561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46178</xdr:colOff>
      <xdr:row>21</xdr:row>
      <xdr:rowOff>169201</xdr:rowOff>
    </xdr:from>
    <xdr:to>
      <xdr:col>12</xdr:col>
      <xdr:colOff>347306</xdr:colOff>
      <xdr:row>36</xdr:row>
      <xdr:rowOff>169202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435980</xdr:colOff>
      <xdr:row>17</xdr:row>
      <xdr:rowOff>70776</xdr:rowOff>
    </xdr:from>
    <xdr:to>
      <xdr:col>30</xdr:col>
      <xdr:colOff>853789</xdr:colOff>
      <xdr:row>31</xdr:row>
      <xdr:rowOff>178326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2060328</xdr:colOff>
      <xdr:row>40</xdr:row>
      <xdr:rowOff>22573</xdr:rowOff>
    </xdr:from>
    <xdr:to>
      <xdr:col>28</xdr:col>
      <xdr:colOff>959048</xdr:colOff>
      <xdr:row>62</xdr:row>
      <xdr:rowOff>128492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1691281</xdr:colOff>
      <xdr:row>39</xdr:row>
      <xdr:rowOff>109510</xdr:rowOff>
    </xdr:from>
    <xdr:to>
      <xdr:col>34</xdr:col>
      <xdr:colOff>700610</xdr:colOff>
      <xdr:row>63</xdr:row>
      <xdr:rowOff>127378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18</xdr:row>
      <xdr:rowOff>53340</xdr:rowOff>
    </xdr:from>
    <xdr:to>
      <xdr:col>26</xdr:col>
      <xdr:colOff>184235</xdr:colOff>
      <xdr:row>33</xdr:row>
      <xdr:rowOff>123693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17</xdr:row>
      <xdr:rowOff>160020</xdr:rowOff>
    </xdr:from>
    <xdr:to>
      <xdr:col>8</xdr:col>
      <xdr:colOff>335100</xdr:colOff>
      <xdr:row>32</xdr:row>
      <xdr:rowOff>155258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0</xdr:rowOff>
    </xdr:from>
    <xdr:to>
      <xdr:col>22</xdr:col>
      <xdr:colOff>68780</xdr:colOff>
      <xdr:row>32</xdr:row>
      <xdr:rowOff>98062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14</xdr:col>
      <xdr:colOff>328404</xdr:colOff>
      <xdr:row>50</xdr:row>
      <xdr:rowOff>22947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ll_Scenocalc_Report_Data_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0</v>
          </cell>
          <cell r="C3">
            <v>565</v>
          </cell>
          <cell r="D3">
            <v>995</v>
          </cell>
          <cell r="E3">
            <v>1435</v>
          </cell>
        </row>
        <row r="4">
          <cell r="B4">
            <v>30</v>
          </cell>
          <cell r="C4">
            <v>525</v>
          </cell>
          <cell r="D4">
            <v>955</v>
          </cell>
          <cell r="E4">
            <v>1395</v>
          </cell>
        </row>
        <row r="5">
          <cell r="B5">
            <v>60</v>
          </cell>
          <cell r="C5">
            <v>464</v>
          </cell>
          <cell r="D5">
            <v>893</v>
          </cell>
          <cell r="E5">
            <v>1334</v>
          </cell>
        </row>
        <row r="6">
          <cell r="B6">
            <v>90</v>
          </cell>
          <cell r="C6">
            <v>381</v>
          </cell>
          <cell r="D6">
            <v>811</v>
          </cell>
          <cell r="E6">
            <v>1251</v>
          </cell>
        </row>
        <row r="7">
          <cell r="B7">
            <v>120</v>
          </cell>
          <cell r="C7">
            <v>278</v>
          </cell>
          <cell r="D7">
            <v>707</v>
          </cell>
          <cell r="E7">
            <v>1147</v>
          </cell>
        </row>
        <row r="8">
          <cell r="B8">
            <v>150</v>
          </cell>
          <cell r="C8">
            <v>153</v>
          </cell>
          <cell r="D8">
            <v>582</v>
          </cell>
          <cell r="E8">
            <v>1022</v>
          </cell>
        </row>
        <row r="9">
          <cell r="B9">
            <v>185</v>
          </cell>
          <cell r="C9">
            <v>0</v>
          </cell>
          <cell r="D9">
            <v>410</v>
          </cell>
          <cell r="E9">
            <v>850</v>
          </cell>
        </row>
        <row r="11">
          <cell r="D11">
            <v>0</v>
          </cell>
          <cell r="E11">
            <v>1435</v>
          </cell>
        </row>
        <row r="12">
          <cell r="D12">
            <v>10</v>
          </cell>
          <cell r="E12">
            <v>1424</v>
          </cell>
        </row>
        <row r="13">
          <cell r="D13">
            <v>30</v>
          </cell>
          <cell r="E13">
            <v>1395</v>
          </cell>
        </row>
        <row r="14">
          <cell r="D14">
            <v>50</v>
          </cell>
          <cell r="E14">
            <v>1356</v>
          </cell>
        </row>
        <row r="15">
          <cell r="D15">
            <v>70</v>
          </cell>
          <cell r="E15">
            <v>1308</v>
          </cell>
        </row>
        <row r="16">
          <cell r="D16">
            <v>215</v>
          </cell>
          <cell r="E16">
            <v>679</v>
          </cell>
        </row>
      </sheetData>
      <sheetData sheetId="1">
        <row r="2">
          <cell r="B2">
            <v>13.85347564469491</v>
          </cell>
          <cell r="G2">
            <v>563.46668935710386</v>
          </cell>
          <cell r="I2">
            <v>16.80180868269359</v>
          </cell>
          <cell r="N2">
            <v>994.98993696379114</v>
          </cell>
          <cell r="P2">
            <v>19.767699797876261</v>
          </cell>
          <cell r="U2">
            <v>1429.459304246438</v>
          </cell>
          <cell r="Y2">
            <v>13.504411389395591</v>
          </cell>
          <cell r="AD2">
            <v>512.54557461318404</v>
          </cell>
          <cell r="AG2">
            <v>16.187238435161479</v>
          </cell>
          <cell r="AL2">
            <v>905.26205532654558</v>
          </cell>
          <cell r="AO2">
            <v>18.887432421764991</v>
          </cell>
          <cell r="AT2">
            <v>1300.8260182949709</v>
          </cell>
        </row>
        <row r="3">
          <cell r="B3">
            <v>15.65575062712016</v>
          </cell>
          <cell r="G3">
            <v>561.28056038582986</v>
          </cell>
          <cell r="I3">
            <v>18.602545039944619</v>
          </cell>
          <cell r="N3">
            <v>992.69231575415961</v>
          </cell>
          <cell r="P3">
            <v>21.566849081275091</v>
          </cell>
          <cell r="U3">
            <v>1427.049779794809</v>
          </cell>
          <cell r="Y3">
            <v>15.308567240914879</v>
          </cell>
          <cell r="AD3">
            <v>510.63008944024892</v>
          </cell>
          <cell r="AG3">
            <v>17.99033136684606</v>
          </cell>
          <cell r="AL3">
            <v>903.30061057300702</v>
          </cell>
          <cell r="AO3">
            <v>20.68942163926128</v>
          </cell>
          <cell r="AT3">
            <v>1298.818326894751</v>
          </cell>
        </row>
        <row r="4">
          <cell r="B4">
            <v>17.45754631730474</v>
          </cell>
          <cell r="G4">
            <v>559.02561570544685</v>
          </cell>
          <cell r="I4">
            <v>20.40279172882893</v>
          </cell>
          <cell r="N4">
            <v>990.32604222709085</v>
          </cell>
          <cell r="P4">
            <v>23.365498618072539</v>
          </cell>
          <cell r="U4">
            <v>1424.5717711168959</v>
          </cell>
          <cell r="Y4">
            <v>17.112282983806939</v>
          </cell>
          <cell r="AD4">
            <v>508.65133635386098</v>
          </cell>
          <cell r="AG4">
            <v>19.79297384782517</v>
          </cell>
          <cell r="AL4">
            <v>901.2759381606752</v>
          </cell>
          <cell r="AO4">
            <v>22.490950257775278</v>
          </cell>
          <cell r="AT4">
            <v>1296.7474496701191</v>
          </cell>
        </row>
        <row r="5">
          <cell r="B5">
            <v>19.25886374533194</v>
          </cell>
          <cell r="G5">
            <v>556.70190927972112</v>
          </cell>
          <cell r="I5">
            <v>22.202549899157521</v>
          </cell>
          <cell r="N5">
            <v>987.89117126024428</v>
          </cell>
          <cell r="P5">
            <v>25.163649689717658</v>
          </cell>
          <cell r="U5">
            <v>1422.0253339328119</v>
          </cell>
          <cell r="Y5">
            <v>18.915559390302541</v>
          </cell>
          <cell r="AD5">
            <v>506.60933787824922</v>
          </cell>
          <cell r="AG5">
            <v>21.595166750938649</v>
          </cell>
          <cell r="AL5">
            <v>899.18806111878393</v>
          </cell>
          <cell r="AO5">
            <v>24.292019261417831</v>
          </cell>
          <cell r="AT5">
            <v>1294.6134101410951</v>
          </cell>
        </row>
        <row r="6">
          <cell r="B6">
            <v>21.05970395494672</v>
          </cell>
          <cell r="G6">
            <v>554.3094948798381</v>
          </cell>
          <cell r="I6">
            <v>24.00182071721806</v>
          </cell>
          <cell r="N6">
            <v>985.38775751496041</v>
          </cell>
          <cell r="P6">
            <v>26.961303596384671</v>
          </cell>
          <cell r="U6">
            <v>1419.4105237212509</v>
          </cell>
          <cell r="Y6">
            <v>20.71839724618707</v>
          </cell>
          <cell r="AD6">
            <v>504.50411648002591</v>
          </cell>
          <cell r="AG6">
            <v>23.39691096536794</v>
          </cell>
          <cell r="AL6">
            <v>897.03700241112324</v>
          </cell>
          <cell r="AO6">
            <v>26.09262965314484</v>
          </cell>
          <cell r="AT6">
            <v>1292.416231753632</v>
          </cell>
        </row>
        <row r="7">
          <cell r="B7">
            <v>22.860068003075011</v>
          </cell>
          <cell r="G7">
            <v>551.84842608254269</v>
          </cell>
          <cell r="I7">
            <v>25.800605365113039</v>
          </cell>
          <cell r="N7">
            <v>982.81585543413689</v>
          </cell>
          <cell r="P7">
            <v>28.75846165619291</v>
          </cell>
          <cell r="U7">
            <v>1416.727395717224</v>
          </cell>
          <cell r="Y7">
            <v>22.52079735034626</v>
          </cell>
          <cell r="AD7">
            <v>502.33569456713758</v>
          </cell>
          <cell r="AG7">
            <v>25.198207396105239</v>
          </cell>
          <cell r="AL7">
            <v>894.82278493477952</v>
          </cell>
          <cell r="AO7">
            <v>27.892782453886181</v>
          </cell>
          <cell r="AT7">
            <v>1290.1559378782281</v>
          </cell>
        </row>
        <row r="8">
          <cell r="B8">
            <v>24.65995695936957</v>
          </cell>
          <cell r="G8">
            <v>549.31875626838337</v>
          </cell>
          <cell r="I8">
            <v>27.598905040165139</v>
          </cell>
          <cell r="N8">
            <v>980.17551924023883</v>
          </cell>
          <cell r="P8">
            <v>30.555125204438919</v>
          </cell>
          <cell r="U8">
            <v>1413.9760049099939</v>
          </cell>
          <cell r="Y8">
            <v>24.322760514361661</v>
          </cell>
          <cell r="AD8">
            <v>500.10409448785089</v>
          </cell>
          <cell r="AG8">
            <v>26.99905696340161</v>
          </cell>
          <cell r="AL8">
            <v>892.54543151893915</v>
          </cell>
          <cell r="AO8">
            <v>29.69247870201318</v>
          </cell>
          <cell r="AT8">
            <v>1287.832551808568</v>
          </cell>
        </row>
        <row r="9">
          <cell r="B9">
            <v>26.459371905740468</v>
          </cell>
          <cell r="G9">
            <v>546.7205386200751</v>
          </cell>
          <cell r="I9">
            <v>29.396720954244191</v>
          </cell>
          <cell r="N9">
            <v>977.46680293352972</v>
          </cell>
          <cell r="P9">
            <v>32.351295592801499</v>
          </cell>
          <cell r="U9">
            <v>1411.1564060411849</v>
          </cell>
          <cell r="Y9">
            <v>26.124287562117921</v>
          </cell>
          <cell r="AD9">
            <v>497.80933852977489</v>
          </cell>
          <cell r="AG9">
            <v>28.799460602189288</v>
          </cell>
          <cell r="AL9">
            <v>890.20496492374912</v>
          </cell>
          <cell r="AO9">
            <v>31.491719452629312</v>
          </cell>
          <cell r="AT9">
            <v>1285.4460967602449</v>
          </cell>
        </row>
        <row r="10">
          <cell r="B10">
            <v>28.258313935879901</v>
          </cell>
          <cell r="G10">
            <v>544.05382612097253</v>
          </cell>
          <cell r="I10">
            <v>31.19405433319638</v>
          </cell>
          <cell r="N10">
            <v>974.68976029032785</v>
          </cell>
          <cell r="P10">
            <v>34.146974188566553</v>
          </cell>
          <cell r="U10">
            <v>1408.2686536030781</v>
          </cell>
          <cell r="Y10">
            <v>27.92537932935306</v>
          </cell>
          <cell r="AD10">
            <v>495.45144891894398</v>
          </cell>
          <cell r="AG10">
            <v>30.59941926152343</v>
          </cell>
          <cell r="AL10">
            <v>887.80140783924094</v>
          </cell>
          <cell r="AO10">
            <v>33.290505776770651</v>
          </cell>
          <cell r="AT10">
            <v>1282.996595869593</v>
          </cell>
        </row>
        <row r="11">
          <cell r="B11">
            <v>30.056784154791369</v>
          </cell>
          <cell r="G11">
            <v>541.31867155365069</v>
          </cell>
          <cell r="I11">
            <v>32.990906416181261</v>
          </cell>
          <cell r="N11">
            <v>971.8444448615088</v>
          </cell>
          <cell r="P11">
            <v>35.942162373879107</v>
          </cell>
          <cell r="U11">
            <v>1405.312801837018</v>
          </cell>
          <cell r="Y11">
            <v>29.726036663259691</v>
          </cell>
          <cell r="AD11">
            <v>493.03044781893033</v>
          </cell>
          <cell r="AG11">
            <v>32.398933904069757</v>
          </cell>
          <cell r="AL11">
            <v>885.33478288429501</v>
          </cell>
          <cell r="AO11">
            <v>35.088838760769889</v>
          </cell>
          <cell r="AT11">
            <v>1280.484072192558</v>
          </cell>
        </row>
        <row r="12">
          <cell r="B12">
            <v>31.854783678318711</v>
          </cell>
          <cell r="G12">
            <v>538.51512749860001</v>
          </cell>
          <cell r="I12">
            <v>34.787278455072979</v>
          </cell>
          <cell r="N12">
            <v>968.93090997110914</v>
          </cell>
          <cell r="P12">
            <v>37.736861544951957</v>
          </cell>
          <cell r="U12">
            <v>1402.2889047320821</v>
          </cell>
          <cell r="Y12">
            <v>31.526260422051731</v>
          </cell>
          <cell r="AD12">
            <v>490.5463573300064</v>
          </cell>
          <cell r="AG12">
            <v>34.198005505459477</v>
          </cell>
          <cell r="AL12">
            <v>882.8051126056954</v>
          </cell>
          <cell r="AO12">
            <v>36.886719505568443</v>
          </cell>
          <cell r="AT12">
            <v>1277.908548703635</v>
          </cell>
        </row>
        <row r="13">
          <cell r="B13">
            <v>33.652313632684937</v>
          </cell>
          <cell r="G13">
            <v>535.64324633302613</v>
          </cell>
          <cell r="I13">
            <v>36.583171713823049</v>
          </cell>
          <cell r="N13">
            <v>965.94920871505519</v>
          </cell>
          <cell r="P13">
            <v>39.531073111320573</v>
          </cell>
          <cell r="U13">
            <v>1399.1970160238509</v>
          </cell>
          <cell r="Y13">
            <v>33.326051474543242</v>
          </cell>
          <cell r="AD13">
            <v>487.99919948835299</v>
          </cell>
          <cell r="AG13">
            <v>35.996635053820107</v>
          </cell>
          <cell r="AL13">
            <v>880.21241947720193</v>
          </cell>
          <cell r="AO13">
            <v>38.684149126059211</v>
          </cell>
          <cell r="AT13">
            <v>1275.270048294881</v>
          </cell>
        </row>
        <row r="14">
          <cell r="B14">
            <v>35.449375154008827</v>
          </cell>
          <cell r="G14">
            <v>532.7030802297561</v>
          </cell>
          <cell r="I14">
            <v>38.378587467865913</v>
          </cell>
          <cell r="N14">
            <v>962.89939396003547</v>
          </cell>
          <cell r="P14">
            <v>41.32479849508853</v>
          </cell>
          <cell r="U14">
            <v>1396.0371891933671</v>
          </cell>
          <cell r="Y14">
            <v>35.125410699745373</v>
          </cell>
          <cell r="AD14">
            <v>485.38899626530127</v>
          </cell>
          <cell r="AG14">
            <v>37.794823549147239</v>
          </cell>
          <cell r="AL14">
            <v>877.55672589871983</v>
          </cell>
          <cell r="AO14">
            <v>40.481128750305373</v>
          </cell>
          <cell r="AT14">
            <v>1272.568593775037</v>
          </cell>
        </row>
        <row r="15">
          <cell r="B15">
            <v>37.245969387838272</v>
          </cell>
          <cell r="G15">
            <v>529.69468115626489</v>
          </cell>
          <cell r="I15">
            <v>40.173527003514963</v>
          </cell>
          <cell r="N15">
            <v>959.78151834253163</v>
          </cell>
          <cell r="P15">
            <v>43.118039130204323</v>
          </cell>
          <cell r="U15">
            <v>1392.8094774661899</v>
          </cell>
          <cell r="Y15">
            <v>36.924338986415727</v>
          </cell>
          <cell r="AD15">
            <v>482.7157695666337</v>
          </cell>
          <cell r="AG15">
            <v>39.592572002818677</v>
          </cell>
          <cell r="AL15">
            <v>874.83805419548287</v>
          </cell>
          <cell r="AO15">
            <v>42.277659518968854</v>
          </cell>
          <cell r="AT15">
            <v>1269.804207868641</v>
          </cell>
        </row>
        <row r="16">
          <cell r="B16">
            <v>39.042097488705537</v>
          </cell>
          <cell r="G16">
            <v>526.61810087378888</v>
          </cell>
          <cell r="I16">
            <v>41.967991617330043</v>
          </cell>
          <cell r="N16">
            <v>956.59563426794807</v>
          </cell>
          <cell r="P16">
            <v>44.910796461710589</v>
          </cell>
          <cell r="U16">
            <v>1389.513933811721</v>
          </cell>
          <cell r="Y16">
            <v>38.722837232670408</v>
          </cell>
          <cell r="AD16">
            <v>479.97954123190959</v>
          </cell>
          <cell r="AG16">
            <v>41.389881437015873</v>
          </cell>
          <cell r="AL16">
            <v>872.05642661732554</v>
          </cell>
          <cell r="AO16">
            <v>44.073742584600069</v>
          </cell>
          <cell r="AT16">
            <v>1266.976913215274</v>
          </cell>
        </row>
        <row r="17">
          <cell r="B17">
            <v>40.837760619640157</v>
          </cell>
          <cell r="G17">
            <v>523.47339093653954</v>
          </cell>
          <cell r="I17">
            <v>43.761982615560107</v>
          </cell>
          <cell r="N17">
            <v>953.3417939098872</v>
          </cell>
          <cell r="P17">
            <v>46.703071945013058</v>
          </cell>
          <cell r="U17">
            <v>1386.150610942595</v>
          </cell>
          <cell r="Y17">
            <v>40.520906345537178</v>
          </cell>
          <cell r="AD17">
            <v>477.18033303385278</v>
          </cell>
          <cell r="AG17">
            <v>43.186752884168158</v>
          </cell>
          <cell r="AL17">
            <v>869.2118653380021</v>
          </cell>
          <cell r="AO17">
            <v>45.86937911095464</v>
          </cell>
          <cell r="AT17">
            <v>1264.0867323688501</v>
          </cell>
        </row>
        <row r="18">
          <cell r="B18">
            <v>42.632959951727628</v>
          </cell>
          <cell r="G18">
            <v>520.26060269103391</v>
          </cell>
          <cell r="I18">
            <v>45.555501313532602</v>
          </cell>
          <cell r="N18">
            <v>950.02004920952595</v>
          </cell>
          <cell r="P18">
            <v>48.494867045211521</v>
          </cell>
          <cell r="U18">
            <v>1382.719561314203</v>
          </cell>
          <cell r="Y18">
            <v>42.318547240571583</v>
          </cell>
          <cell r="AD18">
            <v>474.31816667775968</v>
          </cell>
          <cell r="AG18">
            <v>44.983187386456009</v>
          </cell>
          <cell r="AL18">
            <v>866.30439245453988</v>
          </cell>
          <cell r="AO18">
            <v>47.664570272403353</v>
          </cell>
          <cell r="AT18">
            <v>1261.1336877969441</v>
          </cell>
        </row>
        <row r="19">
          <cell r="B19">
            <v>44.42769666365632</v>
          </cell>
          <cell r="G19">
            <v>516.97978727550196</v>
          </cell>
          <cell r="I19">
            <v>47.348549035064792</v>
          </cell>
          <cell r="N19">
            <v>946.63045187516354</v>
          </cell>
          <cell r="P19">
            <v>50.286183236347867</v>
          </cell>
          <cell r="U19">
            <v>1379.220837124446</v>
          </cell>
          <cell r="Y19">
            <v>44.115760841433712</v>
          </cell>
          <cell r="AD19">
            <v>471.3930638009648</v>
          </cell>
          <cell r="AG19">
            <v>46.779185995250643</v>
          </cell>
          <cell r="AL19">
            <v>863.33402998667259</v>
          </cell>
          <cell r="AO19">
            <v>49.459317253213918</v>
          </cell>
          <cell r="AT19">
            <v>1258.117801880242</v>
          </cell>
        </row>
        <row r="20">
          <cell r="B20">
            <v>46.221971941261629</v>
          </cell>
          <cell r="G20">
            <v>513.63099561942499</v>
          </cell>
          <cell r="I20">
            <v>49.141127111924021</v>
          </cell>
          <cell r="N20">
            <v>943.17305338182928</v>
          </cell>
          <cell r="P20">
            <v>52.077022000754432</v>
          </cell>
          <cell r="U20">
            <v>1375.6544903135059</v>
          </cell>
          <cell r="Y20">
            <v>45.912548079473822</v>
          </cell>
          <cell r="AD20">
            <v>468.40504597234349</v>
          </cell>
          <cell r="AG20">
            <v>48.574749770615973</v>
          </cell>
          <cell r="AL20">
            <v>860.30079987629983</v>
          </cell>
          <cell r="AO20">
            <v>51.253621246970411</v>
          </cell>
          <cell r="AT20">
            <v>1255.039096911991</v>
          </cell>
        </row>
        <row r="21">
          <cell r="B21">
            <v>48.015786977086691</v>
          </cell>
          <cell r="G21">
            <v>510.21427844311938</v>
          </cell>
          <cell r="I21">
            <v>50.933236883225689</v>
          </cell>
          <cell r="N21">
            <v>939.64790497104514</v>
          </cell>
          <cell r="P21">
            <v>53.86738482835662</v>
          </cell>
          <cell r="U21">
            <v>1372.0205725638839</v>
          </cell>
          <cell r="Y21">
            <v>47.708909893340063</v>
          </cell>
          <cell r="AD21">
            <v>465.35413469184982</v>
          </cell>
          <cell r="AG21">
            <v>50.369879780736269</v>
          </cell>
          <cell r="AL21">
            <v>857.20472398703487</v>
          </cell>
          <cell r="AO21">
            <v>53.047483455910367</v>
          </cell>
          <cell r="AT21">
            <v>1251.897595097555</v>
          </cell>
        </row>
        <row r="22">
          <cell r="B22">
            <v>49.809142969945007</v>
          </cell>
          <cell r="G22">
            <v>506.72968625744551</v>
          </cell>
          <cell r="I22">
            <v>52.724879694902228</v>
          </cell>
          <cell r="N22">
            <v>936.0550576506721</v>
          </cell>
          <cell r="P22">
            <v>55.657273216030553</v>
          </cell>
          <cell r="U22">
            <v>1368.3191353004399</v>
          </cell>
          <cell r="Y22">
            <v>49.50484722857324</v>
          </cell>
          <cell r="AD22">
            <v>462.24035139010039</v>
          </cell>
          <cell r="AG22">
            <v>52.164577101491737</v>
          </cell>
          <cell r="AL22">
            <v>854.04582410374076</v>
          </cell>
          <cell r="AO22">
            <v>54.840905090373127</v>
          </cell>
          <cell r="AT22">
            <v>1248.693318553986</v>
          </cell>
        </row>
        <row r="23">
          <cell r="B23">
            <v>51.602041124493809</v>
          </cell>
          <cell r="G23">
            <v>503.17726936360441</v>
          </cell>
          <cell r="I23">
            <v>54.51605689914544</v>
          </cell>
          <cell r="N23">
            <v>932.39456219489978</v>
          </cell>
          <cell r="P23">
            <v>57.446688666921048</v>
          </cell>
          <cell r="U23">
            <v>1364.5502296906529</v>
          </cell>
          <cell r="Y23">
            <v>51.300361037221379</v>
          </cell>
          <cell r="AD23">
            <v>459.06371742798802</v>
          </cell>
          <cell r="AG23">
            <v>53.958842815886292</v>
          </cell>
          <cell r="AL23">
            <v>850.82412193217976</v>
          </cell>
          <cell r="AO23">
            <v>56.63388736812513</v>
          </cell>
          <cell r="AT23">
            <v>1245.4262893097009</v>
          </cell>
        </row>
        <row r="24">
          <cell r="B24">
            <v>53.394482650798587</v>
          </cell>
          <cell r="G24">
            <v>499.5570778530024</v>
          </cell>
          <cell r="I24">
            <v>56.306769853888028</v>
          </cell>
          <cell r="N24">
            <v>928.66646914429032</v>
          </cell>
          <cell r="P24">
            <v>59.2356326898433</v>
          </cell>
          <cell r="U24">
            <v>1360.713906644947</v>
          </cell>
          <cell r="Y24">
            <v>53.095452277443329</v>
          </cell>
          <cell r="AD24">
            <v>455.82425409634408</v>
          </cell>
          <cell r="AG24">
            <v>55.752678013587207</v>
          </cell>
          <cell r="AL24">
            <v>847.53963909866866</v>
          </cell>
          <cell r="AO24">
            <v>58.426431513799713</v>
          </cell>
          <cell r="AT24">
            <v>1242.0965293041891</v>
          </cell>
        </row>
        <row r="25">
          <cell r="B25">
            <v>55.186468763928332</v>
          </cell>
          <cell r="G25">
            <v>495.86916160721017</v>
          </cell>
          <cell r="I25">
            <v>58.097019922247341</v>
          </cell>
          <cell r="N25">
            <v>924.87082880600553</v>
          </cell>
          <cell r="P25">
            <v>61.024106798626278</v>
          </cell>
          <cell r="U25">
            <v>1356.8102168171481</v>
          </cell>
          <cell r="Y25">
            <v>54.890121913124553</v>
          </cell>
          <cell r="AD25">
            <v>452.52198261563223</v>
          </cell>
          <cell r="AG25">
            <v>57.546083790427872</v>
          </cell>
          <cell r="AL25">
            <v>844.19239714979585</v>
          </cell>
          <cell r="AO25">
            <v>60.218538758338809</v>
          </cell>
          <cell r="AT25">
            <v>1238.704060387751</v>
          </cell>
        </row>
        <row r="26">
          <cell r="B26">
            <v>56.978000683532443</v>
          </cell>
          <cell r="G26">
            <v>492.11357029801161</v>
          </cell>
          <cell r="I26">
            <v>59.886808472042837</v>
          </cell>
          <cell r="N26">
            <v>921.0076912540095</v>
          </cell>
          <cell r="P26">
            <v>62.812112511522301</v>
          </cell>
          <cell r="U26">
            <v>1352.839210605068</v>
          </cell>
          <cell r="Y26">
            <v>56.684370913518258</v>
          </cell>
          <cell r="AD26">
            <v>449.15692413566848</v>
          </cell>
          <cell r="AG26">
            <v>59.339061247934652</v>
          </cell>
          <cell r="AL26">
            <v>840.7824175521805</v>
          </cell>
          <cell r="AO26">
            <v>62.010210338359997</v>
          </cell>
          <cell r="AT26">
            <v>1235.248904321355</v>
          </cell>
        </row>
        <row r="27">
          <cell r="B27">
            <v>58.76907963344577</v>
          </cell>
          <cell r="G27">
            <v>488.29035338751771</v>
          </cell>
          <cell r="I27">
            <v>61.676136875268099</v>
          </cell>
          <cell r="N27">
            <v>917.07710632949704</v>
          </cell>
          <cell r="P27">
            <v>64.599651350596119</v>
          </cell>
          <cell r="U27">
            <v>1348.8009381511711</v>
          </cell>
          <cell r="Y27">
            <v>58.478200252849589</v>
          </cell>
          <cell r="AD27">
            <v>445.72909973540158</v>
          </cell>
          <cell r="AG27">
            <v>61.131611492871457</v>
          </cell>
          <cell r="AL27">
            <v>837.30972169226789</v>
          </cell>
          <cell r="AO27">
            <v>63.801447495702753</v>
          </cell>
          <cell r="AT27">
            <v>1231.7310827764491</v>
          </cell>
        </row>
        <row r="28">
          <cell r="B28">
            <v>60.559706841288033</v>
          </cell>
          <cell r="G28">
            <v>484.39956012835859</v>
          </cell>
          <cell r="I28">
            <v>63.465006507612657</v>
          </cell>
          <cell r="N28">
            <v>913.07912364132164</v>
          </cell>
          <cell r="P28">
            <v>66.38672484116789</v>
          </cell>
          <cell r="U28">
            <v>1344.6954493433441</v>
          </cell>
          <cell r="Y28">
            <v>60.271610909965077</v>
          </cell>
          <cell r="AD28">
            <v>442.23853042270218</v>
          </cell>
          <cell r="AG28">
            <v>62.923735636752099</v>
          </cell>
          <cell r="AL28">
            <v>833.77433087618795</v>
          </cell>
          <cell r="AO28">
            <v>65.592251476768141</v>
          </cell>
          <cell r="AT28">
            <v>1228.1506173349339</v>
          </cell>
        </row>
        <row r="29">
          <cell r="B29">
            <v>62.349883538078657</v>
          </cell>
          <cell r="G29">
            <v>480.44123956395828</v>
          </cell>
          <cell r="I29">
            <v>65.253418747969633</v>
          </cell>
          <cell r="N29">
            <v>909.01379256654252</v>
          </cell>
          <cell r="P29">
            <v>68.173334511231957</v>
          </cell>
          <cell r="U29">
            <v>1340.5227938157809</v>
          </cell>
          <cell r="Y29">
            <v>62.064603867971783</v>
          </cell>
          <cell r="AD29">
            <v>438.68523713420052</v>
          </cell>
          <cell r="AG29">
            <v>64.715434795425935</v>
          </cell>
          <cell r="AL29">
            <v>830.17626632962561</v>
          </cell>
          <cell r="AO29">
            <v>67.382623532080444</v>
          </cell>
          <cell r="AT29">
            <v>1224.5075294890789</v>
          </cell>
        </row>
        <row r="30">
          <cell r="B30">
            <v>64.139610957855041</v>
          </cell>
          <cell r="G30">
            <v>476.41544052885962</v>
          </cell>
          <cell r="I30">
            <v>67.041374977977441</v>
          </cell>
          <cell r="N30">
            <v>904.8811622510492</v>
          </cell>
          <cell r="P30">
            <v>69.959481890903717</v>
          </cell>
          <cell r="U30">
            <v>1336.283020949953</v>
          </cell>
          <cell r="Y30">
            <v>63.857180113897059</v>
          </cell>
          <cell r="AD30">
            <v>435.06924073514278</v>
          </cell>
          <cell r="AG30">
            <v>66.506710088636652</v>
          </cell>
          <cell r="AL30">
            <v>826.51554919774128</v>
          </cell>
          <cell r="AO30">
            <v>69.172564915746051</v>
          </cell>
          <cell r="AT30">
            <v>1220.8018406415399</v>
          </cell>
        </row>
        <row r="31">
          <cell r="B31">
            <v>65.928890337306939</v>
          </cell>
          <cell r="G31">
            <v>472.3222116491458</v>
          </cell>
          <cell r="I31">
            <v>68.828876581548343</v>
          </cell>
          <cell r="N31">
            <v>900.68128161028221</v>
          </cell>
          <cell r="P31">
            <v>71.745168511892544</v>
          </cell>
          <cell r="U31">
            <v>1331.9761798756849</v>
          </cell>
          <cell r="Y31">
            <v>65.649340638321561</v>
          </cell>
          <cell r="AD31">
            <v>431.39056201930401</v>
          </cell>
          <cell r="AG31">
            <v>68.297562639553334</v>
          </cell>
          <cell r="AL31">
            <v>822.79220054516395</v>
          </cell>
          <cell r="AO31">
            <v>70.962076884895623</v>
          </cell>
          <cell r="AT31">
            <v>1217.033572105448</v>
          </cell>
        </row>
        <row r="32">
          <cell r="B32">
            <v>67.71772291540249</v>
          </cell>
          <cell r="G32">
            <v>468.16160134290698</v>
          </cell>
          <cell r="I32">
            <v>70.615924944430617</v>
          </cell>
          <cell r="N32">
            <v>896.41419933001032</v>
          </cell>
          <cell r="P32">
            <v>73.530395906979237</v>
          </cell>
          <cell r="U32">
            <v>1327.6023194722391</v>
          </cell>
          <cell r="Y32">
            <v>67.44108643506685</v>
          </cell>
          <cell r="AD32">
            <v>427.64922170889918</v>
          </cell>
          <cell r="AG32">
            <v>70.087993574410916</v>
          </cell>
          <cell r="AL32">
            <v>819.00624135595194</v>
          </cell>
          <cell r="AO32">
            <v>72.751160699278969</v>
          </cell>
          <cell r="AT32">
            <v>1213.202745104446</v>
          </cell>
        </row>
        <row r="33">
          <cell r="B33">
            <v>69.506109933044826</v>
          </cell>
          <cell r="G33">
            <v>463.93365782076643</v>
          </cell>
          <cell r="I33">
            <v>72.402521453768529</v>
          </cell>
          <cell r="N33">
            <v>892.07996386717844</v>
          </cell>
          <cell r="P33">
            <v>75.315165609515034</v>
          </cell>
          <cell r="U33">
            <v>1323.161488369605</v>
          </cell>
          <cell r="Y33">
            <v>69.232418500857349</v>
          </cell>
          <cell r="AD33">
            <v>423.84524045454577</v>
          </cell>
          <cell r="AG33">
            <v>71.878004022061205</v>
          </cell>
          <cell r="AL33">
            <v>815.15769253365374</v>
          </cell>
          <cell r="AO33">
            <v>74.539817620713777</v>
          </cell>
          <cell r="AT33">
            <v>1209.309380772871</v>
          </cell>
        </row>
        <row r="34">
          <cell r="B34">
            <v>71.294052632724387</v>
          </cell>
          <cell r="G34">
            <v>459.63842908648138</v>
          </cell>
          <cell r="I34">
            <v>74.188667497683724</v>
          </cell>
          <cell r="N34">
            <v>887.67862345084075</v>
          </cell>
          <cell r="P34">
            <v>77.099479152913375</v>
          </cell>
          <cell r="U34">
            <v>1318.6537349497501</v>
          </cell>
          <cell r="Y34">
            <v>71.023337834989007</v>
          </cell>
          <cell r="AD34">
            <v>419.97863883525582</v>
          </cell>
          <cell r="AG34">
            <v>73.667595113583715</v>
          </cell>
          <cell r="AL34">
            <v>811.24657490137531</v>
          </cell>
          <cell r="AO34">
            <v>76.328048912677019</v>
          </cell>
          <cell r="AT34">
            <v>1205.3535001558921</v>
          </cell>
        </row>
        <row r="35">
          <cell r="B35">
            <v>73.081552258175648</v>
          </cell>
          <cell r="G35">
            <v>455.27596293759268</v>
          </cell>
          <cell r="I35">
            <v>75.97436446486735</v>
          </cell>
          <cell r="N35">
            <v>883.21022608315911</v>
          </cell>
          <cell r="P35">
            <v>78.883338070207373</v>
          </cell>
          <cell r="U35">
            <v>1314.0791073480191</v>
          </cell>
          <cell r="Y35">
            <v>72.813845439039824</v>
          </cell>
          <cell r="AD35">
            <v>416.04943735843227</v>
          </cell>
          <cell r="AG35">
            <v>75.456767981931563</v>
          </cell>
          <cell r="AL35">
            <v>807.27290920185862</v>
          </cell>
          <cell r="AO35">
            <v>78.115855839815254</v>
          </cell>
          <cell r="AT35">
            <v>1201.335124209751</v>
          </cell>
        </row>
        <row r="36">
          <cell r="B36">
            <v>74.868610054060809</v>
          </cell>
          <cell r="G36">
            <v>450.84630696612209</v>
          </cell>
          <cell r="I36">
            <v>77.759613744171048</v>
          </cell>
          <cell r="N36">
            <v>878.67481954043308</v>
          </cell>
          <cell r="P36">
            <v>80.666743893559669</v>
          </cell>
          <cell r="U36">
            <v>1309.4376534545529</v>
          </cell>
          <cell r="Y36">
            <v>74.603942316541435</v>
          </cell>
          <cell r="AD36">
            <v>412.05765645992312</v>
          </cell>
          <cell r="AG36">
            <v>77.245523761497495</v>
          </cell>
          <cell r="AL36">
            <v>803.23671609765643</v>
          </cell>
          <cell r="AO36">
            <v>79.903239667519813</v>
          </cell>
          <cell r="AT36">
            <v>1197.2542738019949</v>
          </cell>
        </row>
        <row r="37">
          <cell r="B37">
            <v>76.655227265640576</v>
          </cell>
          <cell r="G37">
            <v>446.34950855933528</v>
          </cell>
          <cell r="I37">
            <v>79.544416724234623</v>
          </cell>
          <cell r="N37">
            <v>874.07245137423024</v>
          </cell>
          <cell r="P37">
            <v>82.449698153838881</v>
          </cell>
          <cell r="U37">
            <v>1304.7294209157801</v>
          </cell>
          <cell r="Y37">
            <v>76.393629472688431</v>
          </cell>
          <cell r="AD37">
            <v>408.00331650408077</v>
          </cell>
          <cell r="AG37">
            <v>79.033863587813627</v>
          </cell>
          <cell r="AL37">
            <v>799.13801617124886</v>
          </cell>
          <cell r="AO37">
            <v>81.690201661519652</v>
          </cell>
          <cell r="AT37">
            <v>1193.1109697117449</v>
          </cell>
        </row>
        <row r="38">
          <cell r="B38">
            <v>78.44140513847654</v>
          </cell>
          <cell r="G38">
            <v>441.7856149005454</v>
          </cell>
          <cell r="I38">
            <v>81.328774793098063</v>
          </cell>
          <cell r="N38">
            <v>869.4031689125527</v>
          </cell>
          <cell r="P38">
            <v>84.23220238018196</v>
          </cell>
          <cell r="U38">
            <v>1299.954457136012</v>
          </cell>
          <cell r="Y38">
            <v>78.182907914058617</v>
          </cell>
          <cell r="AD38">
            <v>403.88643778384483</v>
          </cell>
          <cell r="AG38">
            <v>80.821788597146323</v>
          </cell>
          <cell r="AL38">
            <v>794.97682992527712</v>
          </cell>
          <cell r="AO38">
            <v>83.476743087448455</v>
          </cell>
          <cell r="AT38">
            <v>1188.9052326300321</v>
          </cell>
        </row>
        <row r="39">
          <cell r="B39">
            <v>80.227144918121581</v>
          </cell>
          <cell r="G39">
            <v>437.15467296995911</v>
          </cell>
          <cell r="I39">
            <v>83.112689337852686</v>
          </cell>
          <cell r="N39">
            <v>864.66701926105191</v>
          </cell>
          <cell r="P39">
            <v>86.014258099581696</v>
          </cell>
          <cell r="U39">
            <v>1295.1128092790109</v>
          </cell>
          <cell r="Y39">
            <v>79.971778648322328</v>
          </cell>
          <cell r="AD39">
            <v>399.70704052085767</v>
          </cell>
          <cell r="AG39">
            <v>82.60929992617838</v>
          </cell>
          <cell r="AL39">
            <v>790.75317778273984</v>
          </cell>
          <cell r="AO39">
            <v>85.2628652104396</v>
          </cell>
          <cell r="AT39">
            <v>1184.63708316014</v>
          </cell>
        </row>
        <row r="40">
          <cell r="B40">
            <v>82.012447849832185</v>
          </cell>
          <cell r="G40">
            <v>432.45672954557472</v>
          </cell>
          <cell r="I40">
            <v>84.896161744289273</v>
          </cell>
          <cell r="N40">
            <v>859.86404930427818</v>
          </cell>
          <cell r="P40">
            <v>87.795866836501091</v>
          </cell>
          <cell r="U40">
            <v>1290.2045242696811</v>
          </cell>
          <cell r="Y40">
            <v>81.760242683965416</v>
          </cell>
          <cell r="AD40">
            <v>395.4651448656054</v>
          </cell>
          <cell r="AG40">
            <v>84.396398711680519</v>
          </cell>
          <cell r="AL40">
            <v>786.46708008724011</v>
          </cell>
          <cell r="AO40">
            <v>87.048569294797844</v>
          </cell>
          <cell r="AT40">
            <v>1180.306541817939</v>
          </cell>
        </row>
        <row r="41">
          <cell r="B41">
            <v>83.797315178290532</v>
          </cell>
          <cell r="G41">
            <v>427.69183120411708</v>
          </cell>
          <cell r="I41">
            <v>86.679193396552634</v>
          </cell>
          <cell r="N41">
            <v>854.99430570702987</v>
          </cell>
          <cell r="P41">
            <v>89.577030112462836</v>
          </cell>
          <cell r="U41">
            <v>1285.2296487957969</v>
          </cell>
          <cell r="Y41">
            <v>83.548301030036825</v>
          </cell>
          <cell r="AD41">
            <v>391.16077089756078</v>
          </cell>
          <cell r="AG41">
            <v>86.183086090173532</v>
          </cell>
          <cell r="AL41">
            <v>782.11855710326802</v>
          </cell>
          <cell r="AO41">
            <v>88.833856603572045</v>
          </cell>
          <cell r="AT41">
            <v>1175.9136290323311</v>
          </cell>
        </row>
        <row r="42">
          <cell r="B42">
            <v>85.581748147330359</v>
          </cell>
          <cell r="G42">
            <v>422.86002432200712</v>
          </cell>
          <cell r="I42">
            <v>88.461785676827944</v>
          </cell>
          <cell r="N42">
            <v>850.05783491567081</v>
          </cell>
          <cell r="P42">
            <v>91.357749445714546</v>
          </cell>
          <cell r="U42">
            <v>1280.188229309719</v>
          </cell>
          <cell r="Y42">
            <v>85.335954695878996</v>
          </cell>
          <cell r="AD42">
            <v>386.79393862537017</v>
          </cell>
          <cell r="AG42">
            <v>87.969363197632774</v>
          </cell>
          <cell r="AL42">
            <v>777.70762901648334</v>
          </cell>
          <cell r="AO42">
            <v>90.618728398212667</v>
          </cell>
          <cell r="AT42">
            <v>1171.4583651456619</v>
          </cell>
        </row>
        <row r="43">
          <cell r="B43">
            <v>87.365747999672976</v>
          </cell>
          <cell r="G43">
            <v>417.96135507638132</v>
          </cell>
          <cell r="I43">
            <v>90.243939965021383</v>
          </cell>
          <cell r="N43">
            <v>845.05468315955363</v>
          </cell>
          <cell r="P43">
            <v>93.138026350846246</v>
          </cell>
          <cell r="U43">
            <v>1275.080312030218</v>
          </cell>
          <cell r="Y43">
            <v>87.123204690890489</v>
          </cell>
          <cell r="AD43">
            <v>382.36466798703952</v>
          </cell>
          <cell r="AG43">
            <v>89.755231169180817</v>
          </cell>
          <cell r="AL43">
            <v>773.23431593403905</v>
          </cell>
          <cell r="AO43">
            <v>92.403185938254083</v>
          </cell>
          <cell r="AT43">
            <v>1166.940770414157</v>
          </cell>
        </row>
        <row r="44">
          <cell r="B44">
            <v>89.149315976674444</v>
          </cell>
          <cell r="G44">
            <v>412.99586944612588</v>
          </cell>
          <cell r="I44">
            <v>92.025657638460729</v>
          </cell>
          <cell r="N44">
            <v>839.98489645243819</v>
          </cell>
          <cell r="P44">
            <v>94.917862338471991</v>
          </cell>
          <cell r="U44">
            <v>1269.905942944305</v>
          </cell>
          <cell r="Y44">
            <v>88.91005202427813</v>
          </cell>
          <cell r="AD44">
            <v>377.87297885015391</v>
          </cell>
          <cell r="AG44">
            <v>91.540691138799389</v>
          </cell>
          <cell r="AL44">
            <v>768.69863788491955</v>
          </cell>
          <cell r="AO44">
            <v>94.187230480958831</v>
          </cell>
          <cell r="AT44">
            <v>1162.3608650084111</v>
          </cell>
        </row>
        <row r="45">
          <cell r="B45">
            <v>90.932453318081542</v>
          </cell>
          <cell r="G45">
            <v>407.96361321295689</v>
          </cell>
          <cell r="I45">
            <v>93.806940071606775</v>
          </cell>
          <cell r="N45">
            <v>834.84852059394541</v>
          </cell>
          <cell r="P45">
            <v>96.697258914894888</v>
          </cell>
          <cell r="U45">
            <v>1264.6651678090991</v>
          </cell>
          <cell r="Y45">
            <v>90.69649770482539</v>
          </cell>
          <cell r="AD45">
            <v>373.31889101210788</v>
          </cell>
          <cell r="AG45">
            <v>93.325744239063454</v>
          </cell>
          <cell r="AL45">
            <v>764.10061482028493</v>
          </cell>
          <cell r="AO45">
            <v>95.970863281011049</v>
          </cell>
          <cell r="AT45">
            <v>1157.7186690138749</v>
          </cell>
        </row>
        <row r="46">
          <cell r="B46">
            <v>92.715161261796467</v>
          </cell>
          <cell r="G46">
            <v>402.86463196251952</v>
          </cell>
          <cell r="I46">
            <v>95.587788635774004</v>
          </cell>
          <cell r="N46">
            <v>829.64560117107544</v>
          </cell>
          <cell r="P46">
            <v>98.47621758179821</v>
          </cell>
          <cell r="U46">
            <v>1259.358032153717</v>
          </cell>
          <cell r="Y46">
            <v>92.482542740675001</v>
          </cell>
          <cell r="AD46">
            <v>368.702424200346</v>
          </cell>
          <cell r="AG46">
            <v>95.110391600856588</v>
          </cell>
          <cell r="AL46">
            <v>759.44026661386351</v>
          </cell>
          <cell r="AO46">
            <v>97.75408559021831</v>
          </cell>
          <cell r="AT46">
            <v>1153.014202431367</v>
          </cell>
        </row>
        <row r="47">
          <cell r="B47">
            <v>94.497441043651364</v>
          </cell>
          <cell r="G47">
            <v>397.69897108552442</v>
          </cell>
          <cell r="I47">
            <v>97.368204698872717</v>
          </cell>
          <cell r="N47">
            <v>824.37618355970017</v>
          </cell>
          <cell r="P47">
            <v>100.25473983595199</v>
          </cell>
          <cell r="U47">
            <v>1253.984581281193</v>
          </cell>
          <cell r="Y47">
            <v>94.268188139101596</v>
          </cell>
          <cell r="AD47">
            <v>364.02359807263838</v>
          </cell>
          <cell r="AG47">
            <v>96.894634353112423</v>
          </cell>
          <cell r="AL47">
            <v>754.71761306235123</v>
          </cell>
          <cell r="AO47">
            <v>99.53689865721401</v>
          </cell>
          <cell r="AT47">
            <v>1148.247485177613</v>
          </cell>
        </row>
        <row r="48">
          <cell r="B48">
            <v>96.279293897190072</v>
          </cell>
          <cell r="G48">
            <v>392.4666757788965</v>
          </cell>
          <cell r="I48">
            <v>99.1481896251438</v>
          </cell>
          <cell r="N48">
            <v>819.04031292613627</v>
          </cell>
          <cell r="P48">
            <v>102.0328271689302</v>
          </cell>
          <cell r="U48">
            <v>1248.54486027045</v>
          </cell>
          <cell r="Y48">
            <v>96.053434906315815</v>
          </cell>
          <cell r="AD48">
            <v>359.2824322173434</v>
          </cell>
          <cell r="AG48">
            <v>98.678473622598545</v>
          </cell>
          <cell r="AL48">
            <v>749.93267388578499</v>
          </cell>
          <cell r="AO48">
            <v>101.3193037271819</v>
          </cell>
          <cell r="AT48">
            <v>1143.4185370857881</v>
          </cell>
        </row>
        <row r="49">
          <cell r="B49">
            <v>98.060721053458821</v>
          </cell>
          <cell r="G49">
            <v>387.16779104695479</v>
          </cell>
          <cell r="I49">
            <v>100.9277447749221</v>
          </cell>
          <cell r="N49">
            <v>813.63803422869842</v>
          </cell>
          <cell r="P49">
            <v>103.8104810668376</v>
          </cell>
          <cell r="U49">
            <v>1243.038913978238</v>
          </cell>
          <cell r="Y49">
            <v>97.838284047257119</v>
          </cell>
          <cell r="AD49">
            <v>354.47894615370808</v>
          </cell>
          <cell r="AG49">
            <v>100.46191053364259</v>
          </cell>
          <cell r="AL49">
            <v>745.08546872801082</v>
          </cell>
          <cell r="AO49">
            <v>103.1013020415824</v>
          </cell>
          <cell r="AT49">
            <v>1138.527377906099</v>
          </cell>
        </row>
        <row r="50">
          <cell r="B50">
            <v>99.841723740808902</v>
          </cell>
          <cell r="G50">
            <v>381.80236170261531</v>
          </cell>
          <cell r="I50">
            <v>102.70687150440681</v>
          </cell>
          <cell r="N50">
            <v>808.16939221929567</v>
          </cell>
          <cell r="P50">
            <v>105.5877030100644</v>
          </cell>
          <cell r="U50">
            <v>1237.4667870411299</v>
          </cell>
          <cell r="Y50">
            <v>99.622736565404949</v>
          </cell>
          <cell r="AD50">
            <v>349.61315933216861</v>
          </cell>
          <cell r="AG50">
            <v>102.24494620793369</v>
          </cell>
          <cell r="AL50">
            <v>740.17601715709225</v>
          </cell>
          <cell r="AO50">
            <v>104.88289483791</v>
          </cell>
          <cell r="AT50">
            <v>1133.5740273063529</v>
          </cell>
        </row>
        <row r="51">
          <cell r="B51">
            <v>101.6223031847058</v>
          </cell>
          <cell r="G51">
            <v>376.37043236858972</v>
          </cell>
          <cell r="I51">
            <v>104.4855711654359</v>
          </cell>
          <cell r="N51">
            <v>802.63443144502901</v>
          </cell>
          <cell r="P51">
            <v>107.36449447302751</v>
          </cell>
          <cell r="U51">
            <v>1231.8285238775329</v>
          </cell>
          <cell r="Y51">
            <v>101.4067934625925</v>
          </cell>
          <cell r="AD51">
            <v>344.685091134667</v>
          </cell>
          <cell r="AG51">
            <v>104.02758176428721</v>
          </cell>
          <cell r="AL51">
            <v>735.20433866578423</v>
          </cell>
          <cell r="AO51">
            <v>106.6640833494607</v>
          </cell>
          <cell r="AT51">
            <v>1128.5585048725391</v>
          </cell>
        </row>
        <row r="52">
          <cell r="B52">
            <v>103.4024606075432</v>
          </cell>
          <cell r="G52">
            <v>370.87204747863842</v>
          </cell>
          <cell r="I52">
            <v>106.2638451052819</v>
          </cell>
          <cell r="N52">
            <v>797.03319624981793</v>
          </cell>
          <cell r="P52">
            <v>109.14085692396149</v>
          </cell>
          <cell r="U52">
            <v>1226.1241686896719</v>
          </cell>
          <cell r="Y52">
            <v>103.19045573883569</v>
          </cell>
          <cell r="AD52">
            <v>339.69476087497208</v>
          </cell>
          <cell r="AG52">
            <v>105.80981831845421</v>
          </cell>
          <cell r="AL52">
            <v>730.17045267197716</v>
          </cell>
          <cell r="AO52">
            <v>108.44486880507129</v>
          </cell>
          <cell r="AT52">
            <v>1123.4808301094649</v>
          </cell>
        </row>
        <row r="53">
          <cell r="B53">
            <v>105.1821972284741</v>
          </cell>
          <cell r="G53">
            <v>365.30725127879549</v>
          </cell>
          <cell r="I53">
            <v>108.0416946664448</v>
          </cell>
          <cell r="N53">
            <v>791.36573077603271</v>
          </cell>
          <cell r="P53">
            <v>110.9167918246843</v>
          </cell>
          <cell r="U53">
            <v>1220.353765465652</v>
          </cell>
          <cell r="Y53">
            <v>104.9737243921538</v>
          </cell>
          <cell r="AD53">
            <v>334.6421877990299</v>
          </cell>
          <cell r="AG53">
            <v>107.5916569829088</v>
          </cell>
          <cell r="AL53">
            <v>725.07437851919326</v>
          </cell>
          <cell r="AO53">
            <v>110.22525242894361</v>
          </cell>
          <cell r="AT53">
            <v>1118.341022441339</v>
          </cell>
        </row>
        <row r="54">
          <cell r="B54">
            <v>106.96151426324241</v>
          </cell>
          <cell r="G54">
            <v>359.67608782864079</v>
          </cell>
          <cell r="I54">
            <v>109.819121186472</v>
          </cell>
          <cell r="N54">
            <v>785.63207896614381</v>
          </cell>
          <cell r="P54">
            <v>112.6923006304052</v>
          </cell>
          <cell r="U54">
            <v>1214.517357981442</v>
          </cell>
          <cell r="Y54">
            <v>106.7566004184241</v>
          </cell>
          <cell r="AD54">
            <v>329.52739108528982</v>
          </cell>
          <cell r="AG54">
            <v>109.3730988666879</v>
          </cell>
          <cell r="AL54">
            <v>719.91613547703901</v>
          </cell>
          <cell r="AO54">
            <v>112.00523544039361</v>
          </cell>
          <cell r="AT54">
            <v>1113.139101212437</v>
          </cell>
        </row>
        <row r="55">
          <cell r="B55">
            <v>108.74041292402769</v>
          </cell>
          <cell r="G55">
            <v>353.97860100256122</v>
          </cell>
          <cell r="I55">
            <v>111.59612599777741</v>
          </cell>
          <cell r="N55">
            <v>779.83228456435029</v>
          </cell>
          <cell r="P55">
            <v>114.46738478952621</v>
          </cell>
          <cell r="U55">
            <v>1208.6149898029339</v>
          </cell>
          <cell r="Y55">
            <v>108.5390848112141</v>
          </cell>
          <cell r="AD55">
            <v>324.35038984507759</v>
          </cell>
          <cell r="AG55">
            <v>111.15414507518121</v>
          </cell>
          <cell r="AL55">
            <v>714.69574274173681</v>
          </cell>
          <cell r="AO55">
            <v>113.7848190536986</v>
          </cell>
          <cell r="AT55">
            <v>1107.8750856876959</v>
          </cell>
        </row>
        <row r="56">
          <cell r="B56">
            <v>110.5188944192933</v>
          </cell>
          <cell r="G56">
            <v>348.21483449102772</v>
          </cell>
          <cell r="I56">
            <v>113.37271042747039</v>
          </cell>
          <cell r="N56">
            <v>773.96639111826528</v>
          </cell>
          <cell r="P56">
            <v>116.24204574346339</v>
          </cell>
          <cell r="U56">
            <v>1202.6467042879669</v>
          </cell>
          <cell r="Y56">
            <v>110.3211785616413</v>
          </cell>
          <cell r="AD56">
            <v>319.1112031229498</v>
          </cell>
          <cell r="AG56">
            <v>112.9347967099901</v>
          </cell>
          <cell r="AL56">
            <v>709.41321943659591</v>
          </cell>
          <cell r="AO56">
            <v>115.56400447789009</v>
          </cell>
          <cell r="AT56">
            <v>1102.5489950533811</v>
          </cell>
        </row>
        <row r="57">
          <cell r="B57">
            <v>112.2969599536474</v>
          </cell>
          <cell r="G57">
            <v>342.38483180188251</v>
          </cell>
          <cell r="I57">
            <v>115.148875797198</v>
          </cell>
          <cell r="N57">
            <v>768.03444198056786</v>
          </cell>
          <cell r="P57">
            <v>118.0162849264794</v>
          </cell>
          <cell r="U57">
            <v>1196.6125445883699</v>
          </cell>
          <cell r="Y57">
            <v>112.1028826582382</v>
          </cell>
          <cell r="AD57">
            <v>313.80984989705968</v>
          </cell>
          <cell r="AG57">
            <v>114.7150548687553</v>
          </cell>
          <cell r="AL57">
            <v>704.06858461253478</v>
          </cell>
          <cell r="AO57">
            <v>117.3427929165716</v>
          </cell>
          <cell r="AT57">
            <v>1097.1608484177441</v>
          </cell>
        </row>
        <row r="58">
          <cell r="B58">
            <v>114.0746107277073</v>
          </cell>
          <cell r="G58">
            <v>336.48863626162239</v>
          </cell>
          <cell r="I58">
            <v>116.9246234229996</v>
          </cell>
          <cell r="N58">
            <v>762.03648031064893</v>
          </cell>
          <cell r="P58">
            <v>119.7901037655236</v>
          </cell>
          <cell r="U58">
            <v>1190.5125536519879</v>
          </cell>
          <cell r="Y58">
            <v>113.8841980868129</v>
          </cell>
          <cell r="AD58">
            <v>308.44634907954128</v>
          </cell>
          <cell r="AG58">
            <v>116.4949206450021</v>
          </cell>
          <cell r="AL58">
            <v>698.66185724860338</v>
          </cell>
          <cell r="AO58">
            <v>119.1211855677896</v>
          </cell>
          <cell r="AT58">
            <v>1091.7106648116451</v>
          </cell>
        </row>
        <row r="59">
          <cell r="B59">
            <v>115.85184793797779</v>
          </cell>
          <cell r="G59">
            <v>330.52629101669652</v>
          </cell>
          <cell r="I59">
            <v>118.699954615165</v>
          </cell>
          <cell r="N59">
            <v>755.97254907630418</v>
          </cell>
          <cell r="P59">
            <v>121.56350368009289</v>
          </cell>
          <cell r="U59">
            <v>1184.3467742246939</v>
          </cell>
          <cell r="Y59">
            <v>115.66512583033111</v>
          </cell>
          <cell r="AD59">
            <v>303.02071951688413</v>
          </cell>
          <cell r="AG59">
            <v>118.27439512802179</v>
          </cell>
          <cell r="AL59">
            <v>693.19305625247523</v>
          </cell>
          <cell r="AO59">
            <v>120.899183623849</v>
          </cell>
          <cell r="AT59">
            <v>1086.198463189244</v>
          </cell>
        </row>
        <row r="60">
          <cell r="B60">
            <v>117.6286727767277</v>
          </cell>
          <cell r="G60">
            <v>324.49783903479931</v>
          </cell>
          <cell r="I60">
            <v>120.4748706781055</v>
          </cell>
          <cell r="N60">
            <v>749.84269105537317</v>
          </cell>
          <cell r="P60">
            <v>123.33648608208451</v>
          </cell>
          <cell r="U60">
            <v>1178.115248852434</v>
          </cell>
          <cell r="Y60">
            <v>117.4456668687927</v>
          </cell>
          <cell r="AD60">
            <v>297.53297999032469</v>
          </cell>
          <cell r="AG60">
            <v>120.053479402709</v>
          </cell>
          <cell r="AL60">
            <v>687.66220046100727</v>
          </cell>
          <cell r="AO60">
            <v>122.6767882711827</v>
          </cell>
          <cell r="AT60">
            <v>1080.624262428654</v>
          </cell>
        </row>
        <row r="61">
          <cell r="B61">
            <v>119.4050864318815</v>
          </cell>
          <cell r="G61">
            <v>318.40332310616628</v>
          </cell>
          <cell r="I61">
            <v>122.2493729102308</v>
          </cell>
          <cell r="N61">
            <v>743.64694883740208</v>
          </cell>
          <cell r="P61">
            <v>125.1090523756814</v>
          </cell>
          <cell r="U61">
            <v>1171.8180198832331</v>
          </cell>
          <cell r="Y61">
            <v>119.2258221791234</v>
          </cell>
          <cell r="AD61">
            <v>291.98314921623529</v>
          </cell>
          <cell r="AG61">
            <v>121.8321745494613</v>
          </cell>
          <cell r="AL61">
            <v>682.06930864074013</v>
          </cell>
          <cell r="AO61">
            <v>124.4540006902287</v>
          </cell>
          <cell r="AT61">
            <v>1074.988081332591</v>
          </cell>
        </row>
        <row r="62">
          <cell r="B62">
            <v>121.18109008691501</v>
          </cell>
          <cell r="G62">
            <v>312.24278584486802</v>
          </cell>
          <cell r="I62">
            <v>124.0234626038383</v>
          </cell>
          <cell r="N62">
            <v>737.3853648253131</v>
          </cell>
          <cell r="P62">
            <v>126.88120395723681</v>
          </cell>
          <cell r="U62">
            <v>1165.455129469178</v>
          </cell>
          <cell r="Y62">
            <v>121.00559273507071</v>
          </cell>
          <cell r="AD62">
            <v>286.37124584651792</v>
          </cell>
          <cell r="AG62">
            <v>123.610481644052</v>
          </cell>
          <cell r="AL62">
            <v>676.41439948844334</v>
          </cell>
          <cell r="AO62">
            <v>126.230822055294</v>
          </cell>
          <cell r="AT62">
            <v>1069.2899386290669</v>
          </cell>
        </row>
        <row r="63">
          <cell r="B63">
            <v>122.9566849207592</v>
          </cell>
          <cell r="G63">
            <v>306.01626969010618</v>
          </cell>
          <cell r="I63">
            <v>125.79714104501031</v>
          </cell>
          <cell r="N63">
            <v>731.05798123702778</v>
          </cell>
          <cell r="P63">
            <v>128.65294221516169</v>
          </cell>
          <cell r="U63">
            <v>1159.0266195684351</v>
          </cell>
          <cell r="Y63">
            <v>122.7849795071041</v>
          </cell>
          <cell r="AD63">
            <v>280.69728846900239</v>
          </cell>
          <cell r="AG63">
            <v>125.3884017575234</v>
          </cell>
          <cell r="AL63">
            <v>670.6974916316442</v>
          </cell>
          <cell r="AO63">
            <v>128.00725353444679</v>
          </cell>
          <cell r="AT63">
            <v>1063.529852972039</v>
          </cell>
        </row>
        <row r="64">
          <cell r="B64">
            <v>124.73187210770909</v>
          </cell>
          <cell r="G64">
            <v>299.72381690750223</v>
          </cell>
          <cell r="I64">
            <v>127.5704095135154</v>
          </cell>
          <cell r="N64">
            <v>724.66484010712702</v>
          </cell>
          <cell r="P64">
            <v>130.42426852983661</v>
          </cell>
          <cell r="U64">
            <v>1152.5325319472131</v>
          </cell>
          <cell r="Y64">
            <v>124.563983462325</v>
          </cell>
          <cell r="AD64">
            <v>274.96129560784539</v>
          </cell>
          <cell r="AG64">
            <v>127.16593595608811</v>
          </cell>
          <cell r="AL64">
            <v>664.91860362916293</v>
          </cell>
          <cell r="AO64">
            <v>129.78329628941179</v>
          </cell>
          <cell r="AT64">
            <v>1057.7078429420881</v>
          </cell>
        </row>
        <row r="65">
          <cell r="B65">
            <v>126.5066528173389</v>
          </cell>
          <cell r="G65">
            <v>293.36546959038242</v>
          </cell>
          <cell r="I65">
            <v>129.3432692827252</v>
          </cell>
          <cell r="N65">
            <v>718.20598328846972</v>
          </cell>
          <cell r="P65">
            <v>132.1951842735256</v>
          </cell>
          <cell r="U65">
            <v>1145.972908181717</v>
          </cell>
          <cell r="Y65">
            <v>126.3426055643795</v>
          </cell>
          <cell r="AD65">
            <v>269.16328572393388</v>
          </cell>
          <cell r="AG65">
            <v>128.94308530102899</v>
          </cell>
          <cell r="AL65">
            <v>659.07775397165767</v>
          </cell>
          <cell r="AO65">
            <v>131.5589514754694</v>
          </cell>
          <cell r="AT65">
            <v>1051.823927047092</v>
          </cell>
        </row>
        <row r="66">
          <cell r="B66">
            <v>128.28102821442761</v>
          </cell>
          <cell r="G66">
            <v>286.94126966106069</v>
          </cell>
          <cell r="I66">
            <v>131.1157216195331</v>
          </cell>
          <cell r="N66">
            <v>711.68145245381459</v>
          </cell>
          <cell r="P66">
            <v>133.96569081029759</v>
          </cell>
          <cell r="U66">
            <v>1139.3477896601121</v>
          </cell>
          <cell r="Y66">
            <v>128.12084677337739</v>
          </cell>
          <cell r="AD66">
            <v>263.30327721529</v>
          </cell>
          <cell r="AG66">
            <v>130.71985084862931</v>
          </cell>
          <cell r="AL66">
            <v>653.17496108213732</v>
          </cell>
          <cell r="AO66">
            <v>133.33422024138829</v>
          </cell>
          <cell r="AT66">
            <v>1045.8781237228629</v>
          </cell>
        </row>
        <row r="67">
          <cell r="B67">
            <v>130.05499945888809</v>
          </cell>
          <cell r="G67">
            <v>280.45125887210821</v>
          </cell>
          <cell r="I67">
            <v>132.88776778427939</v>
          </cell>
          <cell r="N67">
            <v>705.09128909743197</v>
          </cell>
          <cell r="P67">
            <v>135.7357894959566</v>
          </cell>
          <cell r="U67">
            <v>1132.6572175844451</v>
          </cell>
          <cell r="Y67">
            <v>129.89870804582219</v>
          </cell>
          <cell r="AD67">
            <v>257.38128841747022</v>
          </cell>
          <cell r="AG67">
            <v>132.49623365007881</v>
          </cell>
          <cell r="AL67">
            <v>647.21024331652211</v>
          </cell>
          <cell r="AO67">
            <v>135.10910372931789</v>
          </cell>
          <cell r="AT67">
            <v>1039.8704513338589</v>
          </cell>
        </row>
        <row r="68">
          <cell r="B68">
            <v>131.82856770570029</v>
          </cell>
          <cell r="G68">
            <v>273.89547880762262</v>
          </cell>
          <cell r="I68">
            <v>134.65940903069179</v>
          </cell>
          <cell r="N68">
            <v>698.43553453669517</v>
          </cell>
          <cell r="P68">
            <v>137.50548167798931</v>
          </cell>
          <cell r="U68">
            <v>1125.901232972544</v>
          </cell>
          <cell r="Y68">
            <v>131.67619033454059</v>
          </cell>
          <cell r="AD68">
            <v>251.39733760397229</v>
          </cell>
          <cell r="AG68">
            <v>134.2722347514098</v>
          </cell>
          <cell r="AL68">
            <v>641.18361896416297</v>
          </cell>
          <cell r="AO68">
            <v>136.88360307474329</v>
          </cell>
          <cell r="AT68">
            <v>1033.800928173803</v>
          </cell>
        </row>
        <row r="69">
          <cell r="B69">
            <v>133.60173410485351</v>
          </cell>
          <cell r="G69">
            <v>267.27397088448532</v>
          </cell>
          <cell r="I69">
            <v>136.43064660582539</v>
          </cell>
          <cell r="N69">
            <v>691.71422991366626</v>
          </cell>
          <cell r="P69">
            <v>139.2747686955079</v>
          </cell>
          <cell r="U69">
            <v>1119.079876659925</v>
          </cell>
          <cell r="Y69">
            <v>133.45329458861889</v>
          </cell>
          <cell r="AD69">
            <v>245.35144298664201</v>
          </cell>
          <cell r="AG69">
            <v>136.04785519342519</v>
          </cell>
          <cell r="AL69">
            <v>635.09510624838981</v>
          </cell>
          <cell r="AO69">
            <v>138.65771940640769</v>
          </cell>
          <cell r="AT69">
            <v>1027.669572466368</v>
          </cell>
        </row>
        <row r="70">
          <cell r="B70">
            <v>135.374499801295</v>
          </cell>
          <cell r="G70">
            <v>260.58677635360738</v>
          </cell>
          <cell r="I70">
            <v>138.20148175001421</v>
          </cell>
          <cell r="N70">
            <v>684.92741619665048</v>
          </cell>
          <cell r="P70">
            <v>141.04365187920479</v>
          </cell>
          <cell r="U70">
            <v>1112.193189301644</v>
          </cell>
          <cell r="Y70">
            <v>135.2300217533467</v>
          </cell>
          <cell r="AD70">
            <v>239.24362271607399</v>
          </cell>
          <cell r="AG70">
            <v>137.82309601165591</v>
          </cell>
          <cell r="AL70">
            <v>628.94472332701685</v>
          </cell>
          <cell r="AO70">
            <v>140.43145384626411</v>
          </cell>
          <cell r="AT70">
            <v>1021.4764023658209</v>
          </cell>
        </row>
        <row r="71">
          <cell r="B71">
            <v>137.14686593488099</v>
          </cell>
          <cell r="G71">
            <v>253.8339363011697</v>
          </cell>
          <cell r="I71">
            <v>139.97191569682471</v>
          </cell>
          <cell r="N71">
            <v>678.0751341817695</v>
          </cell>
          <cell r="P71">
            <v>142.81213255132869</v>
          </cell>
          <cell r="U71">
            <v>1105.241211374152</v>
          </cell>
          <cell r="Y71">
            <v>137.00637277016651</v>
          </cell>
          <cell r="AD71">
            <v>233.07389488201321</v>
          </cell>
          <cell r="AG71">
            <v>139.59795823629281</v>
          </cell>
          <cell r="AL71">
            <v>622.73248829289605</v>
          </cell>
          <cell r="AO71">
            <v>142.20480750942389</v>
          </cell>
          <cell r="AT71">
            <v>1015.221435957683</v>
          </cell>
        </row>
        <row r="72">
          <cell r="B72">
            <v>138.91883364033541</v>
          </cell>
          <cell r="G72">
            <v>247.01549164984399</v>
          </cell>
          <cell r="I72">
            <v>141.74194967302259</v>
          </cell>
          <cell r="N72">
            <v>671.15742449446179</v>
          </cell>
          <cell r="P72">
            <v>144.5802120256416</v>
          </cell>
          <cell r="U72">
            <v>1098.223983177121</v>
          </cell>
          <cell r="Y72">
            <v>138.78234857662491</v>
          </cell>
          <cell r="AD72">
            <v>226.84227751375829</v>
          </cell>
          <cell r="AG72">
            <v>141.37244289214689</v>
          </cell>
          <cell r="AL72">
            <v>616.45841917443386</v>
          </cell>
          <cell r="AO72">
            <v>143.97778150412171</v>
          </cell>
          <cell r="AT72">
            <v>1008.90469125936</v>
          </cell>
        </row>
        <row r="73">
          <cell r="B73">
            <v>140.6904040472127</v>
          </cell>
          <cell r="G73">
            <v>240.13148316001531</v>
          </cell>
          <cell r="I73">
            <v>143.51158489853839</v>
          </cell>
          <cell r="N73">
            <v>664.17432759102928</v>
          </cell>
          <cell r="P73">
            <v>146.34789160741249</v>
          </cell>
          <cell r="U73">
            <v>1091.141544835232</v>
          </cell>
          <cell r="Y73">
            <v>140.55795010633</v>
          </cell>
          <cell r="AD73">
            <v>220.54878858056171</v>
          </cell>
          <cell r="AG73">
            <v>143.14655099861241</v>
          </cell>
          <cell r="AL73">
            <v>610.12253393610968</v>
          </cell>
          <cell r="AO73">
            <v>145.75037693167701</v>
          </cell>
          <cell r="AT73">
            <v>1002.526186220796</v>
          </cell>
        </row>
        <row r="74">
          <cell r="B74">
            <v>142.4615782798673</v>
          </cell>
          <cell r="G74">
            <v>233.18195143097731</v>
          </cell>
          <cell r="I74">
            <v>145.28082258644449</v>
          </cell>
          <cell r="N74">
            <v>657.12588376011661</v>
          </cell>
          <cell r="P74">
            <v>148.1151725933934</v>
          </cell>
          <cell r="U74">
            <v>1083.9939362999571</v>
          </cell>
          <cell r="Y74">
            <v>142.3331782889158</v>
          </cell>
          <cell r="AD74">
            <v>214.19344599202421</v>
          </cell>
          <cell r="AG74">
            <v>144.92028356963559</v>
          </cell>
          <cell r="AL74">
            <v>603.72485047898795</v>
          </cell>
          <cell r="AO74">
            <v>147.52259488646851</v>
          </cell>
          <cell r="AT74">
            <v>996.0859387251046</v>
          </cell>
        </row>
        <row r="75">
          <cell r="B75">
            <v>144.23235745742659</v>
          </cell>
          <cell r="G75">
            <v>226.16693690212051</v>
          </cell>
          <cell r="I75">
            <v>147.04966394293859</v>
          </cell>
          <cell r="N75">
            <v>650.01213312418872</v>
          </cell>
          <cell r="P75">
            <v>149.88205627181259</v>
          </cell>
          <cell r="U75">
            <v>1076.7811973513089</v>
          </cell>
          <cell r="Y75">
            <v>144.10803405000919</v>
          </cell>
          <cell r="AD75">
            <v>207.77626759849059</v>
          </cell>
          <cell r="AG75">
            <v>146.69364161367051</v>
          </cell>
          <cell r="AL75">
            <v>597.26538664125815</v>
          </cell>
          <cell r="AO75">
            <v>149.29443645591249</v>
          </cell>
          <cell r="AT75">
            <v>989.58396658919628</v>
          </cell>
        </row>
        <row r="76">
          <cell r="B76">
            <v>146.00274269376879</v>
          </cell>
          <cell r="G76">
            <v>219.0864798541096</v>
          </cell>
          <cell r="I76">
            <v>148.8181101673255</v>
          </cell>
          <cell r="N76">
            <v>642.83311564099768</v>
          </cell>
          <cell r="P76">
            <v>151.64854392237999</v>
          </cell>
          <cell r="U76">
            <v>1069.5033675995701</v>
          </cell>
          <cell r="Y76">
            <v>145.88251831120041</v>
          </cell>
          <cell r="AD76">
            <v>201.29727119144269</v>
          </cell>
          <cell r="AG76">
            <v>148.46662613367889</v>
          </cell>
          <cell r="AL76">
            <v>590.74416019870591</v>
          </cell>
          <cell r="AO76">
            <v>151.06590272045071</v>
          </cell>
          <cell r="AT76">
            <v>983.02028756439836</v>
          </cell>
        </row>
        <row r="77">
          <cell r="B77">
            <v>147.772735097506</v>
          </cell>
          <cell r="G77">
            <v>211.94062041004369</v>
          </cell>
          <cell r="I77">
            <v>150.58616245201429</v>
          </cell>
          <cell r="N77">
            <v>635.58887110500837</v>
          </cell>
          <cell r="P77">
            <v>153.41463681628949</v>
          </cell>
          <cell r="U77">
            <v>1062.1604864869551</v>
          </cell>
          <cell r="Y77">
            <v>147.65663199002171</v>
          </cell>
          <cell r="AD77">
            <v>194.75647450388391</v>
          </cell>
          <cell r="AG77">
            <v>150.23923812709339</v>
          </cell>
          <cell r="AL77">
            <v>584.1611888652501</v>
          </cell>
          <cell r="AO77">
            <v>152.83699475354561</v>
          </cell>
          <cell r="AT77">
            <v>976.39491933706404</v>
          </cell>
        </row>
        <row r="78">
          <cell r="B78">
            <v>149.5423357719705</v>
          </cell>
          <cell r="G78">
            <v>204.72939853659639</v>
          </cell>
          <cell r="I78">
            <v>152.35382198251111</v>
          </cell>
          <cell r="N78">
            <v>628.27943914883167</v>
          </cell>
          <cell r="P78">
            <v>155.18033621622399</v>
          </cell>
          <cell r="U78">
            <v>1054.752593289332</v>
          </cell>
          <cell r="Y78">
            <v>149.4303759999253</v>
          </cell>
          <cell r="AD78">
            <v>188.15389521072771</v>
          </cell>
          <cell r="AG78">
            <v>152.01147858581299</v>
          </cell>
          <cell r="AL78">
            <v>577.51649029342241</v>
          </cell>
          <cell r="AO78">
            <v>154.60771362166</v>
          </cell>
          <cell r="AT78">
            <v>969.70787952920057</v>
          </cell>
        </row>
        <row r="79">
          <cell r="B79">
            <v>151.3115458152067</v>
          </cell>
          <cell r="G79">
            <v>197.45285404515039</v>
          </cell>
          <cell r="I79">
            <v>154.12108993742629</v>
          </cell>
          <cell r="N79">
            <v>620.90485924459597</v>
          </cell>
          <cell r="P79">
            <v>156.94564337638391</v>
          </cell>
          <cell r="U79">
            <v>1047.2797271178181</v>
          </cell>
          <cell r="Y79">
            <v>151.20375125026891</v>
          </cell>
          <cell r="AD79">
            <v>181.4895509291774</v>
          </cell>
          <cell r="AG79">
            <v>153.78334849619941</v>
          </cell>
          <cell r="AL79">
            <v>570.81008207486013</v>
          </cell>
          <cell r="AO79">
            <v>156.37806038428491</v>
          </cell>
          <cell r="AT79">
            <v>962.95918569904006</v>
          </cell>
        </row>
        <row r="80">
          <cell r="B80">
            <v>153.0803663199668</v>
          </cell>
          <cell r="G80">
            <v>190.11102659290799</v>
          </cell>
          <cell r="I80">
            <v>155.88796748847739</v>
          </cell>
          <cell r="N80">
            <v>613.46517070534162</v>
          </cell>
          <cell r="P80">
            <v>158.71055954249709</v>
          </cell>
          <cell r="U80">
            <v>1039.7419269204199</v>
          </cell>
          <cell r="Y80">
            <v>152.9767586463027</v>
          </cell>
          <cell r="AD80">
            <v>174.76345921910439</v>
          </cell>
          <cell r="AG80">
            <v>155.55484883906229</v>
          </cell>
          <cell r="AL80">
            <v>564.041981740805</v>
          </cell>
          <cell r="AO80">
            <v>158.1480360939247</v>
          </cell>
          <cell r="AT80">
            <v>956.14885534165421</v>
          </cell>
        </row>
        <row r="81">
          <cell r="B81">
            <v>154.84879837370951</v>
          </cell>
          <cell r="G81">
            <v>182.70395568398749</v>
          </cell>
          <cell r="I81">
            <v>157.65445580050491</v>
          </cell>
          <cell r="N81">
            <v>605.9604126863519</v>
          </cell>
          <cell r="P81">
            <v>160.47508595185431</v>
          </cell>
          <cell r="U81">
            <v>1032.1392314835971</v>
          </cell>
          <cell r="Y81">
            <v>154.74939908916309</v>
          </cell>
          <cell r="AD81">
            <v>167.97563758341789</v>
          </cell>
          <cell r="AG81">
            <v>157.3259805896673</v>
          </cell>
          <cell r="AL81">
            <v>557.21220676257622</v>
          </cell>
          <cell r="AO81">
            <v>159.91764179612849</v>
          </cell>
          <cell r="AT81">
            <v>949.27690588951407</v>
          </cell>
        </row>
        <row r="82">
          <cell r="B82">
            <v>156.61684305860331</v>
          </cell>
          <cell r="G82">
            <v>175.2316806705052</v>
          </cell>
          <cell r="I82">
            <v>159.42055603148481</v>
          </cell>
          <cell r="N82">
            <v>598.39062418649928</v>
          </cell>
          <cell r="P82">
            <v>162.23922383333669</v>
          </cell>
          <cell r="U82">
            <v>1024.4716794338419</v>
          </cell>
          <cell r="Y82">
            <v>156.52167347586669</v>
          </cell>
          <cell r="AD82">
            <v>161.12610346843621</v>
          </cell>
          <cell r="AG82">
            <v>159.09674471774679</v>
          </cell>
          <cell r="AL82">
            <v>550.32077455203239</v>
          </cell>
          <cell r="AO82">
            <v>161.68687852948719</v>
          </cell>
          <cell r="AT82">
            <v>942.34335471309566</v>
          </cell>
        </row>
        <row r="83">
          <cell r="B83">
            <v>158.38450145153291</v>
          </cell>
          <cell r="G83">
            <v>167.69424075363901</v>
          </cell>
          <cell r="I83">
            <v>161.18626933255001</v>
          </cell>
          <cell r="N83">
            <v>590.75584404953554</v>
          </cell>
          <cell r="P83">
            <v>164.0029744074553</v>
          </cell>
          <cell r="U83">
            <v>1016.7393092391829</v>
          </cell>
          <cell r="Y83">
            <v>158.29358269931029</v>
          </cell>
          <cell r="AD83">
            <v>154.2148742642469</v>
          </cell>
          <cell r="AG83">
            <v>160.86714218749469</v>
          </cell>
          <cell r="AL83">
            <v>543.36770246206402</v>
          </cell>
          <cell r="AO83">
            <v>163.45574732567789</v>
          </cell>
          <cell r="AT83">
            <v>935.34821912140694</v>
          </cell>
        </row>
        <row r="84">
          <cell r="B84">
            <v>160.15177462410929</v>
          </cell>
          <cell r="G84">
            <v>160.0916749846732</v>
          </cell>
          <cell r="I84">
            <v>162.95159684801769</v>
          </cell>
          <cell r="N84">
            <v>583.05611096537518</v>
          </cell>
          <cell r="P84">
            <v>165.76633888638921</v>
          </cell>
          <cell r="U84">
            <v>1008.94215921069</v>
          </cell>
          <cell r="Y84">
            <v>160.06512764827079</v>
          </cell>
          <cell r="AD84">
            <v>147.24196730507171</v>
          </cell>
          <cell r="AG84">
            <v>162.6371739575934</v>
          </cell>
          <cell r="AL84">
            <v>536.35300778703208</v>
          </cell>
          <cell r="AO84">
            <v>165.22424920947461</v>
          </cell>
          <cell r="AT84">
            <v>928.29151636257313</v>
          </cell>
        </row>
        <row r="85">
          <cell r="B85">
            <v>161.9186636426829</v>
          </cell>
          <cell r="G85">
            <v>152.42402226602769</v>
          </cell>
          <cell r="I85">
            <v>164.71653971541161</v>
          </cell>
          <cell r="N85">
            <v>575.29146347136589</v>
          </cell>
          <cell r="P85">
            <v>167.52931847403701</v>
          </cell>
          <cell r="U85">
            <v>1001.080267503942</v>
          </cell>
          <cell r="Y85">
            <v>161.83630920741311</v>
          </cell>
          <cell r="AD85">
            <v>140.2073998696136</v>
          </cell>
          <cell r="AG85">
            <v>164.4068409812229</v>
          </cell>
          <cell r="AL85">
            <v>529.27670776323123</v>
          </cell>
          <cell r="AO85">
            <v>166.99238519878469</v>
          </cell>
          <cell r="AT85">
            <v>921.17326362437143</v>
          </cell>
        </row>
        <row r="86">
          <cell r="B86">
            <v>163.68516956836069</v>
          </cell>
          <cell r="G86">
            <v>144.69132135226971</v>
          </cell>
          <cell r="I86">
            <v>166.48109906550101</v>
          </cell>
          <cell r="N86">
            <v>567.46193995350075</v>
          </cell>
          <cell r="P86">
            <v>169.2919143660562</v>
          </cell>
          <cell r="U86">
            <v>993.15367212047204</v>
          </cell>
          <cell r="Y86">
            <v>163.6071282572982</v>
          </cell>
          <cell r="AD86">
            <v>133.11118918140551</v>
          </cell>
          <cell r="AG86">
            <v>166.1761442060814</v>
          </cell>
          <cell r="AL86">
            <v>522.13881956933687</v>
          </cell>
          <cell r="AO86">
            <v>168.76015630468359</v>
          </cell>
          <cell r="AT86">
            <v>913.99347803476815</v>
          </cell>
        </row>
        <row r="87">
          <cell r="B87">
            <v>165.451293457025</v>
          </cell>
          <cell r="G87">
            <v>136.89361085110571</v>
          </cell>
          <cell r="I87">
            <v>168.24527602232831</v>
          </cell>
          <cell r="N87">
            <v>559.56757864764961</v>
          </cell>
          <cell r="P87">
            <v>171.05412774992499</v>
          </cell>
          <cell r="U87">
            <v>985.16241090915753</v>
          </cell>
          <cell r="Y87">
            <v>165.3775856743913</v>
          </cell>
          <cell r="AD87">
            <v>125.95335240915961</v>
          </cell>
          <cell r="AG87">
            <v>167.94508457441691</v>
          </cell>
          <cell r="AL87">
            <v>514.93936032683098</v>
          </cell>
          <cell r="AO87">
            <v>170.5275635314498</v>
          </cell>
          <cell r="AT87">
            <v>906.75217666245408</v>
          </cell>
        </row>
        <row r="88">
          <cell r="B88">
            <v>167.21703635935569</v>
          </cell>
          <cell r="G88">
            <v>129.03092922435761</v>
          </cell>
          <cell r="I88">
            <v>170.00907170325419</v>
          </cell>
          <cell r="N88">
            <v>551.60841764073166</v>
          </cell>
          <cell r="P88">
            <v>172.81595980499449</v>
          </cell>
          <cell r="U88">
            <v>977.10652156761864</v>
          </cell>
          <cell r="Y88">
            <v>167.14768233107949</v>
          </cell>
          <cell r="AD88">
            <v>118.7339066670981</v>
          </cell>
          <cell r="AG88">
            <v>169.71366302304119</v>
          </cell>
          <cell r="AL88">
            <v>507.67834710045338</v>
          </cell>
          <cell r="AO88">
            <v>172.2946078766125</v>
          </cell>
          <cell r="AT88">
            <v>899.44937651735017</v>
          </cell>
        </row>
        <row r="89">
          <cell r="B89">
            <v>168.98239932085551</v>
          </cell>
          <cell r="G89">
            <v>121.1033147889197</v>
          </cell>
          <cell r="I89">
            <v>171.77248721899539</v>
          </cell>
          <cell r="N89">
            <v>543.58449487188636</v>
          </cell>
          <cell r="P89">
            <v>174.57741170255281</v>
          </cell>
          <cell r="U89">
            <v>968.98604164354822</v>
          </cell>
          <cell r="Y89">
            <v>168.9174190956866</v>
          </cell>
          <cell r="AD89">
            <v>111.4528690152877</v>
          </cell>
          <cell r="AG89">
            <v>171.48188048337479</v>
          </cell>
          <cell r="AL89">
            <v>500.35579689860111</v>
          </cell>
          <cell r="AO89">
            <v>174.0612903309941</v>
          </cell>
          <cell r="AT89">
            <v>892.08509455112494</v>
          </cell>
        </row>
        <row r="90">
          <cell r="B90">
            <v>170.74738338187689</v>
          </cell>
          <cell r="G90">
            <v>113.1108057176989</v>
          </cell>
          <cell r="I90">
            <v>173.5355236736707</v>
          </cell>
          <cell r="N90">
            <v>535.49584813360366</v>
          </cell>
          <cell r="P90">
            <v>176.3384846058828</v>
          </cell>
          <cell r="U90">
            <v>960.8010085360479</v>
          </cell>
          <cell r="Y90">
            <v>170.68679683249121</v>
          </cell>
          <cell r="AD90">
            <v>104.11025645996691</v>
          </cell>
          <cell r="AG90">
            <v>173.24973788146639</v>
          </cell>
          <cell r="AL90">
            <v>492.97172667376549</v>
          </cell>
          <cell r="AO90">
            <v>175.82761187875221</v>
          </cell>
          <cell r="AT90">
            <v>884.65934765770021</v>
          </cell>
        </row>
        <row r="91">
          <cell r="B91">
            <v>172.511989577653</v>
          </cell>
          <cell r="G91">
            <v>105.0534400405337</v>
          </cell>
          <cell r="I91">
            <v>175.298182164846</v>
          </cell>
          <cell r="N91">
            <v>527.34251507284898</v>
          </cell>
          <cell r="P91">
            <v>178.09917967033169</v>
          </cell>
          <cell r="U91">
            <v>952.55145949690495</v>
          </cell>
          <cell r="Y91">
            <v>172.45581640174939</v>
          </cell>
          <cell r="AD91">
            <v>96.706085953865326</v>
          </cell>
          <cell r="AG91">
            <v>175.01723613803591</v>
          </cell>
          <cell r="AL91">
            <v>485.52615332292748</v>
          </cell>
          <cell r="AO91">
            <v>177.5935734974463</v>
          </cell>
          <cell r="AT91">
            <v>877.17215267371353</v>
          </cell>
        </row>
        <row r="92">
          <cell r="B92">
            <v>174.27621893832861</v>
          </cell>
          <cell r="G92">
            <v>96.931255645097892</v>
          </cell>
          <cell r="I92">
            <v>177.06046378358761</v>
          </cell>
          <cell r="N92">
            <v>519.12453319214865</v>
          </cell>
          <cell r="P92">
            <v>179.85949804338011</v>
          </cell>
          <cell r="U92">
            <v>944.23743163185929</v>
          </cell>
          <cell r="Y92">
            <v>174.22447865971861</v>
          </cell>
          <cell r="AD92">
            <v>89.240374396516543</v>
          </cell>
          <cell r="AG92">
            <v>176.7843761685115</v>
          </cell>
          <cell r="AL92">
            <v>478.01909368795953</v>
          </cell>
          <cell r="AO92">
            <v>179.35917615807611</v>
          </cell>
          <cell r="AT92">
            <v>869.62352637902916</v>
          </cell>
        </row>
        <row r="93">
          <cell r="B93">
            <v>176.04007248899529</v>
          </cell>
          <cell r="G93">
            <v>88.744290277786462</v>
          </cell>
          <cell r="I93">
            <v>178.82236961451301</v>
          </cell>
          <cell r="N93">
            <v>510.84193985065178</v>
          </cell>
          <cell r="P93">
            <v>181.6194408647136</v>
          </cell>
          <cell r="U93">
            <v>935.85896190182814</v>
          </cell>
          <cell r="Y93">
            <v>175.99278445868131</v>
          </cell>
          <cell r="AD93">
            <v>81.713138634570612</v>
          </cell>
          <cell r="AG93">
            <v>178.55115888307131</v>
          </cell>
          <cell r="AL93">
            <v>470.45056455601463</v>
          </cell>
          <cell r="AO93">
            <v>181.12442082514991</v>
          </cell>
          <cell r="AT93">
            <v>862.01348549718091</v>
          </cell>
        </row>
        <row r="94">
          <cell r="B94">
            <v>177.80355124972729</v>
          </cell>
          <cell r="G94">
            <v>80.49258154458002</v>
          </cell>
          <cell r="I94">
            <v>180.5839007358428</v>
          </cell>
          <cell r="N94">
            <v>502.49477226518661</v>
          </cell>
          <cell r="P94">
            <v>183.37900926629521</v>
          </cell>
          <cell r="U94">
            <v>927.41608712411312</v>
          </cell>
          <cell r="Y94">
            <v>177.76073464697461</v>
          </cell>
          <cell r="AD94">
            <v>74.124395462093858</v>
          </cell>
          <cell r="AG94">
            <v>180.31758518668201</v>
          </cell>
          <cell r="AL94">
            <v>462.82058265991913</v>
          </cell>
          <cell r="AO94">
            <v>182.8893084567367</v>
          </cell>
          <cell r="AT94">
            <v>854.34204669584835</v>
          </cell>
        </row>
        <row r="95">
          <cell r="B95">
            <v>179.56665623562009</v>
          </cell>
          <cell r="G95">
            <v>72.176166911896374</v>
          </cell>
          <cell r="I95">
            <v>182.3450582194628</v>
          </cell>
          <cell r="N95">
            <v>494.08306751126781</v>
          </cell>
          <cell r="P95">
            <v>185.13820437244249</v>
          </cell>
          <cell r="U95">
            <v>918.90884397357638</v>
          </cell>
          <cell r="Y95">
            <v>179.5283300690183</v>
          </cell>
          <cell r="AD95">
            <v>66.474161620867079</v>
          </cell>
          <cell r="AG95">
            <v>182.08365597915011</v>
          </cell>
          <cell r="AL95">
            <v>455.12916467853432</v>
          </cell>
          <cell r="AO95">
            <v>184.6538400045354</v>
          </cell>
          <cell r="AT95">
            <v>846.60922658728839</v>
          </cell>
        </row>
        <row r="96">
          <cell r="B96">
            <v>181.32938845682989</v>
          </cell>
          <cell r="G96">
            <v>63.795083707418257</v>
          </cell>
          <cell r="I96">
            <v>184.10584313097689</v>
          </cell>
          <cell r="N96">
            <v>485.60686252410233</v>
          </cell>
          <cell r="P96">
            <v>186.89702729990739</v>
          </cell>
          <cell r="U96">
            <v>910.33726898377074</v>
          </cell>
          <cell r="Y96">
            <v>181.2955715653471</v>
          </cell>
          <cell r="AD96">
            <v>58.762453800675573</v>
          </cell>
          <cell r="AG96">
            <v>183.84937215516169</v>
          </cell>
          <cell r="AL96">
            <v>447.37632723714069</v>
          </cell>
          <cell r="AO96">
            <v>186.418016413929</v>
          </cell>
          <cell r="AT96">
            <v>838.81504172879477</v>
          </cell>
        </row>
        <row r="97">
          <cell r="B97">
            <v>183.09174891861579</v>
          </cell>
          <cell r="G97">
            <v>55.349369120908101</v>
          </cell>
          <cell r="I97">
            <v>185.8662565297721</v>
          </cell>
          <cell r="N97">
            <v>477.0661940995567</v>
          </cell>
          <cell r="P97">
            <v>188.65547915795551</v>
          </cell>
          <cell r="U97">
            <v>901.70139854806541</v>
          </cell>
          <cell r="Y97">
            <v>183.0624599726433</v>
          </cell>
          <cell r="AD97">
            <v>50.989288639593582</v>
          </cell>
          <cell r="AG97">
            <v>185.6147346043399</v>
          </cell>
          <cell r="AL97">
            <v>439.56208690777999</v>
          </cell>
          <cell r="AO97">
            <v>188.18183862406309</v>
          </cell>
          <cell r="AT97">
            <v>830.95950862310156</v>
          </cell>
        </row>
        <row r="98">
          <cell r="B98">
            <v>184.8537386213828</v>
          </cell>
          <cell r="G98">
            <v>46.839060205002603</v>
          </cell>
          <cell r="I98">
            <v>187.62629946907791</v>
          </cell>
          <cell r="N98">
            <v>468.46109889511052</v>
          </cell>
          <cell r="P98">
            <v>190.41356104844709</v>
          </cell>
          <cell r="U98">
            <v>893.00126892073922</v>
          </cell>
          <cell r="Y98">
            <v>184.82899612377079</v>
          </cell>
          <cell r="AD98">
            <v>43.154682724263672</v>
          </cell>
          <cell r="AG98">
            <v>187.37974421128709</v>
          </cell>
          <cell r="AL98">
            <v>431.68646020962228</v>
          </cell>
          <cell r="AO98">
            <v>189.94530756790289</v>
          </cell>
          <cell r="AT98">
            <v>823.04264371882186</v>
          </cell>
        </row>
        <row r="99">
          <cell r="B99">
            <v>186.61535856072629</v>
          </cell>
          <cell r="G99">
            <v>38.264193875991303</v>
          </cell>
          <cell r="I99">
            <v>189.38597299603191</v>
          </cell>
          <cell r="N99">
            <v>459.7916134307838</v>
          </cell>
          <cell r="P99">
            <v>192.17127406592371</v>
          </cell>
          <cell r="U99">
            <v>884.23691621802652</v>
          </cell>
          <cell r="Y99">
            <v>186.59518084781129</v>
          </cell>
          <cell r="AD99">
            <v>35.258652590169341</v>
          </cell>
          <cell r="AG99">
            <v>189.14440185564359</v>
          </cell>
          <cell r="AL99">
            <v>423.74946360929852</v>
          </cell>
          <cell r="AO99">
            <v>191.70842417230989</v>
          </cell>
          <cell r="AT99">
            <v>815.06446341084563</v>
          </cell>
        </row>
        <row r="100">
          <cell r="B100">
            <v>188.37660972747801</v>
          </cell>
          <cell r="G100">
            <v>29.624806914576212</v>
          </cell>
          <cell r="I100">
            <v>191.14527815174259</v>
          </cell>
          <cell r="N100">
            <v>451.05777409004372</v>
          </cell>
          <cell r="P100">
            <v>193.9286192976891</v>
          </cell>
          <cell r="U100">
            <v>875.40837641916244</v>
          </cell>
          <cell r="Y100">
            <v>188.36101497010159</v>
          </cell>
          <cell r="AD100">
            <v>27.301214721900848</v>
          </cell>
          <cell r="AG100">
            <v>190.90870841213979</v>
          </cell>
          <cell r="AL100">
            <v>415.7511135212373</v>
          </cell>
          <cell r="AO100">
            <v>193.4711893581073</v>
          </cell>
          <cell r="AT100">
            <v>807.02498404074299</v>
          </cell>
        </row>
        <row r="101">
          <cell r="B101">
            <v>190.13749310775319</v>
          </cell>
          <cell r="G101">
            <v>20.920935966615431</v>
          </cell>
          <cell r="I101">
            <v>192.90421597135921</v>
          </cell>
          <cell r="N101">
            <v>442.25961712068442</v>
          </cell>
          <cell r="P101">
            <v>195.68559782390091</v>
          </cell>
          <cell r="U101">
            <v>866.51568536737943</v>
          </cell>
          <cell r="Y101">
            <v>190.12649931227139</v>
          </cell>
          <cell r="AD101">
            <v>19.282385553417299</v>
          </cell>
          <cell r="AG101">
            <v>192.67266475064719</v>
          </cell>
          <cell r="AL101">
            <v>407.69142630800332</v>
          </cell>
          <cell r="AO101">
            <v>195.23360404015639</v>
          </cell>
          <cell r="AT101">
            <v>798.92422189715535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X139"/>
  <sheetViews>
    <sheetView topLeftCell="B2" zoomScale="96" workbookViewId="0">
      <selection activeCell="AE23" sqref="AE23"/>
    </sheetView>
  </sheetViews>
  <sheetFormatPr defaultRowHeight="14.4" x14ac:dyDescent="0.3"/>
  <cols>
    <col min="3" max="3" width="17.33203125" customWidth="1"/>
    <col min="17" max="17" width="11.5546875" customWidth="1"/>
    <col min="18" max="18" width="12.44140625" customWidth="1"/>
    <col min="19" max="19" width="22.21875" customWidth="1"/>
    <col min="20" max="20" width="24.6640625" customWidth="1"/>
    <col min="21" max="21" width="34.6640625" customWidth="1"/>
    <col min="22" max="22" width="23.88671875" customWidth="1"/>
    <col min="28" max="28" width="24.33203125" customWidth="1"/>
    <col min="29" max="30" width="30.21875" customWidth="1"/>
    <col min="31" max="31" width="23.6640625" customWidth="1"/>
    <col min="32" max="32" width="25.21875" customWidth="1"/>
    <col min="33" max="33" width="21.33203125" customWidth="1"/>
    <col min="34" max="34" width="26.21875" customWidth="1"/>
    <col min="35" max="35" width="21" customWidth="1"/>
    <col min="36" max="36" width="29" customWidth="1"/>
  </cols>
  <sheetData>
    <row r="2" spans="2:50" x14ac:dyDescent="0.3">
      <c r="T2" t="s">
        <v>0</v>
      </c>
      <c r="U2" t="s">
        <v>1</v>
      </c>
      <c r="V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</row>
    <row r="3" spans="2:50" ht="15" customHeight="1" thickBot="1" x14ac:dyDescent="0.35">
      <c r="B3" s="1" t="s">
        <v>12</v>
      </c>
      <c r="C3" s="1"/>
      <c r="D3" s="1"/>
      <c r="E3" s="1"/>
      <c r="F3" s="1"/>
      <c r="I3" s="1" t="s">
        <v>12</v>
      </c>
      <c r="J3" s="1"/>
      <c r="K3" s="1"/>
      <c r="L3" s="1"/>
      <c r="M3" s="1"/>
      <c r="S3" t="s">
        <v>13</v>
      </c>
      <c r="T3">
        <v>113.3170182139434</v>
      </c>
      <c r="U3">
        <v>156.7278687458585</v>
      </c>
      <c r="V3">
        <v>49.296075570299763</v>
      </c>
      <c r="X3">
        <v>94.639188767148454</v>
      </c>
      <c r="Y3">
        <v>156.7278687458585</v>
      </c>
      <c r="Z3">
        <v>74.292664731415883</v>
      </c>
      <c r="AB3" s="33">
        <f t="shared" ref="AB3:AB14" si="0">U3-J7</f>
        <v>-22.147435525518205</v>
      </c>
      <c r="AC3">
        <f t="shared" ref="AC3:AC14" si="1">(ABS(Y3-J7)/J7)*100</f>
        <v>12.381494256981227</v>
      </c>
      <c r="AD3">
        <f t="shared" ref="AD3:AD14" si="2">((Y3-J7)/J7)*100</f>
        <v>-12.381494256981227</v>
      </c>
      <c r="AE3" s="33">
        <f t="shared" ref="AE3:AE14" si="3">T3-L7</f>
        <v>-1.0570133507217037</v>
      </c>
      <c r="AF3">
        <f t="shared" ref="AF3:AF14" si="4">(ABS(T3-L7)/L7)*100</f>
        <v>0.92417250337467249</v>
      </c>
      <c r="AG3">
        <f t="shared" ref="AG3:AG14" si="5">((T3-L7)/L7)*100</f>
        <v>-0.92417250337467249</v>
      </c>
      <c r="AH3" s="33">
        <f t="shared" ref="AH3:AH14" si="6">X3-M7</f>
        <v>-6.4022881758389474</v>
      </c>
      <c r="AI3">
        <f t="shared" ref="AI3:AI14" si="7">(ABS(X3-M7)/M7)*100</f>
        <v>6.3362971024774657</v>
      </c>
      <c r="AJ3">
        <f t="shared" ref="AJ3:AJ14" si="8">((X3-M7)/M7)*100</f>
        <v>-6.3362971024774657</v>
      </c>
      <c r="AN3">
        <v>94.639188767148454</v>
      </c>
      <c r="AO3">
        <v>156.7278687458585</v>
      </c>
      <c r="AP3">
        <v>74.292664731415883</v>
      </c>
      <c r="AQ3">
        <v>63.197503441093438</v>
      </c>
      <c r="AR3">
        <f t="shared" ref="AR3:AR14" si="9">(2*(10^(-12))*(AQ3^6))-(1*(10^(-9))*(AQ3^5))+(2*(10^(-7))*(AQ3^4))-(2*(10^(-5))*(AQ3^3))+(0.0014*(AQ3^2))-(0.0195*AQ3)+2.0887</f>
        <v>3.7093352418003738</v>
      </c>
      <c r="AT3">
        <v>113.3170182139434</v>
      </c>
      <c r="AU3">
        <v>156.7278687458585</v>
      </c>
      <c r="AV3">
        <v>49.296075570299763</v>
      </c>
      <c r="AW3">
        <v>38.20091427997712</v>
      </c>
      <c r="AX3">
        <f t="shared" ref="AX3:AX14" si="10">(2*(10^(-12))*(AW3^6))-(1*(10^(-9))*(AW3^5))+(2*(10^(-7))*(AW3^4))-(2*(10^(-5))*(AW3^3))+(0.0014*(AW3^2))-(0.0195*AW3)+2.0887</f>
        <v>2.6226569477823114</v>
      </c>
    </row>
    <row r="4" spans="2:50" x14ac:dyDescent="0.3">
      <c r="B4" s="2"/>
      <c r="C4" s="3" t="s">
        <v>14</v>
      </c>
      <c r="D4" s="4" t="s">
        <v>15</v>
      </c>
      <c r="E4" s="2"/>
      <c r="F4" s="2"/>
      <c r="I4" s="2"/>
      <c r="J4" s="3" t="s">
        <v>14</v>
      </c>
      <c r="K4" s="4" t="s">
        <v>15</v>
      </c>
      <c r="L4" s="2"/>
      <c r="M4" s="2"/>
      <c r="S4" t="s">
        <v>16</v>
      </c>
      <c r="T4">
        <v>123.16015487687829</v>
      </c>
      <c r="U4">
        <v>169.94578780048909</v>
      </c>
      <c r="V4">
        <v>49.296038870528058</v>
      </c>
      <c r="X4">
        <v>104.09032202016419</v>
      </c>
      <c r="Y4">
        <v>169.94578780048909</v>
      </c>
      <c r="Z4">
        <v>74.289695604707234</v>
      </c>
      <c r="AB4" s="33">
        <f t="shared" si="0"/>
        <v>-21.465484508552805</v>
      </c>
      <c r="AC4">
        <f t="shared" si="1"/>
        <v>11.214326225205713</v>
      </c>
      <c r="AD4">
        <f t="shared" si="2"/>
        <v>-11.214326225205713</v>
      </c>
      <c r="AE4" s="33">
        <f t="shared" si="3"/>
        <v>3.1333813102594945</v>
      </c>
      <c r="AF4">
        <f t="shared" si="4"/>
        <v>2.6105686399379593</v>
      </c>
      <c r="AG4">
        <f t="shared" si="5"/>
        <v>2.6105686399379593</v>
      </c>
      <c r="AH4" s="33">
        <f t="shared" si="6"/>
        <v>-2.5274478306729122</v>
      </c>
      <c r="AI4">
        <f t="shared" si="7"/>
        <v>2.3705690282294611</v>
      </c>
      <c r="AJ4">
        <f t="shared" si="8"/>
        <v>-2.3705690282294611</v>
      </c>
      <c r="AN4">
        <v>104.09032202016419</v>
      </c>
      <c r="AO4">
        <v>169.94578780048909</v>
      </c>
      <c r="AP4">
        <v>74.289695604707234</v>
      </c>
      <c r="AQ4">
        <v>63.746540842802702</v>
      </c>
      <c r="AR4">
        <f t="shared" si="9"/>
        <v>3.7380376128006141</v>
      </c>
      <c r="AT4">
        <v>123.16015487687829</v>
      </c>
      <c r="AU4">
        <v>169.94578780048909</v>
      </c>
      <c r="AV4">
        <v>49.296038870528058</v>
      </c>
      <c r="AW4">
        <v>38.752884108623299</v>
      </c>
      <c r="AX4">
        <f t="shared" si="10"/>
        <v>2.641993040489691</v>
      </c>
    </row>
    <row r="5" spans="2:50" x14ac:dyDescent="0.3">
      <c r="B5" s="5"/>
      <c r="C5" s="6"/>
      <c r="D5" s="7" t="s">
        <v>17</v>
      </c>
      <c r="E5" s="8" t="s">
        <v>18</v>
      </c>
      <c r="F5" s="8" t="s">
        <v>19</v>
      </c>
      <c r="I5" s="5"/>
      <c r="J5" s="6"/>
      <c r="K5" s="7" t="s">
        <v>17</v>
      </c>
      <c r="L5" s="8" t="s">
        <v>18</v>
      </c>
      <c r="M5" s="8" t="s">
        <v>19</v>
      </c>
      <c r="S5" t="s">
        <v>20</v>
      </c>
      <c r="T5">
        <v>165.30463174346971</v>
      </c>
      <c r="U5">
        <v>227.55329175894821</v>
      </c>
      <c r="V5">
        <v>49.302567217208761</v>
      </c>
      <c r="X5">
        <v>141.04177563358681</v>
      </c>
      <c r="Y5">
        <v>227.55329175894821</v>
      </c>
      <c r="Z5">
        <v>74.30281873568029</v>
      </c>
      <c r="AB5" s="33">
        <f t="shared" si="0"/>
        <v>-21.472479609320487</v>
      </c>
      <c r="AC5">
        <f t="shared" si="1"/>
        <v>8.6225933530253673</v>
      </c>
      <c r="AD5">
        <f t="shared" si="2"/>
        <v>-8.6225933530253673</v>
      </c>
      <c r="AE5" s="33">
        <f t="shared" si="3"/>
        <v>7.3795777842532004</v>
      </c>
      <c r="AF5">
        <f t="shared" si="4"/>
        <v>4.6728353730111412</v>
      </c>
      <c r="AG5">
        <f t="shared" si="5"/>
        <v>4.6728353730111412</v>
      </c>
      <c r="AH5" s="33">
        <f t="shared" si="6"/>
        <v>0.13592130079160825</v>
      </c>
      <c r="AI5">
        <f t="shared" si="7"/>
        <v>9.6462493652382741E-2</v>
      </c>
      <c r="AJ5">
        <f t="shared" si="8"/>
        <v>9.6462493652382741E-2</v>
      </c>
      <c r="AN5">
        <v>141.04177563358681</v>
      </c>
      <c r="AO5">
        <v>227.55329175894821</v>
      </c>
      <c r="AP5">
        <v>74.30281873568029</v>
      </c>
      <c r="AQ5">
        <v>62.577012284067649</v>
      </c>
      <c r="AR5">
        <f t="shared" si="9"/>
        <v>3.6771552671414005</v>
      </c>
      <c r="AT5">
        <v>165.30463174346971</v>
      </c>
      <c r="AU5">
        <v>227.55329175894821</v>
      </c>
      <c r="AV5">
        <v>49.302567217208761</v>
      </c>
      <c r="AW5">
        <v>37.576760765595843</v>
      </c>
      <c r="AX5">
        <f t="shared" si="10"/>
        <v>2.6010606248912644</v>
      </c>
    </row>
    <row r="6" spans="2:50" x14ac:dyDescent="0.3">
      <c r="B6" s="9" t="s">
        <v>21</v>
      </c>
      <c r="C6" s="10"/>
      <c r="D6" s="11" t="s">
        <v>22</v>
      </c>
      <c r="E6" s="12" t="s">
        <v>23</v>
      </c>
      <c r="F6" s="12" t="s">
        <v>24</v>
      </c>
      <c r="I6" s="9" t="s">
        <v>21</v>
      </c>
      <c r="J6" s="10"/>
      <c r="K6" s="11" t="s">
        <v>22</v>
      </c>
      <c r="L6" s="12" t="s">
        <v>23</v>
      </c>
      <c r="M6" s="12" t="s">
        <v>24</v>
      </c>
      <c r="S6" t="s">
        <v>25</v>
      </c>
      <c r="T6">
        <v>218.61090383332859</v>
      </c>
      <c r="U6">
        <v>290.20984467888059</v>
      </c>
      <c r="V6">
        <v>49.269437749275824</v>
      </c>
      <c r="X6">
        <v>193.98700795827139</v>
      </c>
      <c r="Y6">
        <v>290.20984467888059</v>
      </c>
      <c r="Z6">
        <v>74.282217863276486</v>
      </c>
      <c r="AB6" s="33">
        <f t="shared" si="0"/>
        <v>-22.164027812434711</v>
      </c>
      <c r="AC6">
        <f t="shared" si="1"/>
        <v>7.0953526412651309</v>
      </c>
      <c r="AD6">
        <f t="shared" si="2"/>
        <v>-7.0953526412651309</v>
      </c>
      <c r="AE6" s="33">
        <f t="shared" si="3"/>
        <v>15.268489622188895</v>
      </c>
      <c r="AF6">
        <f t="shared" si="4"/>
        <v>7.5087579152743444</v>
      </c>
      <c r="AG6">
        <f t="shared" si="5"/>
        <v>7.5087579152743444</v>
      </c>
      <c r="AH6" s="33">
        <f t="shared" si="6"/>
        <v>7.9750413785885996</v>
      </c>
      <c r="AI6">
        <f t="shared" si="7"/>
        <v>4.287380820293782</v>
      </c>
      <c r="AJ6">
        <f t="shared" si="8"/>
        <v>4.287380820293782</v>
      </c>
      <c r="AN6">
        <v>193.98700795827139</v>
      </c>
      <c r="AO6">
        <v>290.20984467888059</v>
      </c>
      <c r="AP6">
        <v>74.282217863276486</v>
      </c>
      <c r="AQ6">
        <v>59.848745641054393</v>
      </c>
      <c r="AR6">
        <f t="shared" si="9"/>
        <v>3.5388827913830037</v>
      </c>
      <c r="AT6">
        <v>218.61090383332859</v>
      </c>
      <c r="AU6">
        <v>290.20984467888059</v>
      </c>
      <c r="AV6">
        <v>49.269437749275824</v>
      </c>
      <c r="AW6">
        <v>34.835965527053631</v>
      </c>
      <c r="AX6">
        <f t="shared" si="10"/>
        <v>2.5096708925269482</v>
      </c>
    </row>
    <row r="7" spans="2:50" x14ac:dyDescent="0.3">
      <c r="B7" s="13" t="s">
        <v>13</v>
      </c>
      <c r="C7" s="14">
        <v>178.87530427137671</v>
      </c>
      <c r="D7" s="15">
        <v>124.8533917102838</v>
      </c>
      <c r="E7" s="16">
        <v>114.3740315646651</v>
      </c>
      <c r="F7" s="16">
        <v>101.0414769429874</v>
      </c>
      <c r="I7" s="13" t="s">
        <v>13</v>
      </c>
      <c r="J7" s="14">
        <v>178.87530427137671</v>
      </c>
      <c r="K7" s="15">
        <v>124.8533917102838</v>
      </c>
      <c r="L7" s="16">
        <v>114.3740315646651</v>
      </c>
      <c r="M7" s="16">
        <v>101.0414769429874</v>
      </c>
      <c r="S7" t="s">
        <v>26</v>
      </c>
      <c r="T7">
        <v>266.14174203492388</v>
      </c>
      <c r="U7">
        <v>344.23776203003843</v>
      </c>
      <c r="V7">
        <v>49.209845880796763</v>
      </c>
      <c r="X7">
        <v>239.15597248136169</v>
      </c>
      <c r="Y7">
        <v>344.23776203003843</v>
      </c>
      <c r="Z7">
        <v>74.192050076880989</v>
      </c>
      <c r="AB7" s="33">
        <f t="shared" si="0"/>
        <v>-21.335310001903053</v>
      </c>
      <c r="AC7">
        <f t="shared" si="1"/>
        <v>5.8361273392803144</v>
      </c>
      <c r="AD7">
        <f t="shared" si="2"/>
        <v>-5.8361273392803144</v>
      </c>
      <c r="AE7" s="33">
        <f t="shared" si="3"/>
        <v>23.919679011436472</v>
      </c>
      <c r="AF7">
        <f t="shared" si="4"/>
        <v>9.8751033299212985</v>
      </c>
      <c r="AG7">
        <f t="shared" si="5"/>
        <v>9.8751033299212985</v>
      </c>
      <c r="AH7" s="33">
        <f t="shared" si="6"/>
        <v>15.905992576629899</v>
      </c>
      <c r="AI7">
        <f t="shared" si="7"/>
        <v>7.1247453564911929</v>
      </c>
      <c r="AJ7">
        <f t="shared" si="8"/>
        <v>7.1247453564911929</v>
      </c>
      <c r="AN7">
        <v>239.15597248136169</v>
      </c>
      <c r="AO7">
        <v>344.23776203003843</v>
      </c>
      <c r="AP7">
        <v>74.192050076880989</v>
      </c>
      <c r="AQ7">
        <v>54.127802765052962</v>
      </c>
      <c r="AR7">
        <f t="shared" si="9"/>
        <v>3.2657028874560226</v>
      </c>
      <c r="AT7">
        <v>266.14174203492388</v>
      </c>
      <c r="AU7">
        <v>344.23776203003843</v>
      </c>
      <c r="AV7">
        <v>49.209845880796763</v>
      </c>
      <c r="AW7">
        <v>29.145598568968769</v>
      </c>
      <c r="AX7">
        <f t="shared" si="10"/>
        <v>2.3389624224732102</v>
      </c>
    </row>
    <row r="8" spans="2:50" x14ac:dyDescent="0.3">
      <c r="B8" s="17" t="s">
        <v>16</v>
      </c>
      <c r="C8" s="18">
        <v>191.41127230904189</v>
      </c>
      <c r="D8" s="19">
        <v>130.48404879982681</v>
      </c>
      <c r="E8" s="20">
        <v>120.0267735666188</v>
      </c>
      <c r="F8" s="20">
        <v>106.61776985083711</v>
      </c>
      <c r="I8" s="17" t="s">
        <v>16</v>
      </c>
      <c r="J8" s="18">
        <v>191.41127230904189</v>
      </c>
      <c r="K8" s="19">
        <v>130.48404879982681</v>
      </c>
      <c r="L8" s="20">
        <v>120.0267735666188</v>
      </c>
      <c r="M8" s="20">
        <v>106.61776985083711</v>
      </c>
      <c r="S8" t="s">
        <v>27</v>
      </c>
      <c r="T8">
        <v>287.08152941897748</v>
      </c>
      <c r="U8">
        <v>364.67875955758848</v>
      </c>
      <c r="V8">
        <v>49.258868431190372</v>
      </c>
      <c r="X8">
        <v>261.54082579182278</v>
      </c>
      <c r="Y8">
        <v>364.67875955758848</v>
      </c>
      <c r="Z8">
        <v>74.242084178151245</v>
      </c>
      <c r="AB8" s="33">
        <f t="shared" si="0"/>
        <v>-20.779360052233642</v>
      </c>
      <c r="AC8">
        <f t="shared" si="1"/>
        <v>5.3908217248782915</v>
      </c>
      <c r="AD8">
        <f t="shared" si="2"/>
        <v>-5.3908217248782915</v>
      </c>
      <c r="AE8" s="33">
        <f t="shared" si="3"/>
        <v>28.297171969516</v>
      </c>
      <c r="AF8">
        <f t="shared" si="4"/>
        <v>10.934653179353088</v>
      </c>
      <c r="AG8">
        <f t="shared" si="5"/>
        <v>10.934653179353088</v>
      </c>
      <c r="AH8" s="33">
        <f t="shared" si="6"/>
        <v>20.488808011378495</v>
      </c>
      <c r="AI8">
        <f t="shared" si="7"/>
        <v>8.4997454906352097</v>
      </c>
      <c r="AJ8">
        <f t="shared" si="8"/>
        <v>8.4997454906352097</v>
      </c>
      <c r="AN8">
        <v>261.54082579182278</v>
      </c>
      <c r="AO8">
        <v>364.67875955758848</v>
      </c>
      <c r="AP8">
        <v>74.242084178151245</v>
      </c>
      <c r="AQ8">
        <v>49.551250844817957</v>
      </c>
      <c r="AR8">
        <f t="shared" si="9"/>
        <v>3.063221751682216</v>
      </c>
      <c r="AT8">
        <v>287.08152941897748</v>
      </c>
      <c r="AU8">
        <v>364.67875955758848</v>
      </c>
      <c r="AV8">
        <v>49.258868431190372</v>
      </c>
      <c r="AW8">
        <v>24.568035097857049</v>
      </c>
      <c r="AX8">
        <f t="shared" si="10"/>
        <v>2.2224203857408429</v>
      </c>
    </row>
    <row r="9" spans="2:50" x14ac:dyDescent="0.3">
      <c r="B9" s="21" t="s">
        <v>20</v>
      </c>
      <c r="C9" s="22">
        <v>249.02577136826869</v>
      </c>
      <c r="D9" s="23">
        <v>170.92199660018059</v>
      </c>
      <c r="E9" s="24">
        <v>157.92505395921651</v>
      </c>
      <c r="F9" s="24">
        <v>140.9058543327952</v>
      </c>
      <c r="I9" s="21" t="s">
        <v>20</v>
      </c>
      <c r="J9" s="22">
        <v>249.02577136826869</v>
      </c>
      <c r="K9" s="23">
        <v>170.92199660018059</v>
      </c>
      <c r="L9" s="24">
        <v>157.92505395921651</v>
      </c>
      <c r="M9" s="24">
        <v>140.9058543327952</v>
      </c>
      <c r="S9" t="s">
        <v>28</v>
      </c>
      <c r="T9">
        <v>308.08759313992942</v>
      </c>
      <c r="U9">
        <v>386.4450246989926</v>
      </c>
      <c r="V9">
        <v>49.276902185848712</v>
      </c>
      <c r="X9">
        <v>282.82960281051379</v>
      </c>
      <c r="Y9">
        <v>386.4450246989926</v>
      </c>
      <c r="Z9">
        <v>74.272608519473692</v>
      </c>
      <c r="AB9" s="33">
        <f t="shared" si="0"/>
        <v>-22.746543200606709</v>
      </c>
      <c r="AC9">
        <f t="shared" si="1"/>
        <v>5.5588983217239418</v>
      </c>
      <c r="AD9">
        <f t="shared" si="2"/>
        <v>-5.5588983217239418</v>
      </c>
      <c r="AE9" s="33">
        <f t="shared" si="3"/>
        <v>31.286073037850429</v>
      </c>
      <c r="AF9">
        <f t="shared" si="4"/>
        <v>11.302709980173784</v>
      </c>
      <c r="AG9">
        <f t="shared" si="5"/>
        <v>11.302709980173784</v>
      </c>
      <c r="AH9" s="33">
        <f t="shared" si="6"/>
        <v>23.602142034047802</v>
      </c>
      <c r="AI9">
        <f t="shared" si="7"/>
        <v>9.104800071470871</v>
      </c>
      <c r="AJ9">
        <f t="shared" si="8"/>
        <v>9.104800071470871</v>
      </c>
      <c r="AN9">
        <v>282.82960281051379</v>
      </c>
      <c r="AO9">
        <v>386.4450246989926</v>
      </c>
      <c r="AP9">
        <v>74.272608519473692</v>
      </c>
      <c r="AQ9">
        <v>46.070054756032818</v>
      </c>
      <c r="AR9">
        <f t="shared" si="9"/>
        <v>2.9186812086319085</v>
      </c>
      <c r="AT9">
        <v>308.08759313992942</v>
      </c>
      <c r="AU9">
        <v>386.4450246989926</v>
      </c>
      <c r="AV9">
        <v>49.276902185848712</v>
      </c>
      <c r="AW9">
        <v>21.074348422407809</v>
      </c>
      <c r="AX9">
        <f t="shared" si="10"/>
        <v>2.147803661046066</v>
      </c>
    </row>
    <row r="10" spans="2:50" x14ac:dyDescent="0.3">
      <c r="B10" s="25" t="s">
        <v>25</v>
      </c>
      <c r="C10" s="26">
        <v>312.3738724913153</v>
      </c>
      <c r="D10" s="27">
        <v>216.80046434633721</v>
      </c>
      <c r="E10" s="28">
        <v>203.3424142111397</v>
      </c>
      <c r="F10" s="28">
        <v>186.01196657968279</v>
      </c>
      <c r="I10" s="25" t="s">
        <v>25</v>
      </c>
      <c r="J10" s="26">
        <v>312.3738724913153</v>
      </c>
      <c r="K10" s="27">
        <v>216.80046434633721</v>
      </c>
      <c r="L10" s="28">
        <v>203.3424142111397</v>
      </c>
      <c r="M10" s="28">
        <v>186.01196657968279</v>
      </c>
      <c r="S10" t="s">
        <v>29</v>
      </c>
      <c r="T10">
        <v>301.63468559799929</v>
      </c>
      <c r="U10">
        <v>377.18742069023358</v>
      </c>
      <c r="V10">
        <v>49.268173200209958</v>
      </c>
      <c r="X10">
        <v>277.47149666857479</v>
      </c>
      <c r="Y10">
        <v>377.18742069023358</v>
      </c>
      <c r="Z10">
        <v>74.268823241911122</v>
      </c>
      <c r="AB10" s="33">
        <f t="shared" si="0"/>
        <v>-28.493735909723512</v>
      </c>
      <c r="AC10">
        <f t="shared" si="1"/>
        <v>7.0236774486967937</v>
      </c>
      <c r="AD10">
        <f t="shared" si="2"/>
        <v>-7.0236774486967937</v>
      </c>
      <c r="AE10" s="33">
        <f t="shared" si="3"/>
        <v>25.979718866530106</v>
      </c>
      <c r="AF10">
        <f t="shared" si="4"/>
        <v>9.4247236589204633</v>
      </c>
      <c r="AG10">
        <f t="shared" si="5"/>
        <v>9.4247236589204633</v>
      </c>
      <c r="AH10" s="33">
        <f t="shared" si="6"/>
        <v>18.999986653662802</v>
      </c>
      <c r="AI10">
        <f t="shared" si="7"/>
        <v>7.350901711591594</v>
      </c>
      <c r="AJ10">
        <f t="shared" si="8"/>
        <v>7.350901711591594</v>
      </c>
      <c r="AN10">
        <v>277.47149666857479</v>
      </c>
      <c r="AO10">
        <v>377.18742069023358</v>
      </c>
      <c r="AP10">
        <v>74.268823241911122</v>
      </c>
      <c r="AQ10">
        <v>46.155651198900387</v>
      </c>
      <c r="AR10">
        <f t="shared" si="9"/>
        <v>2.9221367228402335</v>
      </c>
      <c r="AT10">
        <v>301.63468559799929</v>
      </c>
      <c r="AU10">
        <v>377.18742069023358</v>
      </c>
      <c r="AV10">
        <v>49.268173200209958</v>
      </c>
      <c r="AW10">
        <v>21.15500115719923</v>
      </c>
      <c r="AX10">
        <f t="shared" si="10"/>
        <v>2.1493730573166534</v>
      </c>
    </row>
    <row r="11" spans="2:50" x14ac:dyDescent="0.3">
      <c r="B11" s="17" t="s">
        <v>26</v>
      </c>
      <c r="C11" s="18">
        <v>365.57307203194148</v>
      </c>
      <c r="D11" s="19">
        <v>255.9802235979439</v>
      </c>
      <c r="E11" s="20">
        <v>242.22206302348741</v>
      </c>
      <c r="F11" s="20">
        <v>223.24997990473179</v>
      </c>
      <c r="I11" s="17" t="s">
        <v>26</v>
      </c>
      <c r="J11" s="18">
        <v>365.57307203194148</v>
      </c>
      <c r="K11" s="19">
        <v>255.9802235979439</v>
      </c>
      <c r="L11" s="20">
        <v>242.22206302348741</v>
      </c>
      <c r="M11" s="20">
        <v>223.24997990473179</v>
      </c>
      <c r="S11" t="s">
        <v>30</v>
      </c>
      <c r="T11">
        <v>249.98421706835649</v>
      </c>
      <c r="U11">
        <v>316.7621416321478</v>
      </c>
      <c r="V11">
        <v>49.220481422070527</v>
      </c>
      <c r="X11">
        <v>227.8407136133053</v>
      </c>
      <c r="Y11">
        <v>316.7621416321478</v>
      </c>
      <c r="Z11">
        <v>74.216941244706689</v>
      </c>
      <c r="AB11" s="33">
        <f t="shared" si="0"/>
        <v>-30.017274473404996</v>
      </c>
      <c r="AC11">
        <f t="shared" si="1"/>
        <v>8.6560139037399875</v>
      </c>
      <c r="AD11">
        <f t="shared" si="2"/>
        <v>-8.6560139037399875</v>
      </c>
      <c r="AE11" s="33">
        <f t="shared" si="3"/>
        <v>16.195205503080786</v>
      </c>
      <c r="AF11">
        <f t="shared" si="4"/>
        <v>6.9272740385229614</v>
      </c>
      <c r="AG11">
        <f t="shared" si="5"/>
        <v>6.9272740385229614</v>
      </c>
      <c r="AH11" s="33">
        <f t="shared" si="6"/>
        <v>9.3832043042181112</v>
      </c>
      <c r="AI11">
        <f t="shared" si="7"/>
        <v>4.2952079486277457</v>
      </c>
      <c r="AJ11">
        <f t="shared" si="8"/>
        <v>4.2952079486277457</v>
      </c>
      <c r="AN11">
        <v>227.8407136133053</v>
      </c>
      <c r="AO11">
        <v>316.7621416321478</v>
      </c>
      <c r="AP11">
        <v>74.216941244706689</v>
      </c>
      <c r="AQ11">
        <v>50.448746800262313</v>
      </c>
      <c r="AR11">
        <f t="shared" si="9"/>
        <v>3.1018140770384273</v>
      </c>
      <c r="AT11">
        <v>249.98421706835649</v>
      </c>
      <c r="AU11">
        <v>316.7621416321478</v>
      </c>
      <c r="AV11">
        <v>49.220481422070527</v>
      </c>
      <c r="AW11">
        <v>25.452286977626159</v>
      </c>
      <c r="AX11">
        <f t="shared" si="10"/>
        <v>2.243353487495154</v>
      </c>
    </row>
    <row r="12" spans="2:50" x14ac:dyDescent="0.3">
      <c r="B12" s="21" t="s">
        <v>27</v>
      </c>
      <c r="C12" s="22">
        <v>385.45811960982212</v>
      </c>
      <c r="D12" s="23">
        <v>271.87243451386951</v>
      </c>
      <c r="E12" s="24">
        <v>258.78435744946148</v>
      </c>
      <c r="F12" s="24">
        <v>241.05201778044429</v>
      </c>
      <c r="I12" s="21" t="s">
        <v>27</v>
      </c>
      <c r="J12" s="22">
        <v>385.45811960982212</v>
      </c>
      <c r="K12" s="23">
        <v>271.87243451386951</v>
      </c>
      <c r="L12" s="24">
        <v>258.78435744946148</v>
      </c>
      <c r="M12" s="24">
        <v>241.05201778044429</v>
      </c>
      <c r="S12" t="s">
        <v>31</v>
      </c>
      <c r="T12">
        <v>183.17428965935281</v>
      </c>
      <c r="U12">
        <v>237.864223626274</v>
      </c>
      <c r="V12">
        <v>49.182714584879619</v>
      </c>
      <c r="X12">
        <v>161.5799327563191</v>
      </c>
      <c r="Y12">
        <v>237.864223626274</v>
      </c>
      <c r="Z12">
        <v>74.199104908515523</v>
      </c>
      <c r="AB12" s="33">
        <f t="shared" si="0"/>
        <v>-32.171233990074882</v>
      </c>
      <c r="AC12">
        <f t="shared" si="1"/>
        <v>11.913707286463822</v>
      </c>
      <c r="AD12">
        <f t="shared" si="2"/>
        <v>-11.913707286463822</v>
      </c>
      <c r="AE12" s="33">
        <f t="shared" si="3"/>
        <v>4.8357010551724215</v>
      </c>
      <c r="AF12">
        <f t="shared" si="4"/>
        <v>2.7115281628168439</v>
      </c>
      <c r="AG12">
        <f t="shared" si="5"/>
        <v>2.7115281628168439</v>
      </c>
      <c r="AH12" s="33">
        <f t="shared" si="6"/>
        <v>-1.6949211664169184</v>
      </c>
      <c r="AI12">
        <f t="shared" si="7"/>
        <v>1.0380785073119583</v>
      </c>
      <c r="AJ12">
        <f t="shared" si="8"/>
        <v>-1.0380785073119583</v>
      </c>
      <c r="AN12">
        <v>161.5799327563191</v>
      </c>
      <c r="AO12">
        <v>237.864223626274</v>
      </c>
      <c r="AP12">
        <v>74.199104908515523</v>
      </c>
      <c r="AQ12">
        <v>54.272223188085377</v>
      </c>
      <c r="AR12">
        <f t="shared" si="9"/>
        <v>3.2723233814534156</v>
      </c>
      <c r="AT12">
        <v>183.17428965935281</v>
      </c>
      <c r="AU12">
        <v>237.864223626274</v>
      </c>
      <c r="AV12">
        <v>49.182714584879619</v>
      </c>
      <c r="AW12">
        <v>29.255832864449548</v>
      </c>
      <c r="AX12">
        <f t="shared" si="10"/>
        <v>2.3420092606428953</v>
      </c>
    </row>
    <row r="13" spans="2:50" x14ac:dyDescent="0.3">
      <c r="B13" s="25" t="s">
        <v>28</v>
      </c>
      <c r="C13" s="26">
        <v>409.19156789959931</v>
      </c>
      <c r="D13" s="27">
        <v>289.78487209841978</v>
      </c>
      <c r="E13" s="28">
        <v>276.801520102079</v>
      </c>
      <c r="F13" s="28">
        <v>259.22746077646599</v>
      </c>
      <c r="I13" s="25" t="s">
        <v>28</v>
      </c>
      <c r="J13" s="26">
        <v>409.19156789959931</v>
      </c>
      <c r="K13" s="27">
        <v>289.78487209841978</v>
      </c>
      <c r="L13" s="28">
        <v>276.801520102079</v>
      </c>
      <c r="M13" s="28">
        <v>259.22746077646599</v>
      </c>
      <c r="S13" t="s">
        <v>32</v>
      </c>
      <c r="T13">
        <v>122.9998849985865</v>
      </c>
      <c r="U13">
        <v>165.1194338845377</v>
      </c>
      <c r="V13">
        <v>49.187827524336463</v>
      </c>
      <c r="X13">
        <v>105.2781471163627</v>
      </c>
      <c r="Y13">
        <v>165.1194338845377</v>
      </c>
      <c r="Z13">
        <v>74.22962873506998</v>
      </c>
      <c r="AB13" s="33">
        <f t="shared" si="0"/>
        <v>-21.061241396600394</v>
      </c>
      <c r="AC13">
        <f t="shared" si="1"/>
        <v>11.312259644991256</v>
      </c>
      <c r="AD13">
        <f t="shared" si="2"/>
        <v>-11.312259644991256</v>
      </c>
      <c r="AE13" s="33">
        <f t="shared" si="3"/>
        <v>4.3578952263685977</v>
      </c>
      <c r="AF13">
        <f t="shared" si="4"/>
        <v>3.6731474537264339</v>
      </c>
      <c r="AG13">
        <f t="shared" si="5"/>
        <v>3.6731474537264339</v>
      </c>
      <c r="AH13" s="33">
        <f t="shared" si="6"/>
        <v>-0.86753881187600257</v>
      </c>
      <c r="AI13">
        <f t="shared" si="7"/>
        <v>0.81730953480531887</v>
      </c>
      <c r="AJ13">
        <f t="shared" si="8"/>
        <v>-0.81730953480531887</v>
      </c>
      <c r="AN13">
        <v>105.2781471163627</v>
      </c>
      <c r="AO13">
        <v>165.1194338845377</v>
      </c>
      <c r="AP13">
        <v>74.22962873506998</v>
      </c>
      <c r="AQ13">
        <v>58.534628735069973</v>
      </c>
      <c r="AR13">
        <f t="shared" si="9"/>
        <v>3.4741377991463933</v>
      </c>
      <c r="AT13">
        <v>122.9998849985865</v>
      </c>
      <c r="AU13">
        <v>165.1194338845377</v>
      </c>
      <c r="AV13">
        <v>49.187827524336463</v>
      </c>
      <c r="AW13">
        <v>33.492827524336512</v>
      </c>
      <c r="AX13">
        <f t="shared" si="10"/>
        <v>2.4669928053224321</v>
      </c>
    </row>
    <row r="14" spans="2:50" x14ac:dyDescent="0.3">
      <c r="B14" s="17" t="s">
        <v>29</v>
      </c>
      <c r="C14" s="18">
        <v>405.68115659995709</v>
      </c>
      <c r="D14" s="19">
        <v>287.99582793783162</v>
      </c>
      <c r="E14" s="20">
        <v>275.65496673146919</v>
      </c>
      <c r="F14" s="20">
        <v>258.47151001491198</v>
      </c>
      <c r="I14" s="17" t="s">
        <v>29</v>
      </c>
      <c r="J14" s="18">
        <v>405.68115659995709</v>
      </c>
      <c r="K14" s="19">
        <v>287.99582793783162</v>
      </c>
      <c r="L14" s="20">
        <v>275.65496673146919</v>
      </c>
      <c r="M14" s="20">
        <v>258.47151001491198</v>
      </c>
      <c r="S14" t="s">
        <v>33</v>
      </c>
      <c r="T14">
        <v>95.69982851936571</v>
      </c>
      <c r="U14">
        <v>135.1834325010521</v>
      </c>
      <c r="V14">
        <v>49.267264324873238</v>
      </c>
      <c r="X14">
        <v>78.103599448357812</v>
      </c>
      <c r="Y14">
        <v>135.1834325010521</v>
      </c>
      <c r="Z14">
        <v>74.290031463845565</v>
      </c>
      <c r="AB14" s="33">
        <f t="shared" si="0"/>
        <v>-19.234315740368118</v>
      </c>
      <c r="AC14">
        <f t="shared" si="1"/>
        <v>12.456026563926287</v>
      </c>
      <c r="AD14">
        <f t="shared" si="2"/>
        <v>-12.456026563926287</v>
      </c>
      <c r="AE14" s="33">
        <f t="shared" si="3"/>
        <v>1.518494143256703</v>
      </c>
      <c r="AF14">
        <f t="shared" si="4"/>
        <v>1.6123090135808265</v>
      </c>
      <c r="AG14">
        <f t="shared" si="5"/>
        <v>1.6123090135808265</v>
      </c>
      <c r="AH14" s="33">
        <f t="shared" si="6"/>
        <v>-3.6559068815377174</v>
      </c>
      <c r="AI14">
        <f t="shared" si="7"/>
        <v>4.4715373730197383</v>
      </c>
      <c r="AJ14">
        <f t="shared" si="8"/>
        <v>-4.4715373730197383</v>
      </c>
      <c r="AN14">
        <v>78.103599448357812</v>
      </c>
      <c r="AO14">
        <v>135.1834325010521</v>
      </c>
      <c r="AP14">
        <v>74.290031463845565</v>
      </c>
      <c r="AQ14">
        <v>61.723230388576823</v>
      </c>
      <c r="AR14">
        <f t="shared" si="9"/>
        <v>3.6333217490842933</v>
      </c>
      <c r="AT14">
        <v>95.69982851936571</v>
      </c>
      <c r="AU14">
        <v>135.1834325010521</v>
      </c>
      <c r="AV14">
        <v>49.267264324873238</v>
      </c>
      <c r="AW14">
        <v>36.700463249604447</v>
      </c>
      <c r="AX14">
        <f t="shared" si="10"/>
        <v>2.5712257804883256</v>
      </c>
    </row>
    <row r="15" spans="2:50" x14ac:dyDescent="0.3">
      <c r="B15" s="21" t="s">
        <v>30</v>
      </c>
      <c r="C15" s="22">
        <v>346.7794161055528</v>
      </c>
      <c r="D15" s="23">
        <v>244.99828793697799</v>
      </c>
      <c r="E15" s="24">
        <v>233.7890115652757</v>
      </c>
      <c r="F15" s="24">
        <v>218.45750930908719</v>
      </c>
      <c r="I15" s="21" t="s">
        <v>30</v>
      </c>
      <c r="J15" s="22">
        <v>346.7794161055528</v>
      </c>
      <c r="K15" s="23">
        <v>244.99828793697799</v>
      </c>
      <c r="L15" s="24">
        <v>233.7890115652757</v>
      </c>
      <c r="M15" s="24">
        <v>218.45750930908719</v>
      </c>
      <c r="T15">
        <f>SUM(T3:T14)</f>
        <v>2435.1964791051114</v>
      </c>
      <c r="U15">
        <f>SUM(U3:U14)</f>
        <v>3171.914991605041</v>
      </c>
    </row>
    <row r="16" spans="2:50" x14ac:dyDescent="0.3">
      <c r="B16" s="25" t="s">
        <v>31</v>
      </c>
      <c r="C16" s="26">
        <v>270.03545761634888</v>
      </c>
      <c r="D16" s="27">
        <v>189.25724850406229</v>
      </c>
      <c r="E16" s="28">
        <v>178.33858860418039</v>
      </c>
      <c r="F16" s="28">
        <v>163.27485392273601</v>
      </c>
      <c r="I16" s="25" t="s">
        <v>31</v>
      </c>
      <c r="J16" s="26">
        <v>270.03545761634888</v>
      </c>
      <c r="K16" s="27">
        <v>189.25724850406229</v>
      </c>
      <c r="L16" s="28">
        <v>178.33858860418039</v>
      </c>
      <c r="M16" s="28">
        <v>163.27485392273601</v>
      </c>
    </row>
    <row r="17" spans="2:13" x14ac:dyDescent="0.3">
      <c r="B17" s="17" t="s">
        <v>32</v>
      </c>
      <c r="C17" s="18">
        <v>186.18067528113809</v>
      </c>
      <c r="D17" s="19">
        <v>128.6363937636271</v>
      </c>
      <c r="E17" s="20">
        <v>118.6419897722179</v>
      </c>
      <c r="F17" s="20">
        <v>106.14568592823871</v>
      </c>
      <c r="I17" s="17" t="s">
        <v>32</v>
      </c>
      <c r="J17" s="18">
        <v>186.18067528113809</v>
      </c>
      <c r="K17" s="19">
        <v>128.6363937636271</v>
      </c>
      <c r="L17" s="20">
        <v>118.6419897722179</v>
      </c>
      <c r="M17" s="20">
        <v>106.14568592823871</v>
      </c>
    </row>
    <row r="18" spans="2:13" x14ac:dyDescent="0.3">
      <c r="B18" s="17" t="s">
        <v>33</v>
      </c>
      <c r="C18" s="18">
        <v>154.41774824142021</v>
      </c>
      <c r="D18" s="19">
        <v>104.3787360241797</v>
      </c>
      <c r="E18" s="20">
        <v>94.181334376109007</v>
      </c>
      <c r="F18" s="20">
        <v>81.75950632989553</v>
      </c>
      <c r="I18" s="17" t="s">
        <v>33</v>
      </c>
      <c r="J18" s="18">
        <v>154.41774824142021</v>
      </c>
      <c r="K18" s="19">
        <v>104.3787360241797</v>
      </c>
      <c r="L18" s="20">
        <v>94.181334376109007</v>
      </c>
      <c r="M18" s="20">
        <v>81.75950632989553</v>
      </c>
    </row>
    <row r="19" spans="2:13" ht="15" customHeight="1" thickBot="1" x14ac:dyDescent="0.35">
      <c r="B19" s="29" t="s">
        <v>34</v>
      </c>
      <c r="C19" s="30">
        <v>3455.0034338257828</v>
      </c>
      <c r="D19" s="31">
        <v>2415.9639258335401</v>
      </c>
      <c r="E19" s="32">
        <v>2274.0821049259198</v>
      </c>
      <c r="F19" s="32">
        <v>2086.2155916728138</v>
      </c>
      <c r="I19" s="29" t="s">
        <v>34</v>
      </c>
      <c r="J19" s="30">
        <v>3455.0034338257828</v>
      </c>
      <c r="K19" s="31">
        <v>2415.9639258335401</v>
      </c>
      <c r="L19" s="32">
        <v>2274.0821049259198</v>
      </c>
      <c r="M19" s="32">
        <v>2086.2155916728138</v>
      </c>
    </row>
    <row r="25" spans="2:13" x14ac:dyDescent="0.3">
      <c r="C25" t="s">
        <v>13</v>
      </c>
    </row>
    <row r="26" spans="2:13" x14ac:dyDescent="0.3">
      <c r="C26" t="s">
        <v>16</v>
      </c>
    </row>
    <row r="27" spans="2:13" x14ac:dyDescent="0.3">
      <c r="C27" t="s">
        <v>20</v>
      </c>
    </row>
    <row r="28" spans="2:13" x14ac:dyDescent="0.3">
      <c r="C28" t="s">
        <v>25</v>
      </c>
    </row>
    <row r="29" spans="2:13" x14ac:dyDescent="0.3">
      <c r="C29" t="s">
        <v>26</v>
      </c>
    </row>
    <row r="30" spans="2:13" x14ac:dyDescent="0.3">
      <c r="C30" t="s">
        <v>27</v>
      </c>
    </row>
    <row r="31" spans="2:13" x14ac:dyDescent="0.3">
      <c r="C31" t="s">
        <v>28</v>
      </c>
    </row>
    <row r="32" spans="2:13" x14ac:dyDescent="0.3">
      <c r="C32" t="s">
        <v>29</v>
      </c>
    </row>
    <row r="33" spans="3:20" x14ac:dyDescent="0.3">
      <c r="C33" t="s">
        <v>30</v>
      </c>
    </row>
    <row r="34" spans="3:20" x14ac:dyDescent="0.3">
      <c r="C34" t="s">
        <v>31</v>
      </c>
    </row>
    <row r="35" spans="3:20" x14ac:dyDescent="0.3">
      <c r="C35" t="s">
        <v>32</v>
      </c>
    </row>
    <row r="36" spans="3:20" x14ac:dyDescent="0.3">
      <c r="C36" t="s">
        <v>33</v>
      </c>
    </row>
    <row r="40" spans="3:20" x14ac:dyDescent="0.3">
      <c r="G40">
        <v>13.85347564469491</v>
      </c>
      <c r="H40">
        <v>563.46668935710386</v>
      </c>
      <c r="I40">
        <f t="shared" ref="I40:I71" si="11">-0.0105*(G40)^2-1.1391*G40+567.33</f>
        <v>549.53435862502749</v>
      </c>
      <c r="J40">
        <f t="shared" ref="J40:J71" si="12">((H40-I40)/I40)*100</f>
        <v>2.5352974774745678</v>
      </c>
      <c r="L40">
        <v>16.80180868269359</v>
      </c>
      <c r="M40">
        <v>994.98993696379114</v>
      </c>
      <c r="N40">
        <f t="shared" ref="N40:N71" si="13">-0.0117*(L40)^2-0.9927*L40+995.1</f>
        <v>975.11792545307503</v>
      </c>
      <c r="O40">
        <f t="shared" ref="O40:O71" si="14">((M40-N40)/N40)*100</f>
        <v>2.0379085433674957</v>
      </c>
      <c r="Q40">
        <v>19.767699797876261</v>
      </c>
      <c r="R40">
        <v>1429.459304246438</v>
      </c>
      <c r="S40">
        <f t="shared" ref="S40:S71" si="15">-0.0117*(Q40)^2-0.9933*Q40+1435.1</f>
        <v>1410.8928289137716</v>
      </c>
      <c r="T40">
        <f t="shared" ref="T40:T71" si="16">((R40-S40)/S40)*100</f>
        <v>1.315938032441522</v>
      </c>
    </row>
    <row r="41" spans="3:20" x14ac:dyDescent="0.3">
      <c r="G41">
        <v>15.65575062712016</v>
      </c>
      <c r="H41">
        <v>561.28056038582986</v>
      </c>
      <c r="I41">
        <f t="shared" si="11"/>
        <v>546.92295791981246</v>
      </c>
      <c r="J41">
        <f t="shared" si="12"/>
        <v>2.6251599531724996</v>
      </c>
      <c r="L41">
        <v>18.602545039944619</v>
      </c>
      <c r="M41">
        <v>992.69231575415961</v>
      </c>
      <c r="N41">
        <f t="shared" si="13"/>
        <v>972.58441375987798</v>
      </c>
      <c r="O41">
        <f t="shared" si="14"/>
        <v>2.0674711325618764</v>
      </c>
      <c r="Q41">
        <v>21.566849081275091</v>
      </c>
      <c r="R41">
        <v>1427.049779794809</v>
      </c>
      <c r="S41">
        <f t="shared" si="15"/>
        <v>1408.2356397498238</v>
      </c>
      <c r="T41">
        <f t="shared" si="16"/>
        <v>1.3360079459661685</v>
      </c>
    </row>
    <row r="42" spans="3:20" x14ac:dyDescent="0.3">
      <c r="G42">
        <v>17.45754631730474</v>
      </c>
      <c r="H42">
        <v>559.02561570544685</v>
      </c>
      <c r="I42">
        <f t="shared" si="11"/>
        <v>544.24406679403944</v>
      </c>
      <c r="J42">
        <f t="shared" si="12"/>
        <v>2.7159779615937008</v>
      </c>
      <c r="L42">
        <v>20.40279172882893</v>
      </c>
      <c r="M42">
        <v>990.32604222709085</v>
      </c>
      <c r="N42">
        <f t="shared" si="13"/>
        <v>969.97574389993088</v>
      </c>
      <c r="O42">
        <f t="shared" si="14"/>
        <v>2.0980213634351919</v>
      </c>
      <c r="Q42">
        <v>23.365498618072539</v>
      </c>
      <c r="R42">
        <v>1424.5717711168959</v>
      </c>
      <c r="S42">
        <f t="shared" si="15"/>
        <v>1405.5034758723159</v>
      </c>
      <c r="T42">
        <f t="shared" si="16"/>
        <v>1.3566878753355898</v>
      </c>
    </row>
    <row r="43" spans="3:20" x14ac:dyDescent="0.3">
      <c r="G43">
        <v>19.25886374533194</v>
      </c>
      <c r="H43">
        <v>556.70190927972112</v>
      </c>
      <c r="I43">
        <f t="shared" si="11"/>
        <v>541.49773806369922</v>
      </c>
      <c r="J43">
        <f t="shared" si="12"/>
        <v>2.8077995801772597</v>
      </c>
      <c r="L43">
        <v>22.202549899157521</v>
      </c>
      <c r="M43">
        <v>987.89117126024428</v>
      </c>
      <c r="N43">
        <f t="shared" si="13"/>
        <v>967.29197601741873</v>
      </c>
      <c r="O43">
        <f t="shared" si="14"/>
        <v>2.1295736709858328</v>
      </c>
      <c r="Q43">
        <v>25.163649689717658</v>
      </c>
      <c r="R43">
        <v>1422.0253339328119</v>
      </c>
      <c r="S43">
        <f t="shared" si="15"/>
        <v>1402.6963983544335</v>
      </c>
      <c r="T43">
        <f t="shared" si="16"/>
        <v>1.3779842595342815</v>
      </c>
    </row>
    <row r="44" spans="3:20" x14ac:dyDescent="0.3">
      <c r="G44">
        <v>21.05970395494672</v>
      </c>
      <c r="H44">
        <v>554.3094948798381</v>
      </c>
      <c r="I44">
        <f t="shared" si="11"/>
        <v>538.68402435288522</v>
      </c>
      <c r="J44">
        <f t="shared" si="12"/>
        <v>2.90067457369347</v>
      </c>
      <c r="L44">
        <v>24.00182071721806</v>
      </c>
      <c r="M44">
        <v>985.38775751496041</v>
      </c>
      <c r="N44">
        <f t="shared" si="13"/>
        <v>964.53317002044241</v>
      </c>
      <c r="O44">
        <f t="shared" si="14"/>
        <v>2.1621431115817411</v>
      </c>
      <c r="Q44">
        <v>26.961303596384671</v>
      </c>
      <c r="R44">
        <v>1419.4105237212509</v>
      </c>
      <c r="S44">
        <f t="shared" si="15"/>
        <v>1399.8144680057987</v>
      </c>
      <c r="T44">
        <f t="shared" si="16"/>
        <v>1.3999037846329068</v>
      </c>
    </row>
    <row r="45" spans="3:20" x14ac:dyDescent="0.3">
      <c r="G45">
        <v>22.860068003075011</v>
      </c>
      <c r="H45">
        <v>551.84842608254269</v>
      </c>
      <c r="I45">
        <f t="shared" si="11"/>
        <v>535.80297809209253</v>
      </c>
      <c r="J45">
        <f t="shared" si="12"/>
        <v>2.9946544992313022</v>
      </c>
      <c r="L45">
        <v>25.800605365113039</v>
      </c>
      <c r="M45">
        <v>982.81585543413689</v>
      </c>
      <c r="N45">
        <f t="shared" si="13"/>
        <v>961.69938557873866</v>
      </c>
      <c r="O45">
        <f t="shared" si="14"/>
        <v>2.1957453828142572</v>
      </c>
      <c r="Q45">
        <v>28.75846165619291</v>
      </c>
      <c r="R45">
        <v>1416.727395717224</v>
      </c>
      <c r="S45">
        <f t="shared" si="15"/>
        <v>1396.8577453699841</v>
      </c>
      <c r="T45">
        <f t="shared" si="16"/>
        <v>1.4224533896239442</v>
      </c>
    </row>
    <row r="46" spans="3:20" x14ac:dyDescent="0.3">
      <c r="G46">
        <v>24.65995695936957</v>
      </c>
      <c r="H46">
        <v>549.31875626838337</v>
      </c>
      <c r="I46">
        <f t="shared" si="11"/>
        <v>532.85465151658354</v>
      </c>
      <c r="J46">
        <f t="shared" si="12"/>
        <v>3.0897928177863387</v>
      </c>
      <c r="L46">
        <v>27.598905040165139</v>
      </c>
      <c r="M46">
        <v>980.17551924023883</v>
      </c>
      <c r="N46">
        <f t="shared" si="13"/>
        <v>958.79068212146024</v>
      </c>
      <c r="O46">
        <f t="shared" si="14"/>
        <v>2.2303968444354934</v>
      </c>
      <c r="Q46">
        <v>30.555125204438919</v>
      </c>
      <c r="R46">
        <v>1413.9760049099939</v>
      </c>
      <c r="S46">
        <f t="shared" si="15"/>
        <v>1393.8262907222011</v>
      </c>
      <c r="T46">
        <f t="shared" si="16"/>
        <v>1.4456402725301152</v>
      </c>
    </row>
    <row r="47" spans="3:20" x14ac:dyDescent="0.3">
      <c r="G47">
        <v>26.459371905740468</v>
      </c>
      <c r="H47">
        <v>546.7205386200751</v>
      </c>
      <c r="I47">
        <f t="shared" si="11"/>
        <v>529.83909666488501</v>
      </c>
      <c r="J47">
        <f t="shared" si="12"/>
        <v>3.1861450129769016</v>
      </c>
      <c r="L47">
        <v>29.396720954244191</v>
      </c>
      <c r="M47">
        <v>977.46680293352972</v>
      </c>
      <c r="N47">
        <f t="shared" si="13"/>
        <v>955.80711883523998</v>
      </c>
      <c r="O47">
        <f t="shared" si="14"/>
        <v>2.2661145404194669</v>
      </c>
      <c r="Q47">
        <v>32.351295592801499</v>
      </c>
      <c r="R47">
        <v>1411.1564060411849</v>
      </c>
      <c r="S47">
        <f t="shared" si="15"/>
        <v>1390.7201640672363</v>
      </c>
      <c r="T47">
        <f t="shared" si="16"/>
        <v>1.4694718967891973</v>
      </c>
    </row>
    <row r="48" spans="3:20" x14ac:dyDescent="0.3">
      <c r="G48">
        <v>28.258313935879901</v>
      </c>
      <c r="H48">
        <v>544.05382612097253</v>
      </c>
      <c r="I48">
        <f t="shared" si="11"/>
        <v>526.7563653774024</v>
      </c>
      <c r="J48">
        <f t="shared" si="12"/>
        <v>3.2837687174747483</v>
      </c>
      <c r="L48">
        <v>31.19405433319638</v>
      </c>
      <c r="M48">
        <v>974.68976029032785</v>
      </c>
      <c r="N48">
        <f t="shared" si="13"/>
        <v>952.74875466224978</v>
      </c>
      <c r="O48">
        <f t="shared" si="14"/>
        <v>2.3029162222160218</v>
      </c>
      <c r="Q48">
        <v>34.146974188566553</v>
      </c>
      <c r="R48">
        <v>1408.2686536030781</v>
      </c>
      <c r="S48">
        <f t="shared" si="15"/>
        <v>1387.5394251375517</v>
      </c>
      <c r="T48">
        <f t="shared" si="16"/>
        <v>1.4939559979329173</v>
      </c>
    </row>
    <row r="49" spans="7:20" x14ac:dyDescent="0.3">
      <c r="G49">
        <v>30.056784154791369</v>
      </c>
      <c r="H49">
        <v>541.31867155365069</v>
      </c>
      <c r="I49">
        <f t="shared" si="11"/>
        <v>523.60650929513622</v>
      </c>
      <c r="J49">
        <f t="shared" si="12"/>
        <v>3.3827238477913619</v>
      </c>
      <c r="L49">
        <v>32.990906416181261</v>
      </c>
      <c r="M49">
        <v>971.8444448615088</v>
      </c>
      <c r="N49">
        <f t="shared" si="13"/>
        <v>949.61564829857048</v>
      </c>
      <c r="O49">
        <f t="shared" si="14"/>
        <v>2.3408203732495072</v>
      </c>
      <c r="Q49">
        <v>35.942162373879107</v>
      </c>
      <c r="R49">
        <v>1405.312801837018</v>
      </c>
      <c r="S49">
        <f t="shared" si="15"/>
        <v>1384.2841333915353</v>
      </c>
      <c r="T49">
        <f t="shared" si="16"/>
        <v>1.5191005905674781</v>
      </c>
    </row>
    <row r="50" spans="7:20" x14ac:dyDescent="0.3">
      <c r="G50">
        <v>31.854783678318711</v>
      </c>
      <c r="H50">
        <v>538.51512749860001</v>
      </c>
      <c r="I50">
        <f t="shared" si="11"/>
        <v>520.38957985850618</v>
      </c>
      <c r="J50">
        <f t="shared" si="12"/>
        <v>3.4830727481173165</v>
      </c>
      <c r="L50">
        <v>34.787278455072979</v>
      </c>
      <c r="M50">
        <v>968.93090997110914</v>
      </c>
      <c r="N50">
        <f t="shared" si="13"/>
        <v>946.40785819261293</v>
      </c>
      <c r="O50">
        <f t="shared" si="14"/>
        <v>2.3798462347416729</v>
      </c>
      <c r="Q50">
        <v>37.736861544951957</v>
      </c>
      <c r="R50">
        <v>1402.2889047320821</v>
      </c>
      <c r="S50">
        <f t="shared" si="15"/>
        <v>1380.9543480120235</v>
      </c>
      <c r="T50">
        <f t="shared" si="16"/>
        <v>1.5449139756698764</v>
      </c>
    </row>
    <row r="51" spans="7:20" x14ac:dyDescent="0.3">
      <c r="G51">
        <v>33.652313632684937</v>
      </c>
      <c r="H51">
        <v>535.64324633302613</v>
      </c>
      <c r="I51">
        <f t="shared" si="11"/>
        <v>517.10562830626645</v>
      </c>
      <c r="J51">
        <f t="shared" si="12"/>
        <v>3.584880343978849</v>
      </c>
      <c r="L51">
        <v>36.583171713823049</v>
      </c>
      <c r="M51">
        <v>965.94920871505519</v>
      </c>
      <c r="N51">
        <f t="shared" si="13"/>
        <v>943.12544254376405</v>
      </c>
      <c r="O51">
        <f t="shared" si="14"/>
        <v>2.420013832914071</v>
      </c>
      <c r="Q51">
        <v>39.531073111320573</v>
      </c>
      <c r="R51">
        <v>1399.1970160238509</v>
      </c>
      <c r="S51">
        <f t="shared" si="15"/>
        <v>1377.550127904934</v>
      </c>
      <c r="T51">
        <f t="shared" si="16"/>
        <v>1.5714047482133258</v>
      </c>
    </row>
    <row r="52" spans="7:20" x14ac:dyDescent="0.3">
      <c r="G52">
        <v>35.449375154008827</v>
      </c>
      <c r="H52">
        <v>532.7030802297561</v>
      </c>
      <c r="I52">
        <f t="shared" si="11"/>
        <v>513.75470567456716</v>
      </c>
      <c r="J52">
        <f t="shared" si="12"/>
        <v>3.6882143065355386</v>
      </c>
      <c r="L52">
        <v>38.378587467865913</v>
      </c>
      <c r="M52">
        <v>962.89939396003547</v>
      </c>
      <c r="N52">
        <f t="shared" si="13"/>
        <v>939.76845930111449</v>
      </c>
      <c r="O52">
        <f t="shared" si="14"/>
        <v>2.4613440076636488</v>
      </c>
      <c r="Q52">
        <v>41.32479849508853</v>
      </c>
      <c r="R52">
        <v>1396.0371891933671</v>
      </c>
      <c r="S52">
        <f t="shared" si="15"/>
        <v>1374.0715316981102</v>
      </c>
      <c r="T52">
        <f t="shared" si="16"/>
        <v>1.5985818051343521</v>
      </c>
    </row>
    <row r="53" spans="7:20" x14ac:dyDescent="0.3">
      <c r="G53">
        <v>37.245969387838272</v>
      </c>
      <c r="H53">
        <v>529.69468115626489</v>
      </c>
      <c r="I53">
        <f t="shared" si="11"/>
        <v>510.33686279609572</v>
      </c>
      <c r="J53">
        <f t="shared" si="12"/>
        <v>3.7931452284495388</v>
      </c>
      <c r="L53">
        <v>40.173527003514963</v>
      </c>
      <c r="M53">
        <v>959.78151834253163</v>
      </c>
      <c r="N53">
        <f t="shared" si="13"/>
        <v>936.33696616235557</v>
      </c>
      <c r="O53">
        <f t="shared" si="14"/>
        <v>2.5038584427853197</v>
      </c>
      <c r="Q53">
        <v>43.118039130204323</v>
      </c>
      <c r="R53">
        <v>1392.8094774661899</v>
      </c>
      <c r="S53">
        <f t="shared" si="15"/>
        <v>1370.518617740292</v>
      </c>
      <c r="T53">
        <f t="shared" si="16"/>
        <v>1.6264543536556282</v>
      </c>
    </row>
    <row r="54" spans="7:20" x14ac:dyDescent="0.3">
      <c r="G54">
        <v>39.042097488705537</v>
      </c>
      <c r="H54">
        <v>526.61810087378888</v>
      </c>
      <c r="I54">
        <f t="shared" si="11"/>
        <v>506.85215029928088</v>
      </c>
      <c r="J54">
        <f t="shared" si="12"/>
        <v>3.8997468123271846</v>
      </c>
      <c r="L54">
        <v>41.967991617330043</v>
      </c>
      <c r="M54">
        <v>956.59563426794807</v>
      </c>
      <c r="N54">
        <f t="shared" si="13"/>
        <v>932.8310205728867</v>
      </c>
      <c r="O54">
        <f t="shared" si="14"/>
        <v>2.5475796978177918</v>
      </c>
      <c r="Q54">
        <v>44.910796461710589</v>
      </c>
      <c r="R54">
        <v>1389.513933811721</v>
      </c>
      <c r="S54">
        <f t="shared" si="15"/>
        <v>1366.891444100328</v>
      </c>
      <c r="T54">
        <f t="shared" si="16"/>
        <v>1.6550319199841674</v>
      </c>
    </row>
    <row r="55" spans="7:20" x14ac:dyDescent="0.3">
      <c r="G55">
        <v>40.837760619640157</v>
      </c>
      <c r="H55">
        <v>523.47339093653954</v>
      </c>
      <c r="I55">
        <f t="shared" si="11"/>
        <v>503.3006186076841</v>
      </c>
      <c r="J55">
        <f t="shared" si="12"/>
        <v>4.0080960728124682</v>
      </c>
      <c r="L55">
        <v>43.761982615560107</v>
      </c>
      <c r="M55">
        <v>953.3417939098872</v>
      </c>
      <c r="N55">
        <f t="shared" si="13"/>
        <v>929.25067972493184</v>
      </c>
      <c r="O55">
        <f t="shared" si="14"/>
        <v>2.5925312416329453</v>
      </c>
      <c r="Q55">
        <v>46.703071945013058</v>
      </c>
      <c r="R55">
        <v>1386.150610942595</v>
      </c>
      <c r="S55">
        <f t="shared" si="15"/>
        <v>1363.190068566536</v>
      </c>
      <c r="T55">
        <f t="shared" si="16"/>
        <v>1.6843243583929</v>
      </c>
    </row>
    <row r="56" spans="7:20" x14ac:dyDescent="0.3">
      <c r="G56">
        <v>42.632959951727628</v>
      </c>
      <c r="H56">
        <v>520.26060269103391</v>
      </c>
      <c r="I56">
        <f t="shared" si="11"/>
        <v>499.68231793940816</v>
      </c>
      <c r="J56">
        <f t="shared" si="12"/>
        <v>4.1182735535823145</v>
      </c>
      <c r="L56">
        <v>45.555501313532602</v>
      </c>
      <c r="M56">
        <v>950.02004920952595</v>
      </c>
      <c r="N56">
        <f t="shared" si="13"/>
        <v>925.59600055690714</v>
      </c>
      <c r="O56">
        <f t="shared" si="14"/>
        <v>2.6387374878374033</v>
      </c>
      <c r="Q56">
        <v>48.494867045211521</v>
      </c>
      <c r="R56">
        <v>1382.719561314203</v>
      </c>
      <c r="S56">
        <f t="shared" si="15"/>
        <v>1359.4145486461182</v>
      </c>
      <c r="T56">
        <f t="shared" si="16"/>
        <v>1.7143418607145986</v>
      </c>
    </row>
    <row r="57" spans="7:20" x14ac:dyDescent="0.3">
      <c r="G57">
        <v>44.42769666365632</v>
      </c>
      <c r="H57">
        <v>516.97978727550196</v>
      </c>
      <c r="I57">
        <f t="shared" si="11"/>
        <v>495.99729830663159</v>
      </c>
      <c r="J57">
        <f t="shared" si="12"/>
        <v>4.2303635605488195</v>
      </c>
      <c r="L57">
        <v>47.348549035064792</v>
      </c>
      <c r="M57">
        <v>946.63045187516354</v>
      </c>
      <c r="N57">
        <f t="shared" si="13"/>
        <v>921.86703975289777</v>
      </c>
      <c r="O57">
        <f t="shared" si="14"/>
        <v>2.6862238321161254</v>
      </c>
      <c r="Q57">
        <v>50.286183236347867</v>
      </c>
      <c r="R57">
        <v>1379.220837124446</v>
      </c>
      <c r="S57">
        <f t="shared" si="15"/>
        <v>1355.5649415649248</v>
      </c>
      <c r="T57">
        <f t="shared" si="16"/>
        <v>1.745094966251622</v>
      </c>
    </row>
    <row r="58" spans="7:20" x14ac:dyDescent="0.3">
      <c r="G58">
        <v>46.221971941261629</v>
      </c>
      <c r="H58">
        <v>513.63099561942499</v>
      </c>
      <c r="I58">
        <f t="shared" si="11"/>
        <v>492.24560951525177</v>
      </c>
      <c r="J58">
        <f t="shared" si="12"/>
        <v>4.3444544127540086</v>
      </c>
      <c r="L58">
        <v>49.141127111924021</v>
      </c>
      <c r="M58">
        <v>943.17305338182928</v>
      </c>
      <c r="N58">
        <f t="shared" si="13"/>
        <v>918.06385374217882</v>
      </c>
      <c r="O58">
        <f t="shared" si="14"/>
        <v>2.7350166916278473</v>
      </c>
      <c r="Q58">
        <v>52.077022000754432</v>
      </c>
      <c r="R58">
        <v>1375.6544903135059</v>
      </c>
      <c r="S58">
        <f t="shared" si="15"/>
        <v>1351.6413042671859</v>
      </c>
      <c r="T58">
        <f t="shared" si="16"/>
        <v>1.7765945721331111</v>
      </c>
    </row>
    <row r="59" spans="7:20" x14ac:dyDescent="0.3">
      <c r="G59">
        <v>48.015786977086691</v>
      </c>
      <c r="H59">
        <v>510.21427844311938</v>
      </c>
      <c r="I59">
        <f t="shared" si="11"/>
        <v>488.42730116459643</v>
      </c>
      <c r="J59">
        <f t="shared" si="12"/>
        <v>4.4606387125728872</v>
      </c>
      <c r="L59">
        <v>50.933236883225689</v>
      </c>
      <c r="M59">
        <v>939.64790497104514</v>
      </c>
      <c r="N59">
        <f t="shared" si="13"/>
        <v>914.18649869900935</v>
      </c>
      <c r="O59">
        <f t="shared" si="14"/>
        <v>2.7851435465597278</v>
      </c>
      <c r="Q59">
        <v>53.86738482835662</v>
      </c>
      <c r="R59">
        <v>1372.0205725638839</v>
      </c>
      <c r="S59">
        <f t="shared" si="15"/>
        <v>1347.643693415512</v>
      </c>
      <c r="T59">
        <f t="shared" si="16"/>
        <v>1.8088519441359439</v>
      </c>
    </row>
    <row r="60" spans="7:20" x14ac:dyDescent="0.3">
      <c r="G60">
        <v>49.809142969945007</v>
      </c>
      <c r="H60">
        <v>506.72968625744551</v>
      </c>
      <c r="I60">
        <f t="shared" si="11"/>
        <v>484.54242264723126</v>
      </c>
      <c r="J60">
        <f t="shared" si="12"/>
        <v>4.5790136370304104</v>
      </c>
      <c r="L60">
        <v>52.724879694902228</v>
      </c>
      <c r="M60">
        <v>936.0550576506721</v>
      </c>
      <c r="N60">
        <f t="shared" si="13"/>
        <v>910.23503054242019</v>
      </c>
      <c r="O60">
        <f t="shared" si="14"/>
        <v>2.8366329839959508</v>
      </c>
      <c r="Q60">
        <v>55.657273216030553</v>
      </c>
      <c r="R60">
        <v>1368.3191353004399</v>
      </c>
      <c r="S60">
        <f t="shared" si="15"/>
        <v>1343.5721653909434</v>
      </c>
      <c r="T60">
        <f t="shared" si="16"/>
        <v>1.8418787279874806</v>
      </c>
    </row>
    <row r="61" spans="7:20" x14ac:dyDescent="0.3">
      <c r="G61">
        <v>51.602041124493809</v>
      </c>
      <c r="H61">
        <v>503.17726936360441</v>
      </c>
      <c r="I61">
        <f t="shared" si="11"/>
        <v>480.59102314884268</v>
      </c>
      <c r="J61">
        <f t="shared" si="12"/>
        <v>4.6996812522165223</v>
      </c>
      <c r="L61">
        <v>54.51605689914544</v>
      </c>
      <c r="M61">
        <v>932.39456219489978</v>
      </c>
      <c r="N61">
        <f t="shared" si="13"/>
        <v>906.20950493619728</v>
      </c>
      <c r="O61">
        <f t="shared" si="14"/>
        <v>2.889514744225298</v>
      </c>
      <c r="Q61">
        <v>57.446688666921048</v>
      </c>
      <c r="R61">
        <v>1364.5502296906529</v>
      </c>
      <c r="S61">
        <f t="shared" si="15"/>
        <v>1339.4267762932557</v>
      </c>
      <c r="T61">
        <f t="shared" si="16"/>
        <v>1.8756869611733604</v>
      </c>
    </row>
    <row r="62" spans="7:20" x14ac:dyDescent="0.3">
      <c r="G62">
        <v>53.394482650798587</v>
      </c>
      <c r="H62">
        <v>499.5570778530024</v>
      </c>
      <c r="I62">
        <f t="shared" si="11"/>
        <v>476.57315164823785</v>
      </c>
      <c r="J62">
        <f t="shared" si="12"/>
        <v>4.8227488529880818</v>
      </c>
      <c r="L62">
        <v>56.306769853888028</v>
      </c>
      <c r="M62">
        <v>928.66646914429032</v>
      </c>
      <c r="N62">
        <f t="shared" si="13"/>
        <v>902.10997728891448</v>
      </c>
      <c r="O62">
        <f t="shared" si="14"/>
        <v>2.9438197696455273</v>
      </c>
      <c r="Q62">
        <v>59.2356326898433</v>
      </c>
      <c r="R62">
        <v>1360.713906644947</v>
      </c>
      <c r="S62">
        <f t="shared" si="15"/>
        <v>1335.207581941236</v>
      </c>
      <c r="T62">
        <f t="shared" si="16"/>
        <v>1.9102890852842371</v>
      </c>
    </row>
    <row r="63" spans="7:20" x14ac:dyDescent="0.3">
      <c r="G63">
        <v>55.186468763928332</v>
      </c>
      <c r="H63">
        <v>495.86916160721017</v>
      </c>
      <c r="I63">
        <f t="shared" si="11"/>
        <v>472.48885691737291</v>
      </c>
      <c r="J63">
        <f t="shared" si="12"/>
        <v>4.948329330426076</v>
      </c>
      <c r="L63">
        <v>58.097019922247341</v>
      </c>
      <c r="M63">
        <v>924.87082880600553</v>
      </c>
      <c r="N63">
        <f t="shared" si="13"/>
        <v>897.9365027541869</v>
      </c>
      <c r="O63">
        <f t="shared" si="14"/>
        <v>2.9995802564217611</v>
      </c>
      <c r="Q63">
        <v>61.024106798626278</v>
      </c>
      <c r="R63">
        <v>1356.8102168171481</v>
      </c>
      <c r="S63">
        <f t="shared" si="15"/>
        <v>1330.9146378732537</v>
      </c>
      <c r="T63">
        <f t="shared" si="16"/>
        <v>1.9456979589070014</v>
      </c>
    </row>
    <row r="64" spans="7:20" x14ac:dyDescent="0.3">
      <c r="G64">
        <v>56.978000683532443</v>
      </c>
      <c r="H64">
        <v>492.11357029801161</v>
      </c>
      <c r="I64">
        <f t="shared" si="11"/>
        <v>468.33818752151569</v>
      </c>
      <c r="J64">
        <f t="shared" si="12"/>
        <v>5.0765415697398497</v>
      </c>
      <c r="L64">
        <v>59.886808472042837</v>
      </c>
      <c r="M64">
        <v>921.0076912540095</v>
      </c>
      <c r="N64">
        <f t="shared" si="13"/>
        <v>893.68913623088758</v>
      </c>
      <c r="O64">
        <f t="shared" si="14"/>
        <v>3.0568297090795205</v>
      </c>
      <c r="Q64">
        <v>62.812112511522301</v>
      </c>
      <c r="R64">
        <v>1352.839210605068</v>
      </c>
      <c r="S64">
        <f t="shared" si="15"/>
        <v>1326.5479993478311</v>
      </c>
      <c r="T64">
        <f t="shared" si="16"/>
        <v>1.9819268711092564</v>
      </c>
    </row>
    <row r="65" spans="7:20" x14ac:dyDescent="0.3">
      <c r="G65">
        <v>58.76907963344577</v>
      </c>
      <c r="H65">
        <v>488.29035338751771</v>
      </c>
      <c r="I65">
        <f t="shared" si="11"/>
        <v>464.12119181943791</v>
      </c>
      <c r="J65">
        <f t="shared" si="12"/>
        <v>5.2075108816583819</v>
      </c>
      <c r="L65">
        <v>61.676136875268099</v>
      </c>
      <c r="M65">
        <v>917.07710632949704</v>
      </c>
      <c r="N65">
        <f t="shared" si="13"/>
        <v>889.36793236359676</v>
      </c>
      <c r="O65">
        <f t="shared" si="14"/>
        <v>3.1156029982169455</v>
      </c>
      <c r="Q65">
        <v>64.599651350596119</v>
      </c>
      <c r="R65">
        <v>1348.8009381511711</v>
      </c>
      <c r="S65">
        <f t="shared" si="15"/>
        <v>1322.1077213444155</v>
      </c>
      <c r="T65">
        <f t="shared" si="16"/>
        <v>2.0189895555266832</v>
      </c>
    </row>
    <row r="66" spans="7:20" x14ac:dyDescent="0.3">
      <c r="G66">
        <v>60.559706841288033</v>
      </c>
      <c r="H66">
        <v>484.39956012835859</v>
      </c>
      <c r="I66">
        <f t="shared" si="11"/>
        <v>459.83791796370997</v>
      </c>
      <c r="J66">
        <f t="shared" si="12"/>
        <v>5.341369470663575</v>
      </c>
      <c r="L66">
        <v>63.465006507612657</v>
      </c>
      <c r="M66">
        <v>913.07912364132164</v>
      </c>
      <c r="N66">
        <f t="shared" si="13"/>
        <v>884.97294554306052</v>
      </c>
      <c r="O66">
        <f t="shared" si="14"/>
        <v>3.17593642153816</v>
      </c>
      <c r="Q66">
        <v>66.38672484116789</v>
      </c>
      <c r="R66">
        <v>1344.6954493433441</v>
      </c>
      <c r="S66">
        <f t="shared" si="15"/>
        <v>1317.5938585641657</v>
      </c>
      <c r="T66">
        <f t="shared" si="16"/>
        <v>2.0569002050990206</v>
      </c>
    </row>
    <row r="67" spans="7:20" x14ac:dyDescent="0.3">
      <c r="G67">
        <v>62.349883538078657</v>
      </c>
      <c r="H67">
        <v>480.44123956395828</v>
      </c>
      <c r="I67">
        <f t="shared" si="11"/>
        <v>455.48841390104894</v>
      </c>
      <c r="J67">
        <f t="shared" si="12"/>
        <v>5.4782569438374615</v>
      </c>
      <c r="L67">
        <v>65.253418747969633</v>
      </c>
      <c r="M67">
        <v>909.01379256654252</v>
      </c>
      <c r="N67">
        <f t="shared" si="13"/>
        <v>880.50422990680545</v>
      </c>
      <c r="O67">
        <f t="shared" si="14"/>
        <v>3.2378677684211223</v>
      </c>
      <c r="Q67">
        <v>68.173334511231957</v>
      </c>
      <c r="R67">
        <v>1340.5227938157809</v>
      </c>
      <c r="S67">
        <f t="shared" si="15"/>
        <v>1313.0064654309433</v>
      </c>
      <c r="T67">
        <f t="shared" si="16"/>
        <v>2.0956734874726179</v>
      </c>
    </row>
    <row r="68" spans="7:20" x14ac:dyDescent="0.3">
      <c r="G68">
        <v>64.139610957855041</v>
      </c>
      <c r="H68">
        <v>476.41544052885962</v>
      </c>
      <c r="I68">
        <f t="shared" si="11"/>
        <v>451.07272737274491</v>
      </c>
      <c r="J68">
        <f t="shared" si="12"/>
        <v>5.6183208645138736</v>
      </c>
      <c r="L68">
        <v>67.041374977977441</v>
      </c>
      <c r="M68">
        <v>904.8811622510492</v>
      </c>
      <c r="N68">
        <f t="shared" si="13"/>
        <v>875.96183933978978</v>
      </c>
      <c r="O68">
        <f t="shared" si="14"/>
        <v>3.3014363882627409</v>
      </c>
      <c r="Q68">
        <v>69.959481890903717</v>
      </c>
      <c r="R68">
        <v>1336.283020949953</v>
      </c>
      <c r="S68">
        <f t="shared" si="15"/>
        <v>1308.3455960923741</v>
      </c>
      <c r="T68">
        <f t="shared" si="16"/>
        <v>2.1353245611113292</v>
      </c>
    </row>
    <row r="69" spans="7:20" x14ac:dyDescent="0.3">
      <c r="G69">
        <v>65.928890337306939</v>
      </c>
      <c r="H69">
        <v>472.3222116491458</v>
      </c>
      <c r="I69">
        <f t="shared" si="11"/>
        <v>446.59090591513291</v>
      </c>
      <c r="J69">
        <f t="shared" si="12"/>
        <v>5.7617173554587993</v>
      </c>
      <c r="L69">
        <v>68.828876581548343</v>
      </c>
      <c r="M69">
        <v>900.68128161028221</v>
      </c>
      <c r="N69">
        <f t="shared" si="13"/>
        <v>871.34582747520426</v>
      </c>
      <c r="O69">
        <f t="shared" si="14"/>
        <v>3.3666832628417844</v>
      </c>
      <c r="Q69">
        <v>71.745168511892544</v>
      </c>
      <c r="R69">
        <v>1331.9761798756849</v>
      </c>
      <c r="S69">
        <f t="shared" si="15"/>
        <v>1303.6113044209787</v>
      </c>
      <c r="T69">
        <f t="shared" si="16"/>
        <v>2.1758690921528117</v>
      </c>
    </row>
    <row r="70" spans="7:20" x14ac:dyDescent="0.3">
      <c r="G70">
        <v>67.71772291540249</v>
      </c>
      <c r="H70">
        <v>468.16160134290698</v>
      </c>
      <c r="I70">
        <f t="shared" si="11"/>
        <v>442.04299686016918</v>
      </c>
      <c r="J70">
        <f t="shared" si="12"/>
        <v>5.9086117568332055</v>
      </c>
      <c r="L70">
        <v>70.615924944430617</v>
      </c>
      <c r="M70">
        <v>896.41419933001032</v>
      </c>
      <c r="N70">
        <f t="shared" si="13"/>
        <v>866.65624769530154</v>
      </c>
      <c r="O70">
        <f t="shared" si="14"/>
        <v>3.4336510829806022</v>
      </c>
      <c r="Q70">
        <v>73.530395906979237</v>
      </c>
      <c r="R70">
        <v>1327.6023194722391</v>
      </c>
      <c r="S70">
        <f t="shared" si="15"/>
        <v>1298.8036440154233</v>
      </c>
      <c r="T70">
        <f t="shared" si="16"/>
        <v>2.2173232720367841</v>
      </c>
    </row>
    <row r="71" spans="7:20" x14ac:dyDescent="0.3">
      <c r="G71">
        <v>69.506109933044826</v>
      </c>
      <c r="H71">
        <v>463.93365782076643</v>
      </c>
      <c r="I71">
        <f t="shared" si="11"/>
        <v>437.42904733601131</v>
      </c>
      <c r="J71">
        <f t="shared" si="12"/>
        <v>6.0591793448951252</v>
      </c>
      <c r="L71">
        <v>72.402521453768529</v>
      </c>
      <c r="M71">
        <v>892.07996386717844</v>
      </c>
      <c r="N71">
        <f t="shared" si="13"/>
        <v>861.89315313234215</v>
      </c>
      <c r="O71">
        <f t="shared" si="14"/>
        <v>3.5023843297895594</v>
      </c>
      <c r="Q71">
        <v>75.315165609515034</v>
      </c>
      <c r="R71">
        <v>1323.161488369605</v>
      </c>
      <c r="S71">
        <f t="shared" si="15"/>
        <v>1293.9226682018411</v>
      </c>
      <c r="T71">
        <f t="shared" si="16"/>
        <v>2.2597038359639297</v>
      </c>
    </row>
    <row r="72" spans="7:20" x14ac:dyDescent="0.3">
      <c r="G72">
        <v>71.294052632724387</v>
      </c>
      <c r="H72">
        <v>459.63842908648138</v>
      </c>
      <c r="I72">
        <f t="shared" ref="I72:I103" si="17">-0.0105*(G72)^2-1.1391*G72+567.33</f>
        <v>432.7491042676881</v>
      </c>
      <c r="J72">
        <f t="shared" ref="J72:J103" si="18">((H72-I72)/I72)*100</f>
        <v>6.2136061180984443</v>
      </c>
      <c r="L72">
        <v>74.188667497683724</v>
      </c>
      <c r="M72">
        <v>887.67862345084075</v>
      </c>
      <c r="N72">
        <f t="shared" ref="N72:N103" si="19">-0.0117*(L72)^2-0.9927*L72+995.1</f>
        <v>857.0565966695915</v>
      </c>
      <c r="O72">
        <f t="shared" ref="O72:O103" si="20">((M72-N72)/N72)*100</f>
        <v>3.5729293608196224</v>
      </c>
      <c r="Q72">
        <v>77.099479152913375</v>
      </c>
      <c r="R72">
        <v>1318.6537349497501</v>
      </c>
      <c r="S72">
        <f t="shared" ref="S72:S103" si="21">-0.0117*(Q72)^2-0.9933*Q72+1435.1</f>
        <v>1288.9684300352999</v>
      </c>
      <c r="T72">
        <f t="shared" ref="T72:T103" si="22">((R72-S72)/S72)*100</f>
        <v>2.3030280822034723</v>
      </c>
    </row>
    <row r="73" spans="7:20" x14ac:dyDescent="0.3">
      <c r="G73">
        <v>73.081552258175648</v>
      </c>
      <c r="H73">
        <v>455.27596293759268</v>
      </c>
      <c r="I73">
        <f t="shared" si="17"/>
        <v>428.00321437783532</v>
      </c>
      <c r="J73">
        <f t="shared" si="18"/>
        <v>6.37208965811209</v>
      </c>
      <c r="L73">
        <v>75.97436446486735</v>
      </c>
      <c r="M73">
        <v>883.21022608315911</v>
      </c>
      <c r="N73">
        <f t="shared" si="19"/>
        <v>852.14663094239245</v>
      </c>
      <c r="O73">
        <f t="shared" si="20"/>
        <v>3.6453345014593683</v>
      </c>
      <c r="Q73">
        <v>78.883338070207373</v>
      </c>
      <c r="R73">
        <v>1314.0791073480191</v>
      </c>
      <c r="S73">
        <f t="shared" si="21"/>
        <v>1283.940982301209</v>
      </c>
      <c r="T73">
        <f t="shared" si="22"/>
        <v>2.3473138923249763</v>
      </c>
    </row>
    <row r="74" spans="7:20" x14ac:dyDescent="0.3">
      <c r="G74">
        <v>74.868610054060809</v>
      </c>
      <c r="H74">
        <v>450.84630696612209</v>
      </c>
      <c r="I74">
        <f t="shared" si="17"/>
        <v>423.1914241874357</v>
      </c>
      <c r="J74">
        <f t="shared" si="18"/>
        <v>6.5348400742728101</v>
      </c>
      <c r="L74">
        <v>77.759613744171048</v>
      </c>
      <c r="M74">
        <v>878.67481954043308</v>
      </c>
      <c r="N74">
        <f t="shared" si="19"/>
        <v>847.16330833934217</v>
      </c>
      <c r="O74">
        <f t="shared" si="20"/>
        <v>3.7196501419379899</v>
      </c>
      <c r="Q74">
        <v>80.666743893559669</v>
      </c>
      <c r="R74">
        <v>1309.4376534545529</v>
      </c>
      <c r="S74">
        <f t="shared" si="21"/>
        <v>1278.8403775169741</v>
      </c>
      <c r="T74">
        <f t="shared" si="22"/>
        <v>2.3925797523680963</v>
      </c>
    </row>
    <row r="75" spans="7:20" x14ac:dyDescent="0.3">
      <c r="G75">
        <v>76.655227265640576</v>
      </c>
      <c r="H75">
        <v>446.34950855933528</v>
      </c>
      <c r="I75">
        <f t="shared" si="17"/>
        <v>418.31378001666531</v>
      </c>
      <c r="J75">
        <f t="shared" si="18"/>
        <v>6.7020810410675562</v>
      </c>
      <c r="L75">
        <v>79.544416724234623</v>
      </c>
      <c r="M75">
        <v>874.07245137423024</v>
      </c>
      <c r="N75">
        <f t="shared" si="19"/>
        <v>842.10668100346754</v>
      </c>
      <c r="O75">
        <f t="shared" si="20"/>
        <v>3.7959288403545002</v>
      </c>
      <c r="Q75">
        <v>82.449698153838881</v>
      </c>
      <c r="R75">
        <v>1304.7294209157801</v>
      </c>
      <c r="S75">
        <f t="shared" si="21"/>
        <v>1273.6666679335799</v>
      </c>
      <c r="T75">
        <f t="shared" si="22"/>
        <v>2.4388447750302666</v>
      </c>
    </row>
    <row r="76" spans="7:20" x14ac:dyDescent="0.3">
      <c r="G76">
        <v>78.44140513847654</v>
      </c>
      <c r="H76">
        <v>441.7856149005454</v>
      </c>
      <c r="I76">
        <f t="shared" si="17"/>
        <v>413.37032798572596</v>
      </c>
      <c r="J76">
        <f t="shared" si="18"/>
        <v>6.8740509395731566</v>
      </c>
      <c r="L76">
        <v>81.328774793098063</v>
      </c>
      <c r="M76">
        <v>869.4031689125527</v>
      </c>
      <c r="N76">
        <f t="shared" si="19"/>
        <v>836.97680083353794</v>
      </c>
      <c r="O76">
        <f t="shared" si="20"/>
        <v>3.8742254321412046</v>
      </c>
      <c r="Q76">
        <v>84.23220238018196</v>
      </c>
      <c r="R76">
        <v>1299.954457136012</v>
      </c>
      <c r="S76">
        <f t="shared" si="21"/>
        <v>1268.4199055373188</v>
      </c>
      <c r="T76">
        <f t="shared" si="22"/>
        <v>2.4861287229117424</v>
      </c>
    </row>
    <row r="77" spans="7:20" x14ac:dyDescent="0.3">
      <c r="G77">
        <v>80.227144918121581</v>
      </c>
      <c r="H77">
        <v>437.15467296995911</v>
      </c>
      <c r="I77">
        <f t="shared" si="17"/>
        <v>408.3611140157783</v>
      </c>
      <c r="J77">
        <f t="shared" si="18"/>
        <v>7.051004115212665</v>
      </c>
      <c r="L77">
        <v>83.112689337852686</v>
      </c>
      <c r="M77">
        <v>864.66701926105191</v>
      </c>
      <c r="N77">
        <f t="shared" si="19"/>
        <v>831.77371948535983</v>
      </c>
      <c r="O77">
        <f t="shared" si="20"/>
        <v>3.9545971464503609</v>
      </c>
      <c r="Q77">
        <v>86.014258099581696</v>
      </c>
      <c r="R77">
        <v>1295.1128092790109</v>
      </c>
      <c r="S77">
        <f t="shared" si="21"/>
        <v>1263.1001420515545</v>
      </c>
      <c r="T77">
        <f t="shared" si="22"/>
        <v>2.5344520328737152</v>
      </c>
    </row>
    <row r="78" spans="7:20" x14ac:dyDescent="0.3">
      <c r="G78">
        <v>82.012447849832185</v>
      </c>
      <c r="H78">
        <v>432.45672954557472</v>
      </c>
      <c r="I78">
        <f t="shared" si="17"/>
        <v>403.28618382988105</v>
      </c>
      <c r="J78">
        <f t="shared" si="18"/>
        <v>7.2332122659572011</v>
      </c>
      <c r="L78">
        <v>84.896161744289273</v>
      </c>
      <c r="M78">
        <v>859.86404930427818</v>
      </c>
      <c r="N78">
        <f t="shared" si="19"/>
        <v>826.49748837316747</v>
      </c>
      <c r="O78">
        <f t="shared" si="20"/>
        <v>4.0371037299565939</v>
      </c>
      <c r="Q78">
        <v>87.795866836501091</v>
      </c>
      <c r="R78">
        <v>1290.2045242696811</v>
      </c>
      <c r="S78">
        <f t="shared" si="21"/>
        <v>1257.7074289385037</v>
      </c>
      <c r="T78">
        <f t="shared" si="22"/>
        <v>2.5838358415839808</v>
      </c>
    </row>
    <row r="79" spans="7:20" x14ac:dyDescent="0.3">
      <c r="G79">
        <v>83.797315178290532</v>
      </c>
      <c r="H79">
        <v>427.69183120411708</v>
      </c>
      <c r="I79">
        <f t="shared" si="17"/>
        <v>398.14558295396682</v>
      </c>
      <c r="J79">
        <f t="shared" si="18"/>
        <v>7.4209659770522585</v>
      </c>
      <c r="L79">
        <v>86.679193396552634</v>
      </c>
      <c r="M79">
        <v>854.99430570702987</v>
      </c>
      <c r="N79">
        <f t="shared" si="19"/>
        <v>821.14815867108155</v>
      </c>
      <c r="O79">
        <f t="shared" si="20"/>
        <v>4.1218075786376698</v>
      </c>
      <c r="Q79">
        <v>89.577030112462836</v>
      </c>
      <c r="R79">
        <v>1285.2296487957969</v>
      </c>
      <c r="S79">
        <f t="shared" si="21"/>
        <v>1252.2418174011923</v>
      </c>
      <c r="T79">
        <f t="shared" si="22"/>
        <v>2.6343020122954446</v>
      </c>
    </row>
    <row r="80" spans="7:20" x14ac:dyDescent="0.3">
      <c r="G80">
        <v>85.581748147330359</v>
      </c>
      <c r="H80">
        <v>422.86002432200712</v>
      </c>
      <c r="I80">
        <f t="shared" si="17"/>
        <v>392.93935671786863</v>
      </c>
      <c r="J80">
        <f t="shared" si="18"/>
        <v>7.614576420661674</v>
      </c>
      <c r="L80">
        <v>88.461785676827944</v>
      </c>
      <c r="M80">
        <v>850.05783491567081</v>
      </c>
      <c r="N80">
        <f t="shared" si="19"/>
        <v>815.72578131455634</v>
      </c>
      <c r="O80">
        <f t="shared" si="20"/>
        <v>4.2087738781270057</v>
      </c>
      <c r="Q80">
        <v>91.357749445714546</v>
      </c>
      <c r="R80">
        <v>1280.188229309719</v>
      </c>
      <c r="S80">
        <f t="shared" si="21"/>
        <v>1246.703358385276</v>
      </c>
      <c r="T80">
        <f t="shared" si="22"/>
        <v>2.6858731629481101</v>
      </c>
    </row>
    <row r="81" spans="7:20" x14ac:dyDescent="0.3">
      <c r="G81">
        <v>87.365747999672976</v>
      </c>
      <c r="H81">
        <v>417.96135507638132</v>
      </c>
      <c r="I81">
        <f t="shared" si="17"/>
        <v>387.66755025637775</v>
      </c>
      <c r="J81">
        <f t="shared" si="18"/>
        <v>7.814377241522859</v>
      </c>
      <c r="L81">
        <v>90.243939965021383</v>
      </c>
      <c r="M81">
        <v>845.05468315955363</v>
      </c>
      <c r="N81">
        <f t="shared" si="19"/>
        <v>810.23040700192178</v>
      </c>
      <c r="O81">
        <f t="shared" si="20"/>
        <v>4.2980707532924347</v>
      </c>
      <c r="Q81">
        <v>93.138026350846246</v>
      </c>
      <c r="R81">
        <v>1275.080312030218</v>
      </c>
      <c r="S81">
        <f t="shared" si="21"/>
        <v>1241.0921025810924</v>
      </c>
      <c r="T81">
        <f t="shared" si="22"/>
        <v>2.7385726956476915</v>
      </c>
    </row>
    <row r="82" spans="7:20" x14ac:dyDescent="0.3">
      <c r="G82">
        <v>89.149315976674444</v>
      </c>
      <c r="H82">
        <v>412.99586944612588</v>
      </c>
      <c r="I82">
        <f t="shared" si="17"/>
        <v>382.33020851032632</v>
      </c>
      <c r="J82">
        <f t="shared" si="18"/>
        <v>8.0207266528277277</v>
      </c>
      <c r="L82">
        <v>92.025657638460729</v>
      </c>
      <c r="M82">
        <v>839.98489645243819</v>
      </c>
      <c r="N82">
        <f t="shared" si="19"/>
        <v>804.66208619594317</v>
      </c>
      <c r="O82">
        <f t="shared" si="20"/>
        <v>4.3897694277462911</v>
      </c>
      <c r="Q82">
        <v>94.917862338471991</v>
      </c>
      <c r="R82">
        <v>1269.905942944305</v>
      </c>
      <c r="S82">
        <f t="shared" si="21"/>
        <v>1235.4081004256059</v>
      </c>
      <c r="T82">
        <f t="shared" si="22"/>
        <v>2.7924248276188588</v>
      </c>
    </row>
    <row r="83" spans="7:20" x14ac:dyDescent="0.3">
      <c r="G83">
        <v>90.932453318081542</v>
      </c>
      <c r="H83">
        <v>407.96361321295689</v>
      </c>
      <c r="I83">
        <f t="shared" si="17"/>
        <v>376.92737622770005</v>
      </c>
      <c r="J83">
        <f t="shared" si="18"/>
        <v>8.2340097702290507</v>
      </c>
      <c r="L83">
        <v>93.806940071606775</v>
      </c>
      <c r="M83">
        <v>834.84852059394541</v>
      </c>
      <c r="N83">
        <f t="shared" si="19"/>
        <v>799.02086912541904</v>
      </c>
      <c r="O83">
        <f t="shared" si="20"/>
        <v>4.4839443940609574</v>
      </c>
      <c r="Q83">
        <v>96.697258914894888</v>
      </c>
      <c r="R83">
        <v>1264.6651678090991</v>
      </c>
      <c r="S83">
        <f t="shared" si="21"/>
        <v>1229.6514021044804</v>
      </c>
      <c r="T83">
        <f t="shared" si="22"/>
        <v>2.8474546237002238</v>
      </c>
    </row>
    <row r="84" spans="7:20" x14ac:dyDescent="0.3">
      <c r="G84">
        <v>92.715161261796467</v>
      </c>
      <c r="H84">
        <v>402.86463196251952</v>
      </c>
      <c r="I84">
        <f t="shared" si="17"/>
        <v>371.45909796477798</v>
      </c>
      <c r="J84">
        <f t="shared" si="18"/>
        <v>8.4546412161694953</v>
      </c>
      <c r="L84">
        <v>95.587788635774004</v>
      </c>
      <c r="M84">
        <v>829.64560117107544</v>
      </c>
      <c r="N84">
        <f t="shared" si="19"/>
        <v>793.30680578682154</v>
      </c>
      <c r="O84">
        <f t="shared" si="20"/>
        <v>4.5806735955343498</v>
      </c>
      <c r="Q84">
        <v>98.47621758179821</v>
      </c>
      <c r="R84">
        <v>1259.358032153717</v>
      </c>
      <c r="S84">
        <f t="shared" si="21"/>
        <v>1223.8220575541532</v>
      </c>
      <c r="T84">
        <f t="shared" si="22"/>
        <v>2.9036880304791675</v>
      </c>
    </row>
    <row r="85" spans="7:20" x14ac:dyDescent="0.3">
      <c r="G85">
        <v>94.497441043651364</v>
      </c>
      <c r="H85">
        <v>397.69897108552442</v>
      </c>
      <c r="I85">
        <f t="shared" si="17"/>
        <v>365.92541808729391</v>
      </c>
      <c r="J85">
        <f t="shared" si="18"/>
        <v>8.6830680318169975</v>
      </c>
      <c r="L85">
        <v>97.368204698872717</v>
      </c>
      <c r="M85">
        <v>824.37618355970017</v>
      </c>
      <c r="N85">
        <f t="shared" si="19"/>
        <v>787.51994594593464</v>
      </c>
      <c r="O85">
        <f t="shared" si="20"/>
        <v>4.680038620418105</v>
      </c>
      <c r="Q85">
        <v>100.25473983595199</v>
      </c>
      <c r="R85">
        <v>1253.984581281193</v>
      </c>
      <c r="S85">
        <f t="shared" si="21"/>
        <v>1217.920116463928</v>
      </c>
      <c r="T85">
        <f t="shared" si="22"/>
        <v>2.9611519121609877</v>
      </c>
    </row>
    <row r="86" spans="7:20" x14ac:dyDescent="0.3">
      <c r="G86">
        <v>96.279293897190072</v>
      </c>
      <c r="H86">
        <v>392.4666757788965</v>
      </c>
      <c r="I86">
        <f t="shared" si="17"/>
        <v>360.32638077162505</v>
      </c>
      <c r="J86">
        <f t="shared" si="18"/>
        <v>8.9197729398675296</v>
      </c>
      <c r="L86">
        <v>99.1481896251438</v>
      </c>
      <c r="M86">
        <v>819.04031292613627</v>
      </c>
      <c r="N86">
        <f t="shared" si="19"/>
        <v>781.66033913958108</v>
      </c>
      <c r="O86">
        <f t="shared" si="20"/>
        <v>4.7821249096124649</v>
      </c>
      <c r="Q86">
        <v>102.0328271689302</v>
      </c>
      <c r="R86">
        <v>1248.54486027045</v>
      </c>
      <c r="S86">
        <f t="shared" si="21"/>
        <v>1211.9456282781096</v>
      </c>
      <c r="T86">
        <f t="shared" si="22"/>
        <v>3.0198740882740269</v>
      </c>
    </row>
    <row r="87" spans="7:20" x14ac:dyDescent="0.3">
      <c r="G87">
        <v>98.060721053458821</v>
      </c>
      <c r="H87">
        <v>387.16779104695479</v>
      </c>
      <c r="I87">
        <f t="shared" si="17"/>
        <v>354.66203000600035</v>
      </c>
      <c r="J87">
        <f t="shared" si="18"/>
        <v>9.165278008588766</v>
      </c>
      <c r="L87">
        <v>100.9277447749221</v>
      </c>
      <c r="M87">
        <v>813.63803422869842</v>
      </c>
      <c r="N87">
        <f t="shared" si="19"/>
        <v>775.72803467731865</v>
      </c>
      <c r="O87">
        <f t="shared" si="20"/>
        <v>4.8870219789270957</v>
      </c>
      <c r="Q87">
        <v>103.8104810668376</v>
      </c>
      <c r="R87">
        <v>1243.038913978238</v>
      </c>
      <c r="S87">
        <f t="shared" si="21"/>
        <v>1205.8986421981697</v>
      </c>
      <c r="T87">
        <f t="shared" si="22"/>
        <v>3.0798833733129758</v>
      </c>
    </row>
    <row r="88" spans="7:20" x14ac:dyDescent="0.3">
      <c r="G88">
        <v>99.841723740808902</v>
      </c>
      <c r="H88">
        <v>381.80236170261531</v>
      </c>
      <c r="I88">
        <f t="shared" si="17"/>
        <v>348.93240959171658</v>
      </c>
      <c r="J88">
        <f t="shared" si="18"/>
        <v>9.4201487759075295</v>
      </c>
      <c r="L88">
        <v>102.70687150440681</v>
      </c>
      <c r="M88">
        <v>808.16939221929567</v>
      </c>
      <c r="N88">
        <f t="shared" si="19"/>
        <v>769.72308164316951</v>
      </c>
      <c r="O88">
        <f t="shared" si="20"/>
        <v>4.9948236571070144</v>
      </c>
      <c r="Q88">
        <v>105.5877030100644</v>
      </c>
      <c r="R88">
        <v>1237.4667870411299</v>
      </c>
      <c r="S88">
        <f t="shared" si="21"/>
        <v>1199.7792071848867</v>
      </c>
      <c r="T88">
        <f t="shared" si="22"/>
        <v>3.1412096184490359</v>
      </c>
    </row>
    <row r="89" spans="7:20" x14ac:dyDescent="0.3">
      <c r="G89">
        <v>101.6223031847058</v>
      </c>
      <c r="H89">
        <v>376.37043236858972</v>
      </c>
      <c r="I89">
        <f t="shared" si="17"/>
        <v>343.13756314437683</v>
      </c>
      <c r="J89">
        <f t="shared" si="18"/>
        <v>9.6849989023877274</v>
      </c>
      <c r="L89">
        <v>104.4855711654359</v>
      </c>
      <c r="M89">
        <v>802.63443144502901</v>
      </c>
      <c r="N89">
        <f t="shared" si="19"/>
        <v>763.64552889739355</v>
      </c>
      <c r="O89">
        <f t="shared" si="20"/>
        <v>5.1056283409306999</v>
      </c>
      <c r="Q89">
        <v>107.36449447302751</v>
      </c>
      <c r="R89">
        <v>1231.8285238775329</v>
      </c>
      <c r="S89">
        <f t="shared" si="21"/>
        <v>1193.5873719605913</v>
      </c>
      <c r="T89">
        <f t="shared" si="22"/>
        <v>3.2038837554159545</v>
      </c>
    </row>
    <row r="90" spans="7:20" x14ac:dyDescent="0.3">
      <c r="G90">
        <v>103.4024606075432</v>
      </c>
      <c r="H90">
        <v>370.87204747863842</v>
      </c>
      <c r="I90">
        <f t="shared" si="17"/>
        <v>337.27753409515509</v>
      </c>
      <c r="J90">
        <f t="shared" si="18"/>
        <v>9.9604954340081875</v>
      </c>
      <c r="L90">
        <v>106.2638451052819</v>
      </c>
      <c r="M90">
        <v>797.03319624981793</v>
      </c>
      <c r="N90">
        <f t="shared" si="19"/>
        <v>757.49542507824231</v>
      </c>
      <c r="O90">
        <f t="shared" si="20"/>
        <v>5.2195392688334374</v>
      </c>
      <c r="Q90">
        <v>109.14085692396149</v>
      </c>
      <c r="R90">
        <v>1226.1241686896719</v>
      </c>
      <c r="S90">
        <f t="shared" si="21"/>
        <v>1187.3231850112984</v>
      </c>
      <c r="T90">
        <f t="shared" si="22"/>
        <v>3.2679378427200776</v>
      </c>
    </row>
    <row r="91" spans="7:20" x14ac:dyDescent="0.3">
      <c r="G91">
        <v>105.1821972284741</v>
      </c>
      <c r="H91">
        <v>365.30725127879549</v>
      </c>
      <c r="I91">
        <f t="shared" si="17"/>
        <v>331.35236569204415</v>
      </c>
      <c r="J91">
        <f t="shared" si="18"/>
        <v>10.247364770079447</v>
      </c>
      <c r="L91">
        <v>108.0416946664448</v>
      </c>
      <c r="M91">
        <v>791.36573077603271</v>
      </c>
      <c r="N91">
        <f t="shared" si="19"/>
        <v>751.27281860377207</v>
      </c>
      <c r="O91">
        <f t="shared" si="20"/>
        <v>5.3366648146238864</v>
      </c>
      <c r="Q91">
        <v>110.9167918246843</v>
      </c>
      <c r="R91">
        <v>1220.353765465652</v>
      </c>
      <c r="S91">
        <f t="shared" si="21"/>
        <v>1180.9866945889808</v>
      </c>
      <c r="T91">
        <f t="shared" si="22"/>
        <v>3.3334051143033596</v>
      </c>
    </row>
    <row r="92" spans="7:20" x14ac:dyDescent="0.3">
      <c r="G92">
        <v>106.96151426324241</v>
      </c>
      <c r="H92">
        <v>359.67608782864079</v>
      </c>
      <c r="I92">
        <f t="shared" si="17"/>
        <v>325.36210100113965</v>
      </c>
      <c r="J92">
        <f t="shared" si="18"/>
        <v>10.546399449080564</v>
      </c>
      <c r="L92">
        <v>109.819121186472</v>
      </c>
      <c r="M92">
        <v>785.63207896614381</v>
      </c>
      <c r="N92">
        <f t="shared" si="19"/>
        <v>744.97775767361168</v>
      </c>
      <c r="O92">
        <f t="shared" si="20"/>
        <v>5.4571188030480142</v>
      </c>
      <c r="Q92">
        <v>112.6923006304052</v>
      </c>
      <c r="R92">
        <v>1214.517357981442</v>
      </c>
      <c r="S92">
        <f t="shared" si="21"/>
        <v>1174.577948713747</v>
      </c>
      <c r="T92">
        <f t="shared" si="22"/>
        <v>3.4003200308188806</v>
      </c>
    </row>
    <row r="93" spans="7:20" x14ac:dyDescent="0.3">
      <c r="G93">
        <v>108.74041292402769</v>
      </c>
      <c r="H93">
        <v>353.97860100256122</v>
      </c>
      <c r="I93">
        <f t="shared" si="17"/>
        <v>319.30678290791559</v>
      </c>
      <c r="J93">
        <f t="shared" si="18"/>
        <v>10.858465886283595</v>
      </c>
      <c r="L93">
        <v>111.59612599777741</v>
      </c>
      <c r="M93">
        <v>779.83228456435029</v>
      </c>
      <c r="N93">
        <f t="shared" si="19"/>
        <v>738.61029027077825</v>
      </c>
      <c r="O93">
        <f t="shared" si="20"/>
        <v>5.5810208490948385</v>
      </c>
      <c r="Q93">
        <v>114.46738478952621</v>
      </c>
      <c r="R93">
        <v>1208.6149898029339</v>
      </c>
      <c r="S93">
        <f t="shared" si="21"/>
        <v>1168.0969951760881</v>
      </c>
      <c r="T93">
        <f t="shared" si="22"/>
        <v>3.4687183336806586</v>
      </c>
    </row>
    <row r="94" spans="7:20" x14ac:dyDescent="0.3">
      <c r="G94">
        <v>110.5188944192933</v>
      </c>
      <c r="H94">
        <v>348.21483449102772</v>
      </c>
      <c r="I94">
        <f t="shared" si="17"/>
        <v>313.18645411852259</v>
      </c>
      <c r="J94">
        <f t="shared" si="18"/>
        <v>11.184513222672445</v>
      </c>
      <c r="L94">
        <v>113.37271042747039</v>
      </c>
      <c r="M94">
        <v>773.96639111826528</v>
      </c>
      <c r="N94">
        <f t="shared" si="19"/>
        <v>732.17046416349876</v>
      </c>
      <c r="O94">
        <f t="shared" si="20"/>
        <v>5.7084967231665322</v>
      </c>
      <c r="Q94">
        <v>116.24204574346339</v>
      </c>
      <c r="R94">
        <v>1202.6467042879669</v>
      </c>
      <c r="S94">
        <f t="shared" si="21"/>
        <v>1161.5438815391001</v>
      </c>
      <c r="T94">
        <f t="shared" si="22"/>
        <v>3.5386371020614122</v>
      </c>
    </row>
    <row r="95" spans="7:20" x14ac:dyDescent="0.3">
      <c r="G95">
        <v>112.2969599536474</v>
      </c>
      <c r="H95">
        <v>342.38483180188251</v>
      </c>
      <c r="I95">
        <f t="shared" si="17"/>
        <v>307.00115716107388</v>
      </c>
      <c r="J95">
        <f t="shared" si="18"/>
        <v>11.525583475974956</v>
      </c>
      <c r="L95">
        <v>115.148875797198</v>
      </c>
      <c r="M95">
        <v>768.03444198056786</v>
      </c>
      <c r="N95">
        <f t="shared" si="19"/>
        <v>725.65832690702678</v>
      </c>
      <c r="O95">
        <f t="shared" si="20"/>
        <v>5.8396787444251874</v>
      </c>
      <c r="Q95">
        <v>118.0162849264794</v>
      </c>
      <c r="R95">
        <v>1196.6125445883699</v>
      </c>
      <c r="S95">
        <f t="shared" si="21"/>
        <v>1154.9186551407067</v>
      </c>
      <c r="T95">
        <f t="shared" si="22"/>
        <v>3.6101148130284137</v>
      </c>
    </row>
    <row r="96" spans="7:20" x14ac:dyDescent="0.3">
      <c r="G96">
        <v>114.0746107277073</v>
      </c>
      <c r="H96">
        <v>336.48863626162239</v>
      </c>
      <c r="I96">
        <f t="shared" si="17"/>
        <v>300.75093438695012</v>
      </c>
      <c r="J96">
        <f t="shared" si="18"/>
        <v>11.882823222983463</v>
      </c>
      <c r="L96">
        <v>116.9246234229996</v>
      </c>
      <c r="M96">
        <v>762.03648031064893</v>
      </c>
      <c r="N96">
        <f t="shared" si="19"/>
        <v>719.07392584544823</v>
      </c>
      <c r="O96">
        <f t="shared" si="20"/>
        <v>5.9747062048853525</v>
      </c>
      <c r="Q96">
        <v>119.7901037655236</v>
      </c>
      <c r="R96">
        <v>1190.5125536519879</v>
      </c>
      <c r="S96">
        <f t="shared" si="21"/>
        <v>1148.2213630958929</v>
      </c>
      <c r="T96">
        <f t="shared" si="22"/>
        <v>3.6831914050150858</v>
      </c>
    </row>
    <row r="97" spans="7:20" x14ac:dyDescent="0.3">
      <c r="G97">
        <v>115.85184793797779</v>
      </c>
      <c r="H97">
        <v>330.52629101669652</v>
      </c>
      <c r="I97">
        <f t="shared" si="17"/>
        <v>294.43582797208404</v>
      </c>
      <c r="J97">
        <f t="shared" si="18"/>
        <v>12.257497089666098</v>
      </c>
      <c r="L97">
        <v>118.699954615165</v>
      </c>
      <c r="M97">
        <v>755.97254907630418</v>
      </c>
      <c r="N97">
        <f t="shared" si="19"/>
        <v>712.41730811351158</v>
      </c>
      <c r="O97">
        <f t="shared" si="20"/>
        <v>6.1137258270896488</v>
      </c>
      <c r="Q97">
        <v>121.56350368009289</v>
      </c>
      <c r="R97">
        <v>1184.3467742246939</v>
      </c>
      <c r="S97">
        <f t="shared" si="21"/>
        <v>1141.4520522988983</v>
      </c>
      <c r="T97">
        <f t="shared" si="22"/>
        <v>3.7579083448494575</v>
      </c>
    </row>
    <row r="98" spans="7:20" x14ac:dyDescent="0.3">
      <c r="G98">
        <v>117.6286727767277</v>
      </c>
      <c r="H98">
        <v>324.49783903479931</v>
      </c>
      <c r="I98">
        <f t="shared" si="17"/>
        <v>288.05587991827747</v>
      </c>
      <c r="J98">
        <f t="shared" si="18"/>
        <v>12.651003384086646</v>
      </c>
      <c r="L98">
        <v>120.4748706781055</v>
      </c>
      <c r="M98">
        <v>749.84269105537317</v>
      </c>
      <c r="N98">
        <f t="shared" si="19"/>
        <v>705.68852063844156</v>
      </c>
      <c r="O98">
        <f t="shared" si="20"/>
        <v>6.2568922584974178</v>
      </c>
      <c r="Q98">
        <v>123.33648608208451</v>
      </c>
      <c r="R98">
        <v>1178.115248852434</v>
      </c>
      <c r="S98">
        <f t="shared" si="21"/>
        <v>1134.6107694254736</v>
      </c>
      <c r="T98">
        <f t="shared" si="22"/>
        <v>3.8343086985671335</v>
      </c>
    </row>
    <row r="99" spans="7:20" x14ac:dyDescent="0.3">
      <c r="G99">
        <v>119.4050864318815</v>
      </c>
      <c r="H99">
        <v>318.40332310616628</v>
      </c>
      <c r="I99">
        <f t="shared" si="17"/>
        <v>281.61113205449033</v>
      </c>
      <c r="J99">
        <f t="shared" si="18"/>
        <v>13.064892280095252</v>
      </c>
      <c r="L99">
        <v>122.2493729102308</v>
      </c>
      <c r="M99">
        <v>743.64694883740208</v>
      </c>
      <c r="N99">
        <f t="shared" si="19"/>
        <v>698.88761014176123</v>
      </c>
      <c r="O99">
        <f t="shared" si="20"/>
        <v>6.4043686060712881</v>
      </c>
      <c r="Q99">
        <v>125.1090523756814</v>
      </c>
      <c r="R99">
        <v>1171.8180198832331</v>
      </c>
      <c r="S99">
        <f t="shared" si="21"/>
        <v>1127.6975609350459</v>
      </c>
      <c r="T99">
        <f t="shared" si="22"/>
        <v>3.9124372062669108</v>
      </c>
    </row>
    <row r="100" spans="7:20" x14ac:dyDescent="0.3">
      <c r="G100">
        <v>121.18109008691501</v>
      </c>
      <c r="H100">
        <v>312.24278584486802</v>
      </c>
      <c r="I100">
        <f t="shared" si="17"/>
        <v>275.10162603813853</v>
      </c>
      <c r="J100">
        <f t="shared" si="18"/>
        <v>13.500887050947656</v>
      </c>
      <c r="L100">
        <v>124.0234626038383</v>
      </c>
      <c r="M100">
        <v>737.3853648253131</v>
      </c>
      <c r="N100">
        <f t="shared" si="19"/>
        <v>692.0146231410954</v>
      </c>
      <c r="O100">
        <f t="shared" si="20"/>
        <v>6.5563270149230686</v>
      </c>
      <c r="Q100">
        <v>126.88120395723681</v>
      </c>
      <c r="R100">
        <v>1165.455129469178</v>
      </c>
      <c r="S100">
        <f t="shared" si="21"/>
        <v>1120.7124730729129</v>
      </c>
      <c r="T100">
        <f t="shared" si="22"/>
        <v>3.9923403612689352</v>
      </c>
    </row>
    <row r="101" spans="7:20" x14ac:dyDescent="0.3">
      <c r="G101">
        <v>122.9566849207592</v>
      </c>
      <c r="H101">
        <v>306.01626969010618</v>
      </c>
      <c r="I101">
        <f t="shared" si="17"/>
        <v>268.52740335638327</v>
      </c>
      <c r="J101">
        <f t="shared" si="18"/>
        <v>13.960908966884308</v>
      </c>
      <c r="L101">
        <v>125.79714104501031</v>
      </c>
      <c r="M101">
        <v>731.05798123702778</v>
      </c>
      <c r="N101">
        <f t="shared" si="19"/>
        <v>685.06960595196915</v>
      </c>
      <c r="O101">
        <f t="shared" si="20"/>
        <v>6.7129492952987482</v>
      </c>
      <c r="Q101">
        <v>128.65294221516169</v>
      </c>
      <c r="R101">
        <v>1159.0266195684351</v>
      </c>
      <c r="S101">
        <f t="shared" si="21"/>
        <v>1113.6555518724524</v>
      </c>
      <c r="T101">
        <f t="shared" si="22"/>
        <v>4.0740664938721594</v>
      </c>
    </row>
    <row r="102" spans="7:20" x14ac:dyDescent="0.3">
      <c r="G102">
        <v>124.73187210770909</v>
      </c>
      <c r="H102">
        <v>299.72381690750223</v>
      </c>
      <c r="I102">
        <f t="shared" si="17"/>
        <v>261.88850532742265</v>
      </c>
      <c r="J102">
        <f t="shared" si="18"/>
        <v>14.447106616144332</v>
      </c>
      <c r="L102">
        <v>127.5704095135154</v>
      </c>
      <c r="M102">
        <v>724.66484010712702</v>
      </c>
      <c r="N102">
        <f t="shared" si="19"/>
        <v>678.05260468961478</v>
      </c>
      <c r="O102">
        <f t="shared" si="20"/>
        <v>6.8744276026857012</v>
      </c>
      <c r="Q102">
        <v>130.42426852983661</v>
      </c>
      <c r="R102">
        <v>1152.5325319472131</v>
      </c>
      <c r="S102">
        <f t="shared" si="21"/>
        <v>1106.5268431572608</v>
      </c>
      <c r="T102">
        <f t="shared" si="22"/>
        <v>4.1576658600241378</v>
      </c>
    </row>
    <row r="103" spans="7:20" x14ac:dyDescent="0.3">
      <c r="G103">
        <v>126.5066528173389</v>
      </c>
      <c r="H103">
        <v>293.36546959038242</v>
      </c>
      <c r="I103">
        <f t="shared" si="17"/>
        <v>255.18497310177872</v>
      </c>
      <c r="J103">
        <f t="shared" si="18"/>
        <v>14.961890594308494</v>
      </c>
      <c r="L103">
        <v>129.3432692827252</v>
      </c>
      <c r="M103">
        <v>718.20598328846972</v>
      </c>
      <c r="N103">
        <f t="shared" si="19"/>
        <v>670.96366527073894</v>
      </c>
      <c r="O103">
        <f t="shared" si="20"/>
        <v>7.0409651763584176</v>
      </c>
      <c r="Q103">
        <v>132.1951842735256</v>
      </c>
      <c r="R103">
        <v>1145.972908181717</v>
      </c>
      <c r="S103">
        <f t="shared" si="21"/>
        <v>1099.3263925433037</v>
      </c>
      <c r="T103">
        <f t="shared" si="22"/>
        <v>4.2431907352370688</v>
      </c>
    </row>
    <row r="104" spans="7:20" x14ac:dyDescent="0.3">
      <c r="G104">
        <v>128.28102821442761</v>
      </c>
      <c r="H104">
        <v>286.94126966106069</v>
      </c>
      <c r="I104">
        <f t="shared" ref="I104:I139" si="23">-0.0105*(G104)^2-1.1391*G104+567.33</f>
        <v>248.41684766356241</v>
      </c>
      <c r="J104">
        <f t="shared" ref="J104:J135" si="24">((H104-I104)/I104)*100</f>
        <v>15.507974744801906</v>
      </c>
      <c r="L104">
        <v>131.1157216195331</v>
      </c>
      <c r="M104">
        <v>711.68145245381459</v>
      </c>
      <c r="N104">
        <f t="shared" ref="N104:N139" si="25">-0.0117*(L104)^2-0.9927*L104+995.1</f>
        <v>663.80283341530196</v>
      </c>
      <c r="O104">
        <f t="shared" ref="O104:O135" si="26">((M104-N104)/N104)*100</f>
        <v>7.2127771422990925</v>
      </c>
      <c r="Q104">
        <v>133.96569081029759</v>
      </c>
      <c r="R104">
        <v>1139.3477896601121</v>
      </c>
      <c r="S104">
        <f t="shared" ref="S104:S139" si="27">-0.0117*(Q104)^2-0.9933*Q104+1435.1</f>
        <v>1092.0542454410524</v>
      </c>
      <c r="T104">
        <f t="shared" ref="T104:T135" si="28">((R104-S104)/S104)*100</f>
        <v>4.3306955141188066</v>
      </c>
    </row>
    <row r="105" spans="7:20" x14ac:dyDescent="0.3">
      <c r="G105">
        <v>130.05499945888809</v>
      </c>
      <c r="H105">
        <v>280.45125887210821</v>
      </c>
      <c r="I105">
        <f t="shared" si="23"/>
        <v>241.58416983174106</v>
      </c>
      <c r="J105">
        <f t="shared" si="24"/>
        <v>16.08842544088769</v>
      </c>
      <c r="L105">
        <v>132.88776778427939</v>
      </c>
      <c r="M105">
        <v>705.09128909743197</v>
      </c>
      <c r="N105">
        <f t="shared" si="25"/>
        <v>656.57015464828964</v>
      </c>
      <c r="O105">
        <f t="shared" si="26"/>
        <v>7.3900913871319727</v>
      </c>
      <c r="Q105">
        <v>135.7357894959566</v>
      </c>
      <c r="R105">
        <v>1132.6572175844451</v>
      </c>
      <c r="S105">
        <f t="shared" si="27"/>
        <v>1084.7104470576057</v>
      </c>
      <c r="T105">
        <f t="shared" si="28"/>
        <v>4.4202368159078924</v>
      </c>
    </row>
    <row r="106" spans="7:20" x14ac:dyDescent="0.3">
      <c r="G106">
        <v>131.82856770570029</v>
      </c>
      <c r="H106">
        <v>273.89547880762262</v>
      </c>
      <c r="I106">
        <f t="shared" si="23"/>
        <v>234.68698026140453</v>
      </c>
      <c r="J106">
        <f t="shared" si="24"/>
        <v>16.706720799997498</v>
      </c>
      <c r="L106">
        <v>134.65940903069179</v>
      </c>
      <c r="M106">
        <v>698.43553453669517</v>
      </c>
      <c r="N106">
        <f t="shared" si="25"/>
        <v>649.26567430143893</v>
      </c>
      <c r="O106">
        <f t="shared" si="26"/>
        <v>7.5731495105080535</v>
      </c>
      <c r="Q106">
        <v>137.50548167798931</v>
      </c>
      <c r="R106">
        <v>1125.901232972544</v>
      </c>
      <c r="S106">
        <f t="shared" si="27"/>
        <v>1077.2950423987518</v>
      </c>
      <c r="T106">
        <f t="shared" si="28"/>
        <v>4.5118735964442545</v>
      </c>
    </row>
    <row r="107" spans="7:20" x14ac:dyDescent="0.3">
      <c r="G107">
        <v>133.60173410485351</v>
      </c>
      <c r="H107">
        <v>267.27397088448532</v>
      </c>
      <c r="I107">
        <f t="shared" si="23"/>
        <v>227.72531944500963</v>
      </c>
      <c r="J107">
        <f t="shared" si="24"/>
        <v>17.366822247021052</v>
      </c>
      <c r="L107">
        <v>136.43064660582539</v>
      </c>
      <c r="M107">
        <v>691.71422991366626</v>
      </c>
      <c r="N107">
        <f t="shared" si="25"/>
        <v>641.88943751497891</v>
      </c>
      <c r="O107">
        <f t="shared" si="26"/>
        <v>7.7622078642670695</v>
      </c>
      <c r="Q107">
        <v>139.2747686955079</v>
      </c>
      <c r="R107">
        <v>1119.079876659925</v>
      </c>
      <c r="S107">
        <f t="shared" si="27"/>
        <v>1069.8080762710613</v>
      </c>
      <c r="T107">
        <f t="shared" si="28"/>
        <v>4.6056672670303893</v>
      </c>
    </row>
    <row r="108" spans="7:20" x14ac:dyDescent="0.3">
      <c r="G108">
        <v>135.374499801295</v>
      </c>
      <c r="H108">
        <v>260.58677635360738</v>
      </c>
      <c r="I108">
        <f t="shared" si="23"/>
        <v>220.69922771361132</v>
      </c>
      <c r="J108">
        <f t="shared" si="24"/>
        <v>18.073261539345225</v>
      </c>
      <c r="L108">
        <v>138.20148175001421</v>
      </c>
      <c r="M108">
        <v>684.92741619665048</v>
      </c>
      <c r="N108">
        <f t="shared" si="25"/>
        <v>634.44148923933665</v>
      </c>
      <c r="O108">
        <f t="shared" si="26"/>
        <v>7.9575386877431233</v>
      </c>
      <c r="Q108">
        <v>141.04365187920479</v>
      </c>
      <c r="R108">
        <v>1112.193189301644</v>
      </c>
      <c r="S108">
        <f t="shared" si="27"/>
        <v>1062.2495932839447</v>
      </c>
      <c r="T108">
        <f t="shared" si="28"/>
        <v>4.7016818206819604</v>
      </c>
    </row>
    <row r="109" spans="7:20" x14ac:dyDescent="0.3">
      <c r="G109">
        <v>137.14686593488099</v>
      </c>
      <c r="H109">
        <v>253.8339363011697</v>
      </c>
      <c r="I109">
        <f t="shared" si="23"/>
        <v>213.6087452380948</v>
      </c>
      <c r="J109">
        <f t="shared" si="24"/>
        <v>18.831247296658514</v>
      </c>
      <c r="L109">
        <v>139.97191569682471</v>
      </c>
      <c r="M109">
        <v>678.0751341817695</v>
      </c>
      <c r="N109">
        <f t="shared" si="25"/>
        <v>626.92187423684572</v>
      </c>
      <c r="O109">
        <f t="shared" si="26"/>
        <v>8.1594313497503688</v>
      </c>
      <c r="Q109">
        <v>142.81213255132869</v>
      </c>
      <c r="R109">
        <v>1105.241211374152</v>
      </c>
      <c r="S109">
        <f t="shared" si="27"/>
        <v>1054.6196378516233</v>
      </c>
      <c r="T109">
        <f t="shared" si="28"/>
        <v>4.7999839663189316</v>
      </c>
    </row>
    <row r="110" spans="7:20" x14ac:dyDescent="0.3">
      <c r="G110">
        <v>138.91883364033541</v>
      </c>
      <c r="H110">
        <v>247.01549164984399</v>
      </c>
      <c r="I110">
        <f t="shared" si="23"/>
        <v>206.4539120303865</v>
      </c>
      <c r="J110">
        <f t="shared" si="24"/>
        <v>19.646796333647345</v>
      </c>
      <c r="L110">
        <v>141.74194967302259</v>
      </c>
      <c r="M110">
        <v>671.15742449446179</v>
      </c>
      <c r="N110">
        <f t="shared" si="25"/>
        <v>619.3306370834074</v>
      </c>
      <c r="O110">
        <f t="shared" si="26"/>
        <v>8.3681937091180441</v>
      </c>
      <c r="Q110">
        <v>144.5802120256416</v>
      </c>
      <c r="R110">
        <v>1098.223983177121</v>
      </c>
      <c r="S110">
        <f t="shared" si="27"/>
        <v>1046.9182541951902</v>
      </c>
      <c r="T110">
        <f t="shared" si="28"/>
        <v>4.900643271462644</v>
      </c>
    </row>
    <row r="111" spans="7:20" x14ac:dyDescent="0.3">
      <c r="G111">
        <v>140.6904040472127</v>
      </c>
      <c r="H111">
        <v>240.13148316001531</v>
      </c>
      <c r="I111">
        <f t="shared" si="23"/>
        <v>199.23476794465643</v>
      </c>
      <c r="J111">
        <f t="shared" si="24"/>
        <v>20.526896804838401</v>
      </c>
      <c r="L111">
        <v>143.51158489853839</v>
      </c>
      <c r="M111">
        <v>664.17432759102928</v>
      </c>
      <c r="N111">
        <f t="shared" si="25"/>
        <v>611.66782217016339</v>
      </c>
      <c r="O111">
        <f t="shared" si="26"/>
        <v>8.5841536071941356</v>
      </c>
      <c r="Q111">
        <v>146.34789160741249</v>
      </c>
      <c r="R111">
        <v>1091.141544835232</v>
      </c>
      <c r="S111">
        <f t="shared" si="27"/>
        <v>1039.1454863445181</v>
      </c>
      <c r="T111">
        <f t="shared" si="28"/>
        <v>5.0037323140982384</v>
      </c>
    </row>
    <row r="112" spans="7:20" x14ac:dyDescent="0.3">
      <c r="G112">
        <v>142.4615782798673</v>
      </c>
      <c r="H112">
        <v>233.18195143097731</v>
      </c>
      <c r="I112">
        <f t="shared" si="23"/>
        <v>191.95135267850026</v>
      </c>
      <c r="J112">
        <f t="shared" si="24"/>
        <v>21.479712529837844</v>
      </c>
      <c r="L112">
        <v>145.28082258644449</v>
      </c>
      <c r="M112">
        <v>657.12588376011661</v>
      </c>
      <c r="N112">
        <f t="shared" si="25"/>
        <v>603.9334737051272</v>
      </c>
      <c r="O112">
        <f t="shared" si="26"/>
        <v>8.8076605074817902</v>
      </c>
      <c r="Q112">
        <v>148.1151725933934</v>
      </c>
      <c r="R112">
        <v>1083.9939362999571</v>
      </c>
      <c r="S112">
        <f t="shared" si="27"/>
        <v>1031.3013781402449</v>
      </c>
      <c r="T112">
        <f t="shared" si="28"/>
        <v>5.1093268443733884</v>
      </c>
    </row>
    <row r="113" spans="7:20" x14ac:dyDescent="0.3">
      <c r="G113">
        <v>144.23235745742659</v>
      </c>
      <c r="H113">
        <v>226.16693690212051</v>
      </c>
      <c r="I113">
        <f t="shared" si="23"/>
        <v>184.60370577411322</v>
      </c>
      <c r="J113">
        <f t="shared" si="24"/>
        <v>22.514841158641385</v>
      </c>
      <c r="L113">
        <v>147.04966394293859</v>
      </c>
      <c r="M113">
        <v>650.01213312418872</v>
      </c>
      <c r="N113">
        <f t="shared" si="25"/>
        <v>596.12763571479013</v>
      </c>
      <c r="O113">
        <f t="shared" si="26"/>
        <v>9.0390872996163125</v>
      </c>
      <c r="Q113">
        <v>149.88205627181259</v>
      </c>
      <c r="R113">
        <v>1076.7811973513089</v>
      </c>
      <c r="S113">
        <f t="shared" si="27"/>
        <v>1023.3859732356869</v>
      </c>
      <c r="T113">
        <f t="shared" si="28"/>
        <v>5.217505956897166</v>
      </c>
    </row>
    <row r="114" spans="7:20" x14ac:dyDescent="0.3">
      <c r="G114">
        <v>146.00274269376879</v>
      </c>
      <c r="H114">
        <v>219.0864798541096</v>
      </c>
      <c r="I114">
        <f t="shared" si="23"/>
        <v>177.19186661944798</v>
      </c>
      <c r="J114">
        <f t="shared" si="24"/>
        <v>23.643643488805264</v>
      </c>
      <c r="L114">
        <v>148.8181101673255</v>
      </c>
      <c r="M114">
        <v>642.83311564099768</v>
      </c>
      <c r="N114">
        <f t="shared" si="25"/>
        <v>588.2503520457376</v>
      </c>
      <c r="O114">
        <f t="shared" si="26"/>
        <v>9.2788322872123263</v>
      </c>
      <c r="Q114">
        <v>151.64854392237999</v>
      </c>
      <c r="R114">
        <v>1069.5033675995701</v>
      </c>
      <c r="S114">
        <f t="shared" si="27"/>
        <v>1015.3993150986971</v>
      </c>
      <c r="T114">
        <f t="shared" si="28"/>
        <v>5.3283522744560878</v>
      </c>
    </row>
    <row r="115" spans="7:20" x14ac:dyDescent="0.3">
      <c r="G115">
        <v>147.772735097506</v>
      </c>
      <c r="H115">
        <v>211.94062041004369</v>
      </c>
      <c r="I115">
        <f t="shared" si="23"/>
        <v>169.71587444935528</v>
      </c>
      <c r="J115">
        <f t="shared" si="24"/>
        <v>24.879667914204838</v>
      </c>
      <c r="L115">
        <v>150.58616245201429</v>
      </c>
      <c r="M115">
        <v>635.58887110500837</v>
      </c>
      <c r="N115">
        <f t="shared" si="25"/>
        <v>580.30166636619947</v>
      </c>
      <c r="O115">
        <f t="shared" si="26"/>
        <v>9.527321381827619</v>
      </c>
      <c r="Q115">
        <v>153.41463681628949</v>
      </c>
      <c r="R115">
        <v>1062.1604864869551</v>
      </c>
      <c r="S115">
        <f t="shared" si="27"/>
        <v>1007.3414470135336</v>
      </c>
      <c r="T115">
        <f t="shared" si="28"/>
        <v>5.4419521440265841</v>
      </c>
    </row>
    <row r="116" spans="7:20" x14ac:dyDescent="0.3">
      <c r="G116">
        <v>149.5423357719705</v>
      </c>
      <c r="H116">
        <v>204.72939853659639</v>
      </c>
      <c r="I116">
        <f t="shared" si="23"/>
        <v>162.1757683467124</v>
      </c>
      <c r="J116">
        <f t="shared" si="24"/>
        <v>26.23920368850013</v>
      </c>
      <c r="L116">
        <v>152.35382198251111</v>
      </c>
      <c r="M116">
        <v>628.27943914883167</v>
      </c>
      <c r="N116">
        <f t="shared" si="25"/>
        <v>572.28162216762064</v>
      </c>
      <c r="O116">
        <f t="shared" si="26"/>
        <v>9.78501052840193</v>
      </c>
      <c r="Q116">
        <v>155.18033621622399</v>
      </c>
      <c r="R116">
        <v>1054.752593289332</v>
      </c>
      <c r="S116">
        <f t="shared" si="27"/>
        <v>999.21241208271488</v>
      </c>
      <c r="T116">
        <f t="shared" si="28"/>
        <v>5.5583958460695673</v>
      </c>
    </row>
    <row r="117" spans="7:20" x14ac:dyDescent="0.3">
      <c r="G117">
        <v>151.3115458152067</v>
      </c>
      <c r="H117">
        <v>197.45285404515039</v>
      </c>
      <c r="I117">
        <f t="shared" si="23"/>
        <v>154.57158724353042</v>
      </c>
      <c r="J117">
        <f t="shared" si="24"/>
        <v>27.742011042469105</v>
      </c>
      <c r="L117">
        <v>154.12108993742629</v>
      </c>
      <c r="M117">
        <v>620.90485924459597</v>
      </c>
      <c r="N117">
        <f t="shared" si="25"/>
        <v>564.1902627661641</v>
      </c>
      <c r="O117">
        <f t="shared" si="26"/>
        <v>10.052388391172565</v>
      </c>
      <c r="Q117">
        <v>156.94564337638391</v>
      </c>
      <c r="R117">
        <v>1047.2797271178181</v>
      </c>
      <c r="S117">
        <f t="shared" si="27"/>
        <v>991.01225322876098</v>
      </c>
      <c r="T117">
        <f t="shared" si="28"/>
        <v>5.6777778181586784</v>
      </c>
    </row>
    <row r="118" spans="7:20" x14ac:dyDescent="0.3">
      <c r="G118">
        <v>153.0803663199668</v>
      </c>
      <c r="H118">
        <v>190.11102659290799</v>
      </c>
      <c r="I118">
        <f t="shared" si="23"/>
        <v>146.90336992204595</v>
      </c>
      <c r="J118">
        <f t="shared" si="24"/>
        <v>29.412297821207311</v>
      </c>
      <c r="L118">
        <v>155.88796748847739</v>
      </c>
      <c r="M118">
        <v>613.46517070534162</v>
      </c>
      <c r="N118">
        <f t="shared" si="25"/>
        <v>556.02763130423205</v>
      </c>
      <c r="O118">
        <f t="shared" si="26"/>
        <v>10.329979333290087</v>
      </c>
      <c r="Q118">
        <v>158.71055954249709</v>
      </c>
      <c r="R118">
        <v>1039.7419269204199</v>
      </c>
      <c r="S118">
        <f t="shared" si="27"/>
        <v>982.74101319601505</v>
      </c>
      <c r="T118">
        <f t="shared" si="28"/>
        <v>5.8001968940962092</v>
      </c>
    </row>
    <row r="119" spans="7:20" x14ac:dyDescent="0.3">
      <c r="G119">
        <v>154.84879837370951</v>
      </c>
      <c r="H119">
        <v>182.70395568398749</v>
      </c>
      <c r="I119">
        <f t="shared" si="23"/>
        <v>139.17115501579923</v>
      </c>
      <c r="J119">
        <f t="shared" si="24"/>
        <v>31.280045540504602</v>
      </c>
      <c r="L119">
        <v>157.65445580050491</v>
      </c>
      <c r="M119">
        <v>605.9604126863519</v>
      </c>
      <c r="N119">
        <f t="shared" si="25"/>
        <v>547.79377075192451</v>
      </c>
      <c r="O119">
        <f t="shared" si="26"/>
        <v>10.618346728292554</v>
      </c>
      <c r="Q119">
        <v>160.47508595185431</v>
      </c>
      <c r="R119">
        <v>1032.1392314835971</v>
      </c>
      <c r="S119">
        <f t="shared" si="27"/>
        <v>974.39873455233919</v>
      </c>
      <c r="T119">
        <f t="shared" si="28"/>
        <v>5.9257565597912221</v>
      </c>
    </row>
    <row r="120" spans="7:20" x14ac:dyDescent="0.3">
      <c r="G120">
        <v>156.61684305860331</v>
      </c>
      <c r="H120">
        <v>175.2316806705052</v>
      </c>
      <c r="I120">
        <f t="shared" si="23"/>
        <v>131.37498101069161</v>
      </c>
      <c r="J120">
        <f t="shared" si="24"/>
        <v>33.382839961167662</v>
      </c>
      <c r="L120">
        <v>159.42055603148481</v>
      </c>
      <c r="M120">
        <v>598.39062418649928</v>
      </c>
      <c r="N120">
        <f t="shared" si="25"/>
        <v>539.48872390850795</v>
      </c>
      <c r="O120">
        <f t="shared" si="26"/>
        <v>10.918096647369504</v>
      </c>
      <c r="Q120">
        <v>162.23922383333669</v>
      </c>
      <c r="R120">
        <v>1024.4716794338419</v>
      </c>
      <c r="S120">
        <f t="shared" si="27"/>
        <v>965.98545969083727</v>
      </c>
      <c r="T120">
        <f t="shared" si="28"/>
        <v>6.0545652272781743</v>
      </c>
    </row>
    <row r="121" spans="7:20" x14ac:dyDescent="0.3">
      <c r="G121">
        <v>158.38450145153291</v>
      </c>
      <c r="H121">
        <v>167.69424075363901</v>
      </c>
      <c r="I121">
        <f t="shared" si="23"/>
        <v>123.51488624602723</v>
      </c>
      <c r="J121">
        <f t="shared" si="24"/>
        <v>35.768445286515231</v>
      </c>
      <c r="L121">
        <v>161.18626933255001</v>
      </c>
      <c r="M121">
        <v>590.75584404953554</v>
      </c>
      <c r="N121">
        <f t="shared" si="25"/>
        <v>531.11253340383701</v>
      </c>
      <c r="O121">
        <f t="shared" si="26"/>
        <v>11.229881973120019</v>
      </c>
      <c r="Q121">
        <v>164.0029744074553</v>
      </c>
      <c r="R121">
        <v>1016.7393092391829</v>
      </c>
      <c r="S121">
        <f t="shared" si="27"/>
        <v>957.50123083151311</v>
      </c>
      <c r="T121">
        <f t="shared" si="28"/>
        <v>6.1867365283934213</v>
      </c>
    </row>
    <row r="122" spans="7:20" x14ac:dyDescent="0.3">
      <c r="G122">
        <v>160.15177462410929</v>
      </c>
      <c r="H122">
        <v>160.0916749846732</v>
      </c>
      <c r="I122">
        <f t="shared" si="23"/>
        <v>115.59090891553643</v>
      </c>
      <c r="J122">
        <f t="shared" si="24"/>
        <v>38.498500000250004</v>
      </c>
      <c r="L122">
        <v>162.95159684801769</v>
      </c>
      <c r="M122">
        <v>583.05611096537518</v>
      </c>
      <c r="N122">
        <f t="shared" si="25"/>
        <v>522.66524169974184</v>
      </c>
      <c r="O122">
        <f t="shared" si="26"/>
        <v>11.554406998490707</v>
      </c>
      <c r="Q122">
        <v>165.76633888638921</v>
      </c>
      <c r="R122">
        <v>1008.94215921069</v>
      </c>
      <c r="S122">
        <f t="shared" si="27"/>
        <v>948.94609002292191</v>
      </c>
      <c r="T122">
        <f t="shared" si="28"/>
        <v>6.3223896297753699</v>
      </c>
    </row>
    <row r="123" spans="7:20" x14ac:dyDescent="0.3">
      <c r="G123">
        <v>161.9186636426829</v>
      </c>
      <c r="H123">
        <v>152.42402226602769</v>
      </c>
      <c r="I123">
        <f t="shared" si="23"/>
        <v>107.603087068381</v>
      </c>
      <c r="J123">
        <f t="shared" si="24"/>
        <v>41.653949174490975</v>
      </c>
      <c r="L123">
        <v>164.71653971541161</v>
      </c>
      <c r="M123">
        <v>575.29146347136589</v>
      </c>
      <c r="N123">
        <f t="shared" si="25"/>
        <v>514.14689109143126</v>
      </c>
      <c r="O123">
        <f t="shared" si="26"/>
        <v>11.892432578973084</v>
      </c>
      <c r="Q123">
        <v>167.52931847403701</v>
      </c>
      <c r="R123">
        <v>1001.080267503942</v>
      </c>
      <c r="S123">
        <f t="shared" si="27"/>
        <v>940.32007914374776</v>
      </c>
      <c r="T123">
        <f t="shared" si="28"/>
        <v>6.4616495710186506</v>
      </c>
    </row>
    <row r="124" spans="7:20" x14ac:dyDescent="0.3">
      <c r="G124">
        <v>163.68516956836069</v>
      </c>
      <c r="H124">
        <v>144.69132135226971</v>
      </c>
      <c r="I124">
        <f t="shared" si="23"/>
        <v>99.551458610138866</v>
      </c>
      <c r="J124">
        <f t="shared" si="24"/>
        <v>45.343245967802979</v>
      </c>
      <c r="L124">
        <v>166.48109906550101</v>
      </c>
      <c r="M124">
        <v>567.46193995350075</v>
      </c>
      <c r="N124">
        <f t="shared" si="25"/>
        <v>505.55752370880833</v>
      </c>
      <c r="O124">
        <f t="shared" si="26"/>
        <v>12.244781917309215</v>
      </c>
      <c r="Q124">
        <v>169.2919143660562</v>
      </c>
      <c r="R124">
        <v>993.15367212047204</v>
      </c>
      <c r="S124">
        <f t="shared" si="27"/>
        <v>931.62323990442417</v>
      </c>
      <c r="T124">
        <f t="shared" si="28"/>
        <v>6.6046476279789159</v>
      </c>
    </row>
    <row r="125" spans="7:20" x14ac:dyDescent="0.3">
      <c r="G125">
        <v>165.451293457025</v>
      </c>
      <c r="H125">
        <v>136.89361085110571</v>
      </c>
      <c r="I125">
        <f t="shared" si="23"/>
        <v>91.436061303775489</v>
      </c>
      <c r="J125">
        <f t="shared" si="24"/>
        <v>49.715122129230679</v>
      </c>
      <c r="L125">
        <v>168.24527602232831</v>
      </c>
      <c r="M125">
        <v>559.56757864764961</v>
      </c>
      <c r="N125">
        <f t="shared" si="25"/>
        <v>496.89718151783023</v>
      </c>
      <c r="O125">
        <f t="shared" si="26"/>
        <v>12.612347073168205</v>
      </c>
      <c r="Q125">
        <v>171.05412774992499</v>
      </c>
      <c r="R125">
        <v>985.16241090915753</v>
      </c>
      <c r="S125">
        <f t="shared" si="27"/>
        <v>922.85561384863388</v>
      </c>
      <c r="T125">
        <f t="shared" si="28"/>
        <v>6.7515217034528616</v>
      </c>
    </row>
    <row r="126" spans="7:20" x14ac:dyDescent="0.3">
      <c r="G126">
        <v>167.21703635935569</v>
      </c>
      <c r="H126">
        <v>129.03092922435761</v>
      </c>
      <c r="I126">
        <f t="shared" si="23"/>
        <v>83.256932770594062</v>
      </c>
      <c r="J126">
        <f t="shared" si="24"/>
        <v>54.979201047303881</v>
      </c>
      <c r="L126">
        <v>170.00907170325419</v>
      </c>
      <c r="M126">
        <v>551.60841764073166</v>
      </c>
      <c r="N126">
        <f t="shared" si="25"/>
        <v>488.16590632177355</v>
      </c>
      <c r="O126">
        <f t="shared" si="26"/>
        <v>12.996096306066098</v>
      </c>
      <c r="Q126">
        <v>172.81595980499449</v>
      </c>
      <c r="R126">
        <v>977.10652156761864</v>
      </c>
      <c r="S126">
        <f t="shared" si="27"/>
        <v>914.01724235483766</v>
      </c>
      <c r="T126">
        <f t="shared" si="28"/>
        <v>6.9024167476578748</v>
      </c>
    </row>
    <row r="127" spans="7:20" x14ac:dyDescent="0.3">
      <c r="G127">
        <v>168.98239932085551</v>
      </c>
      <c r="H127">
        <v>121.1033147889197</v>
      </c>
      <c r="I127">
        <f t="shared" si="23"/>
        <v>75.014110491166321</v>
      </c>
      <c r="J127">
        <f t="shared" si="24"/>
        <v>61.440712948507013</v>
      </c>
      <c r="L127">
        <v>171.77248721899539</v>
      </c>
      <c r="M127">
        <v>543.58449487188636</v>
      </c>
      <c r="N127">
        <f t="shared" si="25"/>
        <v>479.36373976252401</v>
      </c>
      <c r="O127">
        <f t="shared" si="26"/>
        <v>13.39708237864992</v>
      </c>
      <c r="Q127">
        <v>174.57741170255281</v>
      </c>
      <c r="R127">
        <v>968.98604164354822</v>
      </c>
      <c r="S127">
        <f t="shared" si="27"/>
        <v>905.10816663773153</v>
      </c>
      <c r="T127">
        <f t="shared" si="28"/>
        <v>7.0574852111994852</v>
      </c>
    </row>
    <row r="128" spans="7:20" x14ac:dyDescent="0.3">
      <c r="G128">
        <v>170.74738338187689</v>
      </c>
      <c r="H128">
        <v>113.1108057176989</v>
      </c>
      <c r="I128">
        <f t="shared" si="23"/>
        <v>66.707631806248742</v>
      </c>
      <c r="J128">
        <f t="shared" si="24"/>
        <v>69.562016601379938</v>
      </c>
      <c r="L128">
        <v>173.5355236736707</v>
      </c>
      <c r="M128">
        <v>535.49584813360366</v>
      </c>
      <c r="N128">
        <f t="shared" si="25"/>
        <v>470.49072332181413</v>
      </c>
      <c r="O128">
        <f t="shared" si="26"/>
        <v>13.816451970154198</v>
      </c>
      <c r="Q128">
        <v>176.3384846058828</v>
      </c>
      <c r="R128">
        <v>960.8010085360479</v>
      </c>
      <c r="S128">
        <f t="shared" si="27"/>
        <v>896.12842774971625</v>
      </c>
      <c r="T128">
        <f t="shared" si="28"/>
        <v>7.2168875334902722</v>
      </c>
    </row>
    <row r="129" spans="7:20" x14ac:dyDescent="0.3">
      <c r="G129">
        <v>172.511989577653</v>
      </c>
      <c r="H129">
        <v>105.0534400405337</v>
      </c>
      <c r="I129">
        <f t="shared" si="23"/>
        <v>58.337533917672772</v>
      </c>
      <c r="J129">
        <f t="shared" si="24"/>
        <v>80.078644031795136</v>
      </c>
      <c r="L129">
        <v>175.298182164846</v>
      </c>
      <c r="M129">
        <v>527.34251507284898</v>
      </c>
      <c r="N129">
        <f t="shared" si="25"/>
        <v>461.54689832245288</v>
      </c>
      <c r="O129">
        <f t="shared" si="26"/>
        <v>14.255456377139161</v>
      </c>
      <c r="Q129">
        <v>178.09917967033169</v>
      </c>
      <c r="R129">
        <v>952.55145949690495</v>
      </c>
      <c r="S129">
        <f t="shared" si="27"/>
        <v>887.07806658229185</v>
      </c>
      <c r="T129">
        <f t="shared" si="28"/>
        <v>7.3807926699018784</v>
      </c>
    </row>
    <row r="130" spans="7:20" x14ac:dyDescent="0.3">
      <c r="G130">
        <v>174.27621893832861</v>
      </c>
      <c r="H130">
        <v>96.931255645097892</v>
      </c>
      <c r="I130">
        <f t="shared" si="23"/>
        <v>49.903853889227207</v>
      </c>
      <c r="J130">
        <f t="shared" si="24"/>
        <v>94.236012032775164</v>
      </c>
      <c r="L130">
        <v>177.06046378358761</v>
      </c>
      <c r="M130">
        <v>519.12453319214865</v>
      </c>
      <c r="N130">
        <f t="shared" si="25"/>
        <v>452.53230592950069</v>
      </c>
      <c r="O130">
        <f t="shared" si="26"/>
        <v>14.715463711671948</v>
      </c>
      <c r="Q130">
        <v>179.85949804338011</v>
      </c>
      <c r="R130">
        <v>944.23743163185929</v>
      </c>
      <c r="S130">
        <f t="shared" si="27"/>
        <v>877.9571238674356</v>
      </c>
      <c r="T130">
        <f t="shared" si="28"/>
        <v>7.549378661278622</v>
      </c>
    </row>
    <row r="131" spans="7:20" x14ac:dyDescent="0.3">
      <c r="G131">
        <v>176.04007248899529</v>
      </c>
      <c r="H131">
        <v>88.744290277786462</v>
      </c>
      <c r="I131">
        <f t="shared" si="23"/>
        <v>41.406628647513003</v>
      </c>
      <c r="J131">
        <f t="shared" si="24"/>
        <v>114.32387319733333</v>
      </c>
      <c r="L131">
        <v>178.82236961451301</v>
      </c>
      <c r="M131">
        <v>510.84193985065178</v>
      </c>
      <c r="N131">
        <f t="shared" si="25"/>
        <v>443.44698715144375</v>
      </c>
      <c r="O131">
        <f t="shared" si="26"/>
        <v>15.197972847246261</v>
      </c>
      <c r="Q131">
        <v>181.6194408647136</v>
      </c>
      <c r="R131">
        <v>935.85896190182814</v>
      </c>
      <c r="S131">
        <f t="shared" si="27"/>
        <v>868.76564017894884</v>
      </c>
      <c r="T131">
        <f t="shared" si="28"/>
        <v>7.722833249834717</v>
      </c>
    </row>
    <row r="132" spans="7:20" x14ac:dyDescent="0.3">
      <c r="G132">
        <v>177.80355124972729</v>
      </c>
      <c r="H132">
        <v>80.49258154458002</v>
      </c>
      <c r="I132">
        <f t="shared" si="23"/>
        <v>32.845894982784444</v>
      </c>
      <c r="J132">
        <f t="shared" si="24"/>
        <v>145.06131310097865</v>
      </c>
      <c r="L132">
        <v>180.5839007358428</v>
      </c>
      <c r="M132">
        <v>502.49477226518661</v>
      </c>
      <c r="N132">
        <f t="shared" si="25"/>
        <v>434.29098284134795</v>
      </c>
      <c r="O132">
        <f t="shared" si="26"/>
        <v>15.70462941174037</v>
      </c>
      <c r="Q132">
        <v>183.37900926629521</v>
      </c>
      <c r="R132">
        <v>927.41608712411312</v>
      </c>
      <c r="S132">
        <f t="shared" si="27"/>
        <v>859.50365593377944</v>
      </c>
      <c r="T132">
        <f t="shared" si="28"/>
        <v>7.9013545459038745</v>
      </c>
    </row>
    <row r="133" spans="7:20" x14ac:dyDescent="0.3">
      <c r="G133">
        <v>179.56665623562009</v>
      </c>
      <c r="H133">
        <v>72.176166911896374</v>
      </c>
      <c r="I133">
        <f t="shared" si="23"/>
        <v>24.221689549770872</v>
      </c>
      <c r="J133">
        <f t="shared" si="24"/>
        <v>197.98155394399041</v>
      </c>
      <c r="L133">
        <v>182.3450582194628</v>
      </c>
      <c r="M133">
        <v>494.08306751126781</v>
      </c>
      <c r="N133">
        <f t="shared" si="25"/>
        <v>425.0643336979457</v>
      </c>
      <c r="O133">
        <f t="shared" si="26"/>
        <v>16.237244186751131</v>
      </c>
      <c r="Q133">
        <v>185.13820437244249</v>
      </c>
      <c r="R133">
        <v>918.90884397357638</v>
      </c>
      <c r="S133">
        <f t="shared" si="27"/>
        <v>850.17121139330106</v>
      </c>
      <c r="T133">
        <f t="shared" si="28"/>
        <v>8.085151750507384</v>
      </c>
    </row>
    <row r="134" spans="7:20" x14ac:dyDescent="0.3">
      <c r="G134">
        <v>181.32938845682989</v>
      </c>
      <c r="H134">
        <v>63.795083707418257</v>
      </c>
      <c r="I134">
        <f t="shared" si="23"/>
        <v>15.534048868482046</v>
      </c>
      <c r="J134">
        <f t="shared" si="24"/>
        <v>310.67904605898269</v>
      </c>
      <c r="L134">
        <v>184.10584313097689</v>
      </c>
      <c r="M134">
        <v>485.60686252410233</v>
      </c>
      <c r="N134">
        <f t="shared" si="25"/>
        <v>415.7670802667551</v>
      </c>
      <c r="O134">
        <f t="shared" si="26"/>
        <v>16.797814346565918</v>
      </c>
      <c r="Q134">
        <v>186.89702729990739</v>
      </c>
      <c r="R134">
        <v>910.33726898377074</v>
      </c>
      <c r="S134">
        <f t="shared" si="27"/>
        <v>840.7683466645567</v>
      </c>
      <c r="T134">
        <f t="shared" si="28"/>
        <v>8.2744459392653749</v>
      </c>
    </row>
    <row r="135" spans="7:20" x14ac:dyDescent="0.3">
      <c r="G135">
        <v>183.09174891861579</v>
      </c>
      <c r="H135">
        <v>55.349369120908101</v>
      </c>
      <c r="I135">
        <f t="shared" si="23"/>
        <v>6.7830093249915535</v>
      </c>
      <c r="J135">
        <f t="shared" si="24"/>
        <v>716.00019208254628</v>
      </c>
      <c r="L135">
        <v>185.8662565297721</v>
      </c>
      <c r="M135">
        <v>477.0661940995567</v>
      </c>
      <c r="N135">
        <f t="shared" si="25"/>
        <v>406.3992629411199</v>
      </c>
      <c r="O135">
        <f t="shared" si="26"/>
        <v>17.388548061583268</v>
      </c>
      <c r="Q135">
        <v>188.65547915795551</v>
      </c>
      <c r="R135">
        <v>901.70139854806541</v>
      </c>
      <c r="S135">
        <f t="shared" si="27"/>
        <v>831.29510170148455</v>
      </c>
      <c r="T135">
        <f t="shared" si="28"/>
        <v>8.4694709138155773</v>
      </c>
    </row>
    <row r="136" spans="7:20" x14ac:dyDescent="0.3">
      <c r="G136">
        <v>184.8537386213828</v>
      </c>
      <c r="H136">
        <v>46.839060205002603</v>
      </c>
      <c r="I136">
        <f t="shared" si="23"/>
        <v>-2.0313928277935247</v>
      </c>
      <c r="J136">
        <f t="shared" ref="J136:J139" si="29">((H136-I136)/I136)*100</f>
        <v>-2405.7608338549981</v>
      </c>
      <c r="L136">
        <v>187.62629946907791</v>
      </c>
      <c r="M136">
        <v>468.46109889511052</v>
      </c>
      <c r="N136">
        <f t="shared" si="25"/>
        <v>396.9609219632631</v>
      </c>
      <c r="O136">
        <f t="shared" ref="O136:O139" si="30">((M136-N136)/N136)*100</f>
        <v>18.011893104798972</v>
      </c>
      <c r="Q136">
        <v>190.41356104844709</v>
      </c>
      <c r="R136">
        <v>893.00126892073922</v>
      </c>
      <c r="S136">
        <f t="shared" si="27"/>
        <v>821.75151630611435</v>
      </c>
      <c r="T136">
        <f t="shared" ref="T136:T139" si="31">((R136-S136)/S136)*100</f>
        <v>8.6704741276173447</v>
      </c>
    </row>
    <row r="137" spans="7:20" x14ac:dyDescent="0.3">
      <c r="G137">
        <v>186.61535856072629</v>
      </c>
      <c r="H137">
        <v>38.264193875991303</v>
      </c>
      <c r="I137">
        <f t="shared" si="23"/>
        <v>-10.909121469381944</v>
      </c>
      <c r="J137">
        <f t="shared" si="29"/>
        <v>-450.7541279413324</v>
      </c>
      <c r="L137">
        <v>189.38597299603191</v>
      </c>
      <c r="M137">
        <v>459.7916134307838</v>
      </c>
      <c r="N137">
        <f t="shared" si="25"/>
        <v>387.4520974252905</v>
      </c>
      <c r="O137">
        <f t="shared" si="30"/>
        <v>18.670570242413511</v>
      </c>
      <c r="Q137">
        <v>192.17127406592371</v>
      </c>
      <c r="R137">
        <v>884.23691621802652</v>
      </c>
      <c r="S137">
        <f t="shared" si="27"/>
        <v>812.13763012970969</v>
      </c>
      <c r="T137">
        <f t="shared" si="31"/>
        <v>8.8777176938349189</v>
      </c>
    </row>
    <row r="138" spans="7:20" x14ac:dyDescent="0.3">
      <c r="G138">
        <v>188.37660972747801</v>
      </c>
      <c r="H138">
        <v>29.624806914576212</v>
      </c>
      <c r="I138">
        <f t="shared" si="23"/>
        <v>-19.850140610965127</v>
      </c>
      <c r="J138">
        <f t="shared" si="29"/>
        <v>-249.24230258707388</v>
      </c>
      <c r="L138">
        <v>191.14527815174259</v>
      </c>
      <c r="M138">
        <v>451.05777409004372</v>
      </c>
      <c r="N138">
        <f t="shared" si="25"/>
        <v>377.87282927019271</v>
      </c>
      <c r="O138">
        <f t="shared" si="30"/>
        <v>19.367612368742485</v>
      </c>
      <c r="Q138">
        <v>193.9286192976891</v>
      </c>
      <c r="R138">
        <v>875.40837641916244</v>
      </c>
      <c r="S138">
        <f t="shared" si="27"/>
        <v>802.45348267392137</v>
      </c>
      <c r="T138">
        <f t="shared" si="31"/>
        <v>9.0914794839125186</v>
      </c>
    </row>
    <row r="139" spans="7:20" x14ac:dyDescent="0.3">
      <c r="G139">
        <v>190.13749310775319</v>
      </c>
      <c r="H139">
        <v>20.920935966615431</v>
      </c>
      <c r="I139">
        <f t="shared" si="23"/>
        <v>-28.854414394700939</v>
      </c>
      <c r="J139">
        <f t="shared" si="29"/>
        <v>-172.50514836460354</v>
      </c>
      <c r="L139">
        <v>192.90421597135921</v>
      </c>
      <c r="M139">
        <v>442.25961712068442</v>
      </c>
      <c r="N139">
        <f t="shared" si="25"/>
        <v>368.2231572927916</v>
      </c>
      <c r="O139">
        <f t="shared" si="30"/>
        <v>20.106410572386395</v>
      </c>
      <c r="Q139">
        <v>195.68559782390091</v>
      </c>
      <c r="R139">
        <v>866.51568536737943</v>
      </c>
      <c r="S139">
        <f t="shared" si="27"/>
        <v>792.69911329185845</v>
      </c>
      <c r="T139">
        <f t="shared" si="31"/>
        <v>9.3120543265125306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14"/>
  <sheetViews>
    <sheetView zoomScale="66" workbookViewId="0">
      <selection activeCell="E3" sqref="E3:G13"/>
    </sheetView>
  </sheetViews>
  <sheetFormatPr defaultRowHeight="14.4" x14ac:dyDescent="0.3"/>
  <sheetData>
    <row r="3" spans="2:11" x14ac:dyDescent="0.3">
      <c r="B3">
        <v>115.5563251984204</v>
      </c>
      <c r="C3">
        <v>116.9561066792801</v>
      </c>
      <c r="E3">
        <v>115.5563251984204</v>
      </c>
      <c r="F3">
        <v>161.9218170747686</v>
      </c>
      <c r="G3">
        <v>121.50992000000009</v>
      </c>
      <c r="I3">
        <v>96.310091424480603</v>
      </c>
      <c r="J3">
        <v>161.9218170747686</v>
      </c>
      <c r="K3">
        <v>121.50992000000009</v>
      </c>
    </row>
    <row r="4" spans="2:11" x14ac:dyDescent="0.3">
      <c r="B4">
        <v>115.96012370193939</v>
      </c>
      <c r="C4">
        <v>131.91610294082469</v>
      </c>
      <c r="E4">
        <v>115.96012370193939</v>
      </c>
      <c r="F4">
        <v>161.3486659888159</v>
      </c>
      <c r="G4">
        <v>137.05240000000001</v>
      </c>
      <c r="I4">
        <v>97.076646100256283</v>
      </c>
      <c r="J4">
        <v>161.3486659888159</v>
      </c>
      <c r="K4">
        <v>137.05240000000001</v>
      </c>
    </row>
    <row r="5" spans="2:11" x14ac:dyDescent="0.3">
      <c r="B5">
        <v>148.19285266974151</v>
      </c>
      <c r="C5">
        <v>183.89088810568171</v>
      </c>
      <c r="E5">
        <v>148.19285266974151</v>
      </c>
      <c r="F5">
        <v>207.7023205504081</v>
      </c>
      <c r="G5">
        <v>191.05088000000009</v>
      </c>
      <c r="I5">
        <v>125.55890378992861</v>
      </c>
      <c r="J5">
        <v>207.7023205504081</v>
      </c>
      <c r="K5">
        <v>191.05088000000009</v>
      </c>
    </row>
    <row r="6" spans="2:11" x14ac:dyDescent="0.3">
      <c r="B6">
        <v>207.68976057071279</v>
      </c>
      <c r="C6">
        <v>258.65899064784168</v>
      </c>
      <c r="E6">
        <v>207.68976057071279</v>
      </c>
      <c r="F6">
        <v>313.68971067894682</v>
      </c>
      <c r="G6">
        <v>268.73015999999978</v>
      </c>
      <c r="I6">
        <v>183.78868245604539</v>
      </c>
      <c r="J6">
        <v>313.68971067894682</v>
      </c>
      <c r="K6">
        <v>268.73015999999978</v>
      </c>
    </row>
    <row r="7" spans="2:11" x14ac:dyDescent="0.3">
      <c r="B7">
        <v>251.95130005611179</v>
      </c>
      <c r="C7">
        <v>320.8810278985635</v>
      </c>
      <c r="E7">
        <v>251.95130005611179</v>
      </c>
      <c r="F7">
        <v>327.418524446829</v>
      </c>
      <c r="G7">
        <v>333.37487999999979</v>
      </c>
      <c r="I7">
        <v>225.22244299312979</v>
      </c>
      <c r="J7">
        <v>327.418524446829</v>
      </c>
      <c r="K7">
        <v>333.37487999999979</v>
      </c>
    </row>
    <row r="8" spans="2:11" x14ac:dyDescent="0.3">
      <c r="B8">
        <v>274.88771494018658</v>
      </c>
      <c r="C8">
        <v>353.95701821235582</v>
      </c>
      <c r="E8">
        <v>274.88771494018658</v>
      </c>
      <c r="F8">
        <v>351.45199377618059</v>
      </c>
      <c r="G8">
        <v>367.73871999999972</v>
      </c>
      <c r="I8">
        <v>249.14337590800261</v>
      </c>
      <c r="J8">
        <v>351.45199377618059</v>
      </c>
      <c r="K8">
        <v>367.73871999999972</v>
      </c>
    </row>
    <row r="9" spans="2:11" x14ac:dyDescent="0.3">
      <c r="B9">
        <v>300.08050401970439</v>
      </c>
      <c r="C9">
        <v>375.95867957818581</v>
      </c>
      <c r="E9">
        <v>300.08050401970439</v>
      </c>
      <c r="F9">
        <v>378.15375468038241</v>
      </c>
      <c r="G9">
        <v>390.59703999999971</v>
      </c>
      <c r="I9">
        <v>274.36904513667969</v>
      </c>
      <c r="J9">
        <v>378.15375468038241</v>
      </c>
      <c r="K9">
        <v>390.59703999999971</v>
      </c>
    </row>
    <row r="10" spans="2:11" x14ac:dyDescent="0.3">
      <c r="B10">
        <v>296.71448003660907</v>
      </c>
      <c r="C10">
        <v>352.72791469566238</v>
      </c>
      <c r="E10">
        <v>296.71448003660907</v>
      </c>
      <c r="F10">
        <v>372.98994275992192</v>
      </c>
      <c r="G10">
        <v>366.46175999999957</v>
      </c>
      <c r="I10">
        <v>272.28440575662768</v>
      </c>
      <c r="J10">
        <v>372.98994275992192</v>
      </c>
      <c r="K10">
        <v>366.46175999999957</v>
      </c>
    </row>
    <row r="11" spans="2:11" x14ac:dyDescent="0.3">
      <c r="B11">
        <v>246.53559309583679</v>
      </c>
      <c r="C11">
        <v>273.36572782741638</v>
      </c>
      <c r="E11">
        <v>246.53559309583679</v>
      </c>
      <c r="F11">
        <v>314.04297126687828</v>
      </c>
      <c r="G11">
        <v>284.00951999999978</v>
      </c>
      <c r="I11">
        <v>224.28710956857421</v>
      </c>
      <c r="J11">
        <v>314.04297126687828</v>
      </c>
      <c r="K11">
        <v>284.00951999999978</v>
      </c>
    </row>
    <row r="12" spans="2:11" x14ac:dyDescent="0.3">
      <c r="B12">
        <v>175.23255198307319</v>
      </c>
      <c r="C12">
        <v>187.66675078232589</v>
      </c>
      <c r="E12">
        <v>175.23255198307319</v>
      </c>
      <c r="F12">
        <v>229.99304964279341</v>
      </c>
      <c r="G12">
        <v>194.97376000000011</v>
      </c>
      <c r="I12">
        <v>153.9181256354054</v>
      </c>
      <c r="J12">
        <v>229.99304964279341</v>
      </c>
      <c r="K12">
        <v>194.97376000000011</v>
      </c>
    </row>
    <row r="13" spans="2:11" x14ac:dyDescent="0.3">
      <c r="B13">
        <v>109.1486045385694</v>
      </c>
      <c r="C13">
        <v>117.0729954863432</v>
      </c>
      <c r="E13">
        <v>109.1486045385694</v>
      </c>
      <c r="F13">
        <v>150.70345548523159</v>
      </c>
      <c r="G13">
        <v>121.63136</v>
      </c>
      <c r="I13">
        <v>90.540572015621933</v>
      </c>
      <c r="J13">
        <v>150.70345548523159</v>
      </c>
      <c r="K13">
        <v>121.63136</v>
      </c>
    </row>
    <row r="14" spans="2:11" x14ac:dyDescent="0.3">
      <c r="F14">
        <f>SUM(F3:F13)</f>
        <v>2969.4162063511567</v>
      </c>
      <c r="G14">
        <f>SUM(G3:G13)</f>
        <v>2777.1303999999986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14"/>
  <sheetViews>
    <sheetView tabSelected="1" zoomScaleNormal="100" workbookViewId="0">
      <selection activeCell="M15" sqref="M15"/>
    </sheetView>
  </sheetViews>
  <sheetFormatPr defaultRowHeight="14.4" x14ac:dyDescent="0.3"/>
  <sheetData>
    <row r="2" spans="2:16" x14ac:dyDescent="0.3">
      <c r="B2">
        <v>96.310091424480603</v>
      </c>
      <c r="C2">
        <v>161.9218170747686</v>
      </c>
      <c r="D2">
        <v>121.50992000000009</v>
      </c>
      <c r="F2">
        <v>115.5563251984204</v>
      </c>
      <c r="G2">
        <v>161.9218170747686</v>
      </c>
      <c r="H2">
        <v>121.50992000000009</v>
      </c>
    </row>
    <row r="3" spans="2:16" x14ac:dyDescent="0.3">
      <c r="B3">
        <v>97.076646100256283</v>
      </c>
      <c r="C3">
        <v>161.3486659888159</v>
      </c>
      <c r="D3">
        <v>137.05240000000001</v>
      </c>
      <c r="F3">
        <v>115.96012370193939</v>
      </c>
      <c r="G3">
        <v>161.3486659888159</v>
      </c>
      <c r="H3">
        <v>137.05240000000001</v>
      </c>
      <c r="J3">
        <v>252.3174158665999</v>
      </c>
      <c r="K3">
        <v>337.38975999999991</v>
      </c>
      <c r="L3">
        <v>337.3897599999998</v>
      </c>
      <c r="N3">
        <v>273.39088251032462</v>
      </c>
      <c r="O3">
        <v>337.38975999999991</v>
      </c>
      <c r="P3">
        <v>337.3897599999998</v>
      </c>
    </row>
    <row r="4" spans="2:16" x14ac:dyDescent="0.3">
      <c r="B4">
        <v>125.55890378992861</v>
      </c>
      <c r="C4">
        <v>207.7023205504081</v>
      </c>
      <c r="D4">
        <v>191.05088000000009</v>
      </c>
      <c r="F4">
        <v>148.19285266974151</v>
      </c>
      <c r="G4">
        <v>207.7023205504081</v>
      </c>
      <c r="H4">
        <v>191.05088000000009</v>
      </c>
      <c r="J4">
        <v>252.368358460678</v>
      </c>
      <c r="K4">
        <v>334.40527999999972</v>
      </c>
      <c r="L4">
        <v>334.40527999999972</v>
      </c>
      <c r="N4">
        <v>271.59745801127139</v>
      </c>
      <c r="O4">
        <v>334.40527999999972</v>
      </c>
      <c r="P4">
        <v>334.40527999999972</v>
      </c>
    </row>
    <row r="5" spans="2:16" x14ac:dyDescent="0.3">
      <c r="B5">
        <v>183.78868245604539</v>
      </c>
      <c r="C5">
        <v>313.68971067894682</v>
      </c>
      <c r="D5">
        <v>268.73015999999978</v>
      </c>
      <c r="F5">
        <v>207.68976057071279</v>
      </c>
      <c r="G5">
        <v>313.68971067894682</v>
      </c>
      <c r="H5">
        <v>268.73015999999978</v>
      </c>
      <c r="J5">
        <v>291.76735879087249</v>
      </c>
      <c r="K5">
        <v>384.21959999999967</v>
      </c>
      <c r="L5">
        <v>384.21959999999967</v>
      </c>
      <c r="N5">
        <v>312.46254661411939</v>
      </c>
      <c r="O5">
        <v>384.21959999999967</v>
      </c>
      <c r="P5">
        <v>384.21959999999967</v>
      </c>
    </row>
    <row r="6" spans="2:16" x14ac:dyDescent="0.3">
      <c r="B6">
        <v>225.22244299312979</v>
      </c>
      <c r="C6">
        <v>327.418524446829</v>
      </c>
      <c r="D6">
        <v>333.37487999999979</v>
      </c>
      <c r="F6">
        <v>251.95130005611179</v>
      </c>
      <c r="G6">
        <v>327.418524446829</v>
      </c>
      <c r="H6">
        <v>333.37487999999979</v>
      </c>
      <c r="J6">
        <v>285.97639675528251</v>
      </c>
      <c r="K6">
        <v>374.73072000000002</v>
      </c>
      <c r="L6">
        <v>374.73072000000002</v>
      </c>
      <c r="N6">
        <v>306.68342028690478</v>
      </c>
      <c r="O6">
        <v>374.73072000000002</v>
      </c>
      <c r="P6">
        <v>374.73072000000002</v>
      </c>
    </row>
    <row r="7" spans="2:16" x14ac:dyDescent="0.3">
      <c r="B7">
        <v>249.14337590800261</v>
      </c>
      <c r="C7">
        <v>351.45199377618059</v>
      </c>
      <c r="D7">
        <v>367.73871999999972</v>
      </c>
      <c r="F7">
        <v>274.88771494018658</v>
      </c>
      <c r="G7">
        <v>351.45199377618059</v>
      </c>
      <c r="H7">
        <v>367.73871999999972</v>
      </c>
      <c r="J7">
        <v>295.99761926531659</v>
      </c>
      <c r="K7">
        <v>387.95479999999952</v>
      </c>
      <c r="L7">
        <v>387.95479999999952</v>
      </c>
      <c r="N7">
        <v>317.62356119626293</v>
      </c>
      <c r="O7">
        <v>387.95479999999952</v>
      </c>
      <c r="P7">
        <v>387.95479999999952</v>
      </c>
    </row>
    <row r="8" spans="2:16" x14ac:dyDescent="0.3">
      <c r="B8">
        <v>274.36904513667969</v>
      </c>
      <c r="C8">
        <v>378.15375468038241</v>
      </c>
      <c r="D8">
        <v>390.59703999999971</v>
      </c>
      <c r="F8">
        <v>300.08050401970439</v>
      </c>
      <c r="G8">
        <v>378.15375468038241</v>
      </c>
      <c r="H8">
        <v>390.59703999999971</v>
      </c>
      <c r="J8">
        <v>269.20368122487201</v>
      </c>
      <c r="K8">
        <v>357.55983999999972</v>
      </c>
      <c r="L8">
        <v>357.55983999999972</v>
      </c>
      <c r="N8">
        <v>290.73307090959588</v>
      </c>
      <c r="O8">
        <v>357.55983999999972</v>
      </c>
      <c r="P8">
        <v>357.55983999999972</v>
      </c>
    </row>
    <row r="9" spans="2:16" x14ac:dyDescent="0.3">
      <c r="B9">
        <v>272.28440575662768</v>
      </c>
      <c r="C9">
        <v>372.98994275992192</v>
      </c>
      <c r="D9">
        <v>366.46175999999957</v>
      </c>
      <c r="F9">
        <v>296.71448003660907</v>
      </c>
      <c r="G9">
        <v>372.98994275992192</v>
      </c>
      <c r="H9">
        <v>366.46175999999957</v>
      </c>
      <c r="J9">
        <v>247.62998274869531</v>
      </c>
      <c r="K9">
        <v>336.47711999999967</v>
      </c>
      <c r="L9">
        <v>336.47711999999967</v>
      </c>
      <c r="N9">
        <v>270.37753536531511</v>
      </c>
      <c r="O9">
        <v>336.47711999999967</v>
      </c>
      <c r="P9">
        <v>336.47711999999967</v>
      </c>
    </row>
    <row r="10" spans="2:16" x14ac:dyDescent="0.3">
      <c r="B10">
        <v>224.28710956857421</v>
      </c>
      <c r="C10">
        <v>314.04297126687828</v>
      </c>
      <c r="D10">
        <v>284.00951999999978</v>
      </c>
      <c r="F10">
        <v>246.53559309583679</v>
      </c>
      <c r="G10">
        <v>314.04297126687828</v>
      </c>
      <c r="H10">
        <v>284.00951999999978</v>
      </c>
      <c r="J10">
        <v>221.1749415842948</v>
      </c>
      <c r="K10">
        <v>306.32503999999972</v>
      </c>
      <c r="L10">
        <v>306.32503999999972</v>
      </c>
      <c r="N10">
        <v>243.8225244203374</v>
      </c>
      <c r="O10">
        <v>306.32503999999972</v>
      </c>
      <c r="P10">
        <v>306.32503999999972</v>
      </c>
    </row>
    <row r="11" spans="2:16" x14ac:dyDescent="0.3">
      <c r="B11">
        <v>153.9181256354054</v>
      </c>
      <c r="C11">
        <v>229.99304964279341</v>
      </c>
      <c r="D11">
        <v>194.97376000000011</v>
      </c>
      <c r="F11">
        <v>175.23255198307319</v>
      </c>
      <c r="G11">
        <v>229.99304964279341</v>
      </c>
      <c r="H11">
        <v>194.97376000000011</v>
      </c>
      <c r="J11">
        <v>256.82482909881418</v>
      </c>
      <c r="K11">
        <v>345.44895999999977</v>
      </c>
      <c r="L11">
        <v>345.44895999999977</v>
      </c>
      <c r="N11">
        <v>278.30198692511948</v>
      </c>
      <c r="O11">
        <v>345.44895999999977</v>
      </c>
      <c r="P11">
        <v>345.44895999999977</v>
      </c>
    </row>
    <row r="12" spans="2:16" x14ac:dyDescent="0.3">
      <c r="B12">
        <v>90.540572015621933</v>
      </c>
      <c r="C12">
        <v>150.70345548523159</v>
      </c>
      <c r="D12">
        <v>121.63136</v>
      </c>
      <c r="F12">
        <v>109.1486045385694</v>
      </c>
      <c r="G12">
        <v>150.70345548523159</v>
      </c>
      <c r="H12">
        <v>121.63136</v>
      </c>
      <c r="J12">
        <v>282.78864189597562</v>
      </c>
      <c r="K12">
        <v>372.68279999999999</v>
      </c>
      <c r="L12">
        <v>372.68279999999999</v>
      </c>
      <c r="N12">
        <v>303.44150204984919</v>
      </c>
      <c r="O12">
        <v>372.68279999999999</v>
      </c>
      <c r="P12">
        <v>372.68279999999999</v>
      </c>
    </row>
    <row r="13" spans="2:16" x14ac:dyDescent="0.3">
      <c r="B13">
        <f>SUM(B2:B12)</f>
        <v>1992.4994007847522</v>
      </c>
      <c r="F13">
        <f>SUM(F2:F12)</f>
        <v>2241.9498108109055</v>
      </c>
      <c r="J13">
        <v>273.98063901061698</v>
      </c>
      <c r="K13">
        <v>356.81647999999979</v>
      </c>
      <c r="L13">
        <v>356.81647999999979</v>
      </c>
      <c r="N13">
        <v>293.10013943886611</v>
      </c>
      <c r="O13">
        <v>356.81647999999979</v>
      </c>
      <c r="P13">
        <v>356.81647999999979</v>
      </c>
    </row>
    <row r="14" spans="2:16" x14ac:dyDescent="0.3">
      <c r="J14">
        <f>SUM(J3:J13)</f>
        <v>2930.0298647020181</v>
      </c>
      <c r="N14">
        <f>SUM(N3:N13)</f>
        <v>3161.5346277279659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AAD8-7318-423F-ACA4-CEEFD316A0E6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Burrows</dc:creator>
  <cp:lastModifiedBy>Max Burrows</cp:lastModifiedBy>
  <dcterms:created xsi:type="dcterms:W3CDTF">2020-03-12T11:05:04Z</dcterms:created>
  <dcterms:modified xsi:type="dcterms:W3CDTF">2020-03-19T15:56:56Z</dcterms:modified>
</cp:coreProperties>
</file>