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<sst xmlns="http://schemas.openxmlformats.org/spreadsheetml/2006/main" count="1036" uniqueCount="776">
  <si>
    <t xml:space="preserve">group</t>
  </si>
  <si>
    <t xml:space="preserve">abreviation</t>
  </si>
  <si>
    <t xml:space="preserve">symbol</t>
  </si>
  <si>
    <t xml:space="preserve">formula</t>
  </si>
  <si>
    <t xml:space="preserve">H</t>
  </si>
  <si>
    <t xml:space="preserve">H_error</t>
  </si>
  <si>
    <t xml:space="preserve">S</t>
  </si>
  <si>
    <t xml:space="preserve">V</t>
  </si>
  <si>
    <t xml:space="preserve">Cp</t>
  </si>
  <si>
    <t xml:space="preserve">garnet_olivine</t>
  </si>
  <si>
    <t xml:space="preserve">alm</t>
  </si>
  <si>
    <t xml:space="preserve">almandine</t>
  </si>
  <si>
    <t xml:space="preserve">Fe3Al2Si3O12</t>
  </si>
  <si>
    <t xml:space="preserve">andr</t>
  </si>
  <si>
    <t xml:space="preserve">andradite</t>
  </si>
  <si>
    <t xml:space="preserve">Ca3Fe2Si3O12</t>
  </si>
  <si>
    <t xml:space="preserve">gr</t>
  </si>
  <si>
    <t xml:space="preserve">grossular</t>
  </si>
  <si>
    <t xml:space="preserve">Ca3Al2Si3O12</t>
  </si>
  <si>
    <t xml:space="preserve">knor</t>
  </si>
  <si>
    <t xml:space="preserve">knorringite</t>
  </si>
  <si>
    <t xml:space="preserve">Mg3Cr2Si3O12</t>
  </si>
  <si>
    <t xml:space="preserve">maj</t>
  </si>
  <si>
    <t xml:space="preserve">majorite</t>
  </si>
  <si>
    <t xml:space="preserve">Mg4Si4O12</t>
  </si>
  <si>
    <t xml:space="preserve">py</t>
  </si>
  <si>
    <t xml:space="preserve">pyrope</t>
  </si>
  <si>
    <t xml:space="preserve">Mg3Al2Si3Ol2</t>
  </si>
  <si>
    <t xml:space="preserve">spss</t>
  </si>
  <si>
    <t xml:space="preserve">spessartine</t>
  </si>
  <si>
    <t xml:space="preserve">Mn3Al2Si3O12</t>
  </si>
  <si>
    <t xml:space="preserve">chum</t>
  </si>
  <si>
    <t xml:space="preserve">clinohumite</t>
  </si>
  <si>
    <t xml:space="preserve">Mg9Si4O16(OH)2</t>
  </si>
  <si>
    <t xml:space="preserve">fa</t>
  </si>
  <si>
    <t xml:space="preserve">fayalite</t>
  </si>
  <si>
    <t xml:space="preserve">Fe2SiO4</t>
  </si>
  <si>
    <t xml:space="preserve">fo</t>
  </si>
  <si>
    <t xml:space="preserve">forsterite</t>
  </si>
  <si>
    <t xml:space="preserve">Mg2SiO4</t>
  </si>
  <si>
    <t xml:space="preserve">lrn</t>
  </si>
  <si>
    <t xml:space="preserve">larnite</t>
  </si>
  <si>
    <t xml:space="preserve">Ca2SiO4</t>
  </si>
  <si>
    <t xml:space="preserve">mont</t>
  </si>
  <si>
    <t xml:space="preserve">monticellite</t>
  </si>
  <si>
    <t xml:space="preserve">CaMgSiO4</t>
  </si>
  <si>
    <t xml:space="preserve">teph</t>
  </si>
  <si>
    <t xml:space="preserve">tephroite</t>
  </si>
  <si>
    <t xml:space="preserve">Mn2SiO4</t>
  </si>
  <si>
    <t xml:space="preserve">Aluminosilicates</t>
  </si>
  <si>
    <t xml:space="preserve">and</t>
  </si>
  <si>
    <t xml:space="preserve">andalusite</t>
  </si>
  <si>
    <t xml:space="preserve">Al2SiO5</t>
  </si>
  <si>
    <t xml:space="preserve">ky</t>
  </si>
  <si>
    <t xml:space="preserve">kyanite</t>
  </si>
  <si>
    <t xml:space="preserve">sill</t>
  </si>
  <si>
    <t xml:space="preserve">sillimanite</t>
  </si>
  <si>
    <t xml:space="preserve">amul</t>
  </si>
  <si>
    <t xml:space="preserve">Al-mullite</t>
  </si>
  <si>
    <t xml:space="preserve">Al2.5Si0.5O4.75</t>
  </si>
  <si>
    <t xml:space="preserve">smul</t>
  </si>
  <si>
    <t xml:space="preserve">Si-mullite</t>
  </si>
  <si>
    <t xml:space="preserve">fctd</t>
  </si>
  <si>
    <t xml:space="preserve">Fe-chloritoid</t>
  </si>
  <si>
    <t xml:space="preserve">FeAl2SiO5(OH)2</t>
  </si>
  <si>
    <t xml:space="preserve">mctd</t>
  </si>
  <si>
    <t xml:space="preserve">Mg-chloritoid</t>
  </si>
  <si>
    <t xml:space="preserve">MgAl2SiO5(OH)2</t>
  </si>
  <si>
    <t xml:space="preserve">mnctd</t>
  </si>
  <si>
    <t xml:space="preserve">Mn-chloritoid</t>
  </si>
  <si>
    <t xml:space="preserve">MnAl2SiO5(OH)2</t>
  </si>
  <si>
    <t xml:space="preserve">fst</t>
  </si>
  <si>
    <t xml:space="preserve">Fe-staurolite</t>
  </si>
  <si>
    <t xml:space="preserve">Fe4Al18Si7.5O44(OH)4</t>
  </si>
  <si>
    <t xml:space="preserve">mst</t>
  </si>
  <si>
    <t xml:space="preserve">Mg-staurolite</t>
  </si>
  <si>
    <t xml:space="preserve">Mg4Al18Si7.5O44(OH)4</t>
  </si>
  <si>
    <t xml:space="preserve">mnst</t>
  </si>
  <si>
    <t xml:space="preserve">Mn-staurolite</t>
  </si>
  <si>
    <t xml:space="preserve">Mn4Al18Si7.5O44(OH)4</t>
  </si>
  <si>
    <t xml:space="preserve">tpz</t>
  </si>
  <si>
    <t xml:space="preserve">hydroxy-topaz</t>
  </si>
  <si>
    <t xml:space="preserve">Al2SiO4(OH)2</t>
  </si>
  <si>
    <t xml:space="preserve">other_orthosilicates</t>
  </si>
  <si>
    <t xml:space="preserve">ak</t>
  </si>
  <si>
    <t xml:space="preserve">akermanite</t>
  </si>
  <si>
    <t xml:space="preserve">Ca2MgSi2O7</t>
  </si>
  <si>
    <t xml:space="preserve">geh</t>
  </si>
  <si>
    <t xml:space="preserve">gehlenite</t>
  </si>
  <si>
    <t xml:space="preserve">Ca2Al2SiO7</t>
  </si>
  <si>
    <t xml:space="preserve">jgd</t>
  </si>
  <si>
    <t xml:space="preserve">julgoldite</t>
  </si>
  <si>
    <t xml:space="preserve">Ca4Fe6Si6O21(OH)7</t>
  </si>
  <si>
    <t xml:space="preserve">merw</t>
  </si>
  <si>
    <t xml:space="preserve">merwinite</t>
  </si>
  <si>
    <t xml:space="preserve">Ca3MgSi2O8</t>
  </si>
  <si>
    <t xml:space="preserve">mpm</t>
  </si>
  <si>
    <t xml:space="preserve">pumpellyite</t>
  </si>
  <si>
    <t xml:space="preserve">Ca4MgAl5Si6O21(OH)7</t>
  </si>
  <si>
    <t xml:space="preserve">fpm</t>
  </si>
  <si>
    <t xml:space="preserve">Ca4FeAl5Si6O21(OH)7</t>
  </si>
  <si>
    <t xml:space="preserve">rnk</t>
  </si>
  <si>
    <t xml:space="preserve">rankinite</t>
  </si>
  <si>
    <t xml:space="preserve">Ca3Si2O7</t>
  </si>
  <si>
    <t xml:space="preserve">sph</t>
  </si>
  <si>
    <t xml:space="preserve">sphene</t>
  </si>
  <si>
    <t xml:space="preserve">CaTiSiO5</t>
  </si>
  <si>
    <t xml:space="preserve">spu</t>
  </si>
  <si>
    <t xml:space="preserve">spurrite</t>
  </si>
  <si>
    <t xml:space="preserve">Ca5Si2CO11</t>
  </si>
  <si>
    <t xml:space="preserve">ty</t>
  </si>
  <si>
    <t xml:space="preserve">tilleyite</t>
  </si>
  <si>
    <t xml:space="preserve">Ca5Si2C2O13</t>
  </si>
  <si>
    <t xml:space="preserve">zrc</t>
  </si>
  <si>
    <t xml:space="preserve">zircon</t>
  </si>
  <si>
    <t xml:space="preserve">ZrSiO4</t>
  </si>
  <si>
    <t xml:space="preserve">sorosilicates</t>
  </si>
  <si>
    <t xml:space="preserve">cz</t>
  </si>
  <si>
    <t xml:space="preserve">clinozoisite</t>
  </si>
  <si>
    <t xml:space="preserve">Ca2Al3Si3O12(OH)</t>
  </si>
  <si>
    <t xml:space="preserve">ep</t>
  </si>
  <si>
    <t xml:space="preserve">epidote(ordered)</t>
  </si>
  <si>
    <t xml:space="preserve">Ca2FeAl2Si3O12(OH)</t>
  </si>
  <si>
    <t xml:space="preserve">fep</t>
  </si>
  <si>
    <t xml:space="preserve">Fe-epidote</t>
  </si>
  <si>
    <t xml:space="preserve">Ca2Fe2AlSi3O12(OH)</t>
  </si>
  <si>
    <t xml:space="preserve">law</t>
  </si>
  <si>
    <t xml:space="preserve">lawsonite</t>
  </si>
  <si>
    <t xml:space="preserve">CaAl2Si2O6(OH)4</t>
  </si>
  <si>
    <t xml:space="preserve">pmt</t>
  </si>
  <si>
    <t xml:space="preserve">piemontite</t>
  </si>
  <si>
    <t xml:space="preserve">Ca2MnAl2Si3O12(OH)</t>
  </si>
  <si>
    <t xml:space="preserve">zo</t>
  </si>
  <si>
    <t xml:space="preserve">zoisite</t>
  </si>
  <si>
    <t xml:space="preserve">vsv</t>
  </si>
  <si>
    <t xml:space="preserve">vesuvianite</t>
  </si>
  <si>
    <t xml:space="preserve">Ca19Mg2Al11Si18O69(OH)9</t>
  </si>
  <si>
    <t xml:space="preserve">Cyclosilicates</t>
  </si>
  <si>
    <t xml:space="preserve">crd</t>
  </si>
  <si>
    <t xml:space="preserve">cordierite</t>
  </si>
  <si>
    <t xml:space="preserve">Mg2Al4Si5O18</t>
  </si>
  <si>
    <t xml:space="preserve">fcrd</t>
  </si>
  <si>
    <t xml:space="preserve">Fe-cordierite</t>
  </si>
  <si>
    <t xml:space="preserve">Fe2Al4Si5O18</t>
  </si>
  <si>
    <t xml:space="preserve">hcrd</t>
  </si>
  <si>
    <t xml:space="preserve">hydrous-cordierite</t>
  </si>
  <si>
    <t xml:space="preserve">Mg2Al4Si5O17(OH)2</t>
  </si>
  <si>
    <t xml:space="preserve">mncrd</t>
  </si>
  <si>
    <t xml:space="preserve">Mn-cordierite</t>
  </si>
  <si>
    <t xml:space="preserve">Mn2Al4Si5O18</t>
  </si>
  <si>
    <t xml:space="preserve">fosm</t>
  </si>
  <si>
    <t xml:space="preserve">Fe-osumilite</t>
  </si>
  <si>
    <t xml:space="preserve">KFe2Al5Si10O30</t>
  </si>
  <si>
    <t xml:space="preserve">osm1</t>
  </si>
  <si>
    <t xml:space="preserve">osumilite</t>
  </si>
  <si>
    <t xml:space="preserve">KMg2Al5Si10O30</t>
  </si>
  <si>
    <t xml:space="preserve">osm2</t>
  </si>
  <si>
    <t xml:space="preserve">KMg3Al3Si11O30</t>
  </si>
  <si>
    <t xml:space="preserve">high_p_phases</t>
  </si>
  <si>
    <t xml:space="preserve">fak</t>
  </si>
  <si>
    <t xml:space="preserve">Fe-akimotoite</t>
  </si>
  <si>
    <t xml:space="preserve">FeSiO3</t>
  </si>
  <si>
    <t xml:space="preserve">mak</t>
  </si>
  <si>
    <t xml:space="preserve">akimotoite</t>
  </si>
  <si>
    <t xml:space="preserve">MgSiO3</t>
  </si>
  <si>
    <t xml:space="preserve">cstn</t>
  </si>
  <si>
    <t xml:space="preserve">CaSi-titanite</t>
  </si>
  <si>
    <t xml:space="preserve">CaSi2O5</t>
  </si>
  <si>
    <t xml:space="preserve">apv</t>
  </si>
  <si>
    <t xml:space="preserve">Al-perovskite</t>
  </si>
  <si>
    <t xml:space="preserve">AlAlO3</t>
  </si>
  <si>
    <t xml:space="preserve">cpv</t>
  </si>
  <si>
    <t xml:space="preserve">Ca-perovskite</t>
  </si>
  <si>
    <t xml:space="preserve">CaSiO3</t>
  </si>
  <si>
    <t xml:space="preserve">fpv</t>
  </si>
  <si>
    <t xml:space="preserve">Fe-perovskite</t>
  </si>
  <si>
    <t xml:space="preserve">mpv</t>
  </si>
  <si>
    <t xml:space="preserve">Mg-perovskite</t>
  </si>
  <si>
    <t xml:space="preserve">phA</t>
  </si>
  <si>
    <t xml:space="preserve">phaseA</t>
  </si>
  <si>
    <t xml:space="preserve">Mg7Si2O8(OH)6</t>
  </si>
  <si>
    <t xml:space="preserve">frw</t>
  </si>
  <si>
    <t xml:space="preserve">Fe-ringwoodite</t>
  </si>
  <si>
    <t xml:space="preserve">mrw</t>
  </si>
  <si>
    <t xml:space="preserve">Mg-ringwoodite</t>
  </si>
  <si>
    <t xml:space="preserve">fwd</t>
  </si>
  <si>
    <t xml:space="preserve">Fe-wadsleyite</t>
  </si>
  <si>
    <t xml:space="preserve">mwd</t>
  </si>
  <si>
    <t xml:space="preserve">Mg-wadsleyite</t>
  </si>
  <si>
    <t xml:space="preserve">pyroxenes</t>
  </si>
  <si>
    <t xml:space="preserve">acm</t>
  </si>
  <si>
    <t xml:space="preserve">acmite</t>
  </si>
  <si>
    <t xml:space="preserve">NaFeSi2O6</t>
  </si>
  <si>
    <t xml:space="preserve">caes</t>
  </si>
  <si>
    <t xml:space="preserve">Ca-eskola</t>
  </si>
  <si>
    <t xml:space="preserve">Ca0.5AlSi2O6</t>
  </si>
  <si>
    <t xml:space="preserve">cats</t>
  </si>
  <si>
    <t xml:space="preserve">Ca-tschermaks</t>
  </si>
  <si>
    <t xml:space="preserve">CaAl2SiO6</t>
  </si>
  <si>
    <t xml:space="preserve">cen</t>
  </si>
  <si>
    <t xml:space="preserve">enstatite</t>
  </si>
  <si>
    <t xml:space="preserve">Mg2Si2O6</t>
  </si>
  <si>
    <t xml:space="preserve">hen</t>
  </si>
  <si>
    <t xml:space="preserve">clinoenstatite</t>
  </si>
  <si>
    <t xml:space="preserve">di</t>
  </si>
  <si>
    <t xml:space="preserve">diopside</t>
  </si>
  <si>
    <t xml:space="preserve">CaMgSi2O6</t>
  </si>
  <si>
    <t xml:space="preserve">en</t>
  </si>
  <si>
    <t xml:space="preserve">fs</t>
  </si>
  <si>
    <t xml:space="preserve">ferrosilite</t>
  </si>
  <si>
    <t xml:space="preserve">Fe2Si2O6</t>
  </si>
  <si>
    <t xml:space="preserve">hed</t>
  </si>
  <si>
    <t xml:space="preserve">hedenbergite</t>
  </si>
  <si>
    <t xml:space="preserve">CaFeSi2O6</t>
  </si>
  <si>
    <t xml:space="preserve">jd</t>
  </si>
  <si>
    <t xml:space="preserve">jadeite</t>
  </si>
  <si>
    <t xml:space="preserve">NaAlSi2O6</t>
  </si>
  <si>
    <t xml:space="preserve">kos</t>
  </si>
  <si>
    <t xml:space="preserve">kosmochlor</t>
  </si>
  <si>
    <t xml:space="preserve">NaCrSi2O6</t>
  </si>
  <si>
    <t xml:space="preserve">mgts</t>
  </si>
  <si>
    <t xml:space="preserve">Mg-tschermaks</t>
  </si>
  <si>
    <t xml:space="preserve">MgAl2SiO6</t>
  </si>
  <si>
    <t xml:space="preserve">pren</t>
  </si>
  <si>
    <t xml:space="preserve">protoenstatite</t>
  </si>
  <si>
    <t xml:space="preserve">pswo</t>
  </si>
  <si>
    <t xml:space="preserve">pseudowollastonite</t>
  </si>
  <si>
    <t xml:space="preserve">pxmn</t>
  </si>
  <si>
    <t xml:space="preserve">pyroxmangite</t>
  </si>
  <si>
    <t xml:space="preserve">MnSiO3</t>
  </si>
  <si>
    <t xml:space="preserve">rhod</t>
  </si>
  <si>
    <t xml:space="preserve">rhodonite</t>
  </si>
  <si>
    <t xml:space="preserve">Amphibole</t>
  </si>
  <si>
    <t xml:space="preserve">wal</t>
  </si>
  <si>
    <t xml:space="preserve">walstromite</t>
  </si>
  <si>
    <t xml:space="preserve">wo</t>
  </si>
  <si>
    <t xml:space="preserve">wollastonite</t>
  </si>
  <si>
    <t xml:space="preserve">anth</t>
  </si>
  <si>
    <t xml:space="preserve">anthophyllite</t>
  </si>
  <si>
    <t xml:space="preserve">Mg7Si8O22(OH)2</t>
  </si>
  <si>
    <t xml:space="preserve">fanth</t>
  </si>
  <si>
    <t xml:space="preserve">Fe-anthophyllite</t>
  </si>
  <si>
    <t xml:space="preserve">Fe7Si8O22(OH)2</t>
  </si>
  <si>
    <t xml:space="preserve">cumm</t>
  </si>
  <si>
    <t xml:space="preserve">cummingtonite</t>
  </si>
  <si>
    <t xml:space="preserve">fact</t>
  </si>
  <si>
    <t xml:space="preserve">ferroactinolite</t>
  </si>
  <si>
    <t xml:space="preserve">Ca2Fe5Si8O22(OH)2</t>
  </si>
  <si>
    <t xml:space="preserve">fgl</t>
  </si>
  <si>
    <t xml:space="preserve">ferroglaucophane</t>
  </si>
  <si>
    <t xml:space="preserve">Na2Fe3Al2Si8O22(OH)2</t>
  </si>
  <si>
    <t xml:space="preserve">gl</t>
  </si>
  <si>
    <t xml:space="preserve">glaucophane</t>
  </si>
  <si>
    <t xml:space="preserve">Na2Mg3Al2Si8O22(OH)2</t>
  </si>
  <si>
    <t xml:space="preserve">grun</t>
  </si>
  <si>
    <t xml:space="preserve">grunerite</t>
  </si>
  <si>
    <t xml:space="preserve">parg</t>
  </si>
  <si>
    <t xml:space="preserve">pargasite</t>
  </si>
  <si>
    <t xml:space="preserve">NaCa2Mg4Al3Si6O22(OH)2</t>
  </si>
  <si>
    <t xml:space="preserve">rieb</t>
  </si>
  <si>
    <t xml:space="preserve">riebeckite</t>
  </si>
  <si>
    <t xml:space="preserve">Na2Fe5Si8O22(OH)2</t>
  </si>
  <si>
    <t xml:space="preserve">tr</t>
  </si>
  <si>
    <t xml:space="preserve">tremolite</t>
  </si>
  <si>
    <t xml:space="preserve">Ca2Mg5Si8O22</t>
  </si>
  <si>
    <t xml:space="preserve">ts</t>
  </si>
  <si>
    <t xml:space="preserve">tschermakite</t>
  </si>
  <si>
    <t xml:space="preserve">Ca2Mg3Al4Si6O22(OH)2</t>
  </si>
  <si>
    <t xml:space="preserve">Other chain silicates</t>
  </si>
  <si>
    <t xml:space="preserve">other_chain_silicates</t>
  </si>
  <si>
    <t xml:space="preserve">deer</t>
  </si>
  <si>
    <t xml:space="preserve">deeriteFe</t>
  </si>
  <si>
    <t xml:space="preserve">18Si12O40(OH)10</t>
  </si>
  <si>
    <t xml:space="preserve">fcar</t>
  </si>
  <si>
    <t xml:space="preserve">ferrocarpholite</t>
  </si>
  <si>
    <t xml:space="preserve">FeAl2Si2O6(OH)4</t>
  </si>
  <si>
    <t xml:space="preserve">fspr</t>
  </si>
  <si>
    <t xml:space="preserve">Fe-sapphirine(221)</t>
  </si>
  <si>
    <t xml:space="preserve">Fe4Al8Si2O20</t>
  </si>
  <si>
    <t xml:space="preserve">mcar</t>
  </si>
  <si>
    <t xml:space="preserve">magnesiocarpholite</t>
  </si>
  <si>
    <t xml:space="preserve">MgAl2Si2O6(OH)4</t>
  </si>
  <si>
    <t xml:space="preserve">spr4</t>
  </si>
  <si>
    <t xml:space="preserve">sapphirine(221)</t>
  </si>
  <si>
    <t xml:space="preserve">Mg4Al8Si2O20</t>
  </si>
  <si>
    <t xml:space="preserve">spr5</t>
  </si>
  <si>
    <t xml:space="preserve">sapphirine(351)</t>
  </si>
  <si>
    <t xml:space="preserve">Mg3Al10SiO20</t>
  </si>
  <si>
    <t xml:space="preserve">Mica</t>
  </si>
  <si>
    <t xml:space="preserve">ann</t>
  </si>
  <si>
    <t xml:space="preserve">annite</t>
  </si>
  <si>
    <t xml:space="preserve">KFe3AlSi3O10(OH)2</t>
  </si>
  <si>
    <t xml:space="preserve">cel</t>
  </si>
  <si>
    <t xml:space="preserve">celadonite</t>
  </si>
  <si>
    <t xml:space="preserve">KMgAlSi4O10(OH)2</t>
  </si>
  <si>
    <t xml:space="preserve">east</t>
  </si>
  <si>
    <t xml:space="preserve">eastonite</t>
  </si>
  <si>
    <t xml:space="preserve">KMg2Al3Si2O10(OH)2</t>
  </si>
  <si>
    <t xml:space="preserve">fcel</t>
  </si>
  <si>
    <t xml:space="preserve">ferroceladonite</t>
  </si>
  <si>
    <t xml:space="preserve">KFeAlSi4O10(OH)2</t>
  </si>
  <si>
    <t xml:space="preserve">ma</t>
  </si>
  <si>
    <t xml:space="preserve">margarite</t>
  </si>
  <si>
    <t xml:space="preserve">CaAl4Si2O10(OH)2</t>
  </si>
  <si>
    <t xml:space="preserve">mnbi</t>
  </si>
  <si>
    <t xml:space="preserve">Mn-biotite</t>
  </si>
  <si>
    <t xml:space="preserve">KMn3AlSi3O10(OH)2</t>
  </si>
  <si>
    <t xml:space="preserve">mu</t>
  </si>
  <si>
    <t xml:space="preserve">muscovite</t>
  </si>
  <si>
    <t xml:space="preserve">KAl3Si3O10(OH)2</t>
  </si>
  <si>
    <t xml:space="preserve">naph</t>
  </si>
  <si>
    <t xml:space="preserve">sodaphlogopite</t>
  </si>
  <si>
    <t xml:space="preserve">NaMg3AlSi3O10(OH)2</t>
  </si>
  <si>
    <t xml:space="preserve">pa</t>
  </si>
  <si>
    <t xml:space="preserve">paragonite</t>
  </si>
  <si>
    <t xml:space="preserve">NaAl3Si3O10(OH)2</t>
  </si>
  <si>
    <t xml:space="preserve">phl</t>
  </si>
  <si>
    <t xml:space="preserve">phlogopite</t>
  </si>
  <si>
    <t xml:space="preserve">KMg3AlSi3O10(OH)2</t>
  </si>
  <si>
    <t xml:space="preserve">Chlorites</t>
  </si>
  <si>
    <t xml:space="preserve">afchl</t>
  </si>
  <si>
    <t xml:space="preserve">Al-freechlorite</t>
  </si>
  <si>
    <t xml:space="preserve">Mg6Si4O10(OH)8</t>
  </si>
  <si>
    <t xml:space="preserve">ames</t>
  </si>
  <si>
    <t xml:space="preserve">amesite(14A)</t>
  </si>
  <si>
    <t xml:space="preserve">Mg4Al4Si2O10(OH)8</t>
  </si>
  <si>
    <t xml:space="preserve">clin</t>
  </si>
  <si>
    <t xml:space="preserve">clinochlore(ordered)</t>
  </si>
  <si>
    <t xml:space="preserve">Mg5Al2Si3O10(OH)8</t>
  </si>
  <si>
    <t xml:space="preserve">daph</t>
  </si>
  <si>
    <t xml:space="preserve">daphnite</t>
  </si>
  <si>
    <t xml:space="preserve">Fe5Al2Si3O10(OH)8</t>
  </si>
  <si>
    <t xml:space="preserve">mnchl</t>
  </si>
  <si>
    <t xml:space="preserve">Mn-chlorite</t>
  </si>
  <si>
    <t xml:space="preserve">Mn5Al2Si3O10(OH)8</t>
  </si>
  <si>
    <t xml:space="preserve">fsud</t>
  </si>
  <si>
    <t xml:space="preserve">ferrosudoite</t>
  </si>
  <si>
    <t xml:space="preserve">Fe2Al4Si3O10(OH)8</t>
  </si>
  <si>
    <t xml:space="preserve">sud</t>
  </si>
  <si>
    <t xml:space="preserve">sudoite</t>
  </si>
  <si>
    <t xml:space="preserve">Mg2Al4Si3O10(OH)8</t>
  </si>
  <si>
    <t xml:space="preserve">other_sheeet_silicates</t>
  </si>
  <si>
    <t xml:space="preserve">atg</t>
  </si>
  <si>
    <t xml:space="preserve">antigorite</t>
  </si>
  <si>
    <t xml:space="preserve">Mg48Si34O85(OH)62</t>
  </si>
  <si>
    <t xml:space="preserve">chr</t>
  </si>
  <si>
    <t xml:space="preserve">chrysotile</t>
  </si>
  <si>
    <t xml:space="preserve">Mg3Si2O5(OH)4</t>
  </si>
  <si>
    <t xml:space="preserve">fta</t>
  </si>
  <si>
    <t xml:space="preserve">ferrotalc</t>
  </si>
  <si>
    <t xml:space="preserve">Fe3Si4O10(OH)2</t>
  </si>
  <si>
    <t xml:space="preserve">glt</t>
  </si>
  <si>
    <t xml:space="preserve">greenalite</t>
  </si>
  <si>
    <t xml:space="preserve">Fe3Si2O5(OH)4</t>
  </si>
  <si>
    <t xml:space="preserve">kao</t>
  </si>
  <si>
    <t xml:space="preserve">kaolinite</t>
  </si>
  <si>
    <t xml:space="preserve">Al2Si2O5(OH)4</t>
  </si>
  <si>
    <t xml:space="preserve">liz</t>
  </si>
  <si>
    <t xml:space="preserve">lizardite</t>
  </si>
  <si>
    <t xml:space="preserve">minn</t>
  </si>
  <si>
    <t xml:space="preserve">minnesotaite</t>
  </si>
  <si>
    <t xml:space="preserve">minm</t>
  </si>
  <si>
    <t xml:space="preserve">Mg-minnesotaite</t>
  </si>
  <si>
    <t xml:space="preserve">Mg3Si4O10(OH)2</t>
  </si>
  <si>
    <t xml:space="preserve">fpre</t>
  </si>
  <si>
    <t xml:space="preserve">ferri-prehnite</t>
  </si>
  <si>
    <t xml:space="preserve">Ca2FeAlSi3O10(OH)2</t>
  </si>
  <si>
    <t xml:space="preserve">pre</t>
  </si>
  <si>
    <t xml:space="preserve">prehnite</t>
  </si>
  <si>
    <t xml:space="preserve">Ca2Al2Si3O10(OH)2</t>
  </si>
  <si>
    <t xml:space="preserve">tap</t>
  </si>
  <si>
    <t xml:space="preserve">prl-talc</t>
  </si>
  <si>
    <t xml:space="preserve">Al2Si4O10(OH)2</t>
  </si>
  <si>
    <t xml:space="preserve">prl</t>
  </si>
  <si>
    <t xml:space="preserve">pyrophyllite</t>
  </si>
  <si>
    <t xml:space="preserve">fstp</t>
  </si>
  <si>
    <t xml:space="preserve">ferrostilpnomelane</t>
  </si>
  <si>
    <t xml:space="preserve">K0.5Fe5Al2Si8O18(OH)12.5</t>
  </si>
  <si>
    <t xml:space="preserve">mstp</t>
  </si>
  <si>
    <t xml:space="preserve">Mg-stilpnomelane</t>
  </si>
  <si>
    <t xml:space="preserve">K0.5Mg5Al2Si8O18(OH)12.5</t>
  </si>
  <si>
    <t xml:space="preserve">ta</t>
  </si>
  <si>
    <t xml:space="preserve">talc</t>
  </si>
  <si>
    <t xml:space="preserve">tats</t>
  </si>
  <si>
    <t xml:space="preserve">tschermak-talc</t>
  </si>
  <si>
    <t xml:space="preserve">Mg2Al2Si3O10(OH)2</t>
  </si>
  <si>
    <t xml:space="preserve">feldspars</t>
  </si>
  <si>
    <t xml:space="preserve">albite</t>
  </si>
  <si>
    <t xml:space="preserve">ab</t>
  </si>
  <si>
    <t xml:space="preserve">NaAlSi3O8</t>
  </si>
  <si>
    <t xml:space="preserve">abh</t>
  </si>
  <si>
    <t xml:space="preserve">albite(high)</t>
  </si>
  <si>
    <t xml:space="preserve">anl</t>
  </si>
  <si>
    <t xml:space="preserve">analcite</t>
  </si>
  <si>
    <t xml:space="preserve">NaAlSi2O5(OH)2</t>
  </si>
  <si>
    <t xml:space="preserve">an</t>
  </si>
  <si>
    <t xml:space="preserve">anorthite</t>
  </si>
  <si>
    <t xml:space="preserve">CaAl2Si2O8</t>
  </si>
  <si>
    <t xml:space="preserve">cgh</t>
  </si>
  <si>
    <t xml:space="preserve">carnegieite(high)</t>
  </si>
  <si>
    <t xml:space="preserve">NaAlSiO4</t>
  </si>
  <si>
    <t xml:space="preserve">cg</t>
  </si>
  <si>
    <t xml:space="preserve">carnegieite(low)</t>
  </si>
  <si>
    <t xml:space="preserve">kls</t>
  </si>
  <si>
    <t xml:space="preserve">kalsilite</t>
  </si>
  <si>
    <t xml:space="preserve">KAlSiO4</t>
  </si>
  <si>
    <t xml:space="preserve">lc</t>
  </si>
  <si>
    <t xml:space="preserve">leucite</t>
  </si>
  <si>
    <t xml:space="preserve">KAlSi2O6</t>
  </si>
  <si>
    <t xml:space="preserve">mic</t>
  </si>
  <si>
    <t xml:space="preserve">microcline</t>
  </si>
  <si>
    <t xml:space="preserve">KAlSi3O8</t>
  </si>
  <si>
    <t xml:space="preserve">ne</t>
  </si>
  <si>
    <t xml:space="preserve">nepheline</t>
  </si>
  <si>
    <t xml:space="preserve">san</t>
  </si>
  <si>
    <t xml:space="preserve">sanidine</t>
  </si>
  <si>
    <t xml:space="preserve">silica</t>
  </si>
  <si>
    <t xml:space="preserve">coe</t>
  </si>
  <si>
    <t xml:space="preserve">coesite</t>
  </si>
  <si>
    <t xml:space="preserve">SiO2</t>
  </si>
  <si>
    <t xml:space="preserve">crst</t>
  </si>
  <si>
    <t xml:space="preserve">cristobalite</t>
  </si>
  <si>
    <t xml:space="preserve">q</t>
  </si>
  <si>
    <t xml:space="preserve">quartz</t>
  </si>
  <si>
    <t xml:space="preserve">stv</t>
  </si>
  <si>
    <t xml:space="preserve">stishovite</t>
  </si>
  <si>
    <t xml:space="preserve">trd</t>
  </si>
  <si>
    <t xml:space="preserve">tridymite</t>
  </si>
  <si>
    <t xml:space="preserve">other_framework</t>
  </si>
  <si>
    <t xml:space="preserve">heu</t>
  </si>
  <si>
    <t xml:space="preserve">heulandite</t>
  </si>
  <si>
    <t xml:space="preserve">CaAl2Si7O12(OH)12</t>
  </si>
  <si>
    <t xml:space="preserve">hol</t>
  </si>
  <si>
    <t xml:space="preserve">hollandite</t>
  </si>
  <si>
    <t xml:space="preserve">lmt</t>
  </si>
  <si>
    <t xml:space="preserve">laumontite</t>
  </si>
  <si>
    <t xml:space="preserve">CaAl2Si4O8(OH)8</t>
  </si>
  <si>
    <t xml:space="preserve">me</t>
  </si>
  <si>
    <t xml:space="preserve">meionite</t>
  </si>
  <si>
    <t xml:space="preserve">Ca4Al6Si6CO27</t>
  </si>
  <si>
    <t xml:space="preserve">kcm</t>
  </si>
  <si>
    <t xml:space="preserve">K-cymrite</t>
  </si>
  <si>
    <t xml:space="preserve">KAlSi3O7(OH)2</t>
  </si>
  <si>
    <t xml:space="preserve">sdl</t>
  </si>
  <si>
    <t xml:space="preserve">sodalite</t>
  </si>
  <si>
    <t xml:space="preserve">Na8Al6Si6O24Cl2</t>
  </si>
  <si>
    <t xml:space="preserve">stlb</t>
  </si>
  <si>
    <t xml:space="preserve">stilbite</t>
  </si>
  <si>
    <t xml:space="preserve">CaAl2Si7O11(OH)14</t>
  </si>
  <si>
    <t xml:space="preserve">wa</t>
  </si>
  <si>
    <t xml:space="preserve">Si-wadeite</t>
  </si>
  <si>
    <t xml:space="preserve">K2Si4O9</t>
  </si>
  <si>
    <t xml:space="preserve">wrk</t>
  </si>
  <si>
    <t xml:space="preserve">wairakite</t>
  </si>
  <si>
    <t xml:space="preserve">CaAl2Si4O10(OH)4</t>
  </si>
  <si>
    <t xml:space="preserve">Oxides</t>
  </si>
  <si>
    <t xml:space="preserve">bdy</t>
  </si>
  <si>
    <t xml:space="preserve">baddeleyite</t>
  </si>
  <si>
    <t xml:space="preserve">ZrO2</t>
  </si>
  <si>
    <t xml:space="preserve">bix</t>
  </si>
  <si>
    <t xml:space="preserve">bixbyite</t>
  </si>
  <si>
    <t xml:space="preserve">Mn2O3</t>
  </si>
  <si>
    <t xml:space="preserve">cor</t>
  </si>
  <si>
    <t xml:space="preserve">corundum</t>
  </si>
  <si>
    <t xml:space="preserve">Al2O3</t>
  </si>
  <si>
    <t xml:space="preserve">cup</t>
  </si>
  <si>
    <t xml:space="preserve">cuprite</t>
  </si>
  <si>
    <t xml:space="preserve">Cu2O</t>
  </si>
  <si>
    <t xml:space="preserve">esk</t>
  </si>
  <si>
    <t xml:space="preserve">eskolaite</t>
  </si>
  <si>
    <t xml:space="preserve">Cr2O3</t>
  </si>
  <si>
    <t xml:space="preserve">geik</t>
  </si>
  <si>
    <t xml:space="preserve">geikielite</t>
  </si>
  <si>
    <t xml:space="preserve">MgTiO3</t>
  </si>
  <si>
    <t xml:space="preserve">hem</t>
  </si>
  <si>
    <t xml:space="preserve">hematite</t>
  </si>
  <si>
    <t xml:space="preserve">Fe2O3</t>
  </si>
  <si>
    <t xml:space="preserve">herc</t>
  </si>
  <si>
    <t xml:space="preserve">hercynite</t>
  </si>
  <si>
    <t xml:space="preserve">FeAl2O4</t>
  </si>
  <si>
    <t xml:space="preserve">ilm</t>
  </si>
  <si>
    <t xml:space="preserve">ilmenite</t>
  </si>
  <si>
    <t xml:space="preserve">FeTiO3</t>
  </si>
  <si>
    <t xml:space="preserve">lime</t>
  </si>
  <si>
    <t xml:space="preserve">CaO</t>
  </si>
  <si>
    <t xml:space="preserve">mang</t>
  </si>
  <si>
    <t xml:space="preserve">manganosite</t>
  </si>
  <si>
    <t xml:space="preserve">MnO</t>
  </si>
  <si>
    <t xml:space="preserve">mcor</t>
  </si>
  <si>
    <t xml:space="preserve">MgSi-corundum</t>
  </si>
  <si>
    <t xml:space="preserve">mft</t>
  </si>
  <si>
    <t xml:space="preserve">magnesioferrite</t>
  </si>
  <si>
    <t xml:space="preserve">MgFe2O4</t>
  </si>
  <si>
    <t xml:space="preserve">mt</t>
  </si>
  <si>
    <t xml:space="preserve">magnetite</t>
  </si>
  <si>
    <t xml:space="preserve">Fe3O4</t>
  </si>
  <si>
    <t xml:space="preserve">NiO</t>
  </si>
  <si>
    <t xml:space="preserve">nickeloxide</t>
  </si>
  <si>
    <t xml:space="preserve">per</t>
  </si>
  <si>
    <t xml:space="preserve">periclase</t>
  </si>
  <si>
    <t xml:space="preserve">MgO</t>
  </si>
  <si>
    <t xml:space="preserve">fper</t>
  </si>
  <si>
    <t xml:space="preserve">ferropericlase</t>
  </si>
  <si>
    <t xml:space="preserve">FeO</t>
  </si>
  <si>
    <t xml:space="preserve">picr</t>
  </si>
  <si>
    <t xml:space="preserve">picrochromite</t>
  </si>
  <si>
    <t xml:space="preserve">MgCr2O4</t>
  </si>
  <si>
    <t xml:space="preserve">pnt</t>
  </si>
  <si>
    <t xml:space="preserve">pyrophanite</t>
  </si>
  <si>
    <t xml:space="preserve">MnTiO3</t>
  </si>
  <si>
    <t xml:space="preserve">ru</t>
  </si>
  <si>
    <t xml:space="preserve">rutile</t>
  </si>
  <si>
    <t xml:space="preserve">TiO2</t>
  </si>
  <si>
    <t xml:space="preserve">sp</t>
  </si>
  <si>
    <t xml:space="preserve">spinel</t>
  </si>
  <si>
    <t xml:space="preserve">MgAl2O4</t>
  </si>
  <si>
    <t xml:space="preserve">ten</t>
  </si>
  <si>
    <t xml:space="preserve">tenorite</t>
  </si>
  <si>
    <t xml:space="preserve">CuO</t>
  </si>
  <si>
    <t xml:space="preserve">usp</t>
  </si>
  <si>
    <t xml:space="preserve">ulvospinel</t>
  </si>
  <si>
    <t xml:space="preserve">Fe2TiO4</t>
  </si>
  <si>
    <t xml:space="preserve">Hydroxides</t>
  </si>
  <si>
    <t xml:space="preserve">br</t>
  </si>
  <si>
    <t xml:space="preserve">brucite</t>
  </si>
  <si>
    <t xml:space="preserve">Mg(OH)2</t>
  </si>
  <si>
    <t xml:space="preserve">dsp</t>
  </si>
  <si>
    <t xml:space="preserve">diaspore</t>
  </si>
  <si>
    <t xml:space="preserve">AlO(OH)</t>
  </si>
  <si>
    <t xml:space="preserve">gth</t>
  </si>
  <si>
    <t xml:space="preserve">goethite</t>
  </si>
  <si>
    <t xml:space="preserve">FeO(OH)</t>
  </si>
  <si>
    <t xml:space="preserve">Carbonates</t>
  </si>
  <si>
    <t xml:space="preserve">ank</t>
  </si>
  <si>
    <t xml:space="preserve">ankerite</t>
  </si>
  <si>
    <t xml:space="preserve">CaFe(CO3)2</t>
  </si>
  <si>
    <t xml:space="preserve">arag</t>
  </si>
  <si>
    <t xml:space="preserve">aragonite</t>
  </si>
  <si>
    <t xml:space="preserve">CaCO3</t>
  </si>
  <si>
    <t xml:space="preserve">cc</t>
  </si>
  <si>
    <t xml:space="preserve">calcite</t>
  </si>
  <si>
    <t xml:space="preserve">dol</t>
  </si>
  <si>
    <t xml:space="preserve">dolomite</t>
  </si>
  <si>
    <t xml:space="preserve">CaMg(CO3)2</t>
  </si>
  <si>
    <t xml:space="preserve">mag</t>
  </si>
  <si>
    <t xml:space="preserve">magnesite</t>
  </si>
  <si>
    <t xml:space="preserve">MgCO3</t>
  </si>
  <si>
    <t xml:space="preserve">rhc</t>
  </si>
  <si>
    <t xml:space="preserve">rhodochrosite</t>
  </si>
  <si>
    <t xml:space="preserve">MnCO3</t>
  </si>
  <si>
    <t xml:space="preserve">sid</t>
  </si>
  <si>
    <t xml:space="preserve">siderite</t>
  </si>
  <si>
    <t xml:space="preserve">FeCO3</t>
  </si>
  <si>
    <t xml:space="preserve">sulfides_hialides</t>
  </si>
  <si>
    <t xml:space="preserve">any</t>
  </si>
  <si>
    <t xml:space="preserve">anhydrite</t>
  </si>
  <si>
    <t xml:space="preserve">CaSO4</t>
  </si>
  <si>
    <t xml:space="preserve">hlt</t>
  </si>
  <si>
    <t xml:space="preserve">halite</t>
  </si>
  <si>
    <t xml:space="preserve">NaCl</t>
  </si>
  <si>
    <t xml:space="preserve">pyr</t>
  </si>
  <si>
    <t xml:space="preserve">pyrite</t>
  </si>
  <si>
    <t xml:space="preserve">FeS2</t>
  </si>
  <si>
    <t xml:space="preserve">trot</t>
  </si>
  <si>
    <t xml:space="preserve">pyrrhotite</t>
  </si>
  <si>
    <t xml:space="preserve">FeS</t>
  </si>
  <si>
    <t xml:space="preserve">trov</t>
  </si>
  <si>
    <t xml:space="preserve">Fe0.875S</t>
  </si>
  <si>
    <t xml:space="preserve">lot</t>
  </si>
  <si>
    <t xml:space="preserve">troilite</t>
  </si>
  <si>
    <t xml:space="preserve">tro</t>
  </si>
  <si>
    <t xml:space="preserve">syv</t>
  </si>
  <si>
    <t xml:space="preserve">sylvite</t>
  </si>
  <si>
    <t xml:space="preserve">KCl</t>
  </si>
  <si>
    <t xml:space="preserve">error</t>
  </si>
  <si>
    <t xml:space="preserve">Garnet and olivine</t>
  </si>
  <si>
    <t xml:space="preserve">a</t>
  </si>
  <si>
    <t xml:space="preserve">b</t>
  </si>
  <si>
    <t xml:space="preserve">c</t>
  </si>
  <si>
    <t xml:space="preserve">d</t>
  </si>
  <si>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mandine (a</t>
    </r>
    <r>
      <rPr>
        <sz val="10"/>
        <color rgb="FF564F6B"/>
        <rFont val="Calibri"/>
        <family val="2"/>
        <charset val="1"/>
      </rPr>
      <t xml:space="preserve">i</t>
    </r>
    <r>
      <rPr>
        <sz val="10"/>
        <color rgb="FF726B79"/>
        <rFont val="Calibri"/>
        <family val="2"/>
        <charset val="1"/>
      </rPr>
      <t xml:space="preserve">m)</t>
    </r>
  </si>
  <si>
    <r>
      <rPr>
        <sz val="11"/>
        <color rgb="FF726B79"/>
        <rFont val="Calibri"/>
        <family val="2"/>
        <charset val="1"/>
      </rPr>
      <t xml:space="preserve">2.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2</t>
    </r>
  </si>
  <si>
    <r>
      <rPr>
        <sz val="11"/>
        <color rgb="FF726B79"/>
        <rFont val="Calibri"/>
        <family val="2"/>
        <charset val="1"/>
      </rPr>
      <t xml:space="preserve">-0.00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6</t>
    </r>
  </si>
  <si>
    <r>
      <rPr>
        <sz val="10"/>
        <color rgb="FF726B79"/>
        <rFont val="Calibri"/>
        <family val="2"/>
        <charset val="1"/>
      </rPr>
      <t xml:space="preserve">Andradi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(and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</si>
  <si>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gross</t>
    </r>
    <r>
      <rPr>
        <sz val="10"/>
        <color rgb="FF564F6B"/>
        <rFont val="Calibri"/>
        <family val="2"/>
        <charset val="1"/>
      </rPr>
      <t xml:space="preserve">ul</t>
    </r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B"/>
        <rFont val="Calibri"/>
        <family val="2"/>
        <charset val="1"/>
      </rPr>
      <t xml:space="preserve">r </t>
    </r>
    <r>
      <rPr>
        <sz val="10"/>
        <color rgb="FF726B79"/>
        <rFont val="Calibri"/>
        <family val="2"/>
        <charset val="1"/>
      </rPr>
      <t xml:space="preserve">(g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</si>
  <si>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Kno</t>
    </r>
    <r>
      <rPr>
        <sz val="10"/>
        <color rgb="FF564F6B"/>
        <rFont val="Calibri"/>
        <family val="2"/>
        <charset val="1"/>
      </rPr>
      <t xml:space="preserve">rr</t>
    </r>
    <r>
      <rPr>
        <sz val="10"/>
        <color rgb="FF726B79"/>
        <rFont val="Calibri"/>
        <family val="2"/>
        <charset val="1"/>
      </rPr>
      <t xml:space="preserve">ingi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(kno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</si>
  <si>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564F6B"/>
        <rFont val="Calibri"/>
        <family val="2"/>
        <charset val="1"/>
      </rPr>
      <t xml:space="preserve">M</t>
    </r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B"/>
        <rFont val="Calibri"/>
        <family val="2"/>
        <charset val="1"/>
      </rPr>
      <t xml:space="preserve">j </t>
    </r>
    <r>
      <rPr>
        <sz val="10"/>
        <color rgb="FF726B79"/>
        <rFont val="Calibri"/>
        <family val="2"/>
        <charset val="1"/>
      </rPr>
      <t xml:space="preserve">o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(maJ)</t>
    </r>
  </si>
  <si>
    <r>
      <rPr>
        <sz val="10"/>
        <color rgb="FF564F6B"/>
        <rFont val="Calibri"/>
        <family val="2"/>
        <charset val="1"/>
      </rPr>
      <t xml:space="preserve">P</t>
    </r>
    <r>
      <rPr>
        <sz val="10"/>
        <color rgb="FF726B79"/>
        <rFont val="Calibri"/>
        <family val="2"/>
        <charset val="1"/>
      </rPr>
      <t xml:space="preserve">yrope (py)</t>
    </r>
  </si>
  <si>
    <r>
      <rPr>
        <sz val="10"/>
        <color rgb="FF726B79"/>
        <rFont val="Calibri"/>
        <family val="2"/>
        <charset val="1"/>
      </rPr>
      <t xml:space="preserve">Spessa</t>
    </r>
    <r>
      <rPr>
        <sz val="10"/>
        <color rgb="FF564F6B"/>
        <rFont val="Calibri"/>
        <family val="2"/>
        <charset val="1"/>
      </rPr>
      <t xml:space="preserve">rt</t>
    </r>
    <r>
      <rPr>
        <sz val="10"/>
        <color rgb="FF726B79"/>
        <rFont val="Calibri"/>
        <family val="2"/>
        <charset val="1"/>
      </rPr>
      <t xml:space="preserve">ine (spss)</t>
    </r>
  </si>
  <si>
    <r>
      <rPr>
        <sz val="10"/>
        <color rgb="FF726B79"/>
        <rFont val="Calibri"/>
        <family val="2"/>
        <charset val="1"/>
      </rPr>
      <t xml:space="preserve">Faya</t>
    </r>
    <r>
      <rPr>
        <sz val="10"/>
        <color rgb="FF564F6B"/>
        <rFont val="Calibri"/>
        <family val="2"/>
        <charset val="1"/>
      </rPr>
      <t xml:space="preserve">lit</t>
    </r>
    <r>
      <rPr>
        <sz val="10"/>
        <color rgb="FF726B79"/>
        <rFont val="Calibri"/>
        <family val="2"/>
        <charset val="1"/>
      </rPr>
      <t xml:space="preserve">e (fa)</t>
    </r>
  </si>
  <si>
    <r>
      <rPr>
        <sz val="10"/>
        <color rgb="FF726B79"/>
        <rFont val="Calibri"/>
        <family val="2"/>
        <charset val="1"/>
      </rPr>
      <t xml:space="preserve">Fo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s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(fo)</t>
    </r>
  </si>
  <si>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ami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</t>
    </r>
    <r>
      <rPr>
        <sz val="10"/>
        <color rgb="FF564F6B"/>
        <rFont val="Calibri"/>
        <family val="2"/>
        <charset val="1"/>
      </rPr>
      <t xml:space="preserve">I</t>
    </r>
    <r>
      <rPr>
        <sz val="10"/>
        <color rgb="FF726B79"/>
        <rFont val="Calibri"/>
        <family val="2"/>
        <charset val="1"/>
      </rPr>
      <t xml:space="preserve">m)</t>
    </r>
  </si>
  <si>
    <r>
      <rPr>
        <sz val="10"/>
        <color rgb="FF564F6B"/>
        <rFont val="Calibri"/>
        <family val="2"/>
        <charset val="1"/>
      </rPr>
      <t xml:space="preserve">M</t>
    </r>
    <r>
      <rPr>
        <sz val="10"/>
        <color rgb="FF726B79"/>
        <rFont val="Calibri"/>
        <family val="2"/>
        <charset val="1"/>
      </rPr>
      <t xml:space="preserve">ontice</t>
    </r>
    <r>
      <rPr>
        <sz val="10"/>
        <color rgb="FF564F6B"/>
        <rFont val="Calibri"/>
        <family val="2"/>
        <charset val="1"/>
      </rPr>
      <t xml:space="preserve">ll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(mon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</si>
  <si>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1"/>
        <color rgb="FF564F6B"/>
        <rFont val="Calibri"/>
        <family val="2"/>
        <charset val="1"/>
      </rPr>
      <t xml:space="preserve">I </t>
    </r>
    <r>
      <rPr>
        <sz val="11"/>
        <color rgb="FF726B79"/>
        <rFont val="Calibri"/>
        <family val="2"/>
        <charset val="1"/>
      </rPr>
      <t xml:space="preserve">134.0</t>
    </r>
  </si>
  <si>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ep</t>
    </r>
    <r>
      <rPr>
        <sz val="10"/>
        <color rgb="FF564F6B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roi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ep</t>
    </r>
    <r>
      <rPr>
        <sz val="10"/>
        <color rgb="FF564F6B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</si>
  <si>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Anda</t>
    </r>
    <r>
      <rPr>
        <sz val="10"/>
        <color rgb="FF564F6B"/>
        <rFont val="Calibri"/>
        <family val="2"/>
        <charset val="1"/>
      </rPr>
      <t xml:space="preserve">lu</t>
    </r>
    <r>
      <rPr>
        <sz val="10"/>
        <color rgb="FF726B79"/>
        <rFont val="Calibri"/>
        <family val="2"/>
        <charset val="1"/>
      </rPr>
      <t xml:space="preserve">si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(and)</t>
    </r>
  </si>
  <si>
    <r>
      <rPr>
        <sz val="10"/>
        <color rgb="FF726B79"/>
        <rFont val="Calibri"/>
        <family val="2"/>
        <charset val="1"/>
      </rPr>
      <t xml:space="preserve">Kyani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(ky)</t>
    </r>
  </si>
  <si>
    <r>
      <rPr>
        <sz val="10"/>
        <color rgb="FF726B79"/>
        <rFont val="Calibri"/>
        <family val="2"/>
        <charset val="1"/>
      </rPr>
      <t xml:space="preserve">Si</t>
    </r>
    <r>
      <rPr>
        <sz val="10"/>
        <color rgb="FF564F6B"/>
        <rFont val="Calibri"/>
        <family val="2"/>
        <charset val="1"/>
      </rPr>
      <t xml:space="preserve">lli</t>
    </r>
    <r>
      <rPr>
        <sz val="10"/>
        <color rgb="FF726B79"/>
        <rFont val="Calibri"/>
        <family val="2"/>
        <charset val="1"/>
      </rPr>
      <t xml:space="preserve">mani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(si</t>
    </r>
    <r>
      <rPr>
        <sz val="10"/>
        <color rgb="FF564F6B"/>
        <rFont val="Calibri"/>
        <family val="2"/>
        <charset val="1"/>
      </rPr>
      <t xml:space="preserve">ll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</si>
  <si>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564F6B"/>
        <rFont val="Calibri"/>
        <family val="2"/>
        <charset val="1"/>
      </rPr>
      <t xml:space="preserve">Mullit</t>
    </r>
    <r>
      <rPr>
        <sz val="10"/>
        <color rgb="FF726B79"/>
        <rFont val="Calibri"/>
        <family val="2"/>
        <charset val="1"/>
      </rPr>
      <t xml:space="preserve">e (am</t>
    </r>
    <r>
      <rPr>
        <sz val="10"/>
        <color rgb="FF564F6B"/>
        <rFont val="Calibri"/>
        <family val="2"/>
        <charset val="1"/>
      </rPr>
      <t xml:space="preserve">ul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</si>
  <si>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1"/>
        <color rgb="FF726B79"/>
        <rFont val="Calibri"/>
        <family val="2"/>
        <charset val="1"/>
      </rPr>
      <t xml:space="preserve">-2485.5 </t>
    </r>
    <r>
      <rPr>
        <sz val="11"/>
        <color rgb="FF564F6B"/>
        <rFont val="Calibri"/>
        <family val="2"/>
        <charset val="1"/>
      </rPr>
      <t xml:space="preserve">1</t>
    </r>
  </si>
  <si>
    <r>
      <rPr>
        <sz val="10"/>
        <color rgb="FF564F6B"/>
        <rFont val="Calibri"/>
        <family val="2"/>
        <charset val="1"/>
      </rPr>
      <t xml:space="preserve">Mullit</t>
    </r>
    <r>
      <rPr>
        <sz val="10"/>
        <color rgb="FF726B79"/>
        <rFont val="Calibri"/>
        <family val="2"/>
        <charset val="1"/>
      </rPr>
      <t xml:space="preserve">e (sm</t>
    </r>
    <r>
      <rPr>
        <sz val="10"/>
        <color rgb="FF564F6B"/>
        <rFont val="Calibri"/>
        <family val="2"/>
        <charset val="1"/>
      </rPr>
      <t xml:space="preserve">ul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</si>
  <si>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Ch</t>
    </r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ori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oid (fc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d)</t>
    </r>
  </si>
  <si>
    <r>
      <rPr>
        <sz val="10"/>
        <color rgb="FF726B79"/>
        <rFont val="Calibri"/>
        <family val="2"/>
        <charset val="1"/>
      </rPr>
      <t xml:space="preserve">Ch</t>
    </r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ori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oid (mc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d)</t>
    </r>
  </si>
  <si>
    <r>
      <rPr>
        <sz val="10"/>
        <color rgb="FF726B79"/>
        <rFont val="Calibri"/>
        <family val="2"/>
        <charset val="1"/>
      </rPr>
      <t xml:space="preserve">Ch</t>
    </r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ori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oid (mnc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d)</t>
    </r>
  </si>
  <si>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opaz (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pz)</t>
    </r>
  </si>
  <si>
    <t xml:space="preserve">Other orthosilicates</t>
  </si>
  <si>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B"/>
        <rFont val="Calibri"/>
        <family val="2"/>
        <charset val="1"/>
      </rPr>
      <t xml:space="preserve">k</t>
    </r>
    <r>
      <rPr>
        <sz val="10"/>
        <color rgb="FF726B79"/>
        <rFont val="Calibri"/>
        <family val="2"/>
        <charset val="1"/>
      </rPr>
      <t xml:space="preserve">emiani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(ak)</t>
    </r>
  </si>
  <si>
    <r>
      <rPr>
        <sz val="10"/>
        <color rgb="FF726B79"/>
        <rFont val="Calibri"/>
        <family val="2"/>
        <charset val="1"/>
      </rPr>
      <t xml:space="preserve">Ge</t>
    </r>
    <r>
      <rPr>
        <sz val="10"/>
        <color rgb="FF564F6B"/>
        <rFont val="Calibri"/>
        <family val="2"/>
        <charset val="1"/>
      </rPr>
      <t xml:space="preserve">hl</t>
    </r>
    <r>
      <rPr>
        <sz val="10"/>
        <color rgb="FF726B79"/>
        <rFont val="Calibri"/>
        <family val="2"/>
        <charset val="1"/>
      </rPr>
      <t xml:space="preserve">eni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(ge</t>
    </r>
    <r>
      <rPr>
        <sz val="10"/>
        <color rgb="FF564F6B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</si>
  <si>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564F6B"/>
        <rFont val="Calibri"/>
        <family val="2"/>
        <charset val="1"/>
      </rPr>
      <t xml:space="preserve">M</t>
    </r>
    <r>
      <rPr>
        <sz val="10"/>
        <color rgb="FF726B79"/>
        <rFont val="Calibri"/>
        <family val="2"/>
        <charset val="1"/>
      </rPr>
      <t xml:space="preserve">e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wini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(merw)</t>
    </r>
  </si>
  <si>
    <r>
      <rPr>
        <sz val="11"/>
        <color rgb="FF726B79"/>
        <rFont val="Calibri"/>
        <family val="2"/>
        <charset val="1"/>
      </rPr>
      <t xml:space="preserve">3.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9</t>
    </r>
  </si>
  <si>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ankini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(m</t>
    </r>
    <r>
      <rPr>
        <sz val="10"/>
        <color rgb="FF564F6B"/>
        <rFont val="Calibri"/>
        <family val="2"/>
        <charset val="1"/>
      </rPr>
      <t xml:space="preserve">k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</si>
  <si>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Sp</t>
    </r>
    <r>
      <rPr>
        <sz val="10"/>
        <color rgb="FF564F6B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ene (sph)</t>
    </r>
  </si>
  <si>
    <r>
      <rPr>
        <sz val="10"/>
        <color rgb="FF726B79"/>
        <rFont val="Calibri"/>
        <family val="2"/>
        <charset val="1"/>
      </rPr>
      <t xml:space="preserve">Spur</t>
    </r>
    <r>
      <rPr>
        <sz val="10"/>
        <color rgb="FF564F6B"/>
        <rFont val="Calibri"/>
        <family val="2"/>
        <charset val="1"/>
      </rPr>
      <t xml:space="preserve">rit</t>
    </r>
    <r>
      <rPr>
        <sz val="10"/>
        <color rgb="FF726B79"/>
        <rFont val="Calibri"/>
        <family val="2"/>
        <charset val="1"/>
      </rPr>
      <t xml:space="preserve">e (sp</t>
    </r>
    <r>
      <rPr>
        <sz val="10"/>
        <color rgb="FF564F6B"/>
        <rFont val="Calibri"/>
        <family val="2"/>
        <charset val="1"/>
      </rPr>
      <t xml:space="preserve">u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</si>
  <si>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B"/>
        <rFont val="Calibri"/>
        <family val="2"/>
        <charset val="1"/>
      </rPr>
      <t xml:space="preserve">ll</t>
    </r>
    <r>
      <rPr>
        <sz val="10"/>
        <color rgb="FF726B79"/>
        <rFont val="Calibri"/>
        <family val="2"/>
        <charset val="1"/>
      </rPr>
      <t xml:space="preserve">eyi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y)</t>
    </r>
  </si>
  <si>
    <r>
      <rPr>
        <sz val="11"/>
        <color rgb="FF726B79"/>
        <rFont val="Calibri"/>
        <family val="2"/>
        <charset val="1"/>
      </rPr>
      <t xml:space="preserve">2.2 </t>
    </r>
    <r>
      <rPr>
        <sz val="11"/>
        <color rgb="FF564F6B"/>
        <rFont val="Calibri"/>
        <family val="2"/>
        <charset val="1"/>
      </rPr>
      <t xml:space="preserve">1</t>
    </r>
  </si>
  <si>
    <r>
      <rPr>
        <sz val="10"/>
        <color rgb="FF726B79"/>
        <rFont val="Calibri"/>
        <family val="2"/>
        <charset val="1"/>
      </rPr>
      <t xml:space="preserve">Zi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con (z</t>
    </r>
    <r>
      <rPr>
        <sz val="10"/>
        <color rgb="FF564F6B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c)</t>
    </r>
  </si>
  <si>
    <r>
      <rPr>
        <sz val="11"/>
        <color rgb="FF726B79"/>
        <rFont val="Calibri"/>
        <family val="2"/>
        <charset val="1"/>
      </rPr>
      <t xml:space="preserve">230 </t>
    </r>
    <r>
      <rPr>
        <sz val="11"/>
        <color rgb="FF564F6B"/>
        <rFont val="Calibri"/>
        <family val="2"/>
        <charset val="1"/>
      </rPr>
      <t xml:space="preserve">1.</t>
    </r>
    <r>
      <rPr>
        <sz val="11"/>
        <color rgb="FF726B79"/>
        <rFont val="Calibri"/>
        <family val="2"/>
        <charset val="1"/>
      </rPr>
      <t xml:space="preserve">0</t>
    </r>
  </si>
  <si>
    <r>
      <rPr>
        <sz val="11"/>
        <color rgb="FF726B79"/>
        <rFont val="Calibri"/>
        <family val="2"/>
        <charset val="1"/>
      </rPr>
      <t xml:space="preserve">-0.00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8</t>
    </r>
  </si>
  <si>
    <t xml:space="preserve">Sorosilicates</t>
  </si>
  <si>
    <r>
      <rPr>
        <sz val="10"/>
        <color rgb="FF726B79"/>
        <rFont val="Calibri"/>
        <family val="2"/>
        <charset val="1"/>
      </rPr>
      <t xml:space="preserve">C</t>
    </r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inozoisi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(cz)</t>
    </r>
  </si>
  <si>
    <r>
      <rPr>
        <sz val="10"/>
        <color rgb="FF726B79"/>
        <rFont val="Calibri"/>
        <family val="2"/>
        <charset val="1"/>
      </rPr>
      <t xml:space="preserve">Epido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(ep)</t>
    </r>
  </si>
  <si>
    <r>
      <rPr>
        <sz val="10"/>
        <color rgb="FF726B79"/>
        <rFont val="Calibri"/>
        <family val="2"/>
        <charset val="1"/>
      </rPr>
      <t xml:space="preserve">Epido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(fep)</t>
    </r>
  </si>
  <si>
    <r>
      <rPr>
        <sz val="10"/>
        <color rgb="FF564F6B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awsoni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Qaw)</t>
    </r>
  </si>
  <si>
    <r>
      <rPr>
        <sz val="10"/>
        <color rgb="FF564F6B"/>
        <rFont val="Calibri"/>
        <family val="2"/>
        <charset val="1"/>
      </rPr>
      <t xml:space="preserve">P</t>
    </r>
    <r>
      <rPr>
        <sz val="10"/>
        <color rgb="FF726B79"/>
        <rFont val="Calibri"/>
        <family val="2"/>
        <charset val="1"/>
      </rPr>
      <t xml:space="preserve">iemon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(pm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</si>
  <si>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Zoisi</t>
    </r>
    <r>
      <rPr>
        <sz val="10"/>
        <color rgb="FF564F6B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(zo)</t>
    </r>
  </si>
  <si>
    <t xml:space="preserve">High-pressure phases</t>
  </si>
  <si>
    <r>
      <rPr>
        <sz val="11"/>
        <color rgb="FF726B79"/>
        <rFont val="Calibri"/>
        <family val="2"/>
        <charset val="1"/>
      </rPr>
      <t xml:space="preserve">a</t>
    </r>
    <r>
      <rPr>
        <sz val="11"/>
        <color rgb="FF564F6D"/>
        <rFont val="Calibri"/>
        <family val="2"/>
        <charset val="1"/>
      </rPr>
      <t xml:space="preserve">k</t>
    </r>
    <r>
      <rPr>
        <sz val="11"/>
        <color rgb="FF726B79"/>
        <rFont val="Calibri"/>
        <family val="2"/>
        <charset val="1"/>
      </rPr>
      <t xml:space="preserve">imo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oi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(fa</t>
    </r>
    <r>
      <rPr>
        <sz val="11"/>
        <color rgb="FF564F6D"/>
        <rFont val="Calibri"/>
        <family val="2"/>
        <charset val="1"/>
      </rPr>
      <t xml:space="preserve">k</t>
    </r>
    <r>
      <rPr>
        <sz val="11"/>
        <color rgb="FF726B79"/>
        <rFont val="Calibri"/>
        <family val="2"/>
        <charset val="1"/>
      </rPr>
      <t xml:space="preserve">)</t>
    </r>
  </si>
  <si>
    <r>
      <rPr>
        <sz val="11"/>
        <color rgb="FF726B79"/>
        <rFont val="Calibri"/>
        <family val="2"/>
        <charset val="1"/>
      </rPr>
      <t xml:space="preserve">2. </t>
    </r>
    <r>
      <rPr>
        <sz val="11"/>
        <color rgb="FF564F6D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2</t>
    </r>
  </si>
  <si>
    <r>
      <rPr>
        <sz val="11"/>
        <color rgb="FF726B79"/>
        <rFont val="Calibri"/>
        <family val="2"/>
        <charset val="1"/>
      </rPr>
      <t xml:space="preserve">Akimo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oi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(ma</t>
    </r>
    <r>
      <rPr>
        <sz val="11"/>
        <color rgb="FF564F6D"/>
        <rFont val="Calibri"/>
        <family val="2"/>
        <charset val="1"/>
      </rPr>
      <t xml:space="preserve">k</t>
    </r>
    <r>
      <rPr>
        <sz val="11"/>
        <color rgb="FF726B79"/>
        <rFont val="Calibri"/>
        <family val="2"/>
        <charset val="1"/>
      </rPr>
      <t xml:space="preserve">)</t>
    </r>
  </si>
  <si>
    <r>
      <rPr>
        <sz val="11"/>
        <color rgb="FF726B79"/>
        <rFont val="Calibri"/>
        <family val="2"/>
        <charset val="1"/>
      </rPr>
      <t xml:space="preserve">CaSi-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ani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(cs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n)</t>
    </r>
  </si>
  <si>
    <r>
      <rPr>
        <sz val="11"/>
        <color rgb="FF564F6D"/>
        <rFont val="Calibri"/>
        <family val="2"/>
        <charset val="1"/>
      </rPr>
      <t xml:space="preserve">P</t>
    </r>
    <r>
      <rPr>
        <sz val="11"/>
        <color rgb="FF726B79"/>
        <rFont val="Calibri"/>
        <family val="2"/>
        <charset val="1"/>
      </rPr>
      <t xml:space="preserve">erovski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(apv)</t>
    </r>
  </si>
  <si>
    <r>
      <rPr>
        <sz val="11"/>
        <color rgb="FF564F6D"/>
        <rFont val="Calibri"/>
        <family val="2"/>
        <charset val="1"/>
      </rPr>
      <t xml:space="preserve">P</t>
    </r>
    <r>
      <rPr>
        <sz val="11"/>
        <color rgb="FF726B79"/>
        <rFont val="Calibri"/>
        <family val="2"/>
        <charset val="1"/>
      </rPr>
      <t xml:space="preserve">erovski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(cpv)</t>
    </r>
  </si>
  <si>
    <r>
      <rPr>
        <sz val="11"/>
        <color rgb="FF726B79"/>
        <rFont val="Calibri"/>
        <family val="2"/>
        <charset val="1"/>
      </rPr>
      <t xml:space="preserve">-0.00 </t>
    </r>
    <r>
      <rPr>
        <sz val="11"/>
        <color rgb="FF564F6D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6</t>
    </r>
  </si>
  <si>
    <r>
      <rPr>
        <sz val="11"/>
        <color rgb="FF564F6D"/>
        <rFont val="Calibri"/>
        <family val="2"/>
        <charset val="1"/>
      </rPr>
      <t xml:space="preserve">P</t>
    </r>
    <r>
      <rPr>
        <sz val="11"/>
        <color rgb="FF726B79"/>
        <rFont val="Calibri"/>
        <family val="2"/>
        <charset val="1"/>
      </rPr>
      <t xml:space="preserve">erovski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</t>
    </r>
    <r>
      <rPr>
        <sz val="11"/>
        <color rgb="FF564F6D"/>
        <rFont val="Calibri"/>
        <family val="2"/>
        <charset val="1"/>
      </rPr>
      <t xml:space="preserve">f</t>
    </r>
    <r>
      <rPr>
        <sz val="11"/>
        <color rgb="FF726B79"/>
        <rFont val="Calibri"/>
        <family val="2"/>
        <charset val="1"/>
      </rPr>
      <t xml:space="preserve">pv)</t>
    </r>
  </si>
  <si>
    <r>
      <rPr>
        <sz val="11"/>
        <color rgb="FF726B79"/>
        <rFont val="Calibri"/>
        <family val="2"/>
        <charset val="1"/>
      </rPr>
      <t xml:space="preserve">4. </t>
    </r>
    <r>
      <rPr>
        <sz val="11"/>
        <color rgb="FF564F6D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4</t>
    </r>
  </si>
  <si>
    <r>
      <rPr>
        <sz val="11"/>
        <color rgb="FF564F6D"/>
        <rFont val="Calibri"/>
        <family val="2"/>
        <charset val="1"/>
      </rPr>
      <t xml:space="preserve">P</t>
    </r>
    <r>
      <rPr>
        <sz val="11"/>
        <color rgb="FF726B79"/>
        <rFont val="Calibri"/>
        <family val="2"/>
        <charset val="1"/>
      </rPr>
      <t xml:space="preserve">erovski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(mpv)</t>
    </r>
  </si>
  <si>
    <r>
      <rPr>
        <sz val="11"/>
        <color rgb="FF564F6D"/>
        <rFont val="Calibri"/>
        <family val="2"/>
        <charset val="1"/>
      </rPr>
      <t xml:space="preserve">Ph</t>
    </r>
    <r>
      <rPr>
        <sz val="11"/>
        <color rgb="FF726B79"/>
        <rFont val="Calibri"/>
        <family val="2"/>
        <charset val="1"/>
      </rPr>
      <t xml:space="preserve">aseA (p</t>
    </r>
    <r>
      <rPr>
        <sz val="11"/>
        <color rgb="FF564F6D"/>
        <rFont val="Calibri"/>
        <family val="2"/>
        <charset val="1"/>
      </rPr>
      <t xml:space="preserve">h</t>
    </r>
    <r>
      <rPr>
        <sz val="11"/>
        <color rgb="FF726B79"/>
        <rFont val="Calibri"/>
        <family val="2"/>
        <charset val="1"/>
      </rPr>
      <t xml:space="preserve">A)</t>
    </r>
  </si>
  <si>
    <r>
      <rPr>
        <sz val="11"/>
        <color rgb="FF564F6D"/>
        <rFont val="Calibri"/>
        <family val="2"/>
        <charset val="1"/>
      </rPr>
      <t xml:space="preserve">Ri</t>
    </r>
    <r>
      <rPr>
        <sz val="11"/>
        <color rgb="FF726B79"/>
        <rFont val="Calibri"/>
        <family val="2"/>
        <charset val="1"/>
      </rPr>
      <t xml:space="preserve">ngwoodi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</t>
    </r>
    <r>
      <rPr>
        <sz val="11"/>
        <color rgb="FF564F6D"/>
        <rFont val="Calibri"/>
        <family val="2"/>
        <charset val="1"/>
      </rPr>
      <t xml:space="preserve">fr</t>
    </r>
    <r>
      <rPr>
        <sz val="11"/>
        <color rgb="FF726B79"/>
        <rFont val="Calibri"/>
        <family val="2"/>
        <charset val="1"/>
      </rPr>
      <t xml:space="preserve">w)</t>
    </r>
  </si>
  <si>
    <r>
      <rPr>
        <sz val="11"/>
        <color rgb="FF564F6D"/>
        <rFont val="Calibri"/>
        <family val="2"/>
        <charset val="1"/>
      </rPr>
      <t xml:space="preserve">Ri</t>
    </r>
    <r>
      <rPr>
        <sz val="11"/>
        <color rgb="FF726B79"/>
        <rFont val="Calibri"/>
        <family val="2"/>
        <charset val="1"/>
      </rPr>
      <t xml:space="preserve">ngwoodi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(m</t>
    </r>
    <r>
      <rPr>
        <sz val="11"/>
        <color rgb="FF564F6D"/>
        <rFont val="Calibri"/>
        <family val="2"/>
        <charset val="1"/>
      </rPr>
      <t xml:space="preserve">r</t>
    </r>
    <r>
      <rPr>
        <sz val="11"/>
        <color rgb="FF726B79"/>
        <rFont val="Calibri"/>
        <family val="2"/>
        <charset val="1"/>
      </rPr>
      <t xml:space="preserve">w)</t>
    </r>
  </si>
  <si>
    <r>
      <rPr>
        <sz val="11"/>
        <color rgb="FF726B79"/>
        <rFont val="Calibri"/>
        <family val="2"/>
        <charset val="1"/>
      </rPr>
      <t xml:space="preserve">Wads</t>
    </r>
    <r>
      <rPr>
        <sz val="11"/>
        <color rgb="FF564F6D"/>
        <rFont val="Calibri"/>
        <family val="2"/>
        <charset val="1"/>
      </rPr>
      <t xml:space="preserve">l</t>
    </r>
    <r>
      <rPr>
        <sz val="11"/>
        <color rgb="FF726B79"/>
        <rFont val="Calibri"/>
        <family val="2"/>
        <charset val="1"/>
      </rPr>
      <t xml:space="preserve">eyi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</t>
    </r>
    <r>
      <rPr>
        <sz val="11"/>
        <color rgb="FF564F6D"/>
        <rFont val="Calibri"/>
        <family val="2"/>
        <charset val="1"/>
      </rPr>
      <t xml:space="preserve">f</t>
    </r>
    <r>
      <rPr>
        <sz val="11"/>
        <color rgb="FF726B79"/>
        <rFont val="Calibri"/>
        <family val="2"/>
        <charset val="1"/>
      </rPr>
      <t xml:space="preserve">wd)</t>
    </r>
  </si>
  <si>
    <r>
      <rPr>
        <sz val="11"/>
        <color rgb="FF564F6D"/>
        <rFont val="Calibri"/>
        <family val="2"/>
        <charset val="1"/>
      </rPr>
      <t xml:space="preserve">W</t>
    </r>
    <r>
      <rPr>
        <sz val="11"/>
        <color rgb="FF726B79"/>
        <rFont val="Calibri"/>
        <family val="2"/>
        <charset val="1"/>
      </rPr>
      <t xml:space="preserve">ads</t>
    </r>
    <r>
      <rPr>
        <sz val="11"/>
        <color rgb="FF564F6D"/>
        <rFont val="Calibri"/>
        <family val="2"/>
        <charset val="1"/>
      </rPr>
      <t xml:space="preserve">l</t>
    </r>
    <r>
      <rPr>
        <sz val="11"/>
        <color rgb="FF726B79"/>
        <rFont val="Calibri"/>
        <family val="2"/>
        <charset val="1"/>
      </rPr>
      <t xml:space="preserve">eyi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(mwd)</t>
    </r>
  </si>
  <si>
    <t xml:space="preserve">Pyroxene and pyroxenoid</t>
  </si>
  <si>
    <r>
      <rPr>
        <sz val="11"/>
        <color rgb="FF726B79"/>
        <rFont val="Calibri"/>
        <family val="2"/>
        <charset val="1"/>
      </rPr>
      <t xml:space="preserve">Acm </t>
    </r>
    <r>
      <rPr>
        <sz val="11"/>
        <color rgb="FF564F6D"/>
        <rFont val="Calibri"/>
        <family val="2"/>
        <charset val="1"/>
      </rPr>
      <t xml:space="preserve">it</t>
    </r>
    <r>
      <rPr>
        <sz val="11"/>
        <color rgb="FF726B79"/>
        <rFont val="Calibri"/>
        <family val="2"/>
        <charset val="1"/>
      </rPr>
      <t xml:space="preserve">e (acm)</t>
    </r>
  </si>
  <si>
    <r>
      <rPr>
        <sz val="11"/>
        <color rgb="FF726B79"/>
        <rFont val="Calibri"/>
        <family val="2"/>
        <charset val="1"/>
      </rPr>
      <t xml:space="preserve">Ca-es</t>
    </r>
    <r>
      <rPr>
        <sz val="11"/>
        <color rgb="FF564F6D"/>
        <rFont val="Calibri"/>
        <family val="2"/>
        <charset val="1"/>
      </rPr>
      <t xml:space="preserve">k</t>
    </r>
    <r>
      <rPr>
        <sz val="11"/>
        <color rgb="FF726B79"/>
        <rFont val="Calibri"/>
        <family val="2"/>
        <charset val="1"/>
      </rPr>
      <t xml:space="preserve">o</t>
    </r>
    <r>
      <rPr>
        <sz val="11"/>
        <color rgb="FF564F6D"/>
        <rFont val="Calibri"/>
        <family val="2"/>
        <charset val="1"/>
      </rPr>
      <t xml:space="preserve">l</t>
    </r>
    <r>
      <rPr>
        <sz val="11"/>
        <color rgb="FF726B79"/>
        <rFont val="Calibri"/>
        <family val="2"/>
        <charset val="1"/>
      </rPr>
      <t xml:space="preserve">a</t>
    </r>
  </si>
  <si>
    <r>
      <rPr>
        <sz val="11"/>
        <color rgb="FF726B79"/>
        <rFont val="Calibri"/>
        <family val="2"/>
        <charset val="1"/>
      </rPr>
      <t xml:space="preserve">-3002.0 </t>
    </r>
    <r>
      <rPr>
        <sz val="11"/>
        <color rgb="FF564F6D"/>
        <rFont val="Calibri"/>
        <family val="2"/>
        <charset val="1"/>
      </rPr>
      <t xml:space="preserve">1</t>
    </r>
  </si>
  <si>
    <r>
      <rPr>
        <sz val="11"/>
        <color rgb="FF726B79"/>
        <rFont val="Calibri"/>
        <family val="2"/>
        <charset val="1"/>
      </rPr>
      <t xml:space="preserve">5. </t>
    </r>
    <r>
      <rPr>
        <sz val="11"/>
        <color rgb="FF564F6D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9</t>
    </r>
  </si>
  <si>
    <t xml:space="preserve">pyroxene (caes)</t>
  </si>
  <si>
    <r>
      <rPr>
        <sz val="11"/>
        <color rgb="FF726B79"/>
        <rFont val="Calibri"/>
        <family val="2"/>
        <charset val="1"/>
      </rPr>
      <t xml:space="preserve">Ca-Tsc</t>
    </r>
    <r>
      <rPr>
        <sz val="11"/>
        <color rgb="FF564F6D"/>
        <rFont val="Calibri"/>
        <family val="2"/>
        <charset val="1"/>
      </rPr>
      <t xml:space="preserve">h</t>
    </r>
    <r>
      <rPr>
        <sz val="11"/>
        <color rgb="FF726B79"/>
        <rFont val="Calibri"/>
        <family val="2"/>
        <charset val="1"/>
      </rPr>
      <t xml:space="preserve">e</t>
    </r>
    <r>
      <rPr>
        <sz val="11"/>
        <color rgb="FF564F6D"/>
        <rFont val="Calibri"/>
        <family val="2"/>
        <charset val="1"/>
      </rPr>
      <t xml:space="preserve">m</t>
    </r>
    <r>
      <rPr>
        <sz val="11"/>
        <color rgb="FF726B79"/>
        <rFont val="Calibri"/>
        <family val="2"/>
        <charset val="1"/>
      </rPr>
      <t xml:space="preserve">ia</t>
    </r>
    <r>
      <rPr>
        <sz val="11"/>
        <color rgb="FF564F6D"/>
        <rFont val="Calibri"/>
        <family val="2"/>
        <charset val="1"/>
      </rPr>
      <t xml:space="preserve">k</t>
    </r>
  </si>
  <si>
    <r>
      <rPr>
        <sz val="11"/>
        <color rgb="FF726B79"/>
        <rFont val="Calibri"/>
        <family val="2"/>
        <charset val="1"/>
      </rPr>
      <t xml:space="preserve">-3310. </t>
    </r>
    <r>
      <rPr>
        <sz val="11"/>
        <color rgb="FF564F6D"/>
        <rFont val="Calibri"/>
        <family val="2"/>
        <charset val="1"/>
      </rPr>
      <t xml:space="preserve">1</t>
    </r>
    <r>
      <rPr>
        <sz val="11"/>
        <color rgb="FF726B79"/>
        <rFont val="Calibri"/>
        <family val="2"/>
        <charset val="1"/>
      </rPr>
      <t xml:space="preserve">4</t>
    </r>
  </si>
  <si>
    <r>
      <rPr>
        <sz val="11"/>
        <color rgb="FF726B79"/>
        <rFont val="Calibri"/>
        <family val="2"/>
        <charset val="1"/>
      </rPr>
      <t xml:space="preserve">pyroxene (ca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s)</t>
    </r>
  </si>
  <si>
    <r>
      <rPr>
        <sz val="11"/>
        <color rgb="FF726B79"/>
        <rFont val="Calibri"/>
        <family val="2"/>
        <charset val="1"/>
      </rPr>
      <t xml:space="preserve">C</t>
    </r>
    <r>
      <rPr>
        <sz val="11"/>
        <color rgb="FF564F6D"/>
        <rFont val="Calibri"/>
        <family val="2"/>
        <charset val="1"/>
      </rPr>
      <t xml:space="preserve">l</t>
    </r>
    <r>
      <rPr>
        <sz val="11"/>
        <color rgb="FF726B79"/>
        <rFont val="Calibri"/>
        <family val="2"/>
        <charset val="1"/>
      </rPr>
      <t xml:space="preserve">inoens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a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 (cen)</t>
    </r>
  </si>
  <si>
    <r>
      <rPr>
        <sz val="11"/>
        <color rgb="FF726B79"/>
        <rFont val="Calibri"/>
        <family val="2"/>
        <charset val="1"/>
      </rPr>
      <t xml:space="preserve">C</t>
    </r>
    <r>
      <rPr>
        <sz val="11"/>
        <color rgb="FF564F6D"/>
        <rFont val="Calibri"/>
        <family val="2"/>
        <charset val="1"/>
      </rPr>
      <t xml:space="preserve">l</t>
    </r>
    <r>
      <rPr>
        <sz val="11"/>
        <color rgb="FF726B79"/>
        <rFont val="Calibri"/>
        <family val="2"/>
        <charset val="1"/>
      </rPr>
      <t xml:space="preserve">inoens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a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i</t>
    </r>
    <r>
      <rPr>
        <sz val="11"/>
        <color rgb="FF564F6D"/>
        <rFont val="Calibri"/>
        <family val="2"/>
        <charset val="1"/>
      </rPr>
      <t xml:space="preserve">t</t>
    </r>
    <r>
      <rPr>
        <sz val="11"/>
        <color rgb="FF726B79"/>
        <rFont val="Calibri"/>
        <family val="2"/>
        <charset val="1"/>
      </rPr>
      <t xml:space="preserve">e</t>
    </r>
  </si>
  <si>
    <r>
      <rPr>
        <sz val="11"/>
        <color rgb="FF564F6D"/>
        <rFont val="Calibri"/>
        <family val="2"/>
        <charset val="1"/>
      </rPr>
      <t xml:space="preserve">h</t>
    </r>
    <r>
      <rPr>
        <sz val="11"/>
        <color rgb="FF726B79"/>
        <rFont val="Calibri"/>
        <family val="2"/>
        <charset val="1"/>
      </rPr>
      <t xml:space="preserve">ig</t>
    </r>
    <r>
      <rPr>
        <sz val="11"/>
        <color rgb="FF564F6D"/>
        <rFont val="Calibri"/>
        <family val="2"/>
        <charset val="1"/>
      </rPr>
      <t xml:space="preserve">h</t>
    </r>
    <r>
      <rPr>
        <sz val="11"/>
        <color rgb="FF726B79"/>
        <rFont val="Calibri"/>
        <family val="2"/>
        <charset val="1"/>
      </rPr>
      <t xml:space="preserve">-</t>
    </r>
    <r>
      <rPr>
        <sz val="11"/>
        <color rgb="FF564F6D"/>
        <rFont val="Calibri"/>
        <family val="2"/>
        <charset val="1"/>
      </rPr>
      <t xml:space="preserve">P </t>
    </r>
    <r>
      <rPr>
        <sz val="11"/>
        <color rgb="FF726B79"/>
        <rFont val="Calibri"/>
        <family val="2"/>
        <charset val="1"/>
      </rPr>
      <t xml:space="preserve">(</t>
    </r>
    <r>
      <rPr>
        <sz val="11"/>
        <color rgb="FF564F6D"/>
        <rFont val="Calibri"/>
        <family val="2"/>
        <charset val="1"/>
      </rPr>
      <t xml:space="preserve">h</t>
    </r>
    <r>
      <rPr>
        <sz val="11"/>
        <color rgb="FF726B79"/>
        <rFont val="Calibri"/>
        <family val="2"/>
        <charset val="1"/>
      </rPr>
      <t xml:space="preserve">en)</t>
    </r>
  </si>
  <si>
    <t xml:space="preserve">Diopside (di)</t>
  </si>
  <si>
    <r>
      <rPr>
        <sz val="10"/>
        <color rgb="FF746B79"/>
        <rFont val="Calibri"/>
        <family val="2"/>
        <charset val="1"/>
      </rPr>
      <t xml:space="preserve">Ens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(en)</t>
    </r>
  </si>
  <si>
    <r>
      <rPr>
        <sz val="10"/>
        <color rgb="FF746B79"/>
        <rFont val="Calibri"/>
        <family val="2"/>
        <charset val="1"/>
      </rPr>
      <t xml:space="preserve">Fe</t>
    </r>
    <r>
      <rPr>
        <sz val="10"/>
        <color rgb="FF67575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rosili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f</t>
    </r>
    <r>
      <rPr>
        <sz val="10"/>
        <color rgb="FF746B79"/>
        <rFont val="Calibri"/>
        <family val="2"/>
        <charset val="1"/>
      </rPr>
      <t xml:space="preserve">s)</t>
    </r>
  </si>
  <si>
    <r>
      <rPr>
        <sz val="10"/>
        <color rgb="FF746B79"/>
        <rFont val="Calibri"/>
        <family val="2"/>
        <charset val="1"/>
      </rPr>
      <t xml:space="preserve">Hedenbe</t>
    </r>
    <r>
      <rPr>
        <sz val="10"/>
        <color rgb="FF67575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gi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 (hed)</t>
    </r>
  </si>
  <si>
    <r>
      <rPr>
        <sz val="10"/>
        <color rgb="FF67575D"/>
        <rFont val="Calibri"/>
        <family val="2"/>
        <charset val="1"/>
      </rPr>
      <t xml:space="preserve">J</t>
    </r>
    <r>
      <rPr>
        <sz val="10"/>
        <color rgb="FF746B79"/>
        <rFont val="Calibri"/>
        <family val="2"/>
        <charset val="1"/>
      </rPr>
      <t xml:space="preserve">adei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Ud)</t>
    </r>
  </si>
  <si>
    <r>
      <rPr>
        <sz val="10"/>
        <color rgb="FF746B79"/>
        <rFont val="Calibri"/>
        <family val="2"/>
        <charset val="1"/>
      </rPr>
      <t xml:space="preserve">2.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46B79"/>
        <rFont val="Calibri"/>
        <family val="2"/>
        <charset val="1"/>
      </rPr>
      <t xml:space="preserve">0</t>
    </r>
  </si>
  <si>
    <r>
      <rPr>
        <sz val="10"/>
        <color rgb="FF746B79"/>
        <rFont val="Calibri"/>
        <family val="2"/>
        <charset val="1"/>
      </rPr>
      <t xml:space="preserve">Kosmochlo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k</t>
    </r>
    <r>
      <rPr>
        <sz val="10"/>
        <color rgb="FF746B79"/>
        <rFont val="Calibri"/>
        <family val="2"/>
        <charset val="1"/>
      </rPr>
      <t xml:space="preserve">os)</t>
    </r>
  </si>
  <si>
    <r>
      <rPr>
        <sz val="10"/>
        <color rgb="FF67575D"/>
        <rFont val="Calibri"/>
        <family val="2"/>
        <charset val="1"/>
      </rPr>
      <t xml:space="preserve">M</t>
    </r>
    <r>
      <rPr>
        <sz val="10"/>
        <color rgb="FF746B79"/>
        <rFont val="Calibri"/>
        <family val="2"/>
        <charset val="1"/>
      </rPr>
      <t xml:space="preserve">g-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sc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46B79"/>
        <rFont val="Calibri"/>
        <family val="2"/>
        <charset val="1"/>
      </rPr>
      <t xml:space="preserve">e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ma</t>
    </r>
    <r>
      <rPr>
        <sz val="10"/>
        <color rgb="FF564F6D"/>
        <rFont val="Calibri"/>
        <family val="2"/>
        <charset val="1"/>
      </rPr>
      <t xml:space="preserve">k</t>
    </r>
  </si>
  <si>
    <r>
      <rPr>
        <sz val="10"/>
        <color rgb="FF746B79"/>
        <rFont val="Calibri"/>
        <family val="2"/>
        <charset val="1"/>
      </rPr>
      <t xml:space="preserve">2.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46B79"/>
        <rFont val="Calibri"/>
        <family val="2"/>
        <charset val="1"/>
      </rPr>
      <t xml:space="preserve">7</t>
    </r>
  </si>
  <si>
    <t xml:space="preserve">pyroxene (mgts)</t>
  </si>
  <si>
    <r>
      <rPr>
        <sz val="10"/>
        <color rgb="FF746B79"/>
        <rFont val="Calibri"/>
        <family val="2"/>
        <charset val="1"/>
      </rPr>
      <t xml:space="preserve">Pro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oens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(p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en)</t>
    </r>
  </si>
  <si>
    <r>
      <rPr>
        <sz val="10"/>
        <color rgb="FF564F6D"/>
        <rFont val="Calibri"/>
        <family val="2"/>
        <charset val="1"/>
      </rPr>
      <t xml:space="preserve">P</t>
    </r>
    <r>
      <rPr>
        <sz val="10"/>
        <color rgb="FF746B79"/>
        <rFont val="Calibri"/>
        <family val="2"/>
        <charset val="1"/>
      </rPr>
      <t xml:space="preserve">seudowo</t>
    </r>
    <r>
      <rPr>
        <sz val="10"/>
        <color rgb="FF564F6D"/>
        <rFont val="Calibri"/>
        <family val="2"/>
        <charset val="1"/>
      </rPr>
      <t xml:space="preserve">ll</t>
    </r>
    <r>
      <rPr>
        <sz val="10"/>
        <color rgb="FF746B79"/>
        <rFont val="Calibri"/>
        <family val="2"/>
        <charset val="1"/>
      </rPr>
      <t xml:space="preserve">as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(pswo)</t>
    </r>
  </si>
  <si>
    <r>
      <rPr>
        <sz val="10"/>
        <color rgb="FF746B79"/>
        <rFont val="Calibri"/>
        <family val="2"/>
        <charset val="1"/>
      </rPr>
      <t xml:space="preserve">Pyroxmangi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 (pxmn)</t>
    </r>
  </si>
  <si>
    <r>
      <rPr>
        <sz val="10"/>
        <color rgb="FF67575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hodoni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rh</t>
    </r>
    <r>
      <rPr>
        <sz val="10"/>
        <color rgb="FF746B79"/>
        <rFont val="Calibri"/>
        <family val="2"/>
        <charset val="1"/>
      </rPr>
      <t xml:space="preserve">od)</t>
    </r>
  </si>
  <si>
    <r>
      <rPr>
        <sz val="10"/>
        <color rgb="FF746B79"/>
        <rFont val="Calibri"/>
        <family val="2"/>
        <charset val="1"/>
      </rPr>
      <t xml:space="preserve">Wa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romi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(wa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</si>
  <si>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46B79"/>
        <rFont val="Calibri"/>
        <family val="2"/>
        <charset val="1"/>
      </rPr>
      <t xml:space="preserve">0</t>
    </r>
  </si>
  <si>
    <r>
      <rPr>
        <sz val="10"/>
        <color rgb="FF746B79"/>
        <rFont val="Calibri"/>
        <family val="2"/>
        <charset val="1"/>
      </rPr>
      <t xml:space="preserve">Wo</t>
    </r>
    <r>
      <rPr>
        <sz val="10"/>
        <color rgb="FF564F6D"/>
        <rFont val="Calibri"/>
        <family val="2"/>
        <charset val="1"/>
      </rPr>
      <t xml:space="preserve">ll</t>
    </r>
    <r>
      <rPr>
        <sz val="10"/>
        <color rgb="FF746B79"/>
        <rFont val="Calibri"/>
        <family val="2"/>
        <charset val="1"/>
      </rPr>
      <t xml:space="preserve">as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(wo)</t>
    </r>
  </si>
  <si>
    <r>
      <rPr>
        <sz val="10"/>
        <color rgb="FF746B79"/>
        <rFont val="Calibri"/>
        <family val="2"/>
        <charset val="1"/>
      </rPr>
      <t xml:space="preserve">Carp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46B79"/>
        <rFont val="Calibri"/>
        <family val="2"/>
        <charset val="1"/>
      </rPr>
      <t xml:space="preserve">o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f</t>
    </r>
    <r>
      <rPr>
        <sz val="10"/>
        <color rgb="FF746B79"/>
        <rFont val="Calibri"/>
        <family val="2"/>
        <charset val="1"/>
      </rPr>
      <t xml:space="preserve">ea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</si>
  <si>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46B79"/>
        <rFont val="Calibri"/>
        <family val="2"/>
        <charset val="1"/>
      </rPr>
      <t xml:space="preserve">4</t>
    </r>
  </si>
  <si>
    <r>
      <rPr>
        <sz val="10"/>
        <color rgb="FF746B79"/>
        <rFont val="Calibri"/>
        <family val="2"/>
        <charset val="1"/>
      </rPr>
      <t xml:space="preserve">Carpho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(mca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</si>
  <si>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anni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(ann)</t>
    </r>
  </si>
  <si>
    <r>
      <rPr>
        <sz val="10"/>
        <color rgb="FF746B79"/>
        <rFont val="Calibri"/>
        <family val="2"/>
        <charset val="1"/>
      </rPr>
      <t xml:space="preserve">Ce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adoni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(ee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</si>
  <si>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11</t>
    </r>
  </si>
  <si>
    <r>
      <rPr>
        <sz val="10"/>
        <color rgb="FF746B79"/>
        <rFont val="Calibri"/>
        <family val="2"/>
        <charset val="1"/>
      </rPr>
      <t xml:space="preserve">Ce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adoni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f</t>
    </r>
    <r>
      <rPr>
        <sz val="10"/>
        <color rgb="FF746B79"/>
        <rFont val="Calibri"/>
        <family val="2"/>
        <charset val="1"/>
      </rPr>
      <t xml:space="preserve">ee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</si>
  <si>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Eas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(eas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</si>
  <si>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67575D"/>
        <rFont val="Calibri"/>
        <family val="2"/>
        <charset val="1"/>
      </rPr>
      <t xml:space="preserve">M</t>
    </r>
    <r>
      <rPr>
        <sz val="10"/>
        <color rgb="FF74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46B79"/>
        <rFont val="Calibri"/>
        <family val="2"/>
        <charset val="1"/>
      </rPr>
      <t xml:space="preserve">gari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(ma)</t>
    </r>
  </si>
  <si>
    <r>
      <rPr>
        <sz val="10"/>
        <color rgb="FF67575D"/>
        <rFont val="Calibri"/>
        <family val="2"/>
        <charset val="1"/>
      </rPr>
      <t xml:space="preserve">M</t>
    </r>
    <r>
      <rPr>
        <sz val="10"/>
        <color rgb="FF746B79"/>
        <rFont val="Calibri"/>
        <family val="2"/>
        <charset val="1"/>
      </rPr>
      <t xml:space="preserve">n-</t>
    </r>
    <r>
      <rPr>
        <sz val="10"/>
        <color rgb="FF564F6D"/>
        <rFont val="Calibri"/>
        <family val="2"/>
        <charset val="1"/>
      </rPr>
      <t xml:space="preserve">b</t>
    </r>
    <r>
      <rPr>
        <sz val="10"/>
        <color rgb="FF746B79"/>
        <rFont val="Calibri"/>
        <family val="2"/>
        <charset val="1"/>
      </rPr>
      <t xml:space="preserve">io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(mn</t>
    </r>
    <r>
      <rPr>
        <sz val="10"/>
        <color rgb="FF564F6D"/>
        <rFont val="Calibri"/>
        <family val="2"/>
        <charset val="1"/>
      </rPr>
      <t xml:space="preserve">b</t>
    </r>
    <r>
      <rPr>
        <sz val="10"/>
        <color rgb="FF746B79"/>
        <rFont val="Calibri"/>
        <family val="2"/>
        <charset val="1"/>
      </rPr>
      <t xml:space="preserve">i)</t>
    </r>
  </si>
  <si>
    <r>
      <rPr>
        <sz val="10"/>
        <color rgb="FF67575D"/>
        <rFont val="Calibri"/>
        <family val="2"/>
        <charset val="1"/>
      </rPr>
      <t xml:space="preserve">M</t>
    </r>
    <r>
      <rPr>
        <sz val="10"/>
        <color rgb="FF746B79"/>
        <rFont val="Calibri"/>
        <family val="2"/>
        <charset val="1"/>
      </rPr>
      <t xml:space="preserve">uscovi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(m</t>
    </r>
    <r>
      <rPr>
        <sz val="10"/>
        <color rgb="FF564F6D"/>
        <rFont val="Calibri"/>
        <family val="2"/>
        <charset val="1"/>
      </rPr>
      <t xml:space="preserve">u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</si>
  <si>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46B79"/>
        <rFont val="Calibri"/>
        <family val="2"/>
        <charset val="1"/>
      </rPr>
      <t xml:space="preserve">5</t>
    </r>
  </si>
  <si>
    <r>
      <rPr>
        <sz val="10"/>
        <color rgb="FF746B79"/>
        <rFont val="Calibri"/>
        <family val="2"/>
        <charset val="1"/>
      </rPr>
      <t xml:space="preserve">Na-p</t>
    </r>
    <r>
      <rPr>
        <sz val="10"/>
        <color rgb="FF564F6D"/>
        <rFont val="Calibri"/>
        <family val="2"/>
        <charset val="1"/>
      </rPr>
      <t xml:space="preserve">hl</t>
    </r>
    <r>
      <rPr>
        <sz val="10"/>
        <color rgb="FF746B79"/>
        <rFont val="Calibri"/>
        <family val="2"/>
        <charset val="1"/>
      </rPr>
      <t xml:space="preserve">ogopi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(nap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46B79"/>
        <rFont val="Calibri"/>
        <family val="2"/>
        <charset val="1"/>
      </rPr>
      <t xml:space="preserve">)</t>
    </r>
  </si>
  <si>
    <r>
      <rPr>
        <sz val="10"/>
        <color rgb="FF746B79"/>
        <rFont val="Calibri"/>
        <family val="2"/>
        <charset val="1"/>
      </rPr>
      <t xml:space="preserve">Paragoni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(pa)</t>
    </r>
  </si>
  <si>
    <r>
      <rPr>
        <sz val="10"/>
        <color rgb="FF564F6D"/>
        <rFont val="Calibri"/>
        <family val="2"/>
        <charset val="1"/>
      </rPr>
      <t xml:space="preserve">Phl</t>
    </r>
    <r>
      <rPr>
        <sz val="10"/>
        <color rgb="FF746B79"/>
        <rFont val="Calibri"/>
        <family val="2"/>
        <charset val="1"/>
      </rPr>
      <t xml:space="preserve">ogopi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46B79"/>
        <rFont val="Calibri"/>
        <family val="2"/>
        <charset val="1"/>
      </rPr>
      <t xml:space="preserve">e (ph</t>
    </r>
    <r>
      <rPr>
        <sz val="10"/>
        <color rgb="FF564F6D"/>
        <rFont val="Calibri"/>
        <family val="2"/>
        <charset val="1"/>
      </rPr>
      <t xml:space="preserve">i</t>
    </r>
    <r>
      <rPr>
        <sz val="10"/>
        <color rgb="FF746B79"/>
        <rFont val="Calibri"/>
        <family val="2"/>
        <charset val="1"/>
      </rPr>
      <t xml:space="preserve">)</t>
    </r>
  </si>
  <si>
    <t xml:space="preserve">Other sheet silicates</t>
  </si>
  <si>
    <r>
      <rPr>
        <sz val="10"/>
        <color rgb="FF726B79"/>
        <rFont val="Calibri"/>
        <family val="2"/>
        <charset val="1"/>
      </rPr>
      <t xml:space="preserve">C</t>
    </r>
    <r>
      <rPr>
        <sz val="10"/>
        <color rgb="FF564F6D"/>
        <rFont val="Calibri"/>
        <family val="2"/>
        <charset val="1"/>
      </rPr>
      <t xml:space="preserve">hr</t>
    </r>
    <r>
      <rPr>
        <sz val="10"/>
        <color rgb="FF726B79"/>
        <rFont val="Calibri"/>
        <family val="2"/>
        <charset val="1"/>
      </rPr>
      <t xml:space="preserve">yso</t>
    </r>
    <r>
      <rPr>
        <sz val="10"/>
        <color rgb="FF564F6D"/>
        <rFont val="Calibri"/>
        <family val="2"/>
        <charset val="1"/>
      </rPr>
      <t xml:space="preserve">til</t>
    </r>
    <r>
      <rPr>
        <sz val="10"/>
        <color rgb="FF726B79"/>
        <rFont val="Calibri"/>
        <family val="2"/>
        <charset val="1"/>
      </rPr>
      <t xml:space="preserve">e (c</t>
    </r>
    <r>
      <rPr>
        <sz val="10"/>
        <color rgb="FF564F6D"/>
        <rFont val="Calibri"/>
        <family val="2"/>
        <charset val="1"/>
      </rPr>
      <t xml:space="preserve">hr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</si>
  <si>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Fe-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alc (</t>
    </r>
    <r>
      <rPr>
        <sz val="10"/>
        <color rgb="FF564F6D"/>
        <rFont val="Calibri"/>
        <family val="2"/>
        <charset val="1"/>
      </rPr>
      <t xml:space="preserve">ft</t>
    </r>
    <r>
      <rPr>
        <sz val="10"/>
        <color rgb="FF726B79"/>
        <rFont val="Calibri"/>
        <family val="2"/>
        <charset val="1"/>
      </rPr>
      <t xml:space="preserve">a)</t>
    </r>
  </si>
  <si>
    <r>
      <rPr>
        <sz val="10"/>
        <color rgb="FF726B79"/>
        <rFont val="Calibri"/>
        <family val="2"/>
        <charset val="1"/>
      </rPr>
      <t xml:space="preserve">6.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26B79"/>
        <rFont val="Calibri"/>
        <family val="2"/>
        <charset val="1"/>
      </rPr>
      <t xml:space="preserve">7</t>
    </r>
  </si>
  <si>
    <r>
      <rPr>
        <sz val="10"/>
        <color rgb="FF726B79"/>
        <rFont val="Calibri"/>
        <family val="2"/>
        <charset val="1"/>
      </rPr>
      <t xml:space="preserve">G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eena</t>
    </r>
    <r>
      <rPr>
        <sz val="10"/>
        <color rgb="FF564F6D"/>
        <rFont val="Calibri"/>
        <family val="2"/>
        <charset val="1"/>
      </rPr>
      <t xml:space="preserve">lit</t>
    </r>
    <r>
      <rPr>
        <sz val="10"/>
        <color rgb="FF726B79"/>
        <rFont val="Calibri"/>
        <family val="2"/>
        <charset val="1"/>
      </rPr>
      <t xml:space="preserve">e (g</t>
    </r>
    <r>
      <rPr>
        <sz val="10"/>
        <color rgb="FF564F6D"/>
        <rFont val="Calibri"/>
        <family val="2"/>
        <charset val="1"/>
      </rPr>
      <t xml:space="preserve">it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</si>
  <si>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Kao</t>
    </r>
    <r>
      <rPr>
        <sz val="10"/>
        <color rgb="FF564F6D"/>
        <rFont val="Calibri"/>
        <family val="2"/>
        <charset val="1"/>
      </rPr>
      <t xml:space="preserve">li</t>
    </r>
    <r>
      <rPr>
        <sz val="10"/>
        <color rgb="FF726B79"/>
        <rFont val="Calibri"/>
        <family val="2"/>
        <charset val="1"/>
      </rPr>
      <t xml:space="preserve">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k</t>
    </r>
    <r>
      <rPr>
        <sz val="10"/>
        <color rgb="FF726B79"/>
        <rFont val="Calibri"/>
        <family val="2"/>
        <charset val="1"/>
      </rPr>
      <t xml:space="preserve">ao)</t>
    </r>
  </si>
  <si>
    <r>
      <rPr>
        <sz val="10"/>
        <color rgb="FF72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26B79"/>
        <rFont val="Calibri"/>
        <family val="2"/>
        <charset val="1"/>
      </rPr>
      <t xml:space="preserve">2</t>
    </r>
  </si>
  <si>
    <r>
      <rPr>
        <sz val="10"/>
        <color rgb="FF5B5252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iz.a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d</t>
    </r>
    <r>
      <rPr>
        <sz val="10"/>
        <color rgb="FF564F6D"/>
        <rFont val="Calibri"/>
        <family val="2"/>
        <charset val="1"/>
      </rPr>
      <t xml:space="preserve">it</t>
    </r>
    <r>
      <rPr>
        <sz val="10"/>
        <color rgb="FF726B79"/>
        <rFont val="Calibri"/>
        <family val="2"/>
        <charset val="1"/>
      </rPr>
      <t xml:space="preserve">e (liz)</t>
    </r>
  </si>
  <si>
    <r>
      <rPr>
        <sz val="10"/>
        <color rgb="FF726B79"/>
        <rFont val="Calibri"/>
        <family val="2"/>
        <charset val="1"/>
      </rPr>
      <t xml:space="preserve">Minneso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it</t>
    </r>
    <r>
      <rPr>
        <sz val="10"/>
        <color rgb="FF726B79"/>
        <rFont val="Calibri"/>
        <family val="2"/>
        <charset val="1"/>
      </rPr>
      <t xml:space="preserve">e (minn)</t>
    </r>
  </si>
  <si>
    <r>
      <rPr>
        <sz val="10"/>
        <color rgb="FF726B79"/>
        <rFont val="Calibri"/>
        <family val="2"/>
        <charset val="1"/>
      </rPr>
      <t xml:space="preserve">Minneso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it</t>
    </r>
    <r>
      <rPr>
        <sz val="10"/>
        <color rgb="FF726B79"/>
        <rFont val="Calibri"/>
        <family val="2"/>
        <charset val="1"/>
      </rPr>
      <t xml:space="preserve">e (minm)</t>
    </r>
  </si>
  <si>
    <r>
      <rPr>
        <sz val="10"/>
        <color rgb="FF564F6D"/>
        <rFont val="Calibri"/>
        <family val="2"/>
        <charset val="1"/>
      </rPr>
      <t xml:space="preserve">Pr</t>
    </r>
    <r>
      <rPr>
        <sz val="10"/>
        <color rgb="FF726B79"/>
        <rFont val="Calibri"/>
        <family val="2"/>
        <charset val="1"/>
      </rPr>
      <t xml:space="preserve">e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f</t>
    </r>
    <r>
      <rPr>
        <sz val="10"/>
        <color rgb="FF726B79"/>
        <rFont val="Calibri"/>
        <family val="2"/>
        <charset val="1"/>
      </rPr>
      <t xml:space="preserve">p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e)</t>
    </r>
  </si>
  <si>
    <r>
      <rPr>
        <sz val="10"/>
        <color rgb="FF726B79"/>
        <rFont val="Calibri"/>
        <family val="2"/>
        <charset val="1"/>
      </rPr>
      <t xml:space="preserve">4.0 </t>
    </r>
    <r>
      <rPr>
        <sz val="10"/>
        <color rgb="FF564F6D"/>
        <rFont val="Calibri"/>
        <family val="2"/>
        <charset val="1"/>
      </rPr>
      <t xml:space="preserve">1</t>
    </r>
  </si>
  <si>
    <r>
      <rPr>
        <sz val="10"/>
        <color rgb="FF564F6D"/>
        <rFont val="Calibri"/>
        <family val="2"/>
        <charset val="1"/>
      </rPr>
      <t xml:space="preserve">Pr</t>
    </r>
    <r>
      <rPr>
        <sz val="10"/>
        <color rgb="FF726B79"/>
        <rFont val="Calibri"/>
        <family val="2"/>
        <charset val="1"/>
      </rPr>
      <t xml:space="preserve">e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ni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(p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e)</t>
    </r>
  </si>
  <si>
    <r>
      <rPr>
        <sz val="10"/>
        <color rgb="FF564F6D"/>
        <rFont val="Calibri"/>
        <family val="2"/>
        <charset val="1"/>
      </rPr>
      <t xml:space="preserve">Prl</t>
    </r>
    <r>
      <rPr>
        <sz val="10"/>
        <color rgb="FF726B79"/>
        <rFont val="Calibri"/>
        <family val="2"/>
        <charset val="1"/>
      </rPr>
      <t xml:space="preserve">-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alc (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ap)</t>
    </r>
  </si>
  <si>
    <r>
      <rPr>
        <sz val="10"/>
        <color rgb="FF564F6D"/>
        <rFont val="Calibri"/>
        <family val="2"/>
        <charset val="1"/>
      </rPr>
      <t xml:space="preserve">P</t>
    </r>
    <r>
      <rPr>
        <sz val="10"/>
        <color rgb="FF726B79"/>
        <rFont val="Calibri"/>
        <family val="2"/>
        <charset val="1"/>
      </rPr>
      <t xml:space="preserve">yrop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y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li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(p</t>
    </r>
    <r>
      <rPr>
        <sz val="10"/>
        <color rgb="FF564F6D"/>
        <rFont val="Calibri"/>
        <family val="2"/>
        <charset val="1"/>
      </rPr>
      <t xml:space="preserve">r!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</si>
  <si>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Talc (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a)</t>
    </r>
  </si>
  <si>
    <r>
      <rPr>
        <sz val="10"/>
        <color rgb="FF726B79"/>
        <rFont val="Calibri"/>
        <family val="2"/>
        <charset val="1"/>
      </rPr>
      <t xml:space="preserve">Tsche</t>
    </r>
    <r>
      <rPr>
        <sz val="10"/>
        <color rgb="FF564F6D"/>
        <rFont val="Calibri"/>
        <family val="2"/>
        <charset val="1"/>
      </rPr>
      <t xml:space="preserve">r</t>
    </r>
    <r>
      <rPr>
        <sz val="10"/>
        <color rgb="FF726B79"/>
        <rFont val="Calibri"/>
        <family val="2"/>
        <charset val="1"/>
      </rPr>
      <t xml:space="preserve">ma</t>
    </r>
    <r>
      <rPr>
        <sz val="10"/>
        <color rgb="FF564F6D"/>
        <rFont val="Calibri"/>
        <family val="2"/>
        <charset val="1"/>
      </rPr>
      <t xml:space="preserve">k</t>
    </r>
    <r>
      <rPr>
        <sz val="10"/>
        <color rgb="FF726B79"/>
        <rFont val="Calibri"/>
        <family val="2"/>
        <charset val="1"/>
      </rPr>
      <t xml:space="preserve">-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alc (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s)</t>
    </r>
  </si>
  <si>
    <t xml:space="preserve">Feldspar and feldspathoid</t>
  </si>
  <si>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lb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(a</t>
    </r>
    <r>
      <rPr>
        <sz val="10"/>
        <color rgb="FF564F6D"/>
        <rFont val="Calibri"/>
        <family val="2"/>
        <charset val="1"/>
      </rPr>
      <t xml:space="preserve">b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</si>
  <si>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A</t>
    </r>
    <r>
      <rPr>
        <sz val="10"/>
        <color rgb="FF564F6D"/>
        <rFont val="Calibri"/>
        <family val="2"/>
        <charset val="1"/>
      </rPr>
      <t xml:space="preserve">lb</t>
    </r>
    <r>
      <rPr>
        <sz val="10"/>
        <color rgb="FF726B79"/>
        <rFont val="Calibri"/>
        <family val="2"/>
        <charset val="1"/>
      </rPr>
      <t xml:space="preserve">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e-</t>
    </r>
    <r>
      <rPr>
        <sz val="10"/>
        <color rgb="FF564F6D"/>
        <rFont val="Calibri"/>
        <family val="2"/>
        <charset val="1"/>
      </rPr>
      <t xml:space="preserve">hi</t>
    </r>
    <r>
      <rPr>
        <sz val="10"/>
        <color rgb="FF726B79"/>
        <rFont val="Calibri"/>
        <family val="2"/>
        <charset val="1"/>
      </rPr>
      <t xml:space="preserve">g</t>
    </r>
    <r>
      <rPr>
        <sz val="10"/>
        <color rgb="FF564F6D"/>
        <rFont val="Calibri"/>
        <family val="2"/>
        <charset val="1"/>
      </rPr>
      <t xml:space="preserve">h </t>
    </r>
    <r>
      <rPr>
        <sz val="10"/>
        <color rgb="FF726B79"/>
        <rFont val="Calibri"/>
        <family val="2"/>
        <charset val="1"/>
      </rPr>
      <t xml:space="preserve">(a</t>
    </r>
    <r>
      <rPr>
        <sz val="10"/>
        <color rgb="FF564F6D"/>
        <rFont val="Calibri"/>
        <family val="2"/>
        <charset val="1"/>
      </rPr>
      <t xml:space="preserve">bh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</si>
  <si>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Analci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(an</t>
    </r>
    <r>
      <rPr>
        <sz val="10"/>
        <color rgb="FF564F6D"/>
        <rFont val="Calibri"/>
        <family val="2"/>
        <charset val="1"/>
      </rPr>
      <t xml:space="preserve">!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</si>
  <si>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26B79"/>
        <rFont val="Calibri"/>
        <family val="2"/>
        <charset val="1"/>
      </rPr>
      <t xml:space="preserve">8</t>
    </r>
  </si>
  <si>
    <r>
      <rPr>
        <sz val="10"/>
        <color rgb="FF726B79"/>
        <rFont val="Calibri"/>
        <family val="2"/>
        <charset val="1"/>
      </rPr>
      <t xml:space="preserve">Ano</t>
    </r>
    <r>
      <rPr>
        <sz val="10"/>
        <color rgb="FF564F6D"/>
        <rFont val="Calibri"/>
        <family val="2"/>
        <charset val="1"/>
      </rPr>
      <t xml:space="preserve">rt</t>
    </r>
    <r>
      <rPr>
        <sz val="10"/>
        <color rgb="FF726B79"/>
        <rFont val="Calibri"/>
        <family val="2"/>
        <charset val="1"/>
      </rPr>
      <t xml:space="preserve">hi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(an)</t>
    </r>
  </si>
  <si>
    <r>
      <rPr>
        <sz val="10"/>
        <color rgb="FF726B79"/>
        <rFont val="Calibri"/>
        <family val="2"/>
        <charset val="1"/>
      </rPr>
      <t xml:space="preserve">Camegiei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e-hig</t>
    </r>
    <r>
      <rPr>
        <sz val="10"/>
        <color rgb="FF564F6D"/>
        <rFont val="Calibri"/>
        <family val="2"/>
        <charset val="1"/>
      </rPr>
      <t xml:space="preserve">h  </t>
    </r>
    <r>
      <rPr>
        <sz val="10"/>
        <color rgb="FF726B79"/>
        <rFont val="Calibri"/>
        <family val="2"/>
        <charset val="1"/>
      </rPr>
      <t xml:space="preserve">(cg</t>
    </r>
    <r>
      <rPr>
        <sz val="10"/>
        <color rgb="FF564F6D"/>
        <rFont val="Calibri"/>
        <family val="2"/>
        <charset val="1"/>
      </rPr>
      <t xml:space="preserve">h</t>
    </r>
    <r>
      <rPr>
        <sz val="10"/>
        <color rgb="FF726B79"/>
        <rFont val="Calibri"/>
        <family val="2"/>
        <charset val="1"/>
      </rPr>
      <t xml:space="preserve">)</t>
    </r>
  </si>
  <si>
    <r>
      <rPr>
        <sz val="10"/>
        <color rgb="FF726B79"/>
        <rFont val="Calibri"/>
        <family val="2"/>
        <charset val="1"/>
      </rPr>
      <t xml:space="preserve">4. </t>
    </r>
    <r>
      <rPr>
        <sz val="10"/>
        <color rgb="FF564F6D"/>
        <rFont val="Calibri"/>
        <family val="2"/>
        <charset val="1"/>
      </rPr>
      <t xml:space="preserve">1</t>
    </r>
    <r>
      <rPr>
        <sz val="10"/>
        <color rgb="FF726B79"/>
        <rFont val="Calibri"/>
        <family val="2"/>
        <charset val="1"/>
      </rPr>
      <t xml:space="preserve">6</t>
    </r>
  </si>
  <si>
    <r>
      <rPr>
        <sz val="10"/>
        <color rgb="FF726B79"/>
        <rFont val="Calibri"/>
        <family val="2"/>
        <charset val="1"/>
      </rPr>
      <t xml:space="preserve">Camegiei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e-</t>
    </r>
    <r>
      <rPr>
        <sz val="10"/>
        <color rgb="FF564F6D"/>
        <rFont val="Calibri"/>
        <family val="2"/>
        <charset val="1"/>
      </rPr>
      <t xml:space="preserve">J</t>
    </r>
    <r>
      <rPr>
        <sz val="10"/>
        <color rgb="FF726B79"/>
        <rFont val="Calibri"/>
        <family val="2"/>
        <charset val="1"/>
      </rPr>
      <t xml:space="preserve">ow (cg)</t>
    </r>
  </si>
  <si>
    <r>
      <rPr>
        <sz val="10"/>
        <color rgb="FF726B79"/>
        <rFont val="Calibri"/>
        <family val="2"/>
        <charset val="1"/>
      </rPr>
      <t xml:space="preserve">Ka</t>
    </r>
    <r>
      <rPr>
        <sz val="10"/>
        <color rgb="FF564F6D"/>
        <rFont val="Calibri"/>
        <family val="2"/>
        <charset val="1"/>
      </rPr>
      <t xml:space="preserve">l</t>
    </r>
    <r>
      <rPr>
        <sz val="10"/>
        <color rgb="FF726B79"/>
        <rFont val="Calibri"/>
        <family val="2"/>
        <charset val="1"/>
      </rPr>
      <t xml:space="preserve">sili</t>
    </r>
    <r>
      <rPr>
        <sz val="10"/>
        <color rgb="FF564F6D"/>
        <rFont val="Calibri"/>
        <family val="2"/>
        <charset val="1"/>
      </rPr>
      <t xml:space="preserve">t</t>
    </r>
    <r>
      <rPr>
        <sz val="10"/>
        <color rgb="FF726B79"/>
        <rFont val="Calibri"/>
        <family val="2"/>
        <charset val="1"/>
      </rPr>
      <t xml:space="preserve">e (</t>
    </r>
    <r>
      <rPr>
        <sz val="10"/>
        <color rgb="FF564F6D"/>
        <rFont val="Calibri"/>
        <family val="2"/>
        <charset val="1"/>
      </rPr>
      <t xml:space="preserve">kl</t>
    </r>
    <r>
      <rPr>
        <sz val="10"/>
        <color rgb="FF726B79"/>
        <rFont val="Calibri"/>
        <family val="2"/>
        <charset val="1"/>
      </rPr>
      <t xml:space="preserve">s)</t>
    </r>
  </si>
  <si>
    <r>
      <rPr>
        <sz val="11"/>
        <color rgb="FF5950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u</t>
    </r>
    <r>
      <rPr>
        <sz val="11"/>
        <color rgb="FF746B79"/>
        <rFont val="Calibri"/>
        <family val="2"/>
        <charset val="1"/>
      </rPr>
      <t xml:space="preserve">c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</t>
    </r>
    <r>
      <rPr>
        <sz val="10"/>
        <color rgb="FF746B79"/>
        <rFont val="Calibri"/>
        <family val="2"/>
        <charset val="1"/>
      </rPr>
      <t xml:space="preserve">(le)</t>
    </r>
  </si>
  <si>
    <r>
      <rPr>
        <sz val="11"/>
        <color rgb="FF59506B"/>
        <rFont val="Calibri"/>
        <family val="2"/>
        <charset val="1"/>
      </rPr>
      <t xml:space="preserve">M</t>
    </r>
    <r>
      <rPr>
        <sz val="11"/>
        <color rgb="FF746B79"/>
        <rFont val="Calibri"/>
        <family val="2"/>
        <charset val="1"/>
      </rPr>
      <t xml:space="preserve">ic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oc</t>
    </r>
    <r>
      <rPr>
        <sz val="11"/>
        <color rgb="FF59506B"/>
        <rFont val="Calibri"/>
        <family val="2"/>
        <charset val="1"/>
      </rPr>
      <t xml:space="preserve">lin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m</t>
    </r>
    <r>
      <rPr>
        <sz val="11"/>
        <color rgb="FF746B79"/>
        <rFont val="Calibri"/>
        <family val="2"/>
        <charset val="1"/>
      </rPr>
      <t xml:space="preserve">ic)</t>
    </r>
  </si>
  <si>
    <r>
      <rPr>
        <sz val="11"/>
        <color rgb="FF746B79"/>
        <rFont val="Calibri"/>
        <family val="2"/>
        <charset val="1"/>
      </rPr>
      <t xml:space="preserve">Nep</t>
    </r>
    <r>
      <rPr>
        <sz val="11"/>
        <color rgb="FF59506B"/>
        <rFont val="Calibri"/>
        <family val="2"/>
        <charset val="1"/>
      </rPr>
      <t xml:space="preserve">hel</t>
    </r>
    <r>
      <rPr>
        <sz val="11"/>
        <color rgb="FF746B79"/>
        <rFont val="Calibri"/>
        <family val="2"/>
        <charset val="1"/>
      </rPr>
      <t xml:space="preserve">ine (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e)</t>
    </r>
  </si>
  <si>
    <r>
      <rPr>
        <sz val="11"/>
        <color rgb="FF746B79"/>
        <rFont val="Calibri"/>
        <family val="2"/>
        <charset val="1"/>
      </rPr>
      <t xml:space="preserve">4. </t>
    </r>
    <r>
      <rPr>
        <sz val="11"/>
        <color rgb="FF5950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6</t>
    </r>
  </si>
  <si>
    <r>
      <rPr>
        <sz val="11"/>
        <color rgb="FF59506B"/>
        <rFont val="Calibri"/>
        <family val="2"/>
        <charset val="1"/>
      </rPr>
      <t xml:space="preserve">S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ni</t>
    </r>
    <r>
      <rPr>
        <sz val="11"/>
        <color rgb="FF746B79"/>
        <rFont val="Calibri"/>
        <family val="2"/>
        <charset val="1"/>
      </rPr>
      <t xml:space="preserve">dine (sa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)</t>
    </r>
  </si>
  <si>
    <t xml:space="preserve">Silica minerals</t>
  </si>
  <si>
    <r>
      <rPr>
        <sz val="11"/>
        <color rgb="FF746B79"/>
        <rFont val="Calibri"/>
        <family val="2"/>
        <charset val="1"/>
      </rPr>
      <t xml:space="preserve">Coesi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(coe)</t>
    </r>
  </si>
  <si>
    <r>
      <rPr>
        <sz val="11"/>
        <color rgb="FF746B79"/>
        <rFont val="Calibri"/>
        <family val="2"/>
        <charset val="1"/>
      </rPr>
      <t xml:space="preserve">4. </t>
    </r>
    <r>
      <rPr>
        <sz val="11"/>
        <color rgb="FF5950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9</t>
    </r>
  </si>
  <si>
    <r>
      <rPr>
        <sz val="11"/>
        <color rgb="FF746B79"/>
        <rFont val="Calibri"/>
        <family val="2"/>
        <charset val="1"/>
      </rPr>
      <t xml:space="preserve">C</t>
    </r>
    <r>
      <rPr>
        <sz val="11"/>
        <color rgb="FF59506B"/>
        <rFont val="Calibri"/>
        <family val="2"/>
        <charset val="1"/>
      </rPr>
      <t xml:space="preserve">ri</t>
    </r>
    <r>
      <rPr>
        <sz val="11"/>
        <color rgb="FF746B79"/>
        <rFont val="Calibri"/>
        <family val="2"/>
        <charset val="1"/>
      </rPr>
      <t xml:space="preserve">s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9506B"/>
        <rFont val="Calibri"/>
        <family val="2"/>
        <charset val="1"/>
      </rPr>
      <t xml:space="preserve">b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lit</t>
    </r>
    <r>
      <rPr>
        <sz val="11"/>
        <color rgb="FF746B79"/>
        <rFont val="Calibri"/>
        <family val="2"/>
        <charset val="1"/>
      </rPr>
      <t xml:space="preserve">e (e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s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</si>
  <si>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Qu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rtz </t>
    </r>
    <r>
      <rPr>
        <sz val="11"/>
        <color rgb="FF746B79"/>
        <rFont val="Calibri"/>
        <family val="2"/>
        <charset val="1"/>
      </rPr>
      <t xml:space="preserve">(q)</t>
    </r>
  </si>
  <si>
    <r>
      <rPr>
        <sz val="11"/>
        <color rgb="FF59506B"/>
        <rFont val="Calibri"/>
        <family val="2"/>
        <charset val="1"/>
      </rPr>
      <t xml:space="preserve">S</t>
    </r>
    <r>
      <rPr>
        <sz val="11"/>
        <color rgb="FF746B79"/>
        <rFont val="Calibri"/>
        <family val="2"/>
        <charset val="1"/>
      </rPr>
      <t xml:space="preserve">tis</t>
    </r>
    <r>
      <rPr>
        <sz val="11"/>
        <color rgb="FF59506B"/>
        <rFont val="Calibri"/>
        <family val="2"/>
        <charset val="1"/>
      </rPr>
      <t xml:space="preserve">h</t>
    </r>
    <r>
      <rPr>
        <sz val="11"/>
        <color rgb="FF746B79"/>
        <rFont val="Calibri"/>
        <family val="2"/>
        <charset val="1"/>
      </rPr>
      <t xml:space="preserve">ov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(stv)</t>
    </r>
  </si>
  <si>
    <r>
      <rPr>
        <sz val="11"/>
        <color rgb="FF59506B"/>
        <rFont val="Calibri"/>
        <family val="2"/>
        <charset val="1"/>
      </rPr>
      <t xml:space="preserve">Tri</t>
    </r>
    <r>
      <rPr>
        <sz val="11"/>
        <color rgb="FF746B79"/>
        <rFont val="Calibri"/>
        <family val="2"/>
        <charset val="1"/>
      </rPr>
      <t xml:space="preserve">dymi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tr</t>
    </r>
    <r>
      <rPr>
        <sz val="11"/>
        <color rgb="FF746B79"/>
        <rFont val="Calibri"/>
        <family val="2"/>
        <charset val="1"/>
      </rPr>
      <t xml:space="preserve">d)</t>
    </r>
  </si>
  <si>
    <t xml:space="preserve">Other framework silicates</t>
  </si>
  <si>
    <r>
      <rPr>
        <sz val="11"/>
        <color rgb="FF746B79"/>
        <rFont val="Calibri"/>
        <family val="2"/>
        <charset val="1"/>
      </rPr>
      <t xml:space="preserve">Ho</t>
    </r>
    <r>
      <rPr>
        <sz val="11"/>
        <color rgb="FF59506B"/>
        <rFont val="Calibri"/>
        <family val="2"/>
        <charset val="1"/>
      </rPr>
      <t xml:space="preserve">ll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di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(ho</t>
    </r>
    <r>
      <rPr>
        <sz val="11"/>
        <color rgb="FF59506B"/>
        <rFont val="Calibri"/>
        <family val="2"/>
        <charset val="1"/>
      </rPr>
      <t xml:space="preserve">!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</si>
  <si>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K</t>
    </r>
    <r>
      <rPr>
        <sz val="11"/>
        <color rgb="FF746B79"/>
        <rFont val="Calibri"/>
        <family val="2"/>
        <charset val="1"/>
      </rPr>
      <t xml:space="preserve">-cym</t>
    </r>
    <r>
      <rPr>
        <sz val="11"/>
        <color rgb="FF59506B"/>
        <rFont val="Calibri"/>
        <family val="2"/>
        <charset val="1"/>
      </rPr>
      <t xml:space="preserve">rit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k</t>
    </r>
    <r>
      <rPr>
        <sz val="11"/>
        <color rgb="FF746B79"/>
        <rFont val="Calibri"/>
        <family val="2"/>
        <charset val="1"/>
      </rPr>
      <t xml:space="preserve">cm)</t>
    </r>
  </si>
  <si>
    <r>
      <rPr>
        <sz val="11"/>
        <color rgb="FF746B79"/>
        <rFont val="Calibri"/>
        <family val="2"/>
        <charset val="1"/>
      </rPr>
      <t xml:space="preserve">Wadei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(wa)</t>
    </r>
  </si>
  <si>
    <r>
      <rPr>
        <sz val="11"/>
        <color rgb="FF59506B"/>
        <rFont val="Calibri"/>
        <family val="2"/>
        <charset val="1"/>
      </rPr>
      <t xml:space="preserve">B</t>
    </r>
    <r>
      <rPr>
        <sz val="11"/>
        <color rgb="FF746B79"/>
        <rFont val="Calibri"/>
        <family val="2"/>
        <charset val="1"/>
      </rPr>
      <t xml:space="preserve">adde</t>
    </r>
    <r>
      <rPr>
        <sz val="11"/>
        <color rgb="FF5950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y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bd </t>
    </r>
    <r>
      <rPr>
        <sz val="11"/>
        <color rgb="FF746B79"/>
        <rFont val="Calibri"/>
        <family val="2"/>
        <charset val="1"/>
      </rPr>
      <t xml:space="preserve">y)</t>
    </r>
  </si>
  <si>
    <r>
      <rPr>
        <sz val="11"/>
        <color rgb="FF59506B"/>
        <rFont val="Calibri"/>
        <family val="2"/>
        <charset val="1"/>
      </rPr>
      <t xml:space="preserve">B</t>
    </r>
    <r>
      <rPr>
        <sz val="11"/>
        <color rgb="FF746B79"/>
        <rFont val="Calibri"/>
        <family val="2"/>
        <charset val="1"/>
      </rPr>
      <t xml:space="preserve">ix</t>
    </r>
    <r>
      <rPr>
        <sz val="11"/>
        <color rgb="FF59506B"/>
        <rFont val="Calibri"/>
        <family val="2"/>
        <charset val="1"/>
      </rPr>
      <t xml:space="preserve">b</t>
    </r>
    <r>
      <rPr>
        <sz val="11"/>
        <color rgb="FF746B79"/>
        <rFont val="Calibri"/>
        <family val="2"/>
        <charset val="1"/>
      </rPr>
      <t xml:space="preserve">y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b</t>
    </r>
    <r>
      <rPr>
        <sz val="11"/>
        <color rgb="FF746B79"/>
        <rFont val="Calibri"/>
        <family val="2"/>
        <charset val="1"/>
      </rPr>
      <t xml:space="preserve">ix)</t>
    </r>
  </si>
  <si>
    <r>
      <rPr>
        <sz val="11"/>
        <color rgb="FF746B79"/>
        <rFont val="Calibri"/>
        <family val="2"/>
        <charset val="1"/>
      </rPr>
      <t xml:space="preserve">Co</t>
    </r>
    <r>
      <rPr>
        <sz val="11"/>
        <color rgb="FF59506B"/>
        <rFont val="Calibri"/>
        <family val="2"/>
        <charset val="1"/>
      </rPr>
      <t xml:space="preserve">run</t>
    </r>
    <r>
      <rPr>
        <sz val="11"/>
        <color rgb="FF746B79"/>
        <rFont val="Calibri"/>
        <family val="2"/>
        <charset val="1"/>
      </rPr>
      <t xml:space="preserve">d</t>
    </r>
    <r>
      <rPr>
        <sz val="11"/>
        <color rgb="FF59506B"/>
        <rFont val="Calibri"/>
        <family val="2"/>
        <charset val="1"/>
      </rPr>
      <t xml:space="preserve">u</t>
    </r>
    <r>
      <rPr>
        <sz val="11"/>
        <color rgb="FF746B79"/>
        <rFont val="Calibri"/>
        <family val="2"/>
        <charset val="1"/>
      </rPr>
      <t xml:space="preserve">m (co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</si>
  <si>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C</t>
    </r>
    <r>
      <rPr>
        <sz val="11"/>
        <color rgb="FF59506B"/>
        <rFont val="Calibri"/>
        <family val="2"/>
        <charset val="1"/>
      </rPr>
      <t xml:space="preserve">u</t>
    </r>
    <r>
      <rPr>
        <sz val="11"/>
        <color rgb="FF746B79"/>
        <rFont val="Calibri"/>
        <family val="2"/>
        <charset val="1"/>
      </rPr>
      <t xml:space="preserve">p</t>
    </r>
    <r>
      <rPr>
        <sz val="11"/>
        <color rgb="FF59506B"/>
        <rFont val="Calibri"/>
        <family val="2"/>
        <charset val="1"/>
      </rPr>
      <t xml:space="preserve">rit</t>
    </r>
    <r>
      <rPr>
        <sz val="11"/>
        <color rgb="FF746B79"/>
        <rFont val="Calibri"/>
        <family val="2"/>
        <charset val="1"/>
      </rPr>
      <t xml:space="preserve">e (c</t>
    </r>
    <r>
      <rPr>
        <sz val="11"/>
        <color rgb="FF59506B"/>
        <rFont val="Calibri"/>
        <family val="2"/>
        <charset val="1"/>
      </rPr>
      <t xml:space="preserve">u</t>
    </r>
    <r>
      <rPr>
        <sz val="11"/>
        <color rgb="FF746B79"/>
        <rFont val="Calibri"/>
        <family val="2"/>
        <charset val="1"/>
      </rPr>
      <t xml:space="preserve">p)</t>
    </r>
  </si>
  <si>
    <r>
      <rPr>
        <sz val="11"/>
        <color rgb="FF59506B"/>
        <rFont val="Calibri"/>
        <family val="2"/>
        <charset val="1"/>
      </rPr>
      <t xml:space="preserve">E</t>
    </r>
    <r>
      <rPr>
        <sz val="11"/>
        <color rgb="FF746B79"/>
        <rFont val="Calibri"/>
        <family val="2"/>
        <charset val="1"/>
      </rPr>
      <t xml:space="preserve">s</t>
    </r>
    <r>
      <rPr>
        <sz val="11"/>
        <color rgb="FF59506B"/>
        <rFont val="Calibri"/>
        <family val="2"/>
        <charset val="1"/>
      </rPr>
      <t xml:space="preserve">k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950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(es</t>
    </r>
    <r>
      <rPr>
        <sz val="11"/>
        <color rgb="FF59506B"/>
        <rFont val="Calibri"/>
        <family val="2"/>
        <charset val="1"/>
      </rPr>
      <t xml:space="preserve">k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</si>
  <si>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G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ik</t>
    </r>
    <r>
      <rPr>
        <sz val="11"/>
        <color rgb="FF746B79"/>
        <rFont val="Calibri"/>
        <family val="2"/>
        <charset val="1"/>
      </rPr>
      <t xml:space="preserve">ie</t>
    </r>
    <r>
      <rPr>
        <sz val="11"/>
        <color rgb="FF59506B"/>
        <rFont val="Calibri"/>
        <family val="2"/>
        <charset val="1"/>
      </rPr>
      <t xml:space="preserve">lit</t>
    </r>
    <r>
      <rPr>
        <sz val="11"/>
        <color rgb="FF746B79"/>
        <rFont val="Calibri"/>
        <family val="2"/>
        <charset val="1"/>
      </rPr>
      <t xml:space="preserve">e (geik)</t>
    </r>
  </si>
  <si>
    <r>
      <rPr>
        <sz val="11"/>
        <color rgb="FF746B79"/>
        <rFont val="Calibri"/>
        <family val="2"/>
        <charset val="1"/>
      </rPr>
      <t xml:space="preserve">2. </t>
    </r>
    <r>
      <rPr>
        <sz val="11"/>
        <color rgb="FF5950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5</t>
    </r>
  </si>
  <si>
    <r>
      <rPr>
        <sz val="11"/>
        <color rgb="FF746B79"/>
        <rFont val="Calibri"/>
        <family val="2"/>
        <charset val="1"/>
      </rPr>
      <t xml:space="preserve">Hema</t>
    </r>
    <r>
      <rPr>
        <sz val="11"/>
        <color rgb="FF59506B"/>
        <rFont val="Calibri"/>
        <family val="2"/>
        <charset val="1"/>
      </rPr>
      <t xml:space="preserve">tit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h</t>
    </r>
    <r>
      <rPr>
        <sz val="11"/>
        <color rgb="FF746B79"/>
        <rFont val="Calibri"/>
        <family val="2"/>
        <charset val="1"/>
      </rPr>
      <t xml:space="preserve">em)</t>
    </r>
  </si>
  <si>
    <r>
      <rPr>
        <sz val="11"/>
        <color rgb="FF746B79"/>
        <rFont val="Calibri"/>
        <family val="2"/>
        <charset val="1"/>
      </rPr>
      <t xml:space="preserve">He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cy</t>
    </r>
    <r>
      <rPr>
        <sz val="11"/>
        <color rgb="FF59506B"/>
        <rFont val="Calibri"/>
        <family val="2"/>
        <charset val="1"/>
      </rPr>
      <t xml:space="preserve">nit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h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e)</t>
    </r>
  </si>
  <si>
    <r>
      <rPr>
        <sz val="11"/>
        <color rgb="FF59506B"/>
        <rFont val="Calibri"/>
        <family val="2"/>
        <charset val="1"/>
      </rPr>
      <t xml:space="preserve">Il</t>
    </r>
    <r>
      <rPr>
        <sz val="11"/>
        <color rgb="FF746B79"/>
        <rFont val="Calibri"/>
        <family val="2"/>
        <charset val="1"/>
      </rPr>
      <t xml:space="preserve">me</t>
    </r>
    <r>
      <rPr>
        <sz val="11"/>
        <color rgb="FF59506B"/>
        <rFont val="Calibri"/>
        <family val="2"/>
        <charset val="1"/>
      </rPr>
      <t xml:space="preserve">nit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il</t>
    </r>
    <r>
      <rPr>
        <sz val="11"/>
        <color rgb="FF746B79"/>
        <rFont val="Calibri"/>
        <family val="2"/>
        <charset val="1"/>
      </rPr>
      <t xml:space="preserve">m)</t>
    </r>
  </si>
  <si>
    <r>
      <rPr>
        <sz val="11"/>
        <color rgb="FF5950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in</t>
    </r>
    <r>
      <rPr>
        <sz val="11"/>
        <color rgb="FF5950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e Qin</t>
    </r>
    <r>
      <rPr>
        <sz val="11"/>
        <color rgb="FF5950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e)</t>
    </r>
  </si>
  <si>
    <r>
      <rPr>
        <sz val="11"/>
        <color rgb="FF59506B"/>
        <rFont val="Calibri"/>
        <family val="2"/>
        <charset val="1"/>
      </rPr>
      <t xml:space="preserve">M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ga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os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 (ma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g)</t>
    </r>
  </si>
  <si>
    <r>
      <rPr>
        <sz val="11"/>
        <color rgb="FF59506B"/>
        <rFont val="Calibri"/>
        <family val="2"/>
        <charset val="1"/>
      </rPr>
      <t xml:space="preserve">M</t>
    </r>
    <r>
      <rPr>
        <sz val="11"/>
        <color rgb="FF746B79"/>
        <rFont val="Calibri"/>
        <family val="2"/>
        <charset val="1"/>
      </rPr>
      <t xml:space="preserve">g-co</t>
    </r>
    <r>
      <rPr>
        <sz val="11"/>
        <color rgb="FF59506B"/>
        <rFont val="Calibri"/>
        <family val="2"/>
        <charset val="1"/>
      </rPr>
      <t xml:space="preserve">run</t>
    </r>
    <r>
      <rPr>
        <sz val="11"/>
        <color rgb="FF746B79"/>
        <rFont val="Calibri"/>
        <family val="2"/>
        <charset val="1"/>
      </rPr>
      <t xml:space="preserve">d</t>
    </r>
    <r>
      <rPr>
        <sz val="11"/>
        <color rgb="FF59506B"/>
        <rFont val="Calibri"/>
        <family val="2"/>
        <charset val="1"/>
      </rPr>
      <t xml:space="preserve">u</t>
    </r>
    <r>
      <rPr>
        <sz val="11"/>
        <color rgb="FF746B79"/>
        <rFont val="Calibri"/>
        <family val="2"/>
        <charset val="1"/>
      </rPr>
      <t xml:space="preserve">m (mco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</si>
  <si>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2. </t>
    </r>
    <r>
      <rPr>
        <sz val="11"/>
        <color rgb="FF5950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2</t>
    </r>
  </si>
  <si>
    <r>
      <rPr>
        <sz val="11"/>
        <color rgb="FF59506B"/>
        <rFont val="Calibri"/>
        <family val="2"/>
        <charset val="1"/>
      </rPr>
      <t xml:space="preserve">M</t>
    </r>
    <r>
      <rPr>
        <sz val="11"/>
        <color rgb="FF746B79"/>
        <rFont val="Calibri"/>
        <family val="2"/>
        <charset val="1"/>
      </rPr>
      <t xml:space="preserve">agnes</t>
    </r>
    <r>
      <rPr>
        <sz val="11"/>
        <color rgb="FF59506B"/>
        <rFont val="Calibri"/>
        <family val="2"/>
        <charset val="1"/>
      </rPr>
      <t xml:space="preserve">i</t>
    </r>
    <r>
      <rPr>
        <sz val="11"/>
        <color rgb="FF746B79"/>
        <rFont val="Calibri"/>
        <family val="2"/>
        <charset val="1"/>
      </rPr>
      <t xml:space="preserve">ofe</t>
    </r>
    <r>
      <rPr>
        <sz val="11"/>
        <color rgb="FF59506B"/>
        <rFont val="Calibri"/>
        <family val="2"/>
        <charset val="1"/>
      </rPr>
      <t xml:space="preserve">rrit</t>
    </r>
    <r>
      <rPr>
        <sz val="11"/>
        <color rgb="FF746B79"/>
        <rFont val="Calibri"/>
        <family val="2"/>
        <charset val="1"/>
      </rPr>
      <t xml:space="preserve">e (m</t>
    </r>
    <r>
      <rPr>
        <sz val="11"/>
        <color rgb="FF59506B"/>
        <rFont val="Calibri"/>
        <family val="2"/>
        <charset val="1"/>
      </rPr>
      <t xml:space="preserve">ft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</si>
  <si>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M</t>
    </r>
    <r>
      <rPr>
        <sz val="11"/>
        <color rgb="FF746B79"/>
        <rFont val="Calibri"/>
        <family val="2"/>
        <charset val="1"/>
      </rPr>
      <t xml:space="preserve">agne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(m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</si>
  <si>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N</t>
    </r>
    <r>
      <rPr>
        <sz val="11"/>
        <color rgb="FF59506B"/>
        <rFont val="Calibri"/>
        <family val="2"/>
        <charset val="1"/>
      </rPr>
      <t xml:space="preserve">i</t>
    </r>
    <r>
      <rPr>
        <sz val="11"/>
        <color rgb="FF746B79"/>
        <rFont val="Calibri"/>
        <family val="2"/>
        <charset val="1"/>
      </rPr>
      <t xml:space="preserve">-ox</t>
    </r>
    <r>
      <rPr>
        <sz val="11"/>
        <color rgb="FF59506B"/>
        <rFont val="Calibri"/>
        <family val="2"/>
        <charset val="1"/>
      </rPr>
      <t xml:space="preserve">i</t>
    </r>
    <r>
      <rPr>
        <sz val="11"/>
        <color rgb="FF746B79"/>
        <rFont val="Calibri"/>
        <family val="2"/>
        <charset val="1"/>
      </rPr>
      <t xml:space="preserve">de (N</t>
    </r>
    <r>
      <rPr>
        <sz val="11"/>
        <color rgb="FF59506B"/>
        <rFont val="Calibri"/>
        <family val="2"/>
        <charset val="1"/>
      </rPr>
      <t xml:space="preserve">iO 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</si>
  <si>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ri</t>
    </r>
    <r>
      <rPr>
        <sz val="11"/>
        <color rgb="FF746B79"/>
        <rFont val="Calibri"/>
        <family val="2"/>
        <charset val="1"/>
      </rPr>
      <t xml:space="preserve">clase (pe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</si>
  <si>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ri</t>
    </r>
    <r>
      <rPr>
        <sz val="11"/>
        <color rgb="FF746B79"/>
        <rFont val="Calibri"/>
        <family val="2"/>
        <charset val="1"/>
      </rPr>
      <t xml:space="preserve">clase (</t>
    </r>
    <r>
      <rPr>
        <sz val="11"/>
        <color rgb="FF59506B"/>
        <rFont val="Calibri"/>
        <family val="2"/>
        <charset val="1"/>
      </rPr>
      <t xml:space="preserve">f</t>
    </r>
    <r>
      <rPr>
        <sz val="11"/>
        <color rgb="FF746B79"/>
        <rFont val="Calibri"/>
        <family val="2"/>
        <charset val="1"/>
      </rPr>
      <t xml:space="preserve">pe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</si>
  <si>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Pi</t>
    </r>
    <r>
      <rPr>
        <sz val="11"/>
        <color rgb="FF746B79"/>
        <rFont val="Calibri"/>
        <family val="2"/>
        <charset val="1"/>
      </rPr>
      <t xml:space="preserve">croc</t>
    </r>
    <r>
      <rPr>
        <sz val="11"/>
        <color rgb="FF59506B"/>
        <rFont val="Calibri"/>
        <family val="2"/>
        <charset val="1"/>
      </rPr>
      <t xml:space="preserve">h</t>
    </r>
    <r>
      <rPr>
        <sz val="11"/>
        <color rgb="FF746B79"/>
        <rFont val="Calibri"/>
        <family val="2"/>
        <charset val="1"/>
      </rPr>
      <t xml:space="preserve">rom</t>
    </r>
    <r>
      <rPr>
        <sz val="11"/>
        <color rgb="FF59506B"/>
        <rFont val="Calibri"/>
        <family val="2"/>
        <charset val="1"/>
      </rPr>
      <t xml:space="preserve">it</t>
    </r>
    <r>
      <rPr>
        <sz val="11"/>
        <color rgb="FF746B79"/>
        <rFont val="Calibri"/>
        <family val="2"/>
        <charset val="1"/>
      </rPr>
      <t xml:space="preserve">e (p</t>
    </r>
    <r>
      <rPr>
        <sz val="11"/>
        <color rgb="FF59506B"/>
        <rFont val="Calibri"/>
        <family val="2"/>
        <charset val="1"/>
      </rPr>
      <t xml:space="preserve">i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</si>
  <si>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yrop</t>
    </r>
    <r>
      <rPr>
        <sz val="11"/>
        <color rgb="FF59506B"/>
        <rFont val="Calibri"/>
        <family val="2"/>
        <charset val="1"/>
      </rPr>
      <t xml:space="preserve">h</t>
    </r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9506B"/>
        <rFont val="Calibri"/>
        <family val="2"/>
        <charset val="1"/>
      </rPr>
      <t xml:space="preserve">nit</t>
    </r>
    <r>
      <rPr>
        <sz val="11"/>
        <color rgb="FF746B79"/>
        <rFont val="Calibri"/>
        <family val="2"/>
        <charset val="1"/>
      </rPr>
      <t xml:space="preserve">e (p</t>
    </r>
    <r>
      <rPr>
        <sz val="11"/>
        <color rgb="FF59506B"/>
        <rFont val="Calibri"/>
        <family val="2"/>
        <charset val="1"/>
      </rPr>
      <t xml:space="preserve">nt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</si>
  <si>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9506B"/>
        <rFont val="Calibri"/>
        <family val="2"/>
        <charset val="1"/>
      </rPr>
      <t xml:space="preserve">Rutil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ru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</si>
  <si>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Spi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!</t>
    </r>
    <r>
      <rPr>
        <sz val="11"/>
        <color rgb="FF746B79"/>
        <rFont val="Calibri"/>
        <family val="2"/>
        <charset val="1"/>
      </rPr>
      <t xml:space="preserve">(sp)</t>
    </r>
  </si>
  <si>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9506B"/>
        <rFont val="Calibri"/>
        <family val="2"/>
        <charset val="1"/>
      </rPr>
      <t xml:space="preserve">rit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950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</t>
    </r>
    <r>
      <rPr>
        <sz val="11"/>
        <color rgb="FF59506B"/>
        <rFont val="Calibri"/>
        <family val="2"/>
        <charset val="1"/>
      </rPr>
      <t xml:space="preserve">n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</si>
  <si>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U</t>
    </r>
    <r>
      <rPr>
        <sz val="11"/>
        <color rgb="FF5950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vospin</t>
    </r>
    <r>
      <rPr>
        <sz val="11"/>
        <color rgb="FF59506B"/>
        <rFont val="Calibri"/>
        <family val="2"/>
        <charset val="1"/>
      </rPr>
      <t xml:space="preserve">el </t>
    </r>
    <r>
      <rPr>
        <sz val="11"/>
        <color rgb="FF746B79"/>
        <rFont val="Calibri"/>
        <family val="2"/>
        <charset val="1"/>
      </rPr>
      <t xml:space="preserve">(</t>
    </r>
    <r>
      <rPr>
        <sz val="11"/>
        <color rgb="FF59506B"/>
        <rFont val="Calibri"/>
        <family val="2"/>
        <charset val="1"/>
      </rPr>
      <t xml:space="preserve">u</t>
    </r>
    <r>
      <rPr>
        <sz val="11"/>
        <color rgb="FF746B79"/>
        <rFont val="Calibri"/>
        <family val="2"/>
        <charset val="1"/>
      </rPr>
      <t xml:space="preserve">sp)</t>
    </r>
  </si>
  <si>
    <r>
      <rPr>
        <sz val="11"/>
        <color rgb="FF746B79"/>
        <rFont val="Calibri"/>
        <family val="2"/>
        <charset val="1"/>
      </rPr>
      <t xml:space="preserve">B</t>
    </r>
    <r>
      <rPr>
        <sz val="11"/>
        <color rgb="FF564F6B"/>
        <rFont val="Calibri"/>
        <family val="2"/>
        <charset val="1"/>
      </rPr>
      <t xml:space="preserve">ru</t>
    </r>
    <r>
      <rPr>
        <sz val="11"/>
        <color rgb="FF746B79"/>
        <rFont val="Calibri"/>
        <family val="2"/>
        <charset val="1"/>
      </rPr>
      <t xml:space="preserve">ci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(b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</si>
  <si>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4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5.0</t>
    </r>
  </si>
  <si>
    <r>
      <rPr>
        <sz val="11"/>
        <color rgb="FF564F6B"/>
        <rFont val="Calibri"/>
        <family val="2"/>
        <charset val="1"/>
      </rPr>
      <t xml:space="preserve">Di</t>
    </r>
    <r>
      <rPr>
        <sz val="11"/>
        <color rgb="FF746B79"/>
        <rFont val="Calibri"/>
        <family val="2"/>
        <charset val="1"/>
      </rPr>
      <t xml:space="preserve">as</t>
    </r>
    <r>
      <rPr>
        <sz val="11"/>
        <color rgb="FF564F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d</t>
    </r>
    <r>
      <rPr>
        <sz val="11"/>
        <color rgb="FF746B79"/>
        <rFont val="Calibri"/>
        <family val="2"/>
        <charset val="1"/>
      </rPr>
      <t xml:space="preserve">s</t>
    </r>
    <r>
      <rPr>
        <sz val="11"/>
        <color rgb="FF564F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</si>
  <si>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Goe</t>
    </r>
    <r>
      <rPr>
        <sz val="11"/>
        <color rgb="FF564F6B"/>
        <rFont val="Calibri"/>
        <family val="2"/>
        <charset val="1"/>
      </rPr>
      <t xml:space="preserve">thit</t>
    </r>
    <r>
      <rPr>
        <sz val="11"/>
        <color rgb="FF746B79"/>
        <rFont val="Calibri"/>
        <family val="2"/>
        <charset val="1"/>
      </rPr>
      <t xml:space="preserve">e (g</t>
    </r>
    <r>
      <rPr>
        <sz val="11"/>
        <color rgb="FF564F6B"/>
        <rFont val="Calibri"/>
        <family val="2"/>
        <charset val="1"/>
      </rPr>
      <t xml:space="preserve">th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</si>
  <si>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An</t>
    </r>
    <r>
      <rPr>
        <sz val="11"/>
        <color rgb="FF564F6B"/>
        <rFont val="Calibri"/>
        <family val="2"/>
        <charset val="1"/>
      </rPr>
      <t xml:space="preserve">k</t>
    </r>
    <r>
      <rPr>
        <sz val="11"/>
        <color rgb="FF746B79"/>
        <rFont val="Calibri"/>
        <family val="2"/>
        <charset val="1"/>
      </rPr>
      <t xml:space="preserve">eri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(ank)</t>
    </r>
  </si>
  <si>
    <r>
      <rPr>
        <sz val="11"/>
        <color rgb="FF746B79"/>
        <rFont val="Calibri"/>
        <family val="2"/>
        <charset val="1"/>
      </rPr>
      <t xml:space="preserve">A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agoni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(a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ag)</t>
    </r>
  </si>
  <si>
    <r>
      <rPr>
        <sz val="11"/>
        <color rgb="FF746B79"/>
        <rFont val="Calibri"/>
        <family val="2"/>
        <charset val="1"/>
      </rPr>
      <t xml:space="preserve">Calci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(cc)</t>
    </r>
  </si>
  <si>
    <r>
      <rPr>
        <sz val="11"/>
        <color rgb="FF564F6B"/>
        <rFont val="Calibri"/>
        <family val="2"/>
        <charset val="1"/>
      </rPr>
      <t xml:space="preserve">D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64F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omi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(do</t>
    </r>
    <r>
      <rPr>
        <sz val="11"/>
        <color rgb="FF564F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</si>
  <si>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Magnesi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(mag)</t>
    </r>
  </si>
  <si>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hodochrosi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hc)</t>
    </r>
  </si>
  <si>
    <r>
      <rPr>
        <sz val="11"/>
        <color rgb="FF746B79"/>
        <rFont val="Calibri"/>
        <family val="2"/>
        <charset val="1"/>
      </rPr>
      <t xml:space="preserve">Side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(sid)</t>
    </r>
  </si>
  <si>
    <t xml:space="preserve">Sulphides and halides</t>
  </si>
  <si>
    <r>
      <rPr>
        <sz val="11"/>
        <color rgb="FF746B79"/>
        <rFont val="Calibri"/>
        <family val="2"/>
        <charset val="1"/>
      </rPr>
      <t xml:space="preserve">An</t>
    </r>
    <r>
      <rPr>
        <sz val="11"/>
        <color rgb="FF564F6B"/>
        <rFont val="Calibri"/>
        <family val="2"/>
        <charset val="1"/>
      </rPr>
      <t xml:space="preserve">h</t>
    </r>
    <r>
      <rPr>
        <sz val="11"/>
        <color rgb="FF746B79"/>
        <rFont val="Calibri"/>
        <family val="2"/>
        <charset val="1"/>
      </rPr>
      <t xml:space="preserve">yd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(any)</t>
    </r>
  </si>
  <si>
    <r>
      <rPr>
        <sz val="11"/>
        <color rgb="FF746B79"/>
        <rFont val="Calibri"/>
        <family val="2"/>
        <charset val="1"/>
      </rPr>
      <t xml:space="preserve">4.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8</t>
    </r>
  </si>
  <si>
    <r>
      <rPr>
        <sz val="11"/>
        <color rgb="FF746B79"/>
        <rFont val="Calibri"/>
        <family val="2"/>
        <charset val="1"/>
      </rPr>
      <t xml:space="preserve">4.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9</t>
    </r>
  </si>
  <si>
    <r>
      <rPr>
        <sz val="11"/>
        <color rgb="FF746B79"/>
        <rFont val="Calibri"/>
        <family val="2"/>
        <charset val="1"/>
      </rPr>
      <t xml:space="preserve">Hali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hlt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</si>
  <si>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64F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y</t>
    </r>
    <r>
      <rPr>
        <sz val="11"/>
        <color rgb="FF564F6B"/>
        <rFont val="Calibri"/>
        <family val="2"/>
        <charset val="1"/>
      </rPr>
      <t xml:space="preserve">rit</t>
    </r>
    <r>
      <rPr>
        <sz val="11"/>
        <color rgb="FF746B79"/>
        <rFont val="Calibri"/>
        <family val="2"/>
        <charset val="1"/>
      </rPr>
      <t xml:space="preserve">e (py</t>
    </r>
    <r>
      <rPr>
        <sz val="11"/>
        <color rgb="FF564F6B"/>
        <rFont val="Calibri"/>
        <family val="2"/>
        <charset val="1"/>
      </rPr>
      <t xml:space="preserve">r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</si>
  <si>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564F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y</t>
    </r>
    <r>
      <rPr>
        <sz val="11"/>
        <color rgb="FF564F6B"/>
        <rFont val="Calibri"/>
        <family val="2"/>
        <charset val="1"/>
      </rPr>
      <t xml:space="preserve">rrh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ro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</si>
  <si>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4. </t>
    </r>
    <r>
      <rPr>
        <sz val="11"/>
        <color rgb="FF564F6B"/>
        <rFont val="Calibri"/>
        <family val="2"/>
        <charset val="1"/>
      </rPr>
      <t xml:space="preserve">1</t>
    </r>
    <r>
      <rPr>
        <sz val="11"/>
        <color rgb="FF746B79"/>
        <rFont val="Calibri"/>
        <family val="2"/>
        <charset val="1"/>
      </rPr>
      <t xml:space="preserve">7</t>
    </r>
  </si>
  <si>
    <r>
      <rPr>
        <sz val="11"/>
        <color rgb="FF564F6B"/>
        <rFont val="Calibri"/>
        <family val="2"/>
        <charset val="1"/>
      </rPr>
      <t xml:space="preserve">P</t>
    </r>
    <r>
      <rPr>
        <sz val="11"/>
        <color rgb="FF746B79"/>
        <rFont val="Calibri"/>
        <family val="2"/>
        <charset val="1"/>
      </rPr>
      <t xml:space="preserve">y</t>
    </r>
    <r>
      <rPr>
        <sz val="11"/>
        <color rgb="FF564F6B"/>
        <rFont val="Calibri"/>
        <family val="2"/>
        <charset val="1"/>
      </rPr>
      <t xml:space="preserve">rrh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rov)</t>
    </r>
  </si>
  <si>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ro</t>
    </r>
    <r>
      <rPr>
        <sz val="11"/>
        <color rgb="FF564F6B"/>
        <rFont val="Calibri"/>
        <family val="2"/>
        <charset val="1"/>
      </rPr>
      <t xml:space="preserve">il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o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)</t>
    </r>
  </si>
  <si>
    <r>
      <rPr>
        <sz val="11"/>
        <color rgb="FF746B79"/>
        <rFont val="Calibri"/>
        <family val="2"/>
        <charset val="1"/>
      </rPr>
      <t xml:space="preserve">Tro</t>
    </r>
    <r>
      <rPr>
        <sz val="11"/>
        <color rgb="FF564F6B"/>
        <rFont val="Calibri"/>
        <family val="2"/>
        <charset val="1"/>
      </rPr>
      <t xml:space="preserve">il</t>
    </r>
    <r>
      <rPr>
        <sz val="11"/>
        <color rgb="FF746B79"/>
        <rFont val="Calibri"/>
        <family val="2"/>
        <charset val="1"/>
      </rPr>
      <t xml:space="preserve">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ro)</t>
    </r>
  </si>
  <si>
    <r>
      <rPr>
        <sz val="11"/>
        <color rgb="FF746B79"/>
        <rFont val="Calibri"/>
        <family val="2"/>
        <charset val="1"/>
      </rPr>
      <t xml:space="preserve">Sy</t>
    </r>
    <r>
      <rPr>
        <sz val="11"/>
        <color rgb="FF564F6B"/>
        <rFont val="Calibri"/>
        <family val="2"/>
        <charset val="1"/>
      </rPr>
      <t xml:space="preserve">l</t>
    </r>
    <r>
      <rPr>
        <sz val="11"/>
        <color rgb="FF746B79"/>
        <rFont val="Calibri"/>
        <family val="2"/>
        <charset val="1"/>
      </rPr>
      <t xml:space="preserve">vi</t>
    </r>
    <r>
      <rPr>
        <sz val="11"/>
        <color rgb="FF564F6B"/>
        <rFont val="Calibri"/>
        <family val="2"/>
        <charset val="1"/>
      </rPr>
      <t xml:space="preserve">t</t>
    </r>
    <r>
      <rPr>
        <sz val="11"/>
        <color rgb="FF746B79"/>
        <rFont val="Calibri"/>
        <family val="2"/>
        <charset val="1"/>
      </rPr>
      <t xml:space="preserve">e (syv)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</si>
</sst>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###0.0000"/>
    <numFmt numFmtId="167" formatCode="###0;###0"/>
    <numFmt numFmtId="168" formatCode="###0.00"/>
    <numFmt numFmtId="169" formatCode="###0.00;###0.00"/>
    <numFmt numFmtId="170" formatCode="0.0000"/>
    <numFmt numFmtId="171" formatCode="0.000"/>
    <numFmt numFmtId="172" formatCode="###0.0;###0.0"/>
  </numFmts>
  <fonts count="37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Times New Roman"/>
      <family val="0"/>
      <charset val="1"/>
    </font>
    <font>
      <sz val="11"/>
      <color rgb="FF726B79"/>
      <name val="Times New Roman"/>
      <family val="2"/>
      <charset val="1"/>
    </font>
    <font>
      <sz val="11"/>
      <color rgb="FF564F6B"/>
      <name val="Times New Roman"/>
      <family val="2"/>
      <charset val="1"/>
    </font>
    <font>
      <sz val="11"/>
      <name val="Times New Roman"/>
      <family val="0"/>
      <charset val="1"/>
    </font>
    <font>
      <i val="true"/>
      <sz val="11"/>
      <name val="Times New Roman"/>
      <family val="0"/>
      <charset val="1"/>
    </font>
    <font>
      <sz val="10"/>
      <color rgb="FF000000"/>
      <name val="Times New Roman"/>
      <family val="1"/>
      <charset val="1"/>
    </font>
    <font>
      <sz val="11"/>
      <color rgb="FF564F6D"/>
      <name val="Times New Roman"/>
      <family val="2"/>
      <charset val="1"/>
    </font>
    <font>
      <sz val="11"/>
      <name val="Times New Roman"/>
      <family val="1"/>
      <charset val="1"/>
    </font>
    <font>
      <sz val="10"/>
      <color rgb="FF746B79"/>
      <name val="Times New Roman"/>
      <family val="2"/>
      <charset val="1"/>
    </font>
    <font>
      <sz val="10"/>
      <color rgb="FF564F6D"/>
      <name val="Times New Roman"/>
      <family val="2"/>
      <charset val="1"/>
    </font>
    <font>
      <sz val="10"/>
      <color rgb="FF726B79"/>
      <name val="Times New Roman"/>
      <family val="2"/>
      <charset val="1"/>
    </font>
    <font>
      <sz val="10"/>
      <name val="Arial"/>
      <family val="0"/>
      <charset val="1"/>
    </font>
    <font>
      <sz val="11"/>
      <color rgb="FF746B79"/>
      <name val="Times New Roman"/>
      <family val="2"/>
      <charset val="1"/>
    </font>
    <font>
      <sz val="11"/>
      <color rgb="FF59506B"/>
      <name val="Times New Roman"/>
      <family val="2"/>
      <charset val="1"/>
    </font>
    <font>
      <sz val="10"/>
      <color rgb="FF000000"/>
      <name val="Calibri"/>
      <family val="2"/>
      <charset val="1"/>
    </font>
    <font>
      <sz val="10"/>
      <color rgb="FF726B79"/>
      <name val="Calibri"/>
      <family val="2"/>
      <charset val="1"/>
    </font>
    <font>
      <sz val="10"/>
      <color rgb="FF564F6B"/>
      <name val="Calibri"/>
      <family val="2"/>
      <charset val="1"/>
    </font>
    <font>
      <sz val="11"/>
      <color rgb="FF726B79"/>
      <name val="Calibri"/>
      <family val="2"/>
      <charset val="1"/>
    </font>
    <font>
      <sz val="11"/>
      <color rgb="FF564F6B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564F6D"/>
      <name val="Calibri"/>
      <family val="2"/>
      <charset val="1"/>
    </font>
    <font>
      <i val="true"/>
      <sz val="11"/>
      <color rgb="FF726B79"/>
      <name val="Calibri"/>
      <family val="2"/>
      <charset val="1"/>
    </font>
    <font>
      <sz val="10"/>
      <color rgb="FF746B79"/>
      <name val="Calibri"/>
      <family val="2"/>
      <charset val="1"/>
    </font>
    <font>
      <sz val="10"/>
      <color rgb="FF564F6D"/>
      <name val="Calibri"/>
      <family val="2"/>
      <charset val="1"/>
    </font>
    <font>
      <sz val="10"/>
      <color rgb="FF67575D"/>
      <name val="Calibri"/>
      <family val="2"/>
      <charset val="1"/>
    </font>
    <font>
      <sz val="10"/>
      <color rgb="FF5B5252"/>
      <name val="Calibri"/>
      <family val="2"/>
      <charset val="1"/>
    </font>
    <font>
      <sz val="11"/>
      <color rgb="FF59506B"/>
      <name val="Calibri"/>
      <family val="2"/>
      <charset val="1"/>
    </font>
    <font>
      <sz val="11"/>
      <color rgb="FF746B79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95959"/>
      <rgbColor rgb="FF800080"/>
      <rgbColor rgb="FF008080"/>
      <rgbColor rgb="FFBFBFBF"/>
      <rgbColor rgb="FF746B79"/>
      <rgbColor rgb="FF9999FF"/>
      <rgbColor rgb="FF67575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726B79"/>
      <rgbColor rgb="FF969696"/>
      <rgbColor rgb="FF003366"/>
      <rgbColor rgb="FF339966"/>
      <rgbColor rgb="FF003300"/>
      <rgbColor rgb="FF564F6B"/>
      <rgbColor rgb="FF993300"/>
      <rgbColor rgb="FF59506B"/>
      <rgbColor rgb="FF564F6D"/>
      <rgbColor rgb="FF5B52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Sheet1!$X$3:$X$172</c:f>
              <c:numCache>
                <c:formatCode>General</c:formatCode>
                <c:ptCount val="170"/>
                <c:pt idx="0">
                  <c:v>11.525</c:v>
                </c:pt>
                <c:pt idx="1">
                  <c:v>13.204</c:v>
                </c:pt>
                <c:pt idx="2">
                  <c:v>12.535</c:v>
                </c:pt>
                <c:pt idx="3">
                  <c:v>11.738</c:v>
                </c:pt>
                <c:pt idx="4">
                  <c:v>11.457</c:v>
                </c:pt>
                <c:pt idx="5">
                  <c:v>11.313</c:v>
                </c:pt>
                <c:pt idx="6">
                  <c:v>11.792</c:v>
                </c:pt>
                <c:pt idx="7">
                  <c:v>4.631</c:v>
                </c:pt>
                <c:pt idx="8">
                  <c:v>4.366</c:v>
                </c:pt>
                <c:pt idx="9">
                  <c:v>5.16</c:v>
                </c:pt>
                <c:pt idx="10">
                  <c:v>5.148</c:v>
                </c:pt>
                <c:pt idx="11">
                  <c:v>4.899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124</c:v>
                </c:pt>
                <c:pt idx="136">
                  <c:v>125</c:v>
                </c:pt>
                <c:pt idx="137">
                  <c:v>126</c:v>
                </c:pt>
                <c:pt idx="138">
                  <c:v>127</c:v>
                </c:pt>
                <c:pt idx="139">
                  <c:v>128</c:v>
                </c:pt>
                <c:pt idx="140">
                  <c:v>129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141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</c:numCache>
            </c:numRef>
          </c:xVal>
          <c:yVal>
            <c:numRef>
              <c:f>Sheet1!$Y$3:$Y$172</c:f>
              <c:numCache>
                <c:formatCode>General</c:formatCode>
                <c:ptCount val="170"/>
                <c:pt idx="0">
                  <c:v>342</c:v>
                </c:pt>
                <c:pt idx="1">
                  <c:v>316.4</c:v>
                </c:pt>
                <c:pt idx="2">
                  <c:v>255</c:v>
                </c:pt>
                <c:pt idx="3">
                  <c:v>317</c:v>
                </c:pt>
                <c:pt idx="4">
                  <c:v>255.2</c:v>
                </c:pt>
                <c:pt idx="5">
                  <c:v>269.5</c:v>
                </c:pt>
                <c:pt idx="6">
                  <c:v>335.3</c:v>
                </c:pt>
                <c:pt idx="7">
                  <c:v>151</c:v>
                </c:pt>
                <c:pt idx="8">
                  <c:v>95.1</c:v>
                </c:pt>
                <c:pt idx="9">
                  <c:v>127.6</c:v>
                </c:pt>
                <c:pt idx="10">
                  <c:v>109.5</c:v>
                </c:pt>
                <c:pt idx="11">
                  <c:v>155.9</c:v>
                </c:pt>
                <c:pt idx="12">
                  <c:v/>
                </c:pt>
                <c:pt idx="13">
                  <c:v>92.7</c:v>
                </c:pt>
                <c:pt idx="14">
                  <c:v>83.5</c:v>
                </c:pt>
                <c:pt idx="15">
                  <c:v>95.4</c:v>
                </c:pt>
                <c:pt idx="16">
                  <c:v>113</c:v>
                </c:pt>
                <c:pt idx="17">
                  <c:v>101.5</c:v>
                </c:pt>
                <c:pt idx="18">
                  <c:v>167</c:v>
                </c:pt>
                <c:pt idx="19">
                  <c:v>146</c:v>
                </c:pt>
                <c:pt idx="20">
                  <c:v>166</c:v>
                </c:pt>
                <c:pt idx="21">
                  <c:v>100.5</c:v>
                </c:pt>
                <c:pt idx="22">
                  <c:v/>
                </c:pt>
                <c:pt idx="23">
                  <c:v>212.5</c:v>
                </c:pt>
                <c:pt idx="24">
                  <c:v>198.5</c:v>
                </c:pt>
                <c:pt idx="25">
                  <c:v>253.1</c:v>
                </c:pt>
                <c:pt idx="26">
                  <c:v>210</c:v>
                </c:pt>
                <c:pt idx="27">
                  <c:v>124</c:v>
                </c:pt>
                <c:pt idx="28">
                  <c:v>332</c:v>
                </c:pt>
                <c:pt idx="29">
                  <c:v>390</c:v>
                </c:pt>
                <c:pt idx="30">
                  <c:v>83.03</c:v>
                </c:pt>
                <c:pt idx="31">
                  <c:v/>
                </c:pt>
                <c:pt idx="32">
                  <c:v>301</c:v>
                </c:pt>
                <c:pt idx="33">
                  <c:v>315</c:v>
                </c:pt>
                <c:pt idx="34">
                  <c:v>329</c:v>
                </c:pt>
                <c:pt idx="35">
                  <c:v>229</c:v>
                </c:pt>
                <c:pt idx="36">
                  <c:v>340</c:v>
                </c:pt>
                <c:pt idx="37">
                  <c:v>298</c:v>
                </c:pt>
                <c:pt idx="38">
                  <c:v/>
                </c:pt>
                <c:pt idx="39">
                  <c:v>91.5</c:v>
                </c:pt>
                <c:pt idx="40">
                  <c:v>59.3</c:v>
                </c:pt>
                <c:pt idx="41">
                  <c:v>99.5</c:v>
                </c:pt>
                <c:pt idx="42">
                  <c:v>51.8</c:v>
                </c:pt>
                <c:pt idx="43">
                  <c:v>73.5</c:v>
                </c:pt>
                <c:pt idx="44">
                  <c:v>91</c:v>
                </c:pt>
                <c:pt idx="45">
                  <c:v>62.6</c:v>
                </c:pt>
                <c:pt idx="46">
                  <c:v>348</c:v>
                </c:pt>
                <c:pt idx="47">
                  <c:v>140</c:v>
                </c:pt>
                <c:pt idx="48">
                  <c:v>90</c:v>
                </c:pt>
                <c:pt idx="49">
                  <c:v>146</c:v>
                </c:pt>
                <c:pt idx="50">
                  <c:v>93.9</c:v>
                </c:pt>
                <c:pt idx="51">
                  <c:v/>
                </c:pt>
                <c:pt idx="52">
                  <c:v>170.6</c:v>
                </c:pt>
                <c:pt idx="53">
                  <c:v>127</c:v>
                </c:pt>
                <c:pt idx="54">
                  <c:v/>
                </c:pt>
                <c:pt idx="55">
                  <c:v>135</c:v>
                </c:pt>
                <c:pt idx="56">
                  <c:v/>
                </c:pt>
                <c:pt idx="57">
                  <c:v>132</c:v>
                </c:pt>
                <c:pt idx="58">
                  <c:v>131.7</c:v>
                </c:pt>
                <c:pt idx="59">
                  <c:v/>
                </c:pt>
                <c:pt idx="60">
                  <c:v>142.9</c:v>
                </c:pt>
                <c:pt idx="61">
                  <c:v>132.5</c:v>
                </c:pt>
                <c:pt idx="62">
                  <c:v>189.9</c:v>
                </c:pt>
                <c:pt idx="63">
                  <c:v>175</c:v>
                </c:pt>
                <c:pt idx="64">
                  <c:v>133.5</c:v>
                </c:pt>
                <c:pt idx="65">
                  <c:v>149.65</c:v>
                </c:pt>
                <c:pt idx="66">
                  <c:v>131</c:v>
                </c:pt>
                <c:pt idx="67">
                  <c:v/>
                </c:pt>
                <c:pt idx="68">
                  <c:v>137</c:v>
                </c:pt>
                <c:pt idx="69">
                  <c:v>87.8</c:v>
                </c:pt>
                <c:pt idx="70">
                  <c:v>99.3</c:v>
                </c:pt>
                <c:pt idx="71">
                  <c:v>100.5</c:v>
                </c:pt>
                <c:pt idx="72">
                  <c:v/>
                </c:pt>
                <c:pt idx="73">
                  <c:v>83.5</c:v>
                </c:pt>
                <c:pt idx="74">
                  <c:v>82.5</c:v>
                </c:pt>
                <c:pt idx="75">
                  <c:v/>
                </c:pt>
                <c:pt idx="76">
                  <c:v>251.1</c:v>
                </c:pt>
                <c:pt idx="77">
                  <c:v>221.5</c:v>
                </c:pt>
                <c:pt idx="78">
                  <c:v/>
                </c:pt>
                <c:pt idx="79">
                  <c:v>418</c:v>
                </c:pt>
                <c:pt idx="80">
                  <c:v>290</c:v>
                </c:pt>
                <c:pt idx="81">
                  <c:v>330</c:v>
                </c:pt>
                <c:pt idx="82">
                  <c:v>318</c:v>
                </c:pt>
                <c:pt idx="83">
                  <c:v>265</c:v>
                </c:pt>
                <c:pt idx="84">
                  <c:v>433</c:v>
                </c:pt>
                <c:pt idx="85">
                  <c:v>292</c:v>
                </c:pt>
                <c:pt idx="86">
                  <c:v>318</c:v>
                </c:pt>
                <c:pt idx="87">
                  <c:v>277</c:v>
                </c:pt>
                <c:pt idx="88">
                  <c:v>326</c:v>
                </c:pt>
                <c:pt idx="89">
                  <c:v/>
                </c:pt>
                <c:pt idx="90">
                  <c:v>221.3</c:v>
                </c:pt>
                <c:pt idx="91">
                  <c:v>352</c:v>
                </c:pt>
                <c:pt idx="92">
                  <c:v>310</c:v>
                </c:pt>
                <c:pt idx="93">
                  <c:v>203.7</c:v>
                </c:pt>
                <c:pt idx="94">
                  <c:v>212</c:v>
                </c:pt>
                <c:pt idx="95">
                  <c:v>355</c:v>
                </c:pt>
                <c:pt idx="96">
                  <c:v>263.9</c:v>
                </c:pt>
                <c:pt idx="97">
                  <c:v>320</c:v>
                </c:pt>
                <c:pt idx="98">
                  <c:v>292.8</c:v>
                </c:pt>
                <c:pt idx="99">
                  <c:v>245</c:v>
                </c:pt>
                <c:pt idx="100">
                  <c:v>239</c:v>
                </c:pt>
                <c:pt idx="101">
                  <c:v>259</c:v>
                </c:pt>
                <c:pt idx="102">
                  <c:v>259</c:v>
                </c:pt>
                <c:pt idx="103">
                  <c:v/>
                </c:pt>
                <c:pt idx="104">
                  <c:v>207.4</c:v>
                </c:pt>
                <c:pt idx="105">
                  <c:v>224.3</c:v>
                </c:pt>
                <c:pt idx="106">
                  <c:v>232</c:v>
                </c:pt>
                <c:pt idx="107">
                  <c:v>200.5</c:v>
                </c:pt>
                <c:pt idx="108">
                  <c:v>135</c:v>
                </c:pt>
                <c:pt idx="109">
                  <c:v>118.7</c:v>
                </c:pt>
                <c:pt idx="110">
                  <c:v>136</c:v>
                </c:pt>
                <c:pt idx="111">
                  <c:v>198.5</c:v>
                </c:pt>
                <c:pt idx="112">
                  <c:v>214.3</c:v>
                </c:pt>
                <c:pt idx="113">
                  <c:v>124.4</c:v>
                </c:pt>
                <c:pt idx="114">
                  <c:v>214.3</c:v>
                </c:pt>
                <c:pt idx="115">
                  <c:v/>
                </c:pt>
                <c:pt idx="116">
                  <c:v>39.6</c:v>
                </c:pt>
                <c:pt idx="117">
                  <c:v>50.86</c:v>
                </c:pt>
                <c:pt idx="118">
                  <c:v>41.43</c:v>
                </c:pt>
                <c:pt idx="119">
                  <c:v>24</c:v>
                </c:pt>
                <c:pt idx="120">
                  <c:v>44.1</c:v>
                </c:pt>
                <c:pt idx="121">
                  <c:v/>
                </c:pt>
                <c:pt idx="122">
                  <c:v>166.2</c:v>
                </c:pt>
                <c:pt idx="123">
                  <c:v>281.5</c:v>
                </c:pt>
                <c:pt idx="124">
                  <c:v>254</c:v>
                </c:pt>
                <c:pt idx="125">
                  <c:v/>
                </c:pt>
                <c:pt idx="126">
                  <c:v>50.4</c:v>
                </c:pt>
                <c:pt idx="127">
                  <c:v>113.7</c:v>
                </c:pt>
                <c:pt idx="128">
                  <c:v>50.9</c:v>
                </c:pt>
                <c:pt idx="129">
                  <c:v>92.4</c:v>
                </c:pt>
                <c:pt idx="130">
                  <c:v>83</c:v>
                </c:pt>
                <c:pt idx="131">
                  <c:v>73.6</c:v>
                </c:pt>
                <c:pt idx="132">
                  <c:v>87.4</c:v>
                </c:pt>
                <c:pt idx="133">
                  <c:v>113.9</c:v>
                </c:pt>
                <c:pt idx="134">
                  <c:v>109.5</c:v>
                </c:pt>
                <c:pt idx="135">
                  <c:v>38.1</c:v>
                </c:pt>
                <c:pt idx="136">
                  <c:v>59.7</c:v>
                </c:pt>
                <c:pt idx="137">
                  <c:v>59.3</c:v>
                </c:pt>
                <c:pt idx="138">
                  <c:v>121</c:v>
                </c:pt>
                <c:pt idx="139">
                  <c:v>146.9</c:v>
                </c:pt>
                <c:pt idx="140">
                  <c:v>38</c:v>
                </c:pt>
                <c:pt idx="141">
                  <c:v>26.5</c:v>
                </c:pt>
                <c:pt idx="142">
                  <c:v>60.6</c:v>
                </c:pt>
                <c:pt idx="143">
                  <c:v>118.3</c:v>
                </c:pt>
                <c:pt idx="144">
                  <c:v>105.5</c:v>
                </c:pt>
                <c:pt idx="145">
                  <c:v>50.5</c:v>
                </c:pt>
                <c:pt idx="146">
                  <c:v>82</c:v>
                </c:pt>
                <c:pt idx="147">
                  <c:v>42.6</c:v>
                </c:pt>
                <c:pt idx="148">
                  <c:v>180</c:v>
                </c:pt>
                <c:pt idx="149">
                  <c:v/>
                </c:pt>
                <c:pt idx="150">
                  <c:v>63.2</c:v>
                </c:pt>
                <c:pt idx="151">
                  <c:v>34.5</c:v>
                </c:pt>
                <c:pt idx="152">
                  <c:v>60.3</c:v>
                </c:pt>
                <c:pt idx="153">
                  <c:v/>
                </c:pt>
                <c:pt idx="154">
                  <c:v>188.46</c:v>
                </c:pt>
                <c:pt idx="155">
                  <c:v>89.8</c:v>
                </c:pt>
                <c:pt idx="156">
                  <c:v>92.5</c:v>
                </c:pt>
                <c:pt idx="157">
                  <c:v>156.1</c:v>
                </c:pt>
                <c:pt idx="158">
                  <c:v>65.5</c:v>
                </c:pt>
                <c:pt idx="159">
                  <c:v>98</c:v>
                </c:pt>
                <c:pt idx="160">
                  <c:v>93.3</c:v>
                </c:pt>
                <c:pt idx="161">
                  <c:v/>
                </c:pt>
                <c:pt idx="162">
                  <c:v>106.9</c:v>
                </c:pt>
                <c:pt idx="163">
                  <c:v>72.1</c:v>
                </c:pt>
                <c:pt idx="164">
                  <c:v>52.9</c:v>
                </c:pt>
                <c:pt idx="165">
                  <c:v>65.5</c:v>
                </c:pt>
                <c:pt idx="166">
                  <c:v>57.5</c:v>
                </c:pt>
                <c:pt idx="167">
                  <c:v>60</c:v>
                </c:pt>
                <c:pt idx="168">
                  <c:v>70.8</c:v>
                </c:pt>
                <c:pt idx="169">
                  <c:v>82.6</c:v>
                </c:pt>
              </c:numCache>
            </c:numRef>
          </c:yVal>
          <c:smooth val="0"/>
        </c:ser>
        <c:axId val="70455548"/>
        <c:axId val="33270539"/>
      </c:scatterChart>
      <c:valAx>
        <c:axId val="704555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270539"/>
        <c:crosses val="autoZero"/>
        <c:crossBetween val="midCat"/>
      </c:valAx>
      <c:valAx>
        <c:axId val="33270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555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Cp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Sheet1!$X$3:$X$172</c:f>
              <c:numCache>
                <c:formatCode>General</c:formatCode>
                <c:ptCount val="170"/>
                <c:pt idx="0">
                  <c:v>11.525</c:v>
                </c:pt>
                <c:pt idx="1">
                  <c:v>13.204</c:v>
                </c:pt>
                <c:pt idx="2">
                  <c:v>12.535</c:v>
                </c:pt>
                <c:pt idx="3">
                  <c:v>11.738</c:v>
                </c:pt>
                <c:pt idx="4">
                  <c:v>11.457</c:v>
                </c:pt>
                <c:pt idx="5">
                  <c:v>11.313</c:v>
                </c:pt>
                <c:pt idx="6">
                  <c:v>11.792</c:v>
                </c:pt>
                <c:pt idx="7">
                  <c:v>4.631</c:v>
                </c:pt>
                <c:pt idx="8">
                  <c:v>4.366</c:v>
                </c:pt>
                <c:pt idx="9">
                  <c:v>5.16</c:v>
                </c:pt>
                <c:pt idx="10">
                  <c:v>5.148</c:v>
                </c:pt>
                <c:pt idx="11">
                  <c:v>4.899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124</c:v>
                </c:pt>
                <c:pt idx="136">
                  <c:v>125</c:v>
                </c:pt>
                <c:pt idx="137">
                  <c:v>126</c:v>
                </c:pt>
                <c:pt idx="138">
                  <c:v>127</c:v>
                </c:pt>
                <c:pt idx="139">
                  <c:v>128</c:v>
                </c:pt>
                <c:pt idx="140">
                  <c:v>129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141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</c:numCache>
            </c:numRef>
          </c:xVal>
          <c:yVal>
            <c:numRef>
              <c:f>Sheet1!$Z$3:$Z$172</c:f>
              <c:numCache>
                <c:formatCode>General</c:formatCode>
                <c:ptCount val="170"/>
                <c:pt idx="0">
                  <c:v>342.741725135082</c:v>
                </c:pt>
                <c:pt idx="1">
                  <c:v>351.827954497051</c:v>
                </c:pt>
                <c:pt idx="2">
                  <c:v>329.163882298891</c:v>
                </c:pt>
                <c:pt idx="3">
                  <c:v>351.091036173354</c:v>
                </c:pt>
                <c:pt idx="4">
                  <c:v>316.750632167041</c:v>
                </c:pt>
                <c:pt idx="5">
                  <c:v>325.136920881172</c:v>
                </c:pt>
                <c:pt idx="6">
                  <c:v>338.108462666191</c:v>
                </c:pt>
                <c:pt idx="7">
                  <c:v>132.036708173761</c:v>
                </c:pt>
                <c:pt idx="8">
                  <c:v>118.671468240268</c:v>
                </c:pt>
                <c:pt idx="9">
                  <c:v>127.710659540972</c:v>
                </c:pt>
                <c:pt idx="10">
                  <c:v>123.019480881564</c:v>
                </c:pt>
                <c:pt idx="11">
                  <c:v>129.289149485472</c:v>
                </c:pt>
                <c:pt idx="12">
                  <c:v/>
                </c:pt>
                <c:pt idx="13">
                  <c:v>122.593595270448</c:v>
                </c:pt>
                <c:pt idx="14">
                  <c:v>121.563642931118</c:v>
                </c:pt>
                <c:pt idx="15">
                  <c:v>123.708387643029</c:v>
                </c:pt>
                <c:pt idx="16">
                  <c:v>121.519027338914</c:v>
                </c:pt>
                <c:pt idx="17">
                  <c:v>123.708387643029</c:v>
                </c:pt>
                <c:pt idx="18">
                  <c:v>188.553104409454</c:v>
                </c:pt>
                <c:pt idx="19">
                  <c:v>185.482574333771</c:v>
                </c:pt>
                <c:pt idx="20">
                  <c:v>196.317754833486</c:v>
                </c:pt>
                <c:pt idx="21">
                  <c:v>159.09304865648</c:v>
                </c:pt>
                <c:pt idx="22">
                  <c:v/>
                </c:pt>
                <c:pt idx="23">
                  <c:v>216.20723503881</c:v>
                </c:pt>
                <c:pt idx="24">
                  <c:v>206.373948376809</c:v>
                </c:pt>
                <c:pt idx="25">
                  <c:v>252.660456148288</c:v>
                </c:pt>
                <c:pt idx="26">
                  <c:v>217.409338421894</c:v>
                </c:pt>
                <c:pt idx="27">
                  <c:v>137.162071724428</c:v>
                </c:pt>
                <c:pt idx="28">
                  <c:v>343.623131605381</c:v>
                </c:pt>
                <c:pt idx="29">
                  <c:v>383.521271677593</c:v>
                </c:pt>
                <c:pt idx="30">
                  <c:v>98.0823235550746</c:v>
                </c:pt>
                <c:pt idx="31">
                  <c:v/>
                </c:pt>
                <c:pt idx="32">
                  <c:v>344.138687557733</c:v>
                </c:pt>
                <c:pt idx="33">
                  <c:v>366.305006709105</c:v>
                </c:pt>
                <c:pt idx="34">
                  <c:v>377.471325860476</c:v>
                </c:pt>
                <c:pt idx="35">
                  <c:v>276.720300752097</c:v>
                </c:pt>
                <c:pt idx="36">
                  <c:v>353.967533295446</c:v>
                </c:pt>
                <c:pt idx="37">
                  <c:v>350.783347155886</c:v>
                </c:pt>
                <c:pt idx="38">
                  <c:v/>
                </c:pt>
                <c:pt idx="39">
                  <c:v>79.4833655621348</c:v>
                </c:pt>
                <c:pt idx="40">
                  <c:v>75.0230547627162</c:v>
                </c:pt>
                <c:pt idx="41">
                  <c:v>124.907647057725</c:v>
                </c:pt>
                <c:pt idx="42">
                  <c:v>79.4529125898666</c:v>
                </c:pt>
                <c:pt idx="43">
                  <c:v>86.1378533019464</c:v>
                </c:pt>
                <c:pt idx="44">
                  <c:v>77.0148200991726</c:v>
                </c:pt>
                <c:pt idx="45">
                  <c:v>70.3339890324261</c:v>
                </c:pt>
                <c:pt idx="46">
                  <c:v>462.375077952761</c:v>
                </c:pt>
                <c:pt idx="47">
                  <c:v>128.964830315159</c:v>
                </c:pt>
                <c:pt idx="48">
                  <c:v>111.602473348563</c:v>
                </c:pt>
                <c:pt idx="49">
                  <c:v>132.036708173761</c:v>
                </c:pt>
                <c:pt idx="50">
                  <c:v>115.194222216501</c:v>
                </c:pt>
                <c:pt idx="51">
                  <c:v/>
                </c:pt>
                <c:pt idx="52">
                  <c:v>170.022183152086</c:v>
                </c:pt>
                <c:pt idx="53">
                  <c:v>148.465883100002</c:v>
                </c:pt>
                <c:pt idx="54">
                  <c:v/>
                </c:pt>
                <c:pt idx="55">
                  <c:v>165.781225285807</c:v>
                </c:pt>
                <c:pt idx="56">
                  <c:v/>
                </c:pt>
                <c:pt idx="57">
                  <c:v>163.389457076392</c:v>
                </c:pt>
                <c:pt idx="58">
                  <c:v>164.120696215512</c:v>
                </c:pt>
                <c:pt idx="59">
                  <c:v/>
                </c:pt>
                <c:pt idx="60">
                  <c:v>166.630614159718</c:v>
                </c:pt>
                <c:pt idx="61">
                  <c:v>164.120696215512</c:v>
                </c:pt>
                <c:pt idx="62">
                  <c:v>176.236868113546</c:v>
                </c:pt>
                <c:pt idx="63">
                  <c:v>175.374307051857</c:v>
                </c:pt>
                <c:pt idx="64">
                  <c:v>164.254104913806</c:v>
                </c:pt>
                <c:pt idx="65">
                  <c:v>177.283974916458</c:v>
                </c:pt>
                <c:pt idx="66">
                  <c:v>160.274889058153</c:v>
                </c:pt>
                <c:pt idx="67">
                  <c:v/>
                </c:pt>
                <c:pt idx="68">
                  <c:v>164.120696215512</c:v>
                </c:pt>
                <c:pt idx="69">
                  <c:v>84.6378533019463</c:v>
                </c:pt>
                <c:pt idx="70">
                  <c:v>86.6301630003465</c:v>
                </c:pt>
                <c:pt idx="71">
                  <c:v>86.6301630003465</c:v>
                </c:pt>
                <c:pt idx="72">
                  <c:v/>
                </c:pt>
                <c:pt idx="73">
                  <c:v>86.1378533019464</c:v>
                </c:pt>
                <c:pt idx="74">
                  <c:v>86.1378533019464</c:v>
                </c:pt>
                <c:pt idx="75">
                  <c:v/>
                </c:pt>
                <c:pt idx="76">
                  <c:v>286.311774227782</c:v>
                </c:pt>
                <c:pt idx="77">
                  <c:v>278.053054468588</c:v>
                </c:pt>
                <c:pt idx="78">
                  <c:v/>
                </c:pt>
                <c:pt idx="79">
                  <c:v>373.103432152532</c:v>
                </c:pt>
                <c:pt idx="80">
                  <c:v>325.752351008414</c:v>
                </c:pt>
                <c:pt idx="81">
                  <c:v>331.480770154435</c:v>
                </c:pt>
                <c:pt idx="82">
                  <c:v>350.955553271492</c:v>
                </c:pt>
                <c:pt idx="83">
                  <c:v>323.213901575411</c:v>
                </c:pt>
                <c:pt idx="84">
                  <c:v>369.887705157936</c:v>
                </c:pt>
                <c:pt idx="85">
                  <c:v>321.880961743513</c:v>
                </c:pt>
                <c:pt idx="86">
                  <c:v>355.110964033609</c:v>
                </c:pt>
                <c:pt idx="87">
                  <c:v>323.969587347917</c:v>
                </c:pt>
                <c:pt idx="88">
                  <c:v>354.817609647476</c:v>
                </c:pt>
                <c:pt idx="89">
                  <c:v/>
                </c:pt>
                <c:pt idx="90">
                  <c:v>273.696956642712</c:v>
                </c:pt>
                <c:pt idx="91">
                  <c:v>339.967892646874</c:v>
                </c:pt>
                <c:pt idx="92">
                  <c:v>293.744816542951</c:v>
                </c:pt>
                <c:pt idx="93">
                  <c:v>224.533069085391</c:v>
                </c:pt>
                <c:pt idx="94">
                  <c:v>263.696956642712</c:v>
                </c:pt>
                <c:pt idx="95">
                  <c:v>339.967892646874</c:v>
                </c:pt>
                <c:pt idx="96">
                  <c:v>323.558696381092</c:v>
                </c:pt>
                <c:pt idx="97">
                  <c:v>341.847414379041</c:v>
                </c:pt>
                <c:pt idx="98">
                  <c:v>331.36205386245</c:v>
                </c:pt>
                <c:pt idx="99">
                  <c:v>293.73763083456</c:v>
                </c:pt>
                <c:pt idx="100">
                  <c:v>293.73763083456</c:v>
                </c:pt>
                <c:pt idx="101">
                  <c:v>323.558696381092</c:v>
                </c:pt>
                <c:pt idx="102">
                  <c:v>317.839929385151</c:v>
                </c:pt>
                <c:pt idx="103">
                  <c:v/>
                </c:pt>
                <c:pt idx="104">
                  <c:v>204.694100735969</c:v>
                </c:pt>
                <c:pt idx="105">
                  <c:v>204.694100735969</c:v>
                </c:pt>
                <c:pt idx="106">
                  <c:v>176.030883035787</c:v>
                </c:pt>
                <c:pt idx="107">
                  <c:v>211.126160932077</c:v>
                </c:pt>
                <c:pt idx="108">
                  <c:v>118.609964152484</c:v>
                </c:pt>
                <c:pt idx="109">
                  <c:v>119.330429473368</c:v>
                </c:pt>
                <c:pt idx="110">
                  <c:v>118.47678451503</c:v>
                </c:pt>
                <c:pt idx="111">
                  <c:v>159.330518690069</c:v>
                </c:pt>
                <c:pt idx="112">
                  <c:v>204.366991493923</c:v>
                </c:pt>
                <c:pt idx="113">
                  <c:v>108.981719805653</c:v>
                </c:pt>
                <c:pt idx="114">
                  <c:v>204.366991493923</c:v>
                </c:pt>
                <c:pt idx="115">
                  <c:v/>
                </c:pt>
                <c:pt idx="116">
                  <c:v>44.3585124777202</c:v>
                </c:pt>
                <c:pt idx="117">
                  <c:v>26.6399066380818</c:v>
                </c:pt>
                <c:pt idx="118">
                  <c:v>43.1942499756948</c:v>
                </c:pt>
                <c:pt idx="119">
                  <c:v>42.8835377086463</c:v>
                </c:pt>
                <c:pt idx="120">
                  <c:v>48.9092253636168</c:v>
                </c:pt>
                <c:pt idx="121">
                  <c:v/>
                </c:pt>
                <c:pt idx="122">
                  <c:v>199.796866342782</c:v>
                </c:pt>
                <c:pt idx="123">
                  <c:v>248.240550623417</c:v>
                </c:pt>
                <c:pt idx="124">
                  <c:v>247.16887049616</c:v>
                </c:pt>
                <c:pt idx="125">
                  <c:v/>
                </c:pt>
                <c:pt idx="126">
                  <c:v>56.1349625218882</c:v>
                </c:pt>
                <c:pt idx="127">
                  <c:v>101.833900731325</c:v>
                </c:pt>
                <c:pt idx="128">
                  <c:v>79.4529125898666</c:v>
                </c:pt>
                <c:pt idx="129">
                  <c:v>71.2197199629454</c:v>
                </c:pt>
                <c:pt idx="130">
                  <c:v>105.412652595171</c:v>
                </c:pt>
                <c:pt idx="131">
                  <c:v>91.9626580718758</c:v>
                </c:pt>
                <c:pt idx="132">
                  <c:v>100.423633623048</c:v>
                </c:pt>
                <c:pt idx="133">
                  <c:v>122.871274540887</c:v>
                </c:pt>
                <c:pt idx="134">
                  <c:v>99.0619777020568</c:v>
                </c:pt>
                <c:pt idx="135">
                  <c:v>42.0965532561455</c:v>
                </c:pt>
                <c:pt idx="136">
                  <c:v>44.1536481189706</c:v>
                </c:pt>
                <c:pt idx="137">
                  <c:v>75.0230547627162</c:v>
                </c:pt>
                <c:pt idx="138">
                  <c:v>139.896945177387</c:v>
                </c:pt>
                <c:pt idx="139">
                  <c:v>142.795188482988</c:v>
                </c:pt>
                <c:pt idx="140">
                  <c:v>45.617325799188</c:v>
                </c:pt>
                <c:pt idx="141">
                  <c:v>37.252657565641</c:v>
                </c:pt>
                <c:pt idx="142">
                  <c:v>43.9352775323876</c:v>
                </c:pt>
                <c:pt idx="143">
                  <c:v>126.816640345007</c:v>
                </c:pt>
                <c:pt idx="144">
                  <c:v>99.0682046871671</c:v>
                </c:pt>
                <c:pt idx="145">
                  <c:v>55.1379623753487</c:v>
                </c:pt>
                <c:pt idx="146">
                  <c:v>115.935818742874</c:v>
                </c:pt>
                <c:pt idx="147">
                  <c:v>42.3323952829635</c:v>
                </c:pt>
                <c:pt idx="148">
                  <c:v>142.268598702025</c:v>
                </c:pt>
                <c:pt idx="149">
                  <c:v/>
                </c:pt>
                <c:pt idx="150">
                  <c:v>77.5124524584623</c:v>
                </c:pt>
                <c:pt idx="151">
                  <c:v>53.4369125424388</c:v>
                </c:pt>
                <c:pt idx="152">
                  <c:v>74.5315051057541</c:v>
                </c:pt>
                <c:pt idx="153">
                  <c:v/>
                </c:pt>
                <c:pt idx="154">
                  <c:v>163.738555234122</c:v>
                </c:pt>
                <c:pt idx="155">
                  <c:v>81.644558970614</c:v>
                </c:pt>
                <c:pt idx="156">
                  <c:v>81.9913000980207</c:v>
                </c:pt>
                <c:pt idx="157">
                  <c:v>157.275653882383</c:v>
                </c:pt>
                <c:pt idx="158">
                  <c:v>76.0382350377409</c:v>
                </c:pt>
                <c:pt idx="159">
                  <c:v>80.6427479833241</c:v>
                </c:pt>
                <c:pt idx="160">
                  <c:v>82.478981234478</c:v>
                </c:pt>
                <c:pt idx="161">
                  <c:v/>
                </c:pt>
                <c:pt idx="162">
                  <c:v>96.9549188524358</c:v>
                </c:pt>
                <c:pt idx="163">
                  <c:v>50.5577555</c:v>
                </c:pt>
                <c:pt idx="164">
                  <c:v>62.4283460953104</c:v>
                </c:pt>
                <c:pt idx="165">
                  <c:v>42.9206931305393</c:v>
                </c:pt>
                <c:pt idx="166">
                  <c:v>46.0429912943215</c:v>
                </c:pt>
                <c:pt idx="167">
                  <c:v>42.9206931305393</c:v>
                </c:pt>
                <c:pt idx="168">
                  <c:v>42.9206931305393</c:v>
                </c:pt>
                <c:pt idx="169">
                  <c:v>51.5577555</c:v>
                </c:pt>
              </c:numCache>
            </c:numRef>
          </c:yVal>
          <c:smooth val="0"/>
        </c:ser>
        <c:axId val="33357631"/>
        <c:axId val="108202"/>
      </c:scatterChart>
      <c:valAx>
        <c:axId val="333576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202"/>
        <c:crosses val="autoZero"/>
        <c:crossBetween val="midCat"/>
      </c:valAx>
      <c:valAx>
        <c:axId val="108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3576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68760</xdr:colOff>
      <xdr:row>0</xdr:row>
      <xdr:rowOff>0</xdr:rowOff>
    </xdr:from>
    <xdr:to>
      <xdr:col>13</xdr:col>
      <xdr:colOff>182880</xdr:colOff>
      <xdr:row>0</xdr:row>
      <xdr:rowOff>175320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995800" y="0"/>
          <a:ext cx="1888200" cy="17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68760</xdr:colOff>
      <xdr:row>0</xdr:row>
      <xdr:rowOff>0</xdr:rowOff>
    </xdr:from>
    <xdr:to>
      <xdr:col>9</xdr:col>
      <xdr:colOff>188640</xdr:colOff>
      <xdr:row>0</xdr:row>
      <xdr:rowOff>175320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497040" y="0"/>
          <a:ext cx="2034360" cy="175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373320</xdr:colOff>
      <xdr:row>7</xdr:row>
      <xdr:rowOff>87480</xdr:rowOff>
    </xdr:from>
    <xdr:to>
      <xdr:col>34</xdr:col>
      <xdr:colOff>68040</xdr:colOff>
      <xdr:row>22</xdr:row>
      <xdr:rowOff>87120</xdr:rowOff>
    </xdr:to>
    <xdr:graphicFrame>
      <xdr:nvGraphicFramePr>
        <xdr:cNvPr id="2" name="Chart 7"/>
        <xdr:cNvGraphicFramePr/>
      </xdr:nvGraphicFramePr>
      <xdr:xfrm>
        <a:off x="15452640" y="1352160"/>
        <a:ext cx="420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396360</xdr:colOff>
      <xdr:row>23</xdr:row>
      <xdr:rowOff>11520</xdr:rowOff>
    </xdr:from>
    <xdr:to>
      <xdr:col>34</xdr:col>
      <xdr:colOff>91080</xdr:colOff>
      <xdr:row>38</xdr:row>
      <xdr:rowOff>11160</xdr:rowOff>
    </xdr:to>
    <xdr:graphicFrame>
      <xdr:nvGraphicFramePr>
        <xdr:cNvPr id="3" name="Chart 8"/>
        <xdr:cNvGraphicFramePr/>
      </xdr:nvGraphicFramePr>
      <xdr:xfrm>
        <a:off x="15475680" y="4202280"/>
        <a:ext cx="4200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3.33"/>
    <col collapsed="false" customWidth="true" hidden="false" outlineLevel="0" max="3" min="2" style="1" width="23.33"/>
    <col collapsed="false" customWidth="true" hidden="false" outlineLevel="0" max="4" min="4" style="1" width="30.45"/>
    <col collapsed="false" customWidth="true" hidden="false" outlineLevel="0" max="5" min="5" style="0" width="16.11"/>
    <col collapsed="false" customWidth="true" hidden="false" outlineLevel="0" max="6" min="6" style="0" width="10.44"/>
    <col collapsed="false" customWidth="true" hidden="false" outlineLevel="0" max="7" min="7" style="0" width="11.44"/>
    <col collapsed="false" customWidth="true" hidden="false" outlineLevel="0" max="8" min="8" style="0" width="10.44"/>
    <col collapsed="false" customWidth="true" hidden="false" outlineLevel="0" max="9" min="9" style="1" width="12.56"/>
    <col collapsed="false" customWidth="true" hidden="false" outlineLevel="0" max="1007" min="10" style="0" width="9.33"/>
    <col collapsed="false" customWidth="true" hidden="false" outlineLevel="0" max="1025" min="1008" style="0" width="12.8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</row>
    <row r="2" customFormat="false" ht="15.9" hidden="false" customHeight="true" outlineLevel="0" collapsed="false">
      <c r="A2" s="2" t="s">
        <v>9</v>
      </c>
      <c r="B2" s="3" t="s">
        <v>10</v>
      </c>
      <c r="C2" s="3" t="s">
        <v>11</v>
      </c>
      <c r="D2" s="3" t="s">
        <v>12</v>
      </c>
      <c r="E2" s="4" t="n">
        <v>-5260.65</v>
      </c>
      <c r="F2" s="5" t="n">
        <v>1.31</v>
      </c>
      <c r="G2" s="4" t="n">
        <v>342</v>
      </c>
      <c r="H2" s="5" t="n">
        <v>11.525</v>
      </c>
      <c r="I2" s="5" t="e">
        <f aca="false">#REF!+#REF!*(298.15)+#REF!*(298.15)^-2+#REF!*(298.15)^-0.5</f>
        <v>#REF!</v>
      </c>
    </row>
    <row r="3" customFormat="false" ht="12.9" hidden="false" customHeight="true" outlineLevel="0" collapsed="false">
      <c r="A3" s="2" t="s">
        <v>9</v>
      </c>
      <c r="B3" s="3" t="s">
        <v>13</v>
      </c>
      <c r="C3" s="3" t="s">
        <v>14</v>
      </c>
      <c r="D3" s="3" t="s">
        <v>15</v>
      </c>
      <c r="E3" s="4" t="n">
        <v>-5769.08</v>
      </c>
      <c r="F3" s="5" t="n">
        <v>1.56</v>
      </c>
      <c r="G3" s="4" t="n">
        <v>316.4</v>
      </c>
      <c r="H3" s="4" t="n">
        <v>13.204</v>
      </c>
      <c r="I3" s="5" t="e">
        <f aca="false">#REF!+#REF!*(298.15)+#REF!*(298.15)^-2+#REF!*(298.15)^-0.5</f>
        <v>#REF!</v>
      </c>
    </row>
    <row r="4" customFormat="false" ht="12.9" hidden="false" customHeight="true" outlineLevel="0" collapsed="false">
      <c r="A4" s="2" t="s">
        <v>9</v>
      </c>
      <c r="B4" s="3" t="s">
        <v>16</v>
      </c>
      <c r="C4" s="3" t="s">
        <v>17</v>
      </c>
      <c r="D4" s="3" t="s">
        <v>18</v>
      </c>
      <c r="E4" s="4" t="n">
        <v>-6642.95</v>
      </c>
      <c r="F4" s="5" t="n">
        <v>1.46</v>
      </c>
      <c r="G4" s="4" t="n">
        <v>255</v>
      </c>
      <c r="H4" s="5" t="n">
        <v>12.535</v>
      </c>
      <c r="I4" s="5" t="e">
        <f aca="false">#REF!+#REF!*(298.15)+#REF!*(298.15)^-2+#REF!*(298.15)^-0.5</f>
        <v>#REF!</v>
      </c>
    </row>
    <row r="5" customFormat="false" ht="12.9" hidden="false" customHeight="true" outlineLevel="0" collapsed="false">
      <c r="A5" s="2" t="s">
        <v>9</v>
      </c>
      <c r="B5" s="3" t="s">
        <v>19</v>
      </c>
      <c r="C5" s="3" t="s">
        <v>20</v>
      </c>
      <c r="D5" s="3" t="s">
        <v>21</v>
      </c>
      <c r="E5" s="4" t="n">
        <v>-5687.75</v>
      </c>
      <c r="F5" s="4" t="n">
        <v>3.88</v>
      </c>
      <c r="G5" s="4" t="n">
        <v>317</v>
      </c>
      <c r="H5" s="5" t="n">
        <v>11.738</v>
      </c>
      <c r="I5" s="5" t="e">
        <f aca="false">#REF!+#REF!*(298.15)+#REF!*(298.15)^-2+#REF!*(298.15)^-0.5</f>
        <v>#REF!</v>
      </c>
    </row>
    <row r="6" customFormat="false" ht="12.9" hidden="false" customHeight="true" outlineLevel="0" collapsed="false">
      <c r="A6" s="2" t="s">
        <v>9</v>
      </c>
      <c r="B6" s="3" t="s">
        <v>22</v>
      </c>
      <c r="C6" s="3" t="s">
        <v>23</v>
      </c>
      <c r="D6" s="3" t="s">
        <v>24</v>
      </c>
      <c r="E6" s="4" t="n">
        <v>-6050.33</v>
      </c>
      <c r="F6" s="4" t="n">
        <v>9.62</v>
      </c>
      <c r="G6" s="4" t="n">
        <v>255.2</v>
      </c>
      <c r="H6" s="5" t="n">
        <v>11.457</v>
      </c>
      <c r="I6" s="5" t="e">
        <f aca="false">#REF!+#REF!*(298.15)+#REF!*(298.15)^-2+#REF!*(298.15)^-0.5</f>
        <v>#REF!</v>
      </c>
    </row>
    <row r="7" customFormat="false" ht="12.9" hidden="false" customHeight="true" outlineLevel="0" collapsed="false">
      <c r="A7" s="2" t="s">
        <v>9</v>
      </c>
      <c r="B7" s="3" t="s">
        <v>25</v>
      </c>
      <c r="C7" s="3" t="s">
        <v>26</v>
      </c>
      <c r="D7" s="3" t="s">
        <v>27</v>
      </c>
      <c r="E7" s="4" t="n">
        <v>-6282.13</v>
      </c>
      <c r="F7" s="5" t="n">
        <v>1.06</v>
      </c>
      <c r="G7" s="4" t="n">
        <v>269.5</v>
      </c>
      <c r="H7" s="5" t="n">
        <v>11.313</v>
      </c>
      <c r="I7" s="5" t="e">
        <f aca="false">#REF!+#REF!*(298.15)+#REF!*(298.15)^-2+#REF!*(298.15)^-0.5</f>
        <v>#REF!</v>
      </c>
    </row>
    <row r="8" customFormat="false" ht="12.9" hidden="false" customHeight="true" outlineLevel="0" collapsed="false">
      <c r="A8" s="2" t="s">
        <v>9</v>
      </c>
      <c r="B8" s="3" t="s">
        <v>28</v>
      </c>
      <c r="C8" s="3" t="s">
        <v>29</v>
      </c>
      <c r="D8" s="3" t="s">
        <v>30</v>
      </c>
      <c r="E8" s="4" t="n">
        <v>-5693.65</v>
      </c>
      <c r="F8" s="4" t="n">
        <v>3.14</v>
      </c>
      <c r="G8" s="4" t="n">
        <v>335.3</v>
      </c>
      <c r="H8" s="5" t="n">
        <v>11.792</v>
      </c>
      <c r="I8" s="5" t="e">
        <f aca="false">#REF!+#REF!*(298.15)+#REF!*(298.15)^-2+#REF!*(298.15)^-0.5</f>
        <v>#REF!</v>
      </c>
    </row>
    <row r="9" customFormat="false" ht="12.9" hidden="false" customHeight="true" outlineLevel="0" collapsed="false">
      <c r="A9" s="2" t="s">
        <v>9</v>
      </c>
      <c r="B9" s="3" t="s">
        <v>31</v>
      </c>
      <c r="C9" s="3" t="s">
        <v>32</v>
      </c>
      <c r="D9" s="3" t="s">
        <v>33</v>
      </c>
      <c r="E9" s="4" t="n">
        <v>-9609.82</v>
      </c>
      <c r="F9" s="4" t="n">
        <v>2.49</v>
      </c>
      <c r="G9" s="4" t="n">
        <v>443</v>
      </c>
      <c r="H9" s="5" t="n">
        <v>19.785</v>
      </c>
      <c r="I9" s="5" t="e">
        <f aca="false">#REF!+#REF!*(298.15)+#REF!*(298.15)^-2+#REF!*(298.15)^-0.5</f>
        <v>#REF!</v>
      </c>
    </row>
    <row r="10" customFormat="false" ht="12.9" hidden="false" customHeight="true" outlineLevel="0" collapsed="false">
      <c r="A10" s="2" t="s">
        <v>9</v>
      </c>
      <c r="B10" s="3" t="s">
        <v>34</v>
      </c>
      <c r="C10" s="3" t="s">
        <v>35</v>
      </c>
      <c r="D10" s="3" t="s">
        <v>36</v>
      </c>
      <c r="E10" s="4" t="n">
        <v>-1477.74</v>
      </c>
      <c r="F10" s="4" t="n">
        <v>0.68</v>
      </c>
      <c r="G10" s="5" t="n">
        <v>151</v>
      </c>
      <c r="H10" s="4" t="n">
        <v>4.631</v>
      </c>
      <c r="I10" s="5" t="e">
        <f aca="false">#REF!+#REF!*(298.15)+#REF!*(298.15)^-2+#REF!*(298.15)^-0.5</f>
        <v>#REF!</v>
      </c>
    </row>
    <row r="11" customFormat="false" ht="14.1" hidden="false" customHeight="true" outlineLevel="0" collapsed="false">
      <c r="A11" s="2" t="s">
        <v>9</v>
      </c>
      <c r="B11" s="3" t="s">
        <v>37</v>
      </c>
      <c r="C11" s="3" t="s">
        <v>38</v>
      </c>
      <c r="D11" s="3" t="s">
        <v>39</v>
      </c>
      <c r="E11" s="4" t="n">
        <v>-2172.57</v>
      </c>
      <c r="F11" s="4" t="n">
        <v>0.57</v>
      </c>
      <c r="G11" s="4" t="n">
        <v>95.1</v>
      </c>
      <c r="H11" s="4" t="n">
        <v>4.366</v>
      </c>
      <c r="I11" s="5" t="e">
        <f aca="false">#REF!+#REF!*(298.15)+#REF!*(298.15)^-2+#REF!*(298.15)^-0.5</f>
        <v>#REF!</v>
      </c>
    </row>
    <row r="12" customFormat="false" ht="12.9" hidden="false" customHeight="true" outlineLevel="0" collapsed="false">
      <c r="A12" s="2" t="s">
        <v>9</v>
      </c>
      <c r="B12" s="3" t="s">
        <v>40</v>
      </c>
      <c r="C12" s="3" t="s">
        <v>41</v>
      </c>
      <c r="D12" s="3" t="s">
        <v>42</v>
      </c>
      <c r="E12" s="4" t="n">
        <v>-2307.04</v>
      </c>
      <c r="F12" s="4" t="n">
        <v>0.9</v>
      </c>
      <c r="G12" s="5" t="n">
        <v>127.6</v>
      </c>
      <c r="H12" s="6" t="n">
        <v>5.16</v>
      </c>
      <c r="I12" s="5" t="e">
        <f aca="false">#REF!+#REF!*(298.15)+#REF!*(298.15)^-2+#REF!*(298.15)^-0.5</f>
        <v>#REF!</v>
      </c>
    </row>
    <row r="13" customFormat="false" ht="12.9" hidden="false" customHeight="true" outlineLevel="0" collapsed="false">
      <c r="A13" s="2" t="s">
        <v>9</v>
      </c>
      <c r="B13" s="3" t="s">
        <v>43</v>
      </c>
      <c r="C13" s="3" t="s">
        <v>44</v>
      </c>
      <c r="D13" s="3" t="s">
        <v>45</v>
      </c>
      <c r="E13" s="4" t="n">
        <v>-2251.31</v>
      </c>
      <c r="F13" s="4" t="n">
        <v>0.52</v>
      </c>
      <c r="G13" s="5" t="n">
        <v>109.5</v>
      </c>
      <c r="H13" s="6" t="n">
        <v>5.148</v>
      </c>
      <c r="I13" s="5" t="e">
        <f aca="false">#REF!+#REF!*(298.15)+#REF!*(298.15)^-2+#REF!*(298.15)^-0.5</f>
        <v>#REF!</v>
      </c>
    </row>
    <row r="14" customFormat="false" ht="15.9" hidden="false" customHeight="true" outlineLevel="0" collapsed="false">
      <c r="A14" s="2" t="s">
        <v>9</v>
      </c>
      <c r="B14" s="3" t="s">
        <v>46</v>
      </c>
      <c r="C14" s="3" t="s">
        <v>47</v>
      </c>
      <c r="D14" s="3" t="s">
        <v>48</v>
      </c>
      <c r="E14" s="4" t="n">
        <v>-1733.95</v>
      </c>
      <c r="F14" s="5" t="n">
        <v>1.05</v>
      </c>
      <c r="G14" s="5" t="n">
        <v>155.9</v>
      </c>
      <c r="H14" s="4" t="n">
        <v>4.899</v>
      </c>
      <c r="I14" s="5" t="e">
        <f aca="false">#REF!+#REF!*(298.15)+#REF!*(298.15)^-2+#REF!*(298.15)^-0.5</f>
        <v>#REF!</v>
      </c>
    </row>
    <row r="15" customFormat="false" ht="15.9" hidden="false" customHeight="true" outlineLevel="0" collapsed="false">
      <c r="A15" s="2" t="s">
        <v>49</v>
      </c>
      <c r="B15" s="3" t="s">
        <v>50</v>
      </c>
      <c r="C15" s="3" t="s">
        <v>51</v>
      </c>
      <c r="D15" s="3" t="s">
        <v>52</v>
      </c>
      <c r="E15" s="4" t="n">
        <v>-2588.72</v>
      </c>
      <c r="F15" s="4" t="n">
        <v>0.68</v>
      </c>
      <c r="G15" s="4" t="n">
        <v>92.7</v>
      </c>
      <c r="H15" s="6" t="n">
        <v>5.153</v>
      </c>
      <c r="I15" s="5" t="e">
        <f aca="false">#REF!+#REF!*(298.15)+#REF!*(298.15)^-2+#REF!*(298.15)^-0.5</f>
        <v>#REF!</v>
      </c>
    </row>
    <row r="16" customFormat="false" ht="12.9" hidden="false" customHeight="true" outlineLevel="0" collapsed="false">
      <c r="A16" s="2" t="s">
        <v>49</v>
      </c>
      <c r="B16" s="3" t="s">
        <v>53</v>
      </c>
      <c r="C16" s="3" t="s">
        <v>54</v>
      </c>
      <c r="D16" s="3" t="s">
        <v>52</v>
      </c>
      <c r="E16" s="4" t="n">
        <v>-2593.02</v>
      </c>
      <c r="F16" s="4" t="n">
        <v>0.67</v>
      </c>
      <c r="G16" s="4" t="n">
        <v>83.5</v>
      </c>
      <c r="H16" s="4" t="n">
        <v>4.414</v>
      </c>
      <c r="I16" s="5" t="e">
        <f aca="false">#REF!+#REF!*(298.15)+#REF!*(298.15)^-2+#REF!*(298.15)^-0.5</f>
        <v>#REF!</v>
      </c>
    </row>
    <row r="17" customFormat="false" ht="12.9" hidden="false" customHeight="true" outlineLevel="0" collapsed="false">
      <c r="A17" s="2" t="s">
        <v>49</v>
      </c>
      <c r="B17" s="3" t="s">
        <v>55</v>
      </c>
      <c r="C17" s="3" t="s">
        <v>56</v>
      </c>
      <c r="D17" s="3" t="s">
        <v>52</v>
      </c>
      <c r="E17" s="4" t="n">
        <v>-2585.85</v>
      </c>
      <c r="F17" s="4" t="n">
        <v>0.68</v>
      </c>
      <c r="G17" s="4" t="n">
        <v>95.4</v>
      </c>
      <c r="H17" s="4" t="n">
        <v>4.986</v>
      </c>
      <c r="I17" s="5" t="e">
        <f aca="false">#REF!+#REF!*(298.15)+#REF!*(298.15)^-2+#REF!*(298.15)^-0.5</f>
        <v>#REF!</v>
      </c>
    </row>
    <row r="18" customFormat="false" ht="12.9" hidden="false" customHeight="true" outlineLevel="0" collapsed="false">
      <c r="A18" s="2" t="s">
        <v>49</v>
      </c>
      <c r="B18" s="3" t="s">
        <v>57</v>
      </c>
      <c r="C18" s="3" t="s">
        <v>58</v>
      </c>
      <c r="D18" s="3" t="s">
        <v>59</v>
      </c>
      <c r="E18" s="6" t="n">
        <v>-2485.51</v>
      </c>
      <c r="F18" s="4" t="n">
        <v>0.91</v>
      </c>
      <c r="G18" s="6" t="n">
        <v>113</v>
      </c>
      <c r="H18" s="4" t="n">
        <v>5.083</v>
      </c>
      <c r="I18" s="5" t="e">
        <f aca="false">#REF!+#REF!*(298.15)+#REF!*(298.15)^-2+#REF!*(298.15)^-0.5</f>
        <v>#REF!</v>
      </c>
    </row>
    <row r="19" customFormat="false" ht="12.9" hidden="false" customHeight="true" outlineLevel="0" collapsed="false">
      <c r="A19" s="2" t="s">
        <v>49</v>
      </c>
      <c r="B19" s="3" t="s">
        <v>60</v>
      </c>
      <c r="C19" s="3" t="s">
        <v>61</v>
      </c>
      <c r="D19" s="3" t="s">
        <v>52</v>
      </c>
      <c r="E19" s="4" t="n">
        <v>-2569.28</v>
      </c>
      <c r="F19" s="4" t="n">
        <v>0.69</v>
      </c>
      <c r="G19" s="6" t="n">
        <v>101.5</v>
      </c>
      <c r="H19" s="4" t="n">
        <v>4.987</v>
      </c>
      <c r="I19" s="5" t="e">
        <f aca="false">#REF!+#REF!*(298.15)+#REF!*(298.15)^-2+#REF!*(298.15)^-0.5</f>
        <v>#REF!</v>
      </c>
    </row>
    <row r="20" customFormat="false" ht="12.9" hidden="false" customHeight="true" outlineLevel="0" collapsed="false">
      <c r="A20" s="2" t="s">
        <v>49</v>
      </c>
      <c r="B20" s="3" t="s">
        <v>62</v>
      </c>
      <c r="C20" s="3" t="s">
        <v>63</v>
      </c>
      <c r="D20" s="3" t="s">
        <v>64</v>
      </c>
      <c r="E20" s="4" t="n">
        <v>-3208.31</v>
      </c>
      <c r="F20" s="4" t="n">
        <v>0.8</v>
      </c>
      <c r="G20" s="5" t="n">
        <v>167</v>
      </c>
      <c r="H20" s="4" t="n">
        <v>6.98</v>
      </c>
      <c r="I20" s="5" t="e">
        <f aca="false">#REF!+#REF!*(298.15)+#REF!*(298.15)^-2+#REF!*(298.15)^-0.5</f>
        <v>#REF!</v>
      </c>
    </row>
    <row r="21" customFormat="false" ht="12.9" hidden="false" customHeight="true" outlineLevel="0" collapsed="false">
      <c r="A21" s="2" t="s">
        <v>49</v>
      </c>
      <c r="B21" s="3" t="s">
        <v>65</v>
      </c>
      <c r="C21" s="3" t="s">
        <v>66</v>
      </c>
      <c r="D21" s="3" t="s">
        <v>67</v>
      </c>
      <c r="E21" s="4" t="n">
        <v>-3549.31</v>
      </c>
      <c r="F21" s="4" t="n">
        <v>0.75</v>
      </c>
      <c r="G21" s="5" t="n">
        <v>146</v>
      </c>
      <c r="H21" s="4" t="n">
        <v>6.875</v>
      </c>
      <c r="I21" s="5" t="e">
        <f aca="false">#REF!+#REF!*(298.15)+#REF!*(298.15)^-2+#REF!*(298.15)^-0.5</f>
        <v>#REF!</v>
      </c>
    </row>
    <row r="22" customFormat="false" ht="12.9" hidden="false" customHeight="true" outlineLevel="0" collapsed="false">
      <c r="A22" s="2" t="s">
        <v>49</v>
      </c>
      <c r="B22" s="3" t="s">
        <v>68</v>
      </c>
      <c r="C22" s="3" t="s">
        <v>69</v>
      </c>
      <c r="D22" s="3" t="s">
        <v>70</v>
      </c>
      <c r="E22" s="4" t="n">
        <v>-3336.2</v>
      </c>
      <c r="F22" s="5" t="n">
        <v>1.68</v>
      </c>
      <c r="G22" s="5" t="n">
        <v>166</v>
      </c>
      <c r="H22" s="6" t="n">
        <v>7.175</v>
      </c>
      <c r="I22" s="5" t="e">
        <f aca="false">#REF!+#REF!*(298.15)+#REF!*(298.15)^-2+#REF!*(298.15)^-0.5</f>
        <v>#REF!</v>
      </c>
    </row>
    <row r="23" customFormat="false" ht="12.9" hidden="false" customHeight="true" outlineLevel="0" collapsed="false">
      <c r="A23" s="2" t="s">
        <v>49</v>
      </c>
      <c r="B23" s="3" t="s">
        <v>71</v>
      </c>
      <c r="C23" s="3" t="s">
        <v>72</v>
      </c>
      <c r="D23" s="3" t="s">
        <v>73</v>
      </c>
      <c r="E23" s="6" t="n">
        <v>-23755.04</v>
      </c>
      <c r="F23" s="4" t="n">
        <v>6.34</v>
      </c>
      <c r="G23" s="4" t="n">
        <v>1010</v>
      </c>
      <c r="H23" s="4" t="n">
        <v>44.88</v>
      </c>
      <c r="I23" s="5" t="e">
        <f aca="false">#REF!+#REF!*(298.15)+#REF!*(298.15)^-2+#REF!*(298.15)^-0.5</f>
        <v>#REF!</v>
      </c>
    </row>
    <row r="24" customFormat="false" ht="12.9" hidden="false" customHeight="true" outlineLevel="0" collapsed="false">
      <c r="A24" s="2" t="s">
        <v>49</v>
      </c>
      <c r="B24" s="3" t="s">
        <v>74</v>
      </c>
      <c r="C24" s="3" t="s">
        <v>75</v>
      </c>
      <c r="D24" s="3" t="s">
        <v>76</v>
      </c>
      <c r="E24" s="6" t="n">
        <v>-24246.42</v>
      </c>
      <c r="F24" s="4" t="n">
        <v>8.6</v>
      </c>
      <c r="G24" s="4" t="n">
        <v>1034</v>
      </c>
      <c r="H24" s="4" t="n">
        <v>45.46</v>
      </c>
      <c r="I24" s="5" t="e">
        <f aca="false">#REF!+#REF!*(298.15)+#REF!*(298.15)^-2+#REF!*(298.15)^-0.5</f>
        <v>#REF!</v>
      </c>
    </row>
    <row r="25" customFormat="false" ht="12.9" hidden="false" customHeight="true" outlineLevel="0" collapsed="false">
      <c r="A25" s="2" t="s">
        <v>49</v>
      </c>
      <c r="B25" s="3" t="s">
        <v>77</v>
      </c>
      <c r="C25" s="3" t="s">
        <v>78</v>
      </c>
      <c r="D25" s="3" t="s">
        <v>79</v>
      </c>
      <c r="E25" s="6" t="n">
        <v>-25124.32</v>
      </c>
      <c r="F25" s="4" t="n">
        <v>6.28</v>
      </c>
      <c r="G25" s="4" t="n">
        <v>910</v>
      </c>
      <c r="H25" s="4" t="n">
        <v>44.26</v>
      </c>
      <c r="I25" s="5" t="e">
        <f aca="false">#REF!+#REF!*(298.15)+#REF!*(298.15)^-2+#REF!*(298.15)^-0.5</f>
        <v>#REF!</v>
      </c>
    </row>
    <row r="26" customFormat="false" ht="15.9" hidden="false" customHeight="true" outlineLevel="0" collapsed="false">
      <c r="A26" s="2" t="s">
        <v>49</v>
      </c>
      <c r="B26" s="3" t="s">
        <v>80</v>
      </c>
      <c r="C26" s="3" t="s">
        <v>81</v>
      </c>
      <c r="D26" s="3" t="s">
        <v>82</v>
      </c>
      <c r="E26" s="4" t="n">
        <v>-2900.76</v>
      </c>
      <c r="F26" s="4" t="n">
        <v>0.96</v>
      </c>
      <c r="G26" s="5" t="n">
        <v>100.5</v>
      </c>
      <c r="H26" s="4" t="n">
        <v>5.339</v>
      </c>
      <c r="I26" s="5" t="e">
        <f aca="false">#REF!+#REF!*(298.15)+#REF!*(298.15)^-2+#REF!*(298.15)^-0.5</f>
        <v>#REF!</v>
      </c>
    </row>
    <row r="27" customFormat="false" ht="15.9" hidden="false" customHeight="true" outlineLevel="0" collapsed="false">
      <c r="A27" s="2" t="s">
        <v>83</v>
      </c>
      <c r="B27" s="3" t="s">
        <v>84</v>
      </c>
      <c r="C27" s="3" t="s">
        <v>85</v>
      </c>
      <c r="D27" s="3" t="s">
        <v>86</v>
      </c>
      <c r="E27" s="4" t="n">
        <v>-3865.63</v>
      </c>
      <c r="F27" s="4" t="n">
        <v>0.94</v>
      </c>
      <c r="G27" s="4" t="n">
        <v>212.5</v>
      </c>
      <c r="H27" s="4" t="n">
        <v>9.254</v>
      </c>
      <c r="I27" s="5" t="e">
        <f aca="false">#REF!+#REF!*(298.15)+#REF!*(298.15)^-2+#REF!*(298.15)^-0.5</f>
        <v>#REF!</v>
      </c>
    </row>
    <row r="28" customFormat="false" ht="12.9" hidden="false" customHeight="true" outlineLevel="0" collapsed="false">
      <c r="A28" s="2" t="s">
        <v>83</v>
      </c>
      <c r="B28" s="3" t="s">
        <v>87</v>
      </c>
      <c r="C28" s="3" t="s">
        <v>88</v>
      </c>
      <c r="D28" s="3" t="s">
        <v>89</v>
      </c>
      <c r="E28" s="4" t="n">
        <v>-3992.26</v>
      </c>
      <c r="F28" s="5" t="n">
        <v>1.33</v>
      </c>
      <c r="G28" s="5" t="n">
        <v>198.5</v>
      </c>
      <c r="H28" s="4" t="n">
        <v>9.024</v>
      </c>
      <c r="I28" s="5" t="e">
        <f aca="false">#REF!+#REF!*(298.15)+#REF!*(298.15)^-2+#REF!*(298.15)^-0.5</f>
        <v>#REF!</v>
      </c>
    </row>
    <row r="29" customFormat="false" ht="12.9" hidden="false" customHeight="true" outlineLevel="0" collapsed="false">
      <c r="A29" s="2" t="s">
        <v>83</v>
      </c>
      <c r="B29" s="3" t="s">
        <v>90</v>
      </c>
      <c r="C29" s="3" t="s">
        <v>91</v>
      </c>
      <c r="D29" s="3" t="s">
        <v>92</v>
      </c>
      <c r="E29" s="6" t="n">
        <v>-11809.63</v>
      </c>
      <c r="F29" s="4" t="n">
        <v>8.5</v>
      </c>
      <c r="G29" s="4" t="n">
        <v>830</v>
      </c>
      <c r="H29" s="4" t="n">
        <v>31.08</v>
      </c>
      <c r="I29" s="5" t="e">
        <f aca="false">#REF!+#REF!*(298.15)+#REF!*(298.15)^-2+#REF!*(298.15)^-0.5</f>
        <v>#REF!</v>
      </c>
    </row>
    <row r="30" customFormat="false" ht="12.9" hidden="false" customHeight="true" outlineLevel="0" collapsed="false">
      <c r="A30" s="2" t="s">
        <v>83</v>
      </c>
      <c r="B30" s="3" t="s">
        <v>93</v>
      </c>
      <c r="C30" s="3" t="s">
        <v>94</v>
      </c>
      <c r="D30" s="3" t="s">
        <v>95</v>
      </c>
      <c r="E30" s="4" t="n">
        <v>-4545.87</v>
      </c>
      <c r="F30" s="4" t="n">
        <v>1.36</v>
      </c>
      <c r="G30" s="4" t="n">
        <v>253.1</v>
      </c>
      <c r="H30" s="4" t="n">
        <v>9.847</v>
      </c>
      <c r="I30" s="5" t="e">
        <f aca="false">#REF!+#REF!*(298.15)+#REF!*(298.15)^-2+#REF!*(298.15)^-0.5</f>
        <v>#REF!</v>
      </c>
    </row>
    <row r="31" customFormat="false" ht="12.9" hidden="false" customHeight="true" outlineLevel="0" collapsed="false">
      <c r="A31" s="2" t="s">
        <v>83</v>
      </c>
      <c r="B31" s="3" t="s">
        <v>96</v>
      </c>
      <c r="C31" s="3" t="s">
        <v>97</v>
      </c>
      <c r="D31" s="3" t="s">
        <v>98</v>
      </c>
      <c r="E31" s="6" t="n">
        <v>-14033.82</v>
      </c>
      <c r="F31" s="4" t="n">
        <v>2.63</v>
      </c>
      <c r="G31" s="4" t="n">
        <v>657</v>
      </c>
      <c r="H31" s="4" t="n">
        <v>29.68</v>
      </c>
      <c r="I31" s="5" t="e">
        <f aca="false">#REF!+#REF!*(298.15)+#REF!*(298.15)^-2+#REF!*(298.15)^-0.5</f>
        <v>#REF!</v>
      </c>
    </row>
    <row r="32" customFormat="false" ht="12.9" hidden="false" customHeight="true" outlineLevel="0" collapsed="false">
      <c r="A32" s="2" t="s">
        <v>83</v>
      </c>
      <c r="B32" s="3" t="s">
        <v>99</v>
      </c>
      <c r="C32" s="3" t="s">
        <v>97</v>
      </c>
      <c r="D32" s="3" t="s">
        <v>100</v>
      </c>
      <c r="E32" s="6" t="n">
        <v>-14386.75</v>
      </c>
      <c r="F32" s="6" t="n">
        <v>2.41</v>
      </c>
      <c r="G32" s="4" t="n">
        <v>629</v>
      </c>
      <c r="H32" s="4" t="n">
        <v>29.55</v>
      </c>
      <c r="I32" s="5" t="e">
        <f aca="false">#REF!+#REF!*(298.15)+#REF!*(298.15)^-2+#REF!*(298.15)^-0.5</f>
        <v>#REF!</v>
      </c>
    </row>
    <row r="33" customFormat="false" ht="12.9" hidden="false" customHeight="true" outlineLevel="0" collapsed="false">
      <c r="A33" s="2" t="s">
        <v>83</v>
      </c>
      <c r="B33" s="3" t="s">
        <v>101</v>
      </c>
      <c r="C33" s="3" t="s">
        <v>102</v>
      </c>
      <c r="D33" s="3" t="s">
        <v>103</v>
      </c>
      <c r="E33" s="4" t="n">
        <v>-3943.92</v>
      </c>
      <c r="F33" s="5" t="n">
        <v>1.36</v>
      </c>
      <c r="G33" s="4" t="n">
        <v>210</v>
      </c>
      <c r="H33" s="4" t="n">
        <v>9.651</v>
      </c>
      <c r="I33" s="5" t="e">
        <f aca="false">#REF!+#REF!*(298.15)+#REF!*(298.15)^-2+#REF!*(298.15)^-0.5</f>
        <v>#REF!</v>
      </c>
    </row>
    <row r="34" customFormat="false" ht="12.9" hidden="false" customHeight="true" outlineLevel="0" collapsed="false">
      <c r="A34" s="2" t="s">
        <v>83</v>
      </c>
      <c r="B34" s="3" t="s">
        <v>104</v>
      </c>
      <c r="C34" s="3" t="s">
        <v>105</v>
      </c>
      <c r="D34" s="3" t="s">
        <v>106</v>
      </c>
      <c r="E34" s="4" t="n">
        <v>-2601.65</v>
      </c>
      <c r="F34" s="4" t="n">
        <v>0.96</v>
      </c>
      <c r="G34" s="5" t="n">
        <v>124</v>
      </c>
      <c r="H34" s="7" t="n">
        <v>5.565</v>
      </c>
      <c r="I34" s="5" t="e">
        <f aca="false">#REF!+#REF!*(298.15)+#REF!*(298.15)^-2+#REF!*(298.15)^-0.5</f>
        <v>#REF!</v>
      </c>
    </row>
    <row r="35" customFormat="false" ht="12.9" hidden="false" customHeight="true" outlineLevel="0" collapsed="false">
      <c r="A35" s="2" t="s">
        <v>83</v>
      </c>
      <c r="B35" s="3" t="s">
        <v>107</v>
      </c>
      <c r="C35" s="3" t="s">
        <v>108</v>
      </c>
      <c r="D35" s="3" t="s">
        <v>109</v>
      </c>
      <c r="E35" s="4" t="n">
        <v>-5847.08</v>
      </c>
      <c r="F35" s="4" t="n">
        <v>2.23</v>
      </c>
      <c r="G35" s="4" t="n">
        <v>332</v>
      </c>
      <c r="H35" s="5" t="n">
        <v>14.697</v>
      </c>
      <c r="I35" s="5" t="e">
        <f aca="false">#REF!+#REF!*(298.15)+#REF!*(298.15)^-2+#REF!*(298.15)^-0.5</f>
        <v>#REF!</v>
      </c>
    </row>
    <row r="36" customFormat="false" ht="12.9" hidden="false" customHeight="true" outlineLevel="0" collapsed="false">
      <c r="A36" s="2" t="s">
        <v>83</v>
      </c>
      <c r="B36" s="3" t="s">
        <v>110</v>
      </c>
      <c r="C36" s="3" t="s">
        <v>111</v>
      </c>
      <c r="D36" s="3" t="s">
        <v>112</v>
      </c>
      <c r="E36" s="4" t="n">
        <v>-6368.39</v>
      </c>
      <c r="F36" s="6" t="n">
        <v>2.21</v>
      </c>
      <c r="G36" s="4" t="n">
        <v>390</v>
      </c>
      <c r="H36" s="5" t="n">
        <v>17.039</v>
      </c>
      <c r="I36" s="5" t="e">
        <f aca="false">#REF!+#REF!*(298.15)+#REF!*(298.15)^-2+#REF!*(298.15)^-0.5</f>
        <v>#REF!</v>
      </c>
    </row>
    <row r="37" customFormat="false" ht="15.9" hidden="false" customHeight="true" outlineLevel="0" collapsed="false">
      <c r="A37" s="2" t="s">
        <v>83</v>
      </c>
      <c r="B37" s="3" t="s">
        <v>113</v>
      </c>
      <c r="C37" s="3" t="s">
        <v>114</v>
      </c>
      <c r="D37" s="3" t="s">
        <v>115</v>
      </c>
      <c r="E37" s="4" t="n">
        <v>-2035.05</v>
      </c>
      <c r="F37" s="5" t="n">
        <v>1.66</v>
      </c>
      <c r="G37" s="4" t="n">
        <v>83.03</v>
      </c>
      <c r="H37" s="4" t="n">
        <v>3.926</v>
      </c>
      <c r="I37" s="5" t="e">
        <f aca="false">#REF!+#REF!*(298.15)+#REF!*(298.15)^-2+#REF!*(298.15)^-0.5</f>
        <v>#REF!</v>
      </c>
    </row>
    <row r="38" customFormat="false" ht="15.9" hidden="false" customHeight="true" outlineLevel="0" collapsed="false">
      <c r="A38" s="2" t="s">
        <v>116</v>
      </c>
      <c r="B38" s="3" t="s">
        <v>117</v>
      </c>
      <c r="C38" s="3" t="s">
        <v>118</v>
      </c>
      <c r="D38" s="3" t="s">
        <v>119</v>
      </c>
      <c r="E38" s="4" t="n">
        <v>-6895.42</v>
      </c>
      <c r="F38" s="5" t="n">
        <v>1.31</v>
      </c>
      <c r="G38" s="4" t="n">
        <v>301</v>
      </c>
      <c r="H38" s="4" t="n">
        <v>13.63</v>
      </c>
      <c r="I38" s="5" t="e">
        <f aca="false">#REF!+#REF!*(298.15)+#REF!*(298.15)^-2+#REF!*(298.15)^-0.5</f>
        <v>#REF!</v>
      </c>
    </row>
    <row r="39" customFormat="false" ht="12.9" hidden="false" customHeight="true" outlineLevel="0" collapsed="false">
      <c r="A39" s="2" t="s">
        <v>116</v>
      </c>
      <c r="B39" s="3" t="s">
        <v>120</v>
      </c>
      <c r="C39" s="3" t="s">
        <v>121</v>
      </c>
      <c r="D39" s="3" t="s">
        <v>122</v>
      </c>
      <c r="E39" s="4" t="n">
        <v>-6473.9</v>
      </c>
      <c r="F39" s="5" t="n">
        <v>1.17</v>
      </c>
      <c r="G39" s="4" t="n">
        <v>315</v>
      </c>
      <c r="H39" s="4" t="n">
        <v>13.92</v>
      </c>
      <c r="I39" s="5" t="e">
        <f aca="false">#REF!+#REF!*(298.15)+#REF!*(298.15)^-2+#REF!*(298.15)^-0.5</f>
        <v>#REF!</v>
      </c>
    </row>
    <row r="40" customFormat="false" ht="12.9" hidden="false" customHeight="true" outlineLevel="0" collapsed="false">
      <c r="A40" s="2" t="s">
        <v>116</v>
      </c>
      <c r="B40" s="3" t="s">
        <v>123</v>
      </c>
      <c r="C40" s="3" t="s">
        <v>124</v>
      </c>
      <c r="D40" s="3" t="s">
        <v>125</v>
      </c>
      <c r="E40" s="4" t="n">
        <v>-6027.57</v>
      </c>
      <c r="F40" s="5" t="n">
        <v>1.23</v>
      </c>
      <c r="G40" s="4" t="n">
        <v>329</v>
      </c>
      <c r="H40" s="5" t="n">
        <v>14.21</v>
      </c>
      <c r="I40" s="5" t="e">
        <f aca="false">#REF!+#REF!*(298.15)+#REF!*(298.15)^-2+#REF!*(298.15)^-0.5</f>
        <v>#REF!</v>
      </c>
    </row>
    <row r="41" customFormat="false" ht="12.9" hidden="false" customHeight="true" outlineLevel="0" collapsed="false">
      <c r="A41" s="2" t="s">
        <v>116</v>
      </c>
      <c r="B41" s="3" t="s">
        <v>126</v>
      </c>
      <c r="C41" s="3" t="s">
        <v>127</v>
      </c>
      <c r="D41" s="3" t="s">
        <v>128</v>
      </c>
      <c r="E41" s="4" t="n">
        <v>-4868.61</v>
      </c>
      <c r="F41" s="4" t="n">
        <v>0.81</v>
      </c>
      <c r="G41" s="4" t="n">
        <v>229</v>
      </c>
      <c r="H41" s="4" t="n">
        <v>10.132</v>
      </c>
      <c r="I41" s="5" t="e">
        <f aca="false">#REF!+#REF!*(298.15)+#REF!*(298.15)^-2+#REF!*(298.15)^-0.5</f>
        <v>#REF!</v>
      </c>
    </row>
    <row r="42" customFormat="false" ht="12.9" hidden="false" customHeight="true" outlineLevel="0" collapsed="false">
      <c r="A42" s="2" t="s">
        <v>116</v>
      </c>
      <c r="B42" s="3" t="s">
        <v>129</v>
      </c>
      <c r="C42" s="3" t="s">
        <v>130</v>
      </c>
      <c r="D42" s="8" t="s">
        <v>131</v>
      </c>
      <c r="E42" s="4" t="n">
        <v>-6543.04</v>
      </c>
      <c r="F42" s="4" t="n">
        <v>2.7</v>
      </c>
      <c r="G42" s="4" t="n">
        <v>340</v>
      </c>
      <c r="H42" s="4" t="n">
        <v>13.82</v>
      </c>
      <c r="I42" s="5" t="e">
        <f aca="false">#REF!+#REF!*(298.15)+#REF!*(298.15)^-2+#REF!*(298.15)^-0.5</f>
        <v>#REF!</v>
      </c>
    </row>
    <row r="43" customFormat="false" ht="12.9" hidden="false" customHeight="true" outlineLevel="0" collapsed="false">
      <c r="A43" s="2" t="s">
        <v>116</v>
      </c>
      <c r="B43" s="3" t="s">
        <v>132</v>
      </c>
      <c r="C43" s="3" t="s">
        <v>133</v>
      </c>
      <c r="D43" s="3" t="s">
        <v>119</v>
      </c>
      <c r="E43" s="4" t="n">
        <v>-6896.21</v>
      </c>
      <c r="F43" s="5" t="n">
        <v>1.31</v>
      </c>
      <c r="G43" s="4" t="n">
        <v>298</v>
      </c>
      <c r="H43" s="4" t="n">
        <v>13.575</v>
      </c>
      <c r="I43" s="5" t="e">
        <f aca="false">#REF!+#REF!*(298.15)+#REF!*(298.15)^-2+#REF!*(298.15)^-0.5</f>
        <v>#VALUE!</v>
      </c>
    </row>
    <row r="44" customFormat="false" ht="15" hidden="false" customHeight="true" outlineLevel="0" collapsed="false">
      <c r="A44" s="2" t="s">
        <v>116</v>
      </c>
      <c r="B44" s="3" t="s">
        <v>134</v>
      </c>
      <c r="C44" s="3" t="s">
        <v>135</v>
      </c>
      <c r="D44" s="3" t="s">
        <v>136</v>
      </c>
      <c r="E44" s="6" t="n">
        <v>-42345.19</v>
      </c>
      <c r="F44" s="4" t="n">
        <v>8.95</v>
      </c>
      <c r="G44" s="5" t="n">
        <v>1890</v>
      </c>
      <c r="H44" s="4" t="n">
        <v>85.2</v>
      </c>
      <c r="I44" s="5" t="e">
        <f aca="false">#REF!+#REF!*(298.15)+#REF!*(298.15)^-2+#REF!*(298.15)^-0.5</f>
        <v>#VALUE!</v>
      </c>
    </row>
    <row r="45" customFormat="false" ht="13.8" hidden="false" customHeight="false" outlineLevel="0" collapsed="false">
      <c r="A45" s="9" t="s">
        <v>137</v>
      </c>
      <c r="B45" s="3" t="s">
        <v>138</v>
      </c>
      <c r="C45" s="3" t="s">
        <v>139</v>
      </c>
      <c r="D45" s="3" t="s">
        <v>140</v>
      </c>
      <c r="E45" s="4" t="n">
        <v>-9163.48</v>
      </c>
      <c r="F45" s="10" t="n">
        <v>1.51</v>
      </c>
      <c r="G45" s="6" t="n">
        <v>404.1</v>
      </c>
      <c r="H45" s="4" t="n">
        <v>23.322</v>
      </c>
      <c r="I45" s="5" t="e">
        <f aca="false">#REF!+#REF!*(298.15)+#REF!*(298.15)^-2+#REF!*(298.15)^-0.5</f>
        <v>#REF!</v>
      </c>
    </row>
    <row r="46" customFormat="false" ht="13.8" hidden="false" customHeight="false" outlineLevel="0" collapsed="false">
      <c r="A46" s="9" t="s">
        <v>137</v>
      </c>
      <c r="B46" s="3" t="s">
        <v>141</v>
      </c>
      <c r="C46" s="3" t="s">
        <v>142</v>
      </c>
      <c r="D46" s="3" t="s">
        <v>143</v>
      </c>
      <c r="E46" s="4" t="n">
        <v>-8444.02</v>
      </c>
      <c r="F46" s="10" t="n">
        <v>1.66</v>
      </c>
      <c r="G46" s="4" t="n">
        <v>461</v>
      </c>
      <c r="H46" s="4" t="n">
        <v>23.71</v>
      </c>
      <c r="I46" s="5" t="e">
        <f aca="false">#REF!+#REF!*(298.15)+#REF!*(298.15)^-2+#REF!*(298.15)^-0.5</f>
        <v>#REF!</v>
      </c>
    </row>
    <row r="47" customFormat="false" ht="13.8" hidden="false" customHeight="false" outlineLevel="0" collapsed="false">
      <c r="A47" s="9" t="s">
        <v>137</v>
      </c>
      <c r="B47" s="3" t="s">
        <v>144</v>
      </c>
      <c r="C47" s="3" t="s">
        <v>145</v>
      </c>
      <c r="D47" s="3" t="s">
        <v>146</v>
      </c>
      <c r="E47" s="4" t="n">
        <v>-9449.32</v>
      </c>
      <c r="F47" s="10" t="n">
        <v>1.52</v>
      </c>
      <c r="G47" s="4" t="n">
        <v>475.6</v>
      </c>
      <c r="H47" s="4" t="n">
        <v>23.322</v>
      </c>
      <c r="I47" s="5" t="e">
        <f aca="false">#REF!+#REF!*(298.15)+#REF!*(298.15)^-2+#REF!*(298.15)^-0.5</f>
        <v>#REF!</v>
      </c>
    </row>
    <row r="48" customFormat="false" ht="13.8" hidden="false" customHeight="false" outlineLevel="0" collapsed="false">
      <c r="A48" s="9" t="s">
        <v>137</v>
      </c>
      <c r="B48" s="3" t="s">
        <v>147</v>
      </c>
      <c r="C48" s="3" t="s">
        <v>148</v>
      </c>
      <c r="D48" s="3" t="s">
        <v>149</v>
      </c>
      <c r="E48" s="4" t="n">
        <v>-8693.64</v>
      </c>
      <c r="F48" s="4" t="n">
        <v>3.6</v>
      </c>
      <c r="G48" s="4" t="n">
        <v>473</v>
      </c>
      <c r="H48" s="4" t="n">
        <v>24.027</v>
      </c>
      <c r="I48" s="5" t="e">
        <f aca="false">#REF!+#REF!*(298.15)+#REF!*(298.15)^-2+#REF!*(298.15)^-0.5</f>
        <v>#REF!</v>
      </c>
    </row>
    <row r="49" customFormat="false" ht="13.8" hidden="false" customHeight="true" outlineLevel="0" collapsed="false">
      <c r="A49" s="9" t="s">
        <v>137</v>
      </c>
      <c r="B49" s="3" t="s">
        <v>150</v>
      </c>
      <c r="C49" s="3" t="s">
        <v>151</v>
      </c>
      <c r="D49" s="3" t="s">
        <v>152</v>
      </c>
      <c r="E49" s="6" t="n">
        <v>-14238.91</v>
      </c>
      <c r="F49" s="4" t="n">
        <v>3.99</v>
      </c>
      <c r="G49" s="4" t="n">
        <v>762</v>
      </c>
      <c r="H49" s="4" t="n">
        <v>38.32</v>
      </c>
      <c r="I49" s="5" t="e">
        <f aca="false">#REF!+#REF!*(298.15)+#REF!*(298.15)^-2+#REF!*(298.15)^-0.5</f>
        <v>#VALUE!</v>
      </c>
    </row>
    <row r="50" customFormat="false" ht="13.8" hidden="false" customHeight="false" outlineLevel="0" collapsed="false">
      <c r="A50" s="9" t="s">
        <v>137</v>
      </c>
      <c r="B50" s="3" t="s">
        <v>153</v>
      </c>
      <c r="C50" s="3" t="s">
        <v>154</v>
      </c>
      <c r="D50" s="3" t="s">
        <v>155</v>
      </c>
      <c r="E50" s="6" t="n">
        <v>-14959.21</v>
      </c>
      <c r="F50" s="4" t="n">
        <v>3.83</v>
      </c>
      <c r="G50" s="4" t="n">
        <v>701</v>
      </c>
      <c r="H50" s="4" t="n">
        <v>37.893</v>
      </c>
      <c r="I50" s="5" t="e">
        <f aca="false">#REF!+#REF!*(298.15)+#REF!*(298.15)^-2+#REF!*(298.15)^-0.5</f>
        <v>#REF!</v>
      </c>
    </row>
    <row r="51" customFormat="false" ht="13.8" hidden="false" customHeight="false" outlineLevel="0" collapsed="false">
      <c r="A51" s="9" t="s">
        <v>137</v>
      </c>
      <c r="B51" s="3" t="s">
        <v>156</v>
      </c>
      <c r="C51" s="3" t="s">
        <v>154</v>
      </c>
      <c r="D51" s="3" t="s">
        <v>157</v>
      </c>
      <c r="E51" s="6" t="n">
        <v>-14799.99</v>
      </c>
      <c r="F51" s="4" t="n">
        <v>4.05</v>
      </c>
      <c r="G51" s="4" t="n">
        <v>724</v>
      </c>
      <c r="H51" s="4" t="n">
        <v>38.44</v>
      </c>
      <c r="I51" s="5" t="e">
        <f aca="false">#REF!+#REF!*(298.15)+#REF!*(298.15)^-2+#REF!*(298.15)^-0.5</f>
        <v>#REF!</v>
      </c>
    </row>
    <row r="52" customFormat="false" ht="13.8" hidden="false" customHeight="false" outlineLevel="0" collapsed="false">
      <c r="A52" s="9" t="s">
        <v>158</v>
      </c>
      <c r="B52" s="3" t="s">
        <v>159</v>
      </c>
      <c r="C52" s="3" t="s">
        <v>160</v>
      </c>
      <c r="D52" s="3" t="s">
        <v>161</v>
      </c>
      <c r="E52" s="6" t="n">
        <v>-1142.14</v>
      </c>
      <c r="F52" s="11" t="n">
        <v>10.12</v>
      </c>
      <c r="G52" s="4" t="n">
        <v>91.5</v>
      </c>
      <c r="H52" s="4" t="n">
        <v>2.76</v>
      </c>
      <c r="I52" s="5" t="e">
        <f aca="false">#REF!+#REF!*(298.15)+#REF!*(298.15)^-2+#REF!*(298.15)^-0.5</f>
        <v>#REF!</v>
      </c>
    </row>
    <row r="53" customFormat="false" ht="13.8" hidden="false" customHeight="true" outlineLevel="0" collapsed="false">
      <c r="A53" s="9" t="s">
        <v>158</v>
      </c>
      <c r="B53" s="3" t="s">
        <v>162</v>
      </c>
      <c r="C53" s="3" t="s">
        <v>163</v>
      </c>
      <c r="D53" s="3" t="s">
        <v>164</v>
      </c>
      <c r="E53" s="4" t="n">
        <v>-1490.85</v>
      </c>
      <c r="F53" s="4" t="n">
        <v>0.62</v>
      </c>
      <c r="G53" s="4" t="n">
        <v>59.3</v>
      </c>
      <c r="H53" s="4" t="n">
        <v>2.635</v>
      </c>
      <c r="I53" s="5" t="e">
        <f aca="false">#REF!+#REF!*(298.15)+#REF!*(298.15)^-2+#REF!*(298.15)^-0.5</f>
        <v>#VALUE!</v>
      </c>
    </row>
    <row r="54" customFormat="false" ht="13.8" hidden="false" customHeight="false" outlineLevel="0" collapsed="false">
      <c r="A54" s="9" t="s">
        <v>158</v>
      </c>
      <c r="B54" s="3" t="s">
        <v>165</v>
      </c>
      <c r="C54" s="3" t="s">
        <v>166</v>
      </c>
      <c r="D54" s="3" t="s">
        <v>167</v>
      </c>
      <c r="E54" s="6" t="n">
        <v>-2496.17</v>
      </c>
      <c r="F54" s="4" t="n">
        <v>2.81</v>
      </c>
      <c r="G54" s="4" t="n">
        <v>99.5</v>
      </c>
      <c r="H54" s="4" t="n">
        <v>4.818</v>
      </c>
      <c r="I54" s="5" t="e">
        <f aca="false">#REF!+#REF!*(298.15)+#REF!*(298.15)^-2+#REF!*(298.15)^-0.5</f>
        <v>#REF!</v>
      </c>
    </row>
    <row r="55" customFormat="false" ht="13.8" hidden="false" customHeight="false" outlineLevel="0" collapsed="false">
      <c r="A55" s="9" t="s">
        <v>158</v>
      </c>
      <c r="B55" s="3" t="s">
        <v>168</v>
      </c>
      <c r="C55" s="3" t="s">
        <v>169</v>
      </c>
      <c r="D55" s="3" t="s">
        <v>170</v>
      </c>
      <c r="E55" s="4" t="n">
        <v>-1646.76</v>
      </c>
      <c r="F55" s="10" t="n">
        <v>1.12</v>
      </c>
      <c r="G55" s="4" t="n">
        <v>51.8</v>
      </c>
      <c r="H55" s="4" t="n">
        <v>2.54</v>
      </c>
      <c r="I55" s="5" t="e">
        <f aca="false">#REF!+#REF!*(298.15)+#REF!*(298.15)^-2+#REF!*(298.15)^-0.5</f>
        <v>#REF!</v>
      </c>
    </row>
    <row r="56" customFormat="false" ht="13.8" hidden="false" customHeight="false" outlineLevel="0" collapsed="false">
      <c r="A56" s="9" t="s">
        <v>158</v>
      </c>
      <c r="B56" s="3" t="s">
        <v>171</v>
      </c>
      <c r="C56" s="3" t="s">
        <v>172</v>
      </c>
      <c r="D56" s="3" t="s">
        <v>173</v>
      </c>
      <c r="E56" s="4" t="n">
        <v>-1541.73</v>
      </c>
      <c r="F56" s="10" t="n">
        <v>1.8</v>
      </c>
      <c r="G56" s="4" t="n">
        <v>73.5</v>
      </c>
      <c r="H56" s="4" t="n">
        <v>2.745</v>
      </c>
      <c r="I56" s="5" t="e">
        <f aca="false">#REF!+#REF!*(298.15)+#REF!*(298.15)^-2+#REF!*(298.15)^-0.5</f>
        <v>#REF!</v>
      </c>
    </row>
    <row r="57" customFormat="false" ht="13.8" hidden="false" customHeight="false" outlineLevel="0" collapsed="false">
      <c r="A57" s="9" t="s">
        <v>158</v>
      </c>
      <c r="B57" s="3" t="s">
        <v>174</v>
      </c>
      <c r="C57" s="3" t="s">
        <v>175</v>
      </c>
      <c r="D57" s="3" t="s">
        <v>161</v>
      </c>
      <c r="E57" s="4" t="n">
        <v>-1084.64</v>
      </c>
      <c r="F57" s="6" t="n">
        <v>8.14</v>
      </c>
      <c r="G57" s="4" t="n">
        <v>91</v>
      </c>
      <c r="H57" s="4" t="n">
        <v>2.548</v>
      </c>
      <c r="I57" s="5" t="e">
        <f aca="false">#REF!+#REF!*(298.15)+#REF!*(298.15)^-2+#REF!*(298.15)^-0.5</f>
        <v>#REF!</v>
      </c>
    </row>
    <row r="58" customFormat="false" ht="13.8" hidden="false" customHeight="false" outlineLevel="0" collapsed="false">
      <c r="A58" s="9" t="s">
        <v>158</v>
      </c>
      <c r="B58" s="3" t="s">
        <v>176</v>
      </c>
      <c r="C58" s="3" t="s">
        <v>177</v>
      </c>
      <c r="D58" s="3" t="s">
        <v>164</v>
      </c>
      <c r="E58" s="4" t="n">
        <v>-1443.02</v>
      </c>
      <c r="F58" s="4" t="n">
        <v>0.69</v>
      </c>
      <c r="G58" s="4" t="n">
        <v>62.6</v>
      </c>
      <c r="H58" s="4" t="n">
        <v>2.445</v>
      </c>
      <c r="I58" s="5" t="e">
        <f aca="false">#REF!+#REF!*(298.15)+#REF!*(298.15)^-2+#REF!*(298.15)^-0.5</f>
        <v>#REF!</v>
      </c>
    </row>
    <row r="59" customFormat="false" ht="13.8" hidden="false" customHeight="false" outlineLevel="0" collapsed="false">
      <c r="A59" s="9" t="s">
        <v>158</v>
      </c>
      <c r="B59" s="3" t="s">
        <v>178</v>
      </c>
      <c r="C59" s="3" t="s">
        <v>179</v>
      </c>
      <c r="D59" s="3" t="s">
        <v>180</v>
      </c>
      <c r="E59" s="4" t="n">
        <v>-7132.27</v>
      </c>
      <c r="F59" s="10" t="n">
        <v>1.9</v>
      </c>
      <c r="G59" s="4" t="n">
        <v>348</v>
      </c>
      <c r="H59" s="10" t="n">
        <v>15.442</v>
      </c>
      <c r="I59" s="5" t="e">
        <f aca="false">#REF!+#REF!*(298.15)+#REF!*(298.15)^-2+#REF!*(298.15)^-0.5</f>
        <v>#REF!</v>
      </c>
    </row>
    <row r="60" customFormat="false" ht="13.8" hidden="false" customHeight="true" outlineLevel="0" collapsed="false">
      <c r="A60" s="9" t="s">
        <v>158</v>
      </c>
      <c r="B60" s="3" t="s">
        <v>181</v>
      </c>
      <c r="C60" s="3" t="s">
        <v>182</v>
      </c>
      <c r="D60" s="3" t="s">
        <v>36</v>
      </c>
      <c r="E60" s="4" t="n">
        <v>-1471.79</v>
      </c>
      <c r="F60" s="4" t="n">
        <v>0.76</v>
      </c>
      <c r="G60" s="10" t="n">
        <v>140</v>
      </c>
      <c r="H60" s="4" t="n">
        <v>4.203</v>
      </c>
      <c r="I60" s="5" t="e">
        <f aca="false">#REF!+#REF!*(298.15)+#REF!*(298.15)^-2+#REF!*(298.15)^-0.5</f>
        <v>#VALUE!</v>
      </c>
    </row>
    <row r="61" customFormat="false" ht="13.8" hidden="false" customHeight="false" outlineLevel="0" collapsed="false">
      <c r="A61" s="9" t="s">
        <v>158</v>
      </c>
      <c r="B61" s="3" t="s">
        <v>183</v>
      </c>
      <c r="C61" s="3" t="s">
        <v>184</v>
      </c>
      <c r="D61" s="3" t="s">
        <v>39</v>
      </c>
      <c r="E61" s="4" t="n">
        <v>-2127.66</v>
      </c>
      <c r="F61" s="4" t="n">
        <v>0.78</v>
      </c>
      <c r="G61" s="4" t="n">
        <v>90</v>
      </c>
      <c r="H61" s="4" t="n">
        <v>3.949</v>
      </c>
      <c r="I61" s="5" t="e">
        <f aca="false">#REF!+#REF!*(298.15)+#REF!*(298.15)^-2+#REF!*(298.15)^-0.5</f>
        <v>#REF!</v>
      </c>
    </row>
    <row r="62" customFormat="false" ht="13.8" hidden="false" customHeight="false" outlineLevel="0" collapsed="false">
      <c r="A62" s="9" t="s">
        <v>158</v>
      </c>
      <c r="B62" s="3" t="s">
        <v>185</v>
      </c>
      <c r="C62" s="3" t="s">
        <v>186</v>
      </c>
      <c r="D62" s="3" t="s">
        <v>36</v>
      </c>
      <c r="E62" s="4" t="n">
        <v>-1467.92</v>
      </c>
      <c r="F62" s="4" t="n">
        <v>0.97</v>
      </c>
      <c r="G62" s="10" t="n">
        <v>146</v>
      </c>
      <c r="H62" s="4" t="n">
        <v>4.321</v>
      </c>
      <c r="I62" s="5" t="e">
        <f aca="false">#REF!+#REF!*(298.15)+#REF!*(298.15)^-2+#REF!*(298.15)^-0.5</f>
        <v>#REF!</v>
      </c>
    </row>
    <row r="63" customFormat="false" ht="13.8" hidden="false" customHeight="false" outlineLevel="0" collapsed="false">
      <c r="A63" s="9" t="s">
        <v>158</v>
      </c>
      <c r="B63" s="3" t="s">
        <v>187</v>
      </c>
      <c r="C63" s="3" t="s">
        <v>188</v>
      </c>
      <c r="D63" s="3" t="s">
        <v>39</v>
      </c>
      <c r="E63" s="4" t="n">
        <v>-2138.5</v>
      </c>
      <c r="F63" s="4" t="n">
        <v>0.76</v>
      </c>
      <c r="G63" s="4" t="n">
        <v>93.9</v>
      </c>
      <c r="H63" s="4" t="n">
        <v>4.051</v>
      </c>
      <c r="I63" s="5" t="e">
        <f aca="false">#REF!+#REF!*(298.15)+#REF!*(298.15)^-2+#REF!*(298.15)^-0.5</f>
        <v>#REF!</v>
      </c>
    </row>
    <row r="64" customFormat="false" ht="13.8" hidden="false" customHeight="true" outlineLevel="0" collapsed="false">
      <c r="A64" s="9" t="s">
        <v>189</v>
      </c>
      <c r="B64" s="3" t="s">
        <v>190</v>
      </c>
      <c r="C64" s="3" t="s">
        <v>191</v>
      </c>
      <c r="D64" s="3" t="s">
        <v>192</v>
      </c>
      <c r="E64" s="4" t="n">
        <v>-2583.5</v>
      </c>
      <c r="F64" s="4" t="n">
        <v>2.43</v>
      </c>
      <c r="G64" s="10" t="n">
        <v>170.6</v>
      </c>
      <c r="H64" s="4" t="n">
        <v>6.459</v>
      </c>
      <c r="I64" s="5" t="e">
        <f aca="false">#REF!+#REF!*(298.15)+#REF!*(298.15)^-2+#REF!*(298.15)^-0.5</f>
        <v>#VALUE!</v>
      </c>
    </row>
    <row r="65" customFormat="false" ht="13.8" hidden="false" customHeight="false" outlineLevel="0" collapsed="false">
      <c r="A65" s="9" t="s">
        <v>189</v>
      </c>
      <c r="B65" s="3" t="s">
        <v>193</v>
      </c>
      <c r="C65" s="3" t="s">
        <v>194</v>
      </c>
      <c r="D65" s="3" t="s">
        <v>195</v>
      </c>
      <c r="E65" s="6" t="n">
        <v>-3002.01</v>
      </c>
      <c r="F65" s="10" t="n">
        <v>1.74</v>
      </c>
      <c r="G65" s="10" t="n">
        <v>127</v>
      </c>
      <c r="H65" s="4" t="n">
        <v>6.05</v>
      </c>
      <c r="I65" s="5" t="e">
        <f aca="false">#REF!+#REF!*(298.15)+#REF!*(298.15)^-2+#REF!*(298.15)^-0.5</f>
        <v>#REF!</v>
      </c>
    </row>
    <row r="66" customFormat="false" ht="13.8" hidden="false" customHeight="false" outlineLevel="0" collapsed="false">
      <c r="A66" s="9" t="s">
        <v>189</v>
      </c>
      <c r="B66" s="3" t="s">
        <v>196</v>
      </c>
      <c r="C66" s="3" t="s">
        <v>197</v>
      </c>
      <c r="D66" s="3" t="s">
        <v>198</v>
      </c>
      <c r="E66" s="6" t="n">
        <v>-3310.14</v>
      </c>
      <c r="F66" s="4" t="n">
        <v>0.8</v>
      </c>
      <c r="G66" s="10" t="n">
        <v>135</v>
      </c>
      <c r="H66" s="4" t="n">
        <v>6.356</v>
      </c>
      <c r="I66" s="5" t="e">
        <f aca="false">#REF!+#REF!*(298.15)+#REF!*(298.15)^-2+#REF!*(298.15)^-0.5</f>
        <v>#REF!</v>
      </c>
    </row>
    <row r="67" customFormat="false" ht="13.8" hidden="false" customHeight="false" outlineLevel="0" collapsed="false">
      <c r="A67" s="9" t="s">
        <v>189</v>
      </c>
      <c r="B67" s="3" t="s">
        <v>199</v>
      </c>
      <c r="C67" s="3" t="s">
        <v>200</v>
      </c>
      <c r="D67" s="3" t="s">
        <v>201</v>
      </c>
      <c r="E67" s="4" t="n">
        <v>-3091.12</v>
      </c>
      <c r="F67" s="4" t="n">
        <v>0.66</v>
      </c>
      <c r="G67" s="10" t="n">
        <v>132</v>
      </c>
      <c r="H67" s="4" t="n">
        <v>6.264</v>
      </c>
      <c r="I67" s="5" t="e">
        <f aca="false">#REF!+#REF!*(298.15)+#REF!*(298.15)^-2+#REF!*(298.15)^-0.5</f>
        <v>#REF!</v>
      </c>
    </row>
    <row r="68" customFormat="false" ht="13.8" hidden="false" customHeight="false" outlineLevel="0" collapsed="false">
      <c r="A68" s="9" t="s">
        <v>189</v>
      </c>
      <c r="B68" s="3" t="s">
        <v>202</v>
      </c>
      <c r="C68" s="3" t="s">
        <v>203</v>
      </c>
      <c r="D68" s="3" t="s">
        <v>201</v>
      </c>
      <c r="E68" s="4" t="n">
        <v>-3082.74</v>
      </c>
      <c r="F68" s="4" t="n">
        <v>0.67</v>
      </c>
      <c r="G68" s="10" t="n">
        <v>131.7</v>
      </c>
      <c r="H68" s="4" t="n">
        <v>6.099</v>
      </c>
      <c r="I68" s="5" t="e">
        <f aca="false">#REF!+#REF!*(298.15)+#REF!*(298.15)^-2+#REF!*(298.15)^-0.5</f>
        <v>#REF!</v>
      </c>
    </row>
    <row r="69" customFormat="false" ht="13.8" hidden="false" customHeight="true" outlineLevel="0" collapsed="false">
      <c r="A69" s="9" t="s">
        <v>189</v>
      </c>
      <c r="B69" s="3" t="s">
        <v>204</v>
      </c>
      <c r="C69" s="3" t="s">
        <v>205</v>
      </c>
      <c r="D69" s="3" t="s">
        <v>206</v>
      </c>
      <c r="E69" s="4" t="n">
        <v>-3201.69</v>
      </c>
      <c r="F69" s="4" t="n">
        <v>0.62</v>
      </c>
      <c r="G69" s="10" t="n">
        <v>142.9</v>
      </c>
      <c r="H69" s="4" t="n">
        <v>6.619</v>
      </c>
      <c r="I69" s="5" t="e">
        <f aca="false">#REF!+#REF!*(298.15)+#REF!*(298.15)^-2+#REF!*(298.15)^-0.5</f>
        <v>#VALUE!</v>
      </c>
    </row>
    <row r="70" customFormat="false" ht="13.8" hidden="false" customHeight="false" outlineLevel="0" collapsed="false">
      <c r="A70" s="9" t="s">
        <v>189</v>
      </c>
      <c r="B70" s="3" t="s">
        <v>207</v>
      </c>
      <c r="C70" s="3" t="s">
        <v>200</v>
      </c>
      <c r="D70" s="3" t="s">
        <v>201</v>
      </c>
      <c r="E70" s="12" t="n">
        <v>-3090.23</v>
      </c>
      <c r="F70" s="12" t="n">
        <v>0.66</v>
      </c>
      <c r="G70" s="12" t="n">
        <v>132.5</v>
      </c>
      <c r="H70" s="12" t="n">
        <v>6.262</v>
      </c>
      <c r="I70" s="5" t="e">
        <f aca="false">#REF!+#REF!*(298.15)+#REF!*(298.15)^-2+#REF!*(298.15)^-0.5</f>
        <v>#REF!</v>
      </c>
      <c r="O70" s="13"/>
    </row>
    <row r="71" customFormat="false" ht="13.8" hidden="false" customHeight="false" outlineLevel="0" collapsed="false">
      <c r="A71" s="9" t="s">
        <v>189</v>
      </c>
      <c r="B71" s="3" t="s">
        <v>208</v>
      </c>
      <c r="C71" s="3" t="s">
        <v>209</v>
      </c>
      <c r="D71" s="3" t="s">
        <v>210</v>
      </c>
      <c r="E71" s="12" t="n">
        <v>-2388.72</v>
      </c>
      <c r="F71" s="12" t="n">
        <v>0.81</v>
      </c>
      <c r="G71" s="14" t="n">
        <v>189.9</v>
      </c>
      <c r="H71" s="12" t="n">
        <v>6.592</v>
      </c>
      <c r="I71" s="5" t="e">
        <f aca="false">#REF!+#REF!*(298.15)+#REF!*(298.15)^-2+#REF!*(298.15)^-0.5</f>
        <v>#REF!</v>
      </c>
      <c r="O71" s="13"/>
    </row>
    <row r="72" customFormat="false" ht="13.8" hidden="false" customHeight="false" outlineLevel="0" collapsed="false">
      <c r="A72" s="9" t="s">
        <v>189</v>
      </c>
      <c r="B72" s="3" t="s">
        <v>211</v>
      </c>
      <c r="C72" s="3" t="s">
        <v>212</v>
      </c>
      <c r="D72" s="3" t="s">
        <v>213</v>
      </c>
      <c r="E72" s="15" t="n">
        <v>-2841.92</v>
      </c>
      <c r="F72" s="12" t="n">
        <v>0.94</v>
      </c>
      <c r="G72" s="14" t="n">
        <v>175</v>
      </c>
      <c r="H72" s="12" t="n">
        <v>6.795</v>
      </c>
      <c r="I72" s="5" t="e">
        <f aca="false">#REF!+#REF!*(298.15)+#REF!*(298.15)^-2+#REF!*(298.15)^-0.5</f>
        <v>#REF!</v>
      </c>
      <c r="O72" s="13"/>
    </row>
    <row r="73" customFormat="false" ht="13.8" hidden="false" customHeight="false" outlineLevel="0" collapsed="false">
      <c r="A73" s="9" t="s">
        <v>189</v>
      </c>
      <c r="B73" s="3" t="s">
        <v>214</v>
      </c>
      <c r="C73" s="3" t="s">
        <v>215</v>
      </c>
      <c r="D73" s="3" t="s">
        <v>216</v>
      </c>
      <c r="E73" s="12" t="n">
        <v>-3025.26</v>
      </c>
      <c r="F73" s="14" t="n">
        <v>1.67</v>
      </c>
      <c r="G73" s="12" t="n">
        <v>133.5</v>
      </c>
      <c r="H73" s="12" t="n">
        <v>6.04</v>
      </c>
      <c r="I73" s="5" t="e">
        <f aca="false">#REF!+#REF!*(298.15)+#REF!*(298.15)^-2+#REF!*(298.15)^-0.5</f>
        <v>#REF!</v>
      </c>
      <c r="O73" s="13"/>
    </row>
    <row r="74" customFormat="false" ht="13.8" hidden="false" customHeight="false" outlineLevel="0" collapsed="false">
      <c r="A74" s="9" t="s">
        <v>189</v>
      </c>
      <c r="B74" s="3" t="s">
        <v>217</v>
      </c>
      <c r="C74" s="3" t="s">
        <v>218</v>
      </c>
      <c r="D74" s="3" t="s">
        <v>219</v>
      </c>
      <c r="E74" s="12" t="n">
        <v>-2746.8</v>
      </c>
      <c r="F74" s="12" t="n">
        <v>2.46</v>
      </c>
      <c r="G74" s="14" t="n">
        <v>149.65</v>
      </c>
      <c r="H74" s="12" t="n">
        <v>6.309</v>
      </c>
      <c r="I74" s="5" t="e">
        <f aca="false">#REF!+#REF!*(298.15)+#REF!*(298.15)^-2+#REF!*(298.15)^-0.5</f>
        <v>#REF!</v>
      </c>
      <c r="O74" s="13"/>
    </row>
    <row r="75" customFormat="false" ht="13.8" hidden="false" customHeight="false" outlineLevel="0" collapsed="false">
      <c r="A75" s="9" t="s">
        <v>189</v>
      </c>
      <c r="B75" s="3" t="s">
        <v>220</v>
      </c>
      <c r="C75" s="3" t="s">
        <v>221</v>
      </c>
      <c r="D75" s="3" t="s">
        <v>222</v>
      </c>
      <c r="E75" s="15" t="n">
        <v>-3196.61</v>
      </c>
      <c r="F75" s="12" t="n">
        <v>0.73</v>
      </c>
      <c r="G75" s="12" t="n">
        <v>131</v>
      </c>
      <c r="H75" s="12" t="n">
        <v>6.05</v>
      </c>
      <c r="I75" s="5" t="e">
        <f aca="false">#REF!+#REF!*(298.15)+#REF!*(298.15)^-2+#REF!*(298.15)^-0.5</f>
        <v>#REF!</v>
      </c>
      <c r="O75" s="13"/>
    </row>
    <row r="76" customFormat="false" ht="13.8" hidden="false" customHeight="false" outlineLevel="0" collapsed="false">
      <c r="A76" s="9" t="s">
        <v>189</v>
      </c>
      <c r="B76" s="3" t="s">
        <v>223</v>
      </c>
      <c r="C76" s="3" t="s">
        <v>224</v>
      </c>
      <c r="D76" s="3" t="s">
        <v>201</v>
      </c>
      <c r="E76" s="15" t="n">
        <v>-3084.57</v>
      </c>
      <c r="F76" s="12" t="n">
        <v>0.67</v>
      </c>
      <c r="G76" s="12" t="n">
        <v>137</v>
      </c>
      <c r="H76" s="12" t="n">
        <v>6.476</v>
      </c>
      <c r="I76" s="5" t="e">
        <f aca="false">#REF!+#REF!*(298.15)+#REF!*(298.15)^-2+#REF!*(298.15)^-0.5</f>
        <v>#REF!</v>
      </c>
      <c r="O76" s="13"/>
    </row>
    <row r="77" customFormat="false" ht="13.8" hidden="false" customHeight="false" outlineLevel="0" collapsed="false">
      <c r="A77" s="9" t="s">
        <v>189</v>
      </c>
      <c r="B77" s="3" t="s">
        <v>225</v>
      </c>
      <c r="C77" s="3" t="s">
        <v>226</v>
      </c>
      <c r="D77" s="3" t="s">
        <v>173</v>
      </c>
      <c r="E77" s="12" t="n">
        <v>-1627.94</v>
      </c>
      <c r="F77" s="12" t="n">
        <v>0.47</v>
      </c>
      <c r="G77" s="12" t="n">
        <v>87.8</v>
      </c>
      <c r="H77" s="12" t="n">
        <v>4.008</v>
      </c>
      <c r="I77" s="5" t="e">
        <f aca="false">#REF!+#REF!*(298.15)+#REF!*(298.15)^-2+#REF!*(298.15)^-0.5</f>
        <v>#REF!</v>
      </c>
      <c r="O77" s="13"/>
    </row>
    <row r="78" customFormat="false" ht="13.8" hidden="false" customHeight="false" outlineLevel="0" collapsed="false">
      <c r="A78" s="9" t="s">
        <v>189</v>
      </c>
      <c r="B78" s="3" t="s">
        <v>227</v>
      </c>
      <c r="C78" s="3" t="s">
        <v>228</v>
      </c>
      <c r="D78" s="3" t="s">
        <v>229</v>
      </c>
      <c r="E78" s="12" t="n">
        <v>-1323.14</v>
      </c>
      <c r="F78" s="12" t="n">
        <v>0.73</v>
      </c>
      <c r="G78" s="12" t="n">
        <v>99.3</v>
      </c>
      <c r="H78" s="12" t="n">
        <v>3.472</v>
      </c>
      <c r="I78" s="5" t="e">
        <f aca="false">#REF!+#REF!*(298.15)+#REF!*(298.15)^-2+#REF!*(298.15)^-0.5</f>
        <v>#REF!</v>
      </c>
      <c r="O78" s="13"/>
    </row>
    <row r="79" customFormat="false" ht="13.8" hidden="false" customHeight="false" outlineLevel="0" collapsed="false">
      <c r="A79" s="9" t="s">
        <v>189</v>
      </c>
      <c r="B79" s="3" t="s">
        <v>230</v>
      </c>
      <c r="C79" s="3" t="s">
        <v>231</v>
      </c>
      <c r="D79" s="3" t="s">
        <v>229</v>
      </c>
      <c r="E79" s="12" t="n">
        <v>-1322.35</v>
      </c>
      <c r="F79" s="12" t="n">
        <v>0.73</v>
      </c>
      <c r="G79" s="12" t="n">
        <v>100.5</v>
      </c>
      <c r="H79" s="12" t="n">
        <v>3.494</v>
      </c>
      <c r="I79" s="5" t="e">
        <f aca="false">#REF!+#REF!*(298.15)+#REF!*(298.15)^-2+#REF!*(298.15)^-0.5</f>
        <v>#REF!</v>
      </c>
      <c r="O79" s="13"/>
    </row>
    <row r="80" customFormat="false" ht="13.8" hidden="false" customHeight="false" outlineLevel="0" collapsed="false">
      <c r="A80" s="2" t="s">
        <v>232</v>
      </c>
      <c r="B80" s="3" t="s">
        <v>233</v>
      </c>
      <c r="C80" s="3" t="s">
        <v>234</v>
      </c>
      <c r="D80" s="3" t="s">
        <v>173</v>
      </c>
      <c r="E80" s="12" t="n">
        <v>-1625.88</v>
      </c>
      <c r="F80" s="12" t="n">
        <v>0.48</v>
      </c>
      <c r="G80" s="12" t="n">
        <v>83.5</v>
      </c>
      <c r="H80" s="12" t="n">
        <v>3.763</v>
      </c>
      <c r="I80" s="5" t="e">
        <f aca="false">#REF!+#REF!*(298.15)+#REF!*(298.15)^-2+#REF!*(298.15)^-0.5</f>
        <v>#REF!</v>
      </c>
      <c r="O80" s="13"/>
    </row>
    <row r="81" customFormat="false" ht="13.8" hidden="false" customHeight="false" outlineLevel="0" collapsed="false">
      <c r="A81" s="2" t="s">
        <v>232</v>
      </c>
      <c r="B81" s="3" t="s">
        <v>235</v>
      </c>
      <c r="C81" s="3" t="s">
        <v>236</v>
      </c>
      <c r="D81" s="3" t="s">
        <v>173</v>
      </c>
      <c r="E81" s="12" t="n">
        <v>-1633.75</v>
      </c>
      <c r="F81" s="12" t="n">
        <v>0.47</v>
      </c>
      <c r="G81" s="12" t="n">
        <v>82.5</v>
      </c>
      <c r="H81" s="12" t="n">
        <v>3.993</v>
      </c>
      <c r="I81" s="5" t="e">
        <f aca="false">#REF!+#REF!*(298.15)+#REF!*(298.15)^-2+#REF!*(298.15)^-0.5</f>
        <v>#REF!</v>
      </c>
      <c r="O81" s="13"/>
    </row>
    <row r="82" customFormat="false" ht="13.8" hidden="false" customHeight="false" outlineLevel="0" collapsed="false">
      <c r="A82" s="2" t="s">
        <v>232</v>
      </c>
      <c r="B82" s="3" t="s">
        <v>237</v>
      </c>
      <c r="C82" s="3" t="s">
        <v>238</v>
      </c>
      <c r="D82" s="3" t="s">
        <v>239</v>
      </c>
      <c r="E82" s="12" t="n">
        <v>-12066.85</v>
      </c>
      <c r="F82" s="12" t="n">
        <v>2.48</v>
      </c>
      <c r="G82" s="12" t="n">
        <v>537</v>
      </c>
      <c r="H82" s="12" t="n">
        <v>26.54</v>
      </c>
      <c r="I82" s="5" t="e">
        <f aca="false">#REF!+#REF!*(298.15)+#REF!*(298.15)^-2+#REF!*(298.15)^-0.5</f>
        <v>#REF!</v>
      </c>
      <c r="O82" s="13"/>
    </row>
    <row r="83" customFormat="false" ht="13.8" hidden="false" customHeight="false" outlineLevel="0" collapsed="false">
      <c r="A83" s="2" t="s">
        <v>232</v>
      </c>
      <c r="B83" s="3" t="s">
        <v>240</v>
      </c>
      <c r="C83" s="3" t="s">
        <v>241</v>
      </c>
      <c r="D83" s="3" t="s">
        <v>242</v>
      </c>
      <c r="E83" s="12" t="n">
        <v>-9624.53</v>
      </c>
      <c r="F83" s="12" t="n">
        <v>8.8</v>
      </c>
      <c r="G83" s="12" t="n">
        <v>725</v>
      </c>
      <c r="H83" s="12" t="n">
        <v>27.87</v>
      </c>
      <c r="I83" s="5" t="e">
        <f aca="false">#REF!+#REF!*(298.15)+#REF!*(298.15)^-2+#REF!*(298.15)^-0.5</f>
        <v>#REF!</v>
      </c>
      <c r="O83" s="13"/>
    </row>
    <row r="84" customFormat="false" ht="13.8" hidden="false" customHeight="false" outlineLevel="0" collapsed="false">
      <c r="A84" s="2" t="s">
        <v>232</v>
      </c>
      <c r="B84" s="3" t="s">
        <v>243</v>
      </c>
      <c r="C84" s="3" t="s">
        <v>244</v>
      </c>
      <c r="D84" s="3" t="s">
        <v>239</v>
      </c>
      <c r="E84" s="15" t="n">
        <v>-12064.71</v>
      </c>
      <c r="F84" s="12" t="n">
        <v>2.48</v>
      </c>
      <c r="G84" s="12" t="n">
        <v>538</v>
      </c>
      <c r="H84" s="12" t="n">
        <v>26.33</v>
      </c>
      <c r="I84" s="5" t="e">
        <f aca="false">#REF!+#REF!*(298.15)+#REF!*(298.15)^-2+#REF!*(298.15)^-0.5</f>
        <v>#REF!</v>
      </c>
      <c r="O84" s="13"/>
    </row>
    <row r="85" customFormat="false" ht="13.8" hidden="false" customHeight="false" outlineLevel="0" collapsed="false">
      <c r="A85" s="2" t="s">
        <v>232</v>
      </c>
      <c r="B85" s="3" t="s">
        <v>245</v>
      </c>
      <c r="C85" s="3" t="s">
        <v>246</v>
      </c>
      <c r="D85" s="3" t="s">
        <v>247</v>
      </c>
      <c r="E85" s="12" t="n">
        <v>-10503.82</v>
      </c>
      <c r="F85" s="12" t="n">
        <v>2.88</v>
      </c>
      <c r="G85" s="12" t="n">
        <v>710</v>
      </c>
      <c r="H85" s="12" t="n">
        <v>28.42</v>
      </c>
      <c r="I85" s="5" t="e">
        <f aca="false">#REF!+#REF!*(298.15)+#REF!*(298.15)^-2+#REF!*(298.15)^-0.5</f>
        <v>#REF!</v>
      </c>
      <c r="O85" s="13"/>
    </row>
    <row r="86" customFormat="false" ht="13.8" hidden="false" customHeight="false" outlineLevel="0" collapsed="false">
      <c r="A86" s="2" t="s">
        <v>232</v>
      </c>
      <c r="B86" s="3" t="s">
        <v>248</v>
      </c>
      <c r="C86" s="3" t="s">
        <v>249</v>
      </c>
      <c r="D86" s="3" t="s">
        <v>250</v>
      </c>
      <c r="E86" s="12" t="n">
        <v>-10880.25</v>
      </c>
      <c r="F86" s="15" t="n">
        <v>5.15</v>
      </c>
      <c r="G86" s="12" t="n">
        <v>624</v>
      </c>
      <c r="H86" s="12" t="n">
        <v>26.59</v>
      </c>
      <c r="I86" s="5" t="e">
        <f aca="false">#REF!+#REF!*(298.15)+#REF!*(298.15)^-2+#REF!*(298.15)^-0.5</f>
        <v>#REF!</v>
      </c>
      <c r="O86" s="13"/>
    </row>
    <row r="87" customFormat="false" ht="13.8" hidden="false" customHeight="false" outlineLevel="0" collapsed="false">
      <c r="A87" s="2" t="s">
        <v>232</v>
      </c>
      <c r="B87" s="3" t="s">
        <v>251</v>
      </c>
      <c r="C87" s="3" t="s">
        <v>252</v>
      </c>
      <c r="D87" s="3" t="s">
        <v>253</v>
      </c>
      <c r="E87" s="12" t="n">
        <v>-11960.24</v>
      </c>
      <c r="F87" s="12" t="n">
        <v>3.55</v>
      </c>
      <c r="G87" s="12" t="n">
        <v>530</v>
      </c>
      <c r="H87" s="12" t="n">
        <v>25.98</v>
      </c>
      <c r="I87" s="5" t="e">
        <f aca="false">#REF!+#REF!*(298.15)+#REF!*(298.15)^-2+#REF!*(298.15)^-0.5</f>
        <v>#REF!</v>
      </c>
      <c r="O87" s="13"/>
    </row>
    <row r="88" customFormat="false" ht="13.8" hidden="false" customHeight="false" outlineLevel="0" collapsed="false">
      <c r="A88" s="2" t="s">
        <v>232</v>
      </c>
      <c r="B88" s="3" t="s">
        <v>254</v>
      </c>
      <c r="C88" s="3" t="s">
        <v>255</v>
      </c>
      <c r="D88" s="3" t="s">
        <v>242</v>
      </c>
      <c r="E88" s="15" t="n">
        <v>-9607.15</v>
      </c>
      <c r="F88" s="12" t="n">
        <v>3.02</v>
      </c>
      <c r="G88" s="12" t="n">
        <v>735</v>
      </c>
      <c r="H88" s="12" t="n">
        <v>27.84</v>
      </c>
      <c r="I88" s="5" t="e">
        <f aca="false">#REF!+#REF!*(298.15)+#REF!*(298.15)^-2+#REF!*(298.15)^-0.5</f>
        <v>#REF!</v>
      </c>
      <c r="O88" s="13"/>
    </row>
    <row r="89" customFormat="false" ht="13.8" hidden="false" customHeight="false" outlineLevel="0" collapsed="false">
      <c r="A89" s="2" t="s">
        <v>232</v>
      </c>
      <c r="B89" s="3" t="s">
        <v>256</v>
      </c>
      <c r="C89" s="3" t="s">
        <v>257</v>
      </c>
      <c r="D89" s="3" t="s">
        <v>258</v>
      </c>
      <c r="E89" s="12" t="n">
        <v>-12664.49</v>
      </c>
      <c r="F89" s="12" t="n">
        <v>2.27</v>
      </c>
      <c r="G89" s="12" t="n">
        <v>635</v>
      </c>
      <c r="H89" s="15" t="n">
        <v>27.19</v>
      </c>
      <c r="I89" s="5" t="e">
        <f aca="false">#REF!+#REF!*(298.15)+#REF!*(298.15)^-2+#REF!*(298.15)^-0.5</f>
        <v>#REF!</v>
      </c>
      <c r="O89" s="13"/>
    </row>
    <row r="90" customFormat="false" ht="13.8" hidden="false" customHeight="false" outlineLevel="0" collapsed="false">
      <c r="A90" s="2" t="s">
        <v>232</v>
      </c>
      <c r="B90" s="3" t="s">
        <v>259</v>
      </c>
      <c r="C90" s="3" t="s">
        <v>260</v>
      </c>
      <c r="D90" s="3" t="s">
        <v>261</v>
      </c>
      <c r="E90" s="12" t="n">
        <v>-10024.77</v>
      </c>
      <c r="F90" s="12" t="n">
        <v>5.3</v>
      </c>
      <c r="G90" s="12" t="n">
        <v>695</v>
      </c>
      <c r="H90" s="12" t="n">
        <v>27.49</v>
      </c>
      <c r="I90" s="5" t="e">
        <f aca="false">#REF!+#REF!*(298.15)+#REF!*(298.15)^-2+#REF!*(298.15)^-0.5</f>
        <v>#REF!</v>
      </c>
      <c r="O90" s="13"/>
    </row>
    <row r="91" customFormat="false" ht="13.8" hidden="false" customHeight="false" outlineLevel="0" collapsed="false">
      <c r="A91" s="2" t="s">
        <v>232</v>
      </c>
      <c r="B91" s="3" t="s">
        <v>262</v>
      </c>
      <c r="C91" s="3" t="s">
        <v>263</v>
      </c>
      <c r="D91" s="3" t="s">
        <v>264</v>
      </c>
      <c r="E91" s="12" t="n">
        <v>-12304.56</v>
      </c>
      <c r="F91" s="15" t="n">
        <v>2.17</v>
      </c>
      <c r="G91" s="12" t="n">
        <v>553</v>
      </c>
      <c r="H91" s="12" t="n">
        <v>27.27</v>
      </c>
      <c r="I91" s="5" t="e">
        <f aca="false">#REF!+#REF!*(298.15)+#REF!*(298.15)^-2+#REF!*(298.15)^-0.5</f>
        <v>#REF!</v>
      </c>
      <c r="O91" s="13"/>
    </row>
    <row r="92" customFormat="false" ht="13.8" hidden="false" customHeight="false" outlineLevel="0" collapsed="false">
      <c r="A92" s="2" t="s">
        <v>232</v>
      </c>
      <c r="B92" s="3" t="s">
        <v>265</v>
      </c>
      <c r="C92" s="3" t="s">
        <v>266</v>
      </c>
      <c r="D92" s="3" t="s">
        <v>267</v>
      </c>
      <c r="E92" s="12" t="n">
        <v>-12555.3</v>
      </c>
      <c r="F92" s="14" t="n">
        <v>1.77</v>
      </c>
      <c r="G92" s="12" t="n">
        <v>533</v>
      </c>
      <c r="H92" s="12" t="n">
        <v>26.8</v>
      </c>
      <c r="I92" s="5" t="e">
        <f aca="false">#REF!+#REF!*(298.15)+#REF!*(298.15)^-2+#REF!*(298.15)^-0.5</f>
        <v>#REF!</v>
      </c>
      <c r="O92" s="13"/>
    </row>
    <row r="93" s="1" customFormat="true" ht="13.8" hidden="false" customHeight="false" outlineLevel="0" collapsed="false">
      <c r="A93" s="16" t="s">
        <v>268</v>
      </c>
      <c r="E93" s="12"/>
      <c r="F93" s="14"/>
      <c r="G93" s="12"/>
      <c r="H93" s="12"/>
      <c r="I93" s="5"/>
      <c r="O93" s="13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2" t="s">
        <v>269</v>
      </c>
      <c r="B94" s="3" t="s">
        <v>270</v>
      </c>
      <c r="C94" s="3" t="s">
        <v>271</v>
      </c>
      <c r="D94" s="3" t="s">
        <v>272</v>
      </c>
      <c r="E94" s="12" t="n">
        <v>-18341.5</v>
      </c>
      <c r="F94" s="12" t="n">
        <v>6.45</v>
      </c>
      <c r="G94" s="14" t="n">
        <v>1650</v>
      </c>
      <c r="H94" s="12" t="n">
        <v>55.74</v>
      </c>
      <c r="I94" s="5" t="e">
        <f aca="false">#REF!+#REF!*(298.15)+#REF!*(298.15)^-2+#REF!*(298.15)^-0.5</f>
        <v>#REF!</v>
      </c>
      <c r="O94" s="13"/>
    </row>
    <row r="95" customFormat="false" ht="13.8" hidden="false" customHeight="false" outlineLevel="0" collapsed="false">
      <c r="A95" s="2" t="s">
        <v>269</v>
      </c>
      <c r="B95" s="3" t="s">
        <v>273</v>
      </c>
      <c r="C95" s="3" t="s">
        <v>274</v>
      </c>
      <c r="D95" s="3" t="s">
        <v>275</v>
      </c>
      <c r="E95" s="12" t="n">
        <v>-4411.57</v>
      </c>
      <c r="F95" s="15" t="n">
        <v>1.01</v>
      </c>
      <c r="G95" s="12" t="n">
        <v>251.1</v>
      </c>
      <c r="H95" s="12" t="n">
        <v>10.695</v>
      </c>
      <c r="I95" s="5" t="e">
        <f aca="false">#REF!+#REF!*(298.15)+#REF!*(298.15)^-2+#REF!*(298.15)^-0.5</f>
        <v>#REF!</v>
      </c>
      <c r="O95" s="13"/>
    </row>
    <row r="96" customFormat="false" ht="13.8" hidden="false" customHeight="false" outlineLevel="0" collapsed="false">
      <c r="A96" s="2" t="s">
        <v>269</v>
      </c>
      <c r="B96" s="3" t="s">
        <v>276</v>
      </c>
      <c r="C96" s="3" t="s">
        <v>277</v>
      </c>
      <c r="D96" s="3" t="s">
        <v>278</v>
      </c>
      <c r="E96" s="12" t="n">
        <v>-4771.22</v>
      </c>
      <c r="F96" s="12" t="n">
        <v>0.79</v>
      </c>
      <c r="G96" s="15" t="n">
        <v>221.5</v>
      </c>
      <c r="H96" s="12" t="n">
        <v>10.59</v>
      </c>
      <c r="I96" s="5" t="e">
        <f aca="false">#REF!+#REF!*(298.15)+#REF!*(298.15)^-2+#REF!*(298.15)^-0.5</f>
        <v>#REF!</v>
      </c>
      <c r="O96" s="13"/>
    </row>
    <row r="97" customFormat="false" ht="13.8" hidden="false" customHeight="false" outlineLevel="0" collapsed="false">
      <c r="A97" s="2" t="s">
        <v>269</v>
      </c>
      <c r="B97" s="3" t="s">
        <v>279</v>
      </c>
      <c r="C97" s="3" t="s">
        <v>280</v>
      </c>
      <c r="D97" s="3" t="s">
        <v>281</v>
      </c>
      <c r="E97" s="12" t="n">
        <v>-9659.86</v>
      </c>
      <c r="F97" s="12" t="n">
        <v>5.87</v>
      </c>
      <c r="G97" s="12" t="n">
        <v>485</v>
      </c>
      <c r="H97" s="14" t="n">
        <v>19.923</v>
      </c>
      <c r="I97" s="5" t="e">
        <f aca="false">#REF!+#REF!*(298.15)+#REF!*(298.15)^-2+#REF!*(298.15)^-0.5</f>
        <v>#REF!</v>
      </c>
      <c r="O97" s="17"/>
    </row>
    <row r="98" customFormat="false" ht="13.8" hidden="false" customHeight="false" outlineLevel="0" collapsed="false">
      <c r="A98" s="2" t="s">
        <v>269</v>
      </c>
      <c r="B98" s="3" t="s">
        <v>282</v>
      </c>
      <c r="C98" s="3" t="s">
        <v>283</v>
      </c>
      <c r="D98" s="3" t="s">
        <v>284</v>
      </c>
      <c r="E98" s="12" t="n">
        <v>-11022.4</v>
      </c>
      <c r="F98" s="15" t="n">
        <v>3.1</v>
      </c>
      <c r="G98" s="12" t="n">
        <v>425.5</v>
      </c>
      <c r="H98" s="14" t="n">
        <v>19.9</v>
      </c>
      <c r="I98" s="5" t="e">
        <f aca="false">#REF!+#REF!*(298.15)+#REF!*(298.15)^-2+#REF!*(298.15)^-0.5</f>
        <v>#REF!</v>
      </c>
      <c r="O98" s="17"/>
    </row>
    <row r="99" customFormat="false" ht="13.8" hidden="false" customHeight="false" outlineLevel="0" collapsed="false">
      <c r="A99" s="2" t="s">
        <v>269</v>
      </c>
      <c r="B99" s="3" t="s">
        <v>285</v>
      </c>
      <c r="C99" s="3" t="s">
        <v>286</v>
      </c>
      <c r="D99" s="3" t="s">
        <v>287</v>
      </c>
      <c r="E99" s="12" t="n">
        <v>-11135.69</v>
      </c>
      <c r="F99" s="12" t="n">
        <v>3.83</v>
      </c>
      <c r="G99" s="12" t="n">
        <v>419.5</v>
      </c>
      <c r="H99" s="14" t="n">
        <v>19.75</v>
      </c>
      <c r="I99" s="5" t="e">
        <f aca="false">#REF!+#REF!*(298.15)+#REF!*(298.15)^-2+#REF!*(298.15)^-0.5</f>
        <v>#REF!</v>
      </c>
      <c r="O99" s="17"/>
    </row>
    <row r="100" s="1" customFormat="true" ht="13.8" hidden="false" customHeight="false" outlineLevel="0" collapsed="false">
      <c r="A100" s="2" t="s">
        <v>288</v>
      </c>
      <c r="B100" s="3"/>
      <c r="E100" s="12"/>
      <c r="F100" s="12"/>
      <c r="G100" s="12"/>
      <c r="H100" s="14"/>
      <c r="I100" s="5"/>
      <c r="O100" s="17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2" t="s">
        <v>288</v>
      </c>
      <c r="B101" s="3" t="s">
        <v>289</v>
      </c>
      <c r="C101" s="3" t="s">
        <v>290</v>
      </c>
      <c r="D101" s="1" t="s">
        <v>291</v>
      </c>
      <c r="E101" s="12" t="n">
        <v>-5144.23</v>
      </c>
      <c r="F101" s="15" t="n">
        <v>3.19</v>
      </c>
      <c r="G101" s="12" t="n">
        <v>418</v>
      </c>
      <c r="H101" s="14" t="n">
        <v>15.432</v>
      </c>
      <c r="I101" s="5" t="e">
        <f aca="false">#REF!+#REF!*(298.15)+#REF!*(298.15)^-2+#REF!*(298.15)^-0.5</f>
        <v>#REF!</v>
      </c>
      <c r="O101" s="13"/>
    </row>
    <row r="102" customFormat="false" ht="13.8" hidden="false" customHeight="false" outlineLevel="0" collapsed="false">
      <c r="A102" s="2" t="s">
        <v>288</v>
      </c>
      <c r="B102" s="3" t="s">
        <v>292</v>
      </c>
      <c r="C102" s="3" t="s">
        <v>293</v>
      </c>
      <c r="D102" s="3" t="s">
        <v>294</v>
      </c>
      <c r="E102" s="12" t="n">
        <v>-5834.87</v>
      </c>
      <c r="F102" s="12" t="n">
        <v>2.83</v>
      </c>
      <c r="G102" s="12" t="n">
        <v>290</v>
      </c>
      <c r="H102" s="12" t="n">
        <v>13.957</v>
      </c>
      <c r="I102" s="5" t="e">
        <f aca="false">#REF!+#REF!*(298.15)+#REF!*(298.15)^-2+#REF!*(298.15)^-0.5</f>
        <v>#REF!</v>
      </c>
      <c r="O102" s="13"/>
    </row>
    <row r="103" customFormat="false" ht="13.8" hidden="false" customHeight="false" outlineLevel="0" collapsed="false">
      <c r="A103" s="2" t="s">
        <v>288</v>
      </c>
      <c r="B103" s="3" t="s">
        <v>295</v>
      </c>
      <c r="C103" s="3" t="s">
        <v>296</v>
      </c>
      <c r="D103" s="3" t="s">
        <v>297</v>
      </c>
      <c r="E103" s="12" t="n">
        <v>-5468.47</v>
      </c>
      <c r="F103" s="12" t="n">
        <v>2.86</v>
      </c>
      <c r="G103" s="12" t="n">
        <v>330</v>
      </c>
      <c r="H103" s="14" t="n">
        <v>14.07</v>
      </c>
      <c r="I103" s="5" t="e">
        <f aca="false">#REF!+#REF!*(298.15)+#REF!*(298.15)^-2+#REF!*(298.15)^-0.5</f>
        <v>#REF!</v>
      </c>
      <c r="O103" s="13"/>
    </row>
    <row r="104" customFormat="false" ht="13.8" hidden="false" customHeight="false" outlineLevel="0" collapsed="false">
      <c r="A104" s="2" t="s">
        <v>288</v>
      </c>
      <c r="B104" s="3" t="s">
        <v>298</v>
      </c>
      <c r="C104" s="3" t="s">
        <v>299</v>
      </c>
      <c r="D104" s="3" t="s">
        <v>300</v>
      </c>
      <c r="E104" s="12" t="n">
        <v>-6330.48</v>
      </c>
      <c r="F104" s="12" t="n">
        <v>3.04</v>
      </c>
      <c r="G104" s="12" t="n">
        <v>318</v>
      </c>
      <c r="H104" s="14" t="n">
        <v>14.738</v>
      </c>
      <c r="I104" s="5" t="e">
        <f aca="false">#REF!+#REF!*(298.15)+#REF!*(298.15)^-2+#REF!*(298.15)^-0.5</f>
        <v>#REF!</v>
      </c>
      <c r="O104" s="13"/>
    </row>
    <row r="105" customFormat="false" ht="13.8" hidden="false" customHeight="false" outlineLevel="0" collapsed="false">
      <c r="A105" s="2" t="s">
        <v>288</v>
      </c>
      <c r="B105" s="3" t="s">
        <v>301</v>
      </c>
      <c r="C105" s="3" t="s">
        <v>302</v>
      </c>
      <c r="D105" s="3" t="s">
        <v>303</v>
      </c>
      <c r="E105" s="15" t="n">
        <v>-6242.11</v>
      </c>
      <c r="F105" s="14" t="n">
        <v>1.4</v>
      </c>
      <c r="G105" s="12" t="n">
        <v>265</v>
      </c>
      <c r="H105" s="14" t="n">
        <v>12.964</v>
      </c>
      <c r="I105" s="5" t="e">
        <f aca="false">#REF!+#REF!*(298.15)+#REF!*(298.15)^-2+#REF!*(298.15)^-0.5</f>
        <v>#REF!</v>
      </c>
      <c r="O105" s="13"/>
    </row>
    <row r="106" customFormat="false" ht="13.8" hidden="false" customHeight="false" outlineLevel="0" collapsed="false">
      <c r="A106" s="2" t="s">
        <v>288</v>
      </c>
      <c r="B106" s="3" t="s">
        <v>304</v>
      </c>
      <c r="C106" s="3" t="s">
        <v>305</v>
      </c>
      <c r="D106" s="3" t="s">
        <v>306</v>
      </c>
      <c r="E106" s="12" t="n">
        <v>-5477.59</v>
      </c>
      <c r="F106" s="12" t="n">
        <v>4.85</v>
      </c>
      <c r="G106" s="12" t="n">
        <v>433</v>
      </c>
      <c r="H106" s="14" t="n">
        <v>15.264</v>
      </c>
      <c r="I106" s="5" t="e">
        <f aca="false">#REF!+#REF!*(298.15)+#REF!*(298.15)^-2+#REF!*(298.15)^-0.5</f>
        <v>#REF!</v>
      </c>
      <c r="O106" s="13"/>
    </row>
    <row r="107" customFormat="false" ht="13.8" hidden="false" customHeight="false" outlineLevel="0" collapsed="false">
      <c r="A107" s="2" t="s">
        <v>288</v>
      </c>
      <c r="B107" s="3" t="s">
        <v>307</v>
      </c>
      <c r="C107" s="3" t="s">
        <v>308</v>
      </c>
      <c r="D107" s="3" t="s">
        <v>309</v>
      </c>
      <c r="E107" s="12" t="n">
        <v>-5976.56</v>
      </c>
      <c r="F107" s="12" t="n">
        <v>2.9</v>
      </c>
      <c r="G107" s="12" t="n">
        <v>292</v>
      </c>
      <c r="H107" s="14" t="n">
        <v>14.083</v>
      </c>
      <c r="I107" s="5" t="e">
        <f aca="false">#REF!+#REF!*(298.15)+#REF!*(298.15)^-2+#REF!*(298.15)^-0.5</f>
        <v>#REF!</v>
      </c>
      <c r="O107" s="13"/>
    </row>
    <row r="108" customFormat="false" ht="13.8" hidden="false" customHeight="false" outlineLevel="0" collapsed="false">
      <c r="A108" s="2" t="s">
        <v>288</v>
      </c>
      <c r="B108" s="3" t="s">
        <v>310</v>
      </c>
      <c r="C108" s="3" t="s">
        <v>311</v>
      </c>
      <c r="D108" s="3" t="s">
        <v>312</v>
      </c>
      <c r="E108" s="15" t="n">
        <v>-6171.92</v>
      </c>
      <c r="F108" s="14" t="n">
        <v>1.99</v>
      </c>
      <c r="G108" s="12" t="n">
        <v>318</v>
      </c>
      <c r="H108" s="14" t="n">
        <v>14.45</v>
      </c>
      <c r="I108" s="5" t="e">
        <f aca="false">#REF!+#REF!*(298.15)+#REF!*(298.15)^-2+#REF!*(298.15)^-0.5</f>
        <v>#REF!</v>
      </c>
      <c r="O108" s="13"/>
    </row>
    <row r="109" customFormat="false" ht="13.8" hidden="false" customHeight="false" outlineLevel="0" collapsed="false">
      <c r="A109" s="2" t="s">
        <v>288</v>
      </c>
      <c r="B109" s="3" t="s">
        <v>313</v>
      </c>
      <c r="C109" s="3" t="s">
        <v>314</v>
      </c>
      <c r="D109" s="3" t="s">
        <v>315</v>
      </c>
      <c r="E109" s="15" t="n">
        <v>-5942.91</v>
      </c>
      <c r="F109" s="14" t="n">
        <v>1.81</v>
      </c>
      <c r="G109" s="12" t="n">
        <v>277</v>
      </c>
      <c r="H109" s="12" t="n">
        <v>13.211</v>
      </c>
      <c r="I109" s="5" t="e">
        <f aca="false">#REF!+#REF!*(298.15)+#REF!*(298.15)^-2+#REF!*(298.15)^-0.5</f>
        <v>#REF!</v>
      </c>
      <c r="O109" s="13"/>
    </row>
    <row r="110" customFormat="false" ht="13.8" hidden="false" customHeight="false" outlineLevel="0" collapsed="false">
      <c r="A110" s="2" t="s">
        <v>288</v>
      </c>
      <c r="B110" s="3" t="s">
        <v>316</v>
      </c>
      <c r="C110" s="3" t="s">
        <v>317</v>
      </c>
      <c r="D110" s="3" t="s">
        <v>318</v>
      </c>
      <c r="E110" s="12" t="n">
        <v>-6214.95</v>
      </c>
      <c r="F110" s="12" t="n">
        <v>2.9</v>
      </c>
      <c r="G110" s="12" t="n">
        <v>326</v>
      </c>
      <c r="H110" s="14" t="n">
        <v>14.964</v>
      </c>
      <c r="I110" s="5" t="e">
        <f aca="false">#REF!+#REF!*(298.15)+#REF!*(298.15)^-2+#REF!*(298.15)^-0.5</f>
        <v>#REF!</v>
      </c>
      <c r="O110" s="13"/>
    </row>
    <row r="111" customFormat="false" ht="13.8" hidden="false" customHeight="false" outlineLevel="0" collapsed="false">
      <c r="A111" s="2" t="s">
        <v>319</v>
      </c>
      <c r="B111" s="3" t="s">
        <v>320</v>
      </c>
      <c r="C111" s="3" t="s">
        <v>321</v>
      </c>
      <c r="D111" s="3" t="s">
        <v>322</v>
      </c>
      <c r="E111" s="12" t="n">
        <v>-8728.65</v>
      </c>
      <c r="F111" s="12" t="n">
        <v>2.27</v>
      </c>
      <c r="G111" s="12" t="n">
        <v>439</v>
      </c>
      <c r="H111" s="12" t="n">
        <v>21.57</v>
      </c>
      <c r="I111" s="5" t="e">
        <f aca="false">#REF!+#REF!*(298.15)+#REF!*(298.15)^-2+#REF!*(298.15)^-0.5</f>
        <v>#REF!</v>
      </c>
      <c r="O111" s="13"/>
    </row>
    <row r="112" customFormat="false" ht="13.8" hidden="false" customHeight="false" outlineLevel="0" collapsed="false">
      <c r="A112" s="2" t="s">
        <v>319</v>
      </c>
      <c r="B112" s="3" t="s">
        <v>323</v>
      </c>
      <c r="C112" s="3" t="s">
        <v>324</v>
      </c>
      <c r="D112" s="3" t="s">
        <v>325</v>
      </c>
      <c r="E112" s="12" t="n">
        <v>-9039.8</v>
      </c>
      <c r="F112" s="14" t="n">
        <v>1.96</v>
      </c>
      <c r="G112" s="12" t="n">
        <v>413</v>
      </c>
      <c r="H112" s="12" t="n">
        <v>20.71</v>
      </c>
      <c r="I112" s="5" t="e">
        <f aca="false">#REF!+#REF!*(298.15)+#REF!*(298.15)^-2+#REF!*(298.15)^-0.5</f>
        <v>#REF!</v>
      </c>
      <c r="O112" s="13"/>
    </row>
    <row r="113" customFormat="false" ht="13.8" hidden="false" customHeight="false" outlineLevel="0" collapsed="false">
      <c r="A113" s="2" t="s">
        <v>319</v>
      </c>
      <c r="B113" s="3" t="s">
        <v>326</v>
      </c>
      <c r="C113" s="3" t="s">
        <v>327</v>
      </c>
      <c r="D113" s="3" t="s">
        <v>328</v>
      </c>
      <c r="E113" s="12" t="n">
        <v>-8909.23</v>
      </c>
      <c r="F113" s="14" t="n">
        <v>1.55</v>
      </c>
      <c r="G113" s="12" t="n">
        <v>437</v>
      </c>
      <c r="H113" s="12" t="n">
        <v>21.14</v>
      </c>
      <c r="I113" s="5" t="e">
        <f aca="false">#REF!+#REF!*(298.15)+#REF!*(298.15)^-2+#REF!*(298.15)^-0.5</f>
        <v>#REF!</v>
      </c>
      <c r="O113" s="13"/>
    </row>
    <row r="114" customFormat="false" ht="13.8" hidden="false" customHeight="false" outlineLevel="0" collapsed="false">
      <c r="A114" s="2" t="s">
        <v>319</v>
      </c>
      <c r="B114" s="3" t="s">
        <v>329</v>
      </c>
      <c r="C114" s="3" t="s">
        <v>330</v>
      </c>
      <c r="D114" s="3" t="s">
        <v>331</v>
      </c>
      <c r="E114" s="15" t="n">
        <v>-7116.71</v>
      </c>
      <c r="F114" s="12" t="n">
        <v>3.2</v>
      </c>
      <c r="G114" s="12" t="n">
        <v>584</v>
      </c>
      <c r="H114" s="12" t="n">
        <v>21.62</v>
      </c>
      <c r="I114" s="5" t="e">
        <f aca="false">#REF!+#REF!*(298.15)+#REF!*(298.15)^-2+#REF!*(298.15)^-0.5</f>
        <v>#REF!</v>
      </c>
      <c r="O114" s="13"/>
    </row>
    <row r="115" customFormat="false" ht="13.8" hidden="false" customHeight="false" outlineLevel="0" collapsed="false">
      <c r="A115" s="2" t="s">
        <v>319</v>
      </c>
      <c r="B115" s="3" t="s">
        <v>332</v>
      </c>
      <c r="C115" s="3" t="s">
        <v>333</v>
      </c>
      <c r="D115" s="3" t="s">
        <v>334</v>
      </c>
      <c r="E115" s="12" t="n">
        <v>-7702.37</v>
      </c>
      <c r="F115" s="12" t="n">
        <v>8.36</v>
      </c>
      <c r="G115" s="12" t="n">
        <v>595</v>
      </c>
      <c r="H115" s="12" t="n">
        <v>22.59</v>
      </c>
      <c r="I115" s="5" t="e">
        <f aca="false">#REF!+#REF!*(298.15)+#REF!*(298.15)^-2+#REF!*(298.15)^-0.5</f>
        <v>#REF!</v>
      </c>
      <c r="O115" s="13"/>
    </row>
    <row r="116" customFormat="false" ht="13.8" hidden="false" customHeight="false" outlineLevel="0" collapsed="false">
      <c r="A116" s="2" t="s">
        <v>319</v>
      </c>
      <c r="B116" s="3" t="s">
        <v>335</v>
      </c>
      <c r="C116" s="3" t="s">
        <v>336</v>
      </c>
      <c r="D116" s="3" t="s">
        <v>337</v>
      </c>
      <c r="E116" s="15" t="n">
        <v>-7900.11</v>
      </c>
      <c r="F116" s="12" t="n">
        <v>2.08</v>
      </c>
      <c r="G116" s="12" t="n">
        <v>456</v>
      </c>
      <c r="H116" s="12" t="n">
        <v>20.4</v>
      </c>
      <c r="I116" s="5" t="e">
        <f aca="false">#REF!+#REF!*(298.15)+#REF!*(298.15)^-2+#REF!*(298.15)^-0.5</f>
        <v>#REF!</v>
      </c>
      <c r="O116" s="13"/>
    </row>
    <row r="117" customFormat="false" ht="13.8" hidden="false" customHeight="false" outlineLevel="0" collapsed="false">
      <c r="A117" s="2" t="s">
        <v>319</v>
      </c>
      <c r="B117" s="3" t="s">
        <v>338</v>
      </c>
      <c r="C117" s="3" t="s">
        <v>339</v>
      </c>
      <c r="D117" s="3" t="s">
        <v>340</v>
      </c>
      <c r="E117" s="15" t="n">
        <v>-8626.91</v>
      </c>
      <c r="F117" s="14" t="n">
        <v>1.65</v>
      </c>
      <c r="G117" s="12" t="n">
        <v>395</v>
      </c>
      <c r="H117" s="12" t="n">
        <v>20.3</v>
      </c>
      <c r="I117" s="5" t="e">
        <f aca="false">#REF!+#REF!*(298.15)+#REF!*(298.15)^-2+#REF!*(298.15)^-0.5</f>
        <v>#REF!</v>
      </c>
      <c r="O117" s="13"/>
    </row>
    <row r="118" customFormat="false" ht="13.8" hidden="false" customHeight="false" outlineLevel="0" collapsed="false">
      <c r="A118" s="2" t="s">
        <v>341</v>
      </c>
      <c r="B118" s="3" t="s">
        <v>342</v>
      </c>
      <c r="C118" s="3" t="s">
        <v>343</v>
      </c>
      <c r="D118" s="3" t="s">
        <v>344</v>
      </c>
      <c r="E118" s="15" t="n">
        <v>-71416.61</v>
      </c>
      <c r="F118" s="14" t="n">
        <v>15.14</v>
      </c>
      <c r="G118" s="18" t="n">
        <v>3600</v>
      </c>
      <c r="H118" s="14" t="n">
        <v>175.48</v>
      </c>
      <c r="I118" s="5" t="e">
        <f aca="false">#REF!+#REF!*(298.15)+#REF!*(298.15)^-2+#REF!*(298.15)^-0.5</f>
        <v>#REF!</v>
      </c>
      <c r="J118" s="19"/>
      <c r="K118" s="19"/>
    </row>
    <row r="119" customFormat="false" ht="13.8" hidden="false" customHeight="false" outlineLevel="0" collapsed="false">
      <c r="A119" s="2" t="s">
        <v>341</v>
      </c>
      <c r="B119" s="3" t="s">
        <v>345</v>
      </c>
      <c r="C119" s="3" t="s">
        <v>346</v>
      </c>
      <c r="D119" s="3" t="s">
        <v>347</v>
      </c>
      <c r="E119" s="18" t="n">
        <v>-4360.96</v>
      </c>
      <c r="F119" s="18" t="n">
        <v>0.98</v>
      </c>
      <c r="G119" s="15" t="n">
        <v>221.3</v>
      </c>
      <c r="H119" s="18" t="n">
        <v>10.746</v>
      </c>
      <c r="I119" s="5" t="e">
        <f aca="false">#REF!+#REF!*(298.15)+#REF!*(298.15)^-2+#REF!*(298.15)^-0.5</f>
        <v>#REF!</v>
      </c>
      <c r="J119" s="19"/>
      <c r="K119" s="19"/>
    </row>
    <row r="120" customFormat="false" ht="13.8" hidden="false" customHeight="false" outlineLevel="0" collapsed="false">
      <c r="A120" s="2" t="s">
        <v>341</v>
      </c>
      <c r="B120" s="3" t="s">
        <v>348</v>
      </c>
      <c r="C120" s="3" t="s">
        <v>349</v>
      </c>
      <c r="D120" s="3" t="s">
        <v>350</v>
      </c>
      <c r="E120" s="18" t="n">
        <v>-4798.43</v>
      </c>
      <c r="F120" s="18" t="n">
        <v>4.24</v>
      </c>
      <c r="G120" s="18" t="n">
        <v>352</v>
      </c>
      <c r="H120" s="14" t="n">
        <v>14.225</v>
      </c>
      <c r="I120" s="5" t="e">
        <f aca="false">#REF!+#REF!*(298.15)+#REF!*(298.15)^-2+#REF!*(298.15)^-0.5</f>
        <v>#REF!</v>
      </c>
      <c r="J120" s="19"/>
      <c r="K120" s="19"/>
    </row>
    <row r="121" customFormat="false" ht="13.8" hidden="false" customHeight="false" outlineLevel="0" collapsed="false">
      <c r="A121" s="2" t="s">
        <v>341</v>
      </c>
      <c r="B121" s="3" t="s">
        <v>351</v>
      </c>
      <c r="C121" s="3" t="s">
        <v>352</v>
      </c>
      <c r="D121" s="3" t="s">
        <v>353</v>
      </c>
      <c r="E121" s="18" t="n">
        <v>-3297.65</v>
      </c>
      <c r="F121" s="14" t="n">
        <v>1.69</v>
      </c>
      <c r="G121" s="18" t="n">
        <v>310</v>
      </c>
      <c r="H121" s="14" t="n">
        <v>11.98</v>
      </c>
      <c r="I121" s="5" t="e">
        <f aca="false">#REF!+#REF!*(298.15)+#REF!*(298.15)^-2+#REF!*(298.15)^-0.5</f>
        <v>#REF!</v>
      </c>
      <c r="J121" s="17"/>
      <c r="K121" s="17"/>
    </row>
    <row r="122" customFormat="false" ht="13.8" hidden="false" customHeight="false" outlineLevel="0" collapsed="false">
      <c r="A122" s="2" t="s">
        <v>341</v>
      </c>
      <c r="B122" s="3" t="s">
        <v>354</v>
      </c>
      <c r="C122" s="3" t="s">
        <v>355</v>
      </c>
      <c r="D122" s="3" t="s">
        <v>356</v>
      </c>
      <c r="E122" s="15" t="n">
        <v>-4122.1</v>
      </c>
      <c r="F122" s="18" t="n">
        <v>0.78</v>
      </c>
      <c r="G122" s="18" t="n">
        <v>203.7</v>
      </c>
      <c r="H122" s="18" t="n">
        <v>9.934</v>
      </c>
      <c r="I122" s="5" t="e">
        <f aca="false">#REF!+#REF!*(298.15)+#REF!*(298.15)^-2+#REF!*(298.15)^-0.5</f>
        <v>#REF!</v>
      </c>
      <c r="J122" s="17"/>
      <c r="K122" s="17"/>
    </row>
    <row r="123" customFormat="false" ht="13.8" hidden="false" customHeight="false" outlineLevel="0" collapsed="false">
      <c r="A123" s="2" t="s">
        <v>341</v>
      </c>
      <c r="B123" s="3" t="s">
        <v>357</v>
      </c>
      <c r="C123" s="3" t="s">
        <v>358</v>
      </c>
      <c r="D123" s="3" t="s">
        <v>347</v>
      </c>
      <c r="E123" s="15" t="n">
        <v>-4369.14</v>
      </c>
      <c r="F123" s="14" t="n">
        <v>1.08</v>
      </c>
      <c r="G123" s="18" t="n">
        <v>212</v>
      </c>
      <c r="H123" s="18" t="n">
        <v>10.645</v>
      </c>
      <c r="I123" s="5" t="e">
        <f aca="false">#REF!+#REF!*(298.15)+#REF!*(298.15)^-2+#REF!*(298.15)^-0.5</f>
        <v>#REF!</v>
      </c>
      <c r="J123" s="19"/>
      <c r="K123" s="19"/>
    </row>
    <row r="124" customFormat="false" ht="13.8" hidden="false" customHeight="false" outlineLevel="0" collapsed="false">
      <c r="A124" s="2" t="s">
        <v>341</v>
      </c>
      <c r="B124" s="3" t="s">
        <v>359</v>
      </c>
      <c r="C124" s="3" t="s">
        <v>360</v>
      </c>
      <c r="D124" s="3" t="s">
        <v>350</v>
      </c>
      <c r="E124" s="18" t="n">
        <v>-4819.29</v>
      </c>
      <c r="F124" s="14" t="n">
        <v>1.49</v>
      </c>
      <c r="G124" s="18" t="n">
        <v>355</v>
      </c>
      <c r="H124" s="14" t="n">
        <v>14.851</v>
      </c>
      <c r="I124" s="5" t="e">
        <f aca="false">#REF!+#REF!*(298.15)+#REF!*(298.15)^-2+#REF!*(298.15)^-0.5</f>
        <v>#REF!</v>
      </c>
      <c r="J124" s="19"/>
      <c r="K124" s="19"/>
    </row>
    <row r="125" customFormat="false" ht="13.8" hidden="false" customHeight="false" outlineLevel="0" collapsed="false">
      <c r="A125" s="2" t="s">
        <v>341</v>
      </c>
      <c r="B125" s="3" t="s">
        <v>361</v>
      </c>
      <c r="C125" s="3" t="s">
        <v>362</v>
      </c>
      <c r="D125" s="3" t="s">
        <v>363</v>
      </c>
      <c r="E125" s="15" t="n">
        <v>-5866.01</v>
      </c>
      <c r="F125" s="18" t="n">
        <v>10.26</v>
      </c>
      <c r="G125" s="18" t="n">
        <v>263.9</v>
      </c>
      <c r="H125" s="14" t="n">
        <v>14.291</v>
      </c>
      <c r="I125" s="5" t="e">
        <f aca="false">#REF!+#REF!*(298.15)+#REF!*(298.15)^-2+#REF!*(298.15)^-0.5</f>
        <v>#REF!</v>
      </c>
      <c r="J125" s="19"/>
      <c r="K125" s="19"/>
    </row>
    <row r="126" customFormat="false" ht="13.8" hidden="false" customHeight="false" outlineLevel="0" collapsed="false">
      <c r="A126" s="2" t="s">
        <v>341</v>
      </c>
      <c r="B126" s="3" t="s">
        <v>364</v>
      </c>
      <c r="C126" s="3" t="s">
        <v>365</v>
      </c>
      <c r="D126" s="3" t="s">
        <v>366</v>
      </c>
      <c r="E126" s="18" t="n">
        <v>-5766.75</v>
      </c>
      <c r="F126" s="14" t="n">
        <v>1.35</v>
      </c>
      <c r="G126" s="18" t="n">
        <v>320</v>
      </c>
      <c r="H126" s="14" t="n">
        <v>14.8</v>
      </c>
      <c r="I126" s="5" t="e">
        <f aca="false">#REF!+#REF!*(298.15)+#REF!*(298.15)^-2+#REF!*(298.15)^-0.5</f>
        <v>#REF!</v>
      </c>
      <c r="J126" s="17"/>
      <c r="K126" s="17"/>
    </row>
    <row r="127" customFormat="false" ht="13.8" hidden="false" customHeight="false" outlineLevel="0" collapsed="false">
      <c r="A127" s="2" t="s">
        <v>341</v>
      </c>
      <c r="B127" s="3" t="s">
        <v>367</v>
      </c>
      <c r="C127" s="3" t="s">
        <v>368</v>
      </c>
      <c r="D127" s="3" t="s">
        <v>369</v>
      </c>
      <c r="E127" s="15" t="n">
        <v>-6202.1</v>
      </c>
      <c r="F127" s="20" t="n">
        <v>1.11</v>
      </c>
      <c r="G127" s="18" t="n">
        <v>292.8</v>
      </c>
      <c r="H127" s="14" t="n">
        <v>14.026</v>
      </c>
      <c r="I127" s="5" t="e">
        <f aca="false">#REF!+#REF!*(298.15)+#REF!*(298.15)^-2+#REF!*(298.15)^-0.5</f>
        <v>#REF!</v>
      </c>
      <c r="J127" s="19"/>
      <c r="K127" s="19"/>
    </row>
    <row r="128" customFormat="false" ht="13.8" hidden="false" customHeight="false" outlineLevel="0" collapsed="false">
      <c r="A128" s="2" t="s">
        <v>341</v>
      </c>
      <c r="B128" s="3" t="s">
        <v>370</v>
      </c>
      <c r="C128" s="3" t="s">
        <v>371</v>
      </c>
      <c r="D128" s="3" t="s">
        <v>372</v>
      </c>
      <c r="E128" s="18" t="n">
        <v>-5589.24</v>
      </c>
      <c r="F128" s="14" t="n">
        <v>1.03</v>
      </c>
      <c r="G128" s="18" t="n">
        <v>245</v>
      </c>
      <c r="H128" s="18" t="n">
        <v>13.45</v>
      </c>
      <c r="I128" s="5" t="e">
        <f aca="false">#REF!+#REF!*(298.15)+#REF!*(298.15)^-2+#REF!*(298.15)^-0.5</f>
        <v>#REF!</v>
      </c>
      <c r="J128" s="19"/>
      <c r="K128" s="19"/>
    </row>
    <row r="129" customFormat="false" ht="13.8" hidden="false" customHeight="false" outlineLevel="0" collapsed="false">
      <c r="A129" s="2" t="s">
        <v>341</v>
      </c>
      <c r="B129" s="3" t="s">
        <v>373</v>
      </c>
      <c r="C129" s="3" t="s">
        <v>374</v>
      </c>
      <c r="D129" s="3" t="s">
        <v>372</v>
      </c>
      <c r="E129" s="18" t="n">
        <v>-5640.68</v>
      </c>
      <c r="F129" s="15" t="n">
        <v>1.01</v>
      </c>
      <c r="G129" s="18" t="n">
        <v>239</v>
      </c>
      <c r="H129" s="14" t="n">
        <v>12.804</v>
      </c>
      <c r="I129" s="5" t="e">
        <f aca="false">#REF!+#REF!*(298.15)+#REF!*(298.15)^-2+#REF!*(298.15)^-0.5</f>
        <v>#REF!</v>
      </c>
      <c r="J129" s="19"/>
      <c r="K129" s="19"/>
    </row>
    <row r="130" customFormat="false" ht="13.8" hidden="false" customHeight="false" outlineLevel="0" collapsed="false">
      <c r="A130" s="2" t="s">
        <v>341</v>
      </c>
      <c r="B130" s="3" t="s">
        <v>375</v>
      </c>
      <c r="C130" s="3" t="s">
        <v>376</v>
      </c>
      <c r="D130" s="3" t="s">
        <v>377</v>
      </c>
      <c r="E130" s="18" t="n">
        <v>-12550.45</v>
      </c>
      <c r="F130" s="18" t="n">
        <v>9.09</v>
      </c>
      <c r="G130" s="18" t="n">
        <v>930.2</v>
      </c>
      <c r="H130" s="18" t="n">
        <v>37.239</v>
      </c>
      <c r="I130" s="5" t="e">
        <f aca="false">#REF!+#REF!*(298.15)+#REF!*(298.15)^-2+#REF!*(298.15)^-0.5</f>
        <v>#REF!</v>
      </c>
      <c r="J130" s="19"/>
      <c r="K130" s="19"/>
    </row>
    <row r="131" customFormat="false" ht="13.8" hidden="false" customHeight="false" outlineLevel="0" collapsed="false">
      <c r="A131" s="2" t="s">
        <v>341</v>
      </c>
      <c r="B131" s="3" t="s">
        <v>378</v>
      </c>
      <c r="C131" s="3" t="s">
        <v>379</v>
      </c>
      <c r="D131" s="3" t="s">
        <v>380</v>
      </c>
      <c r="E131" s="18" t="n">
        <v>-14288.03</v>
      </c>
      <c r="F131" s="18" t="n">
        <v>25.51</v>
      </c>
      <c r="G131" s="18" t="n">
        <v>847.4</v>
      </c>
      <c r="H131" s="18" t="n">
        <v>36.577</v>
      </c>
      <c r="I131" s="5" t="e">
        <f aca="false">#REF!+#REF!*(298.15)+#REF!*(298.15)^-2+#REF!*(298.15)^-0.5</f>
        <v>#REF!</v>
      </c>
      <c r="J131" s="19"/>
      <c r="K131" s="19"/>
    </row>
    <row r="132" customFormat="false" ht="13.8" hidden="false" customHeight="false" outlineLevel="0" collapsed="false">
      <c r="A132" s="2" t="s">
        <v>341</v>
      </c>
      <c r="B132" s="3" t="s">
        <v>381</v>
      </c>
      <c r="C132" s="3" t="s">
        <v>382</v>
      </c>
      <c r="D132" s="3" t="s">
        <v>363</v>
      </c>
      <c r="E132" s="15" t="n">
        <v>-5897.17</v>
      </c>
      <c r="F132" s="14" t="n">
        <v>1.16</v>
      </c>
      <c r="G132" s="18" t="n">
        <v>259</v>
      </c>
      <c r="H132" s="18" t="n">
        <v>13.665</v>
      </c>
      <c r="I132" s="5" t="e">
        <f aca="false">#REF!+#REF!*(298.15)+#REF!*(298.15)^-2+#REF!*(298.15)^-0.5</f>
        <v>#REF!</v>
      </c>
      <c r="J132" s="19"/>
      <c r="K132" s="19"/>
    </row>
    <row r="133" customFormat="false" ht="13.8" hidden="false" customHeight="false" outlineLevel="0" collapsed="false">
      <c r="A133" s="2" t="s">
        <v>341</v>
      </c>
      <c r="B133" s="3" t="s">
        <v>383</v>
      </c>
      <c r="C133" s="3" t="s">
        <v>384</v>
      </c>
      <c r="D133" s="3" t="s">
        <v>385</v>
      </c>
      <c r="E133" s="18" t="n">
        <v>-5992.2</v>
      </c>
      <c r="F133" s="18" t="n">
        <v>0.98</v>
      </c>
      <c r="G133" s="18" t="n">
        <v>259</v>
      </c>
      <c r="H133" s="18" t="n">
        <v>13.51</v>
      </c>
      <c r="I133" s="5" t="e">
        <f aca="false">#REF!+#REF!*(298.15)+#REF!*(298.15)^-2+#REF!*(298.15)^-0.5</f>
        <v>#REF!</v>
      </c>
      <c r="J133" s="19"/>
      <c r="K133" s="19"/>
    </row>
    <row r="134" customFormat="false" ht="13.8" hidden="false" customHeight="false" outlineLevel="0" collapsed="false">
      <c r="A134" s="2" t="s">
        <v>386</v>
      </c>
      <c r="B134" s="3" t="s">
        <v>387</v>
      </c>
      <c r="C134" s="3" t="s">
        <v>388</v>
      </c>
      <c r="D134" s="3" t="s">
        <v>389</v>
      </c>
      <c r="E134" s="18" t="n">
        <v>-3935.49</v>
      </c>
      <c r="F134" s="14" t="n">
        <v>1.69</v>
      </c>
      <c r="G134" s="18" t="n">
        <v>207.4</v>
      </c>
      <c r="H134" s="18" t="n">
        <v>10.067</v>
      </c>
      <c r="I134" s="5" t="e">
        <f aca="false">#REF!+#REF!*(298.15)+#REF!*(298.15)^-2+#REF!*(298.15)^-0.5</f>
        <v>#REF!</v>
      </c>
      <c r="J134" s="19"/>
      <c r="K134" s="19"/>
    </row>
    <row r="135" customFormat="false" ht="13.8" hidden="false" customHeight="false" outlineLevel="0" collapsed="false">
      <c r="A135" s="2" t="s">
        <v>386</v>
      </c>
      <c r="B135" s="3" t="s">
        <v>390</v>
      </c>
      <c r="C135" s="3" t="s">
        <v>391</v>
      </c>
      <c r="D135" s="3" t="s">
        <v>389</v>
      </c>
      <c r="E135" s="15" t="n">
        <v>-3921.49</v>
      </c>
      <c r="F135" s="14" t="n">
        <v>1.68</v>
      </c>
      <c r="G135" s="18" t="n">
        <v>224.3</v>
      </c>
      <c r="H135" s="18" t="n">
        <v>10.105</v>
      </c>
      <c r="I135" s="5" t="e">
        <f aca="false">#REF!+#REF!*(298.15)+#REF!*(298.15)^-2+#REF!*(298.15)^-0.5</f>
        <v>#REF!</v>
      </c>
      <c r="J135" s="19"/>
      <c r="K135" s="19"/>
    </row>
    <row r="136" customFormat="false" ht="13.8" hidden="false" customHeight="false" outlineLevel="0" collapsed="false">
      <c r="A136" s="2" t="s">
        <v>386</v>
      </c>
      <c r="B136" s="3" t="s">
        <v>392</v>
      </c>
      <c r="C136" s="3" t="s">
        <v>393</v>
      </c>
      <c r="D136" s="3" t="s">
        <v>394</v>
      </c>
      <c r="E136" s="18" t="n">
        <v>-3307.25</v>
      </c>
      <c r="F136" s="14" t="n">
        <v>1.68</v>
      </c>
      <c r="G136" s="18" t="n">
        <v>232</v>
      </c>
      <c r="H136" s="18" t="n">
        <v>9.74</v>
      </c>
      <c r="I136" s="5" t="e">
        <f aca="false">#REF!+#REF!*(298.15)+#REF!*(298.15)^-2+#REF!*(298.15)^-0.5</f>
        <v>#REF!</v>
      </c>
      <c r="J136" s="17"/>
      <c r="K136" s="17"/>
    </row>
    <row r="137" customFormat="false" ht="13.8" hidden="false" customHeight="false" outlineLevel="0" collapsed="false">
      <c r="A137" s="2" t="s">
        <v>386</v>
      </c>
      <c r="B137" s="3" t="s">
        <v>395</v>
      </c>
      <c r="C137" s="3" t="s">
        <v>396</v>
      </c>
      <c r="D137" s="3" t="s">
        <v>397</v>
      </c>
      <c r="E137" s="18" t="n">
        <v>-4232.7</v>
      </c>
      <c r="F137" s="18" t="n">
        <v>0.79</v>
      </c>
      <c r="G137" s="18" t="n">
        <v>200.5</v>
      </c>
      <c r="H137" s="18" t="n">
        <v>10.079</v>
      </c>
      <c r="I137" s="5" t="e">
        <f aca="false">#REF!+#REF!*(298.15)+#REF!*(298.15)^-2+#REF!*(298.15)^-0.5</f>
        <v>#REF!</v>
      </c>
      <c r="J137" s="19"/>
      <c r="K137" s="19"/>
    </row>
    <row r="138" customFormat="false" ht="13.8" hidden="false" customHeight="false" outlineLevel="0" collapsed="false">
      <c r="A138" s="2" t="s">
        <v>386</v>
      </c>
      <c r="B138" s="3" t="s">
        <v>398</v>
      </c>
      <c r="C138" s="3" t="s">
        <v>399</v>
      </c>
      <c r="D138" s="3" t="s">
        <v>400</v>
      </c>
      <c r="E138" s="18" t="n">
        <v>-2077.99</v>
      </c>
      <c r="F138" s="14" t="n">
        <v>1.76</v>
      </c>
      <c r="G138" s="18" t="n">
        <v>135</v>
      </c>
      <c r="H138" s="18" t="n">
        <v>5.67</v>
      </c>
      <c r="I138" s="5" t="e">
        <f aca="false">#REF!+#REF!*(298.15)+#REF!*(298.15)^-2+#REF!*(298.15)^-0.5</f>
        <v>#REF!</v>
      </c>
      <c r="J138" s="19"/>
      <c r="K138" s="19"/>
    </row>
    <row r="139" customFormat="false" ht="13.8" hidden="false" customHeight="false" outlineLevel="0" collapsed="false">
      <c r="A139" s="2" t="s">
        <v>386</v>
      </c>
      <c r="B139" s="3" t="s">
        <v>401</v>
      </c>
      <c r="C139" s="3" t="s">
        <v>402</v>
      </c>
      <c r="D139" s="3" t="s">
        <v>400</v>
      </c>
      <c r="E139" s="15" t="n">
        <v>-2091.7</v>
      </c>
      <c r="F139" s="14" t="n">
        <v>1.76</v>
      </c>
      <c r="G139" s="14" t="n">
        <v>118.7</v>
      </c>
      <c r="H139" s="18" t="n">
        <v>5.603</v>
      </c>
      <c r="I139" s="5" t="e">
        <f aca="false">#REF!+#REF!*(298.15)+#REF!*(298.15)^-2+#REF!*(298.15)^-0.5</f>
        <v>#REF!</v>
      </c>
      <c r="J139" s="21"/>
      <c r="K139" s="21"/>
    </row>
    <row r="140" customFormat="false" ht="13.8" hidden="false" customHeight="false" outlineLevel="0" collapsed="false">
      <c r="A140" s="2" t="s">
        <v>386</v>
      </c>
      <c r="B140" s="3" t="s">
        <v>403</v>
      </c>
      <c r="C140" s="3" t="s">
        <v>404</v>
      </c>
      <c r="D140" s="3" t="s">
        <v>405</v>
      </c>
      <c r="E140" s="15" t="n">
        <v>-2122.89</v>
      </c>
      <c r="F140" s="15" t="n">
        <v>2.91</v>
      </c>
      <c r="G140" s="14" t="n">
        <v>136</v>
      </c>
      <c r="H140" s="18" t="n">
        <v>6.052</v>
      </c>
      <c r="I140" s="5" t="e">
        <f aca="false">#REF!+#REF!*(298.15)+#REF!*(298.15)^-2+#REF!*(298.15)^-0.5</f>
        <v>#REF!</v>
      </c>
      <c r="J140" s="19"/>
      <c r="K140" s="19"/>
    </row>
    <row r="141" customFormat="false" ht="13.8" hidden="false" customHeight="false" outlineLevel="0" collapsed="false">
      <c r="A141" s="2" t="s">
        <v>386</v>
      </c>
      <c r="B141" s="3" t="s">
        <v>406</v>
      </c>
      <c r="C141" s="3" t="s">
        <v>407</v>
      </c>
      <c r="D141" s="3" t="s">
        <v>408</v>
      </c>
      <c r="E141" s="22" t="n">
        <v>-3029.23</v>
      </c>
      <c r="F141" s="22" t="n">
        <v>2.82</v>
      </c>
      <c r="G141" s="23" t="n">
        <v>198.5</v>
      </c>
      <c r="H141" s="22" t="n">
        <v>8.826</v>
      </c>
      <c r="I141" s="5" t="e">
        <f aca="false">#REF!+#REF!*(298.15)+#REF!*(298.15)^-2+#REF!*(298.15)^-0.5</f>
        <v>#REF!</v>
      </c>
    </row>
    <row r="142" customFormat="false" ht="13.8" hidden="false" customHeight="false" outlineLevel="0" collapsed="false">
      <c r="A142" s="2" t="s">
        <v>386</v>
      </c>
      <c r="B142" s="3" t="s">
        <v>409</v>
      </c>
      <c r="C142" s="3" t="s">
        <v>410</v>
      </c>
      <c r="D142" s="3" t="s">
        <v>411</v>
      </c>
      <c r="E142" s="22" t="n">
        <v>-3975.33</v>
      </c>
      <c r="F142" s="22" t="n">
        <v>2.8</v>
      </c>
      <c r="G142" s="22" t="n">
        <v>214.3</v>
      </c>
      <c r="H142" s="6" t="n">
        <v>10.871</v>
      </c>
      <c r="I142" s="5" t="e">
        <f aca="false">#REF!+#REF!*(298.15)+#REF!*(298.15)^-2+#REF!*(298.15)^-0.5</f>
        <v>#REF!</v>
      </c>
    </row>
    <row r="143" customFormat="false" ht="13.8" hidden="false" customHeight="false" outlineLevel="0" collapsed="false">
      <c r="A143" s="2" t="s">
        <v>386</v>
      </c>
      <c r="B143" s="3" t="s">
        <v>412</v>
      </c>
      <c r="C143" s="3" t="s">
        <v>413</v>
      </c>
      <c r="D143" s="3" t="s">
        <v>400</v>
      </c>
      <c r="E143" s="22" t="n">
        <v>-2094.54</v>
      </c>
      <c r="F143" s="23" t="n">
        <v>1.75</v>
      </c>
      <c r="G143" s="23" t="n">
        <v>124.4</v>
      </c>
      <c r="H143" s="22" t="n">
        <v>5.419</v>
      </c>
      <c r="I143" s="5" t="e">
        <f aca="false">#REF!+#REF!*(298.15)+#REF!*(298.15)^-2+#REF!*(298.15)^-0.5</f>
        <v>#REF!</v>
      </c>
    </row>
    <row r="144" customFormat="false" ht="13.8" hidden="false" customHeight="false" outlineLevel="0" collapsed="false">
      <c r="A144" s="2" t="s">
        <v>386</v>
      </c>
      <c r="B144" s="3" t="s">
        <v>414</v>
      </c>
      <c r="C144" s="3" t="s">
        <v>415</v>
      </c>
      <c r="D144" s="3" t="s">
        <v>411</v>
      </c>
      <c r="E144" s="22" t="n">
        <v>-3966.68</v>
      </c>
      <c r="F144" s="22" t="n">
        <v>2.8</v>
      </c>
      <c r="G144" s="22" t="n">
        <v>214.3</v>
      </c>
      <c r="H144" s="24" t="n">
        <v>10.871</v>
      </c>
      <c r="I144" s="5" t="e">
        <f aca="false">#REF!+#REF!*(298.15)+#REF!*(298.15)^-2+#REF!*(298.15)^-0.5</f>
        <v>#REF!</v>
      </c>
    </row>
    <row r="145" customFormat="false" ht="13.8" hidden="false" customHeight="false" outlineLevel="0" collapsed="false">
      <c r="A145" s="9" t="s">
        <v>416</v>
      </c>
      <c r="B145" s="3" t="s">
        <v>417</v>
      </c>
      <c r="C145" s="3" t="s">
        <v>418</v>
      </c>
      <c r="D145" s="3" t="s">
        <v>419</v>
      </c>
      <c r="E145" s="22" t="n">
        <v>-907.02</v>
      </c>
      <c r="F145" s="22" t="n">
        <v>0.27</v>
      </c>
      <c r="G145" s="22" t="n">
        <v>39.6</v>
      </c>
      <c r="H145" s="22" t="n">
        <v>2.064</v>
      </c>
      <c r="I145" s="5" t="e">
        <f aca="false">#REF!+#REF!*(298.15)+#REF!*(298.15)^-2+#REF!*(298.15)^-0.5</f>
        <v>#REF!</v>
      </c>
    </row>
    <row r="146" customFormat="false" ht="13.8" hidden="false" customHeight="false" outlineLevel="0" collapsed="false">
      <c r="A146" s="9" t="s">
        <v>416</v>
      </c>
      <c r="B146" s="3" t="s">
        <v>420</v>
      </c>
      <c r="C146" s="3" t="s">
        <v>421</v>
      </c>
      <c r="D146" s="3" t="s">
        <v>419</v>
      </c>
      <c r="E146" s="22" t="n">
        <v>-904.24</v>
      </c>
      <c r="F146" s="22" t="n">
        <v>0.27</v>
      </c>
      <c r="G146" s="22" t="n">
        <v>50.86</v>
      </c>
      <c r="H146" s="22" t="n">
        <v>2.745</v>
      </c>
      <c r="I146" s="5" t="e">
        <f aca="false">#REF!+#REF!*(298.15)+#REF!*(298.15)^-2+#REF!*(298.15)^-0.5</f>
        <v>#REF!</v>
      </c>
    </row>
    <row r="147" customFormat="false" ht="13.8" hidden="false" customHeight="false" outlineLevel="0" collapsed="false">
      <c r="A147" s="9" t="s">
        <v>416</v>
      </c>
      <c r="B147" s="3" t="s">
        <v>422</v>
      </c>
      <c r="C147" s="3" t="s">
        <v>423</v>
      </c>
      <c r="D147" s="3" t="s">
        <v>419</v>
      </c>
      <c r="E147" s="22" t="n">
        <v>-910.7</v>
      </c>
      <c r="F147" s="22" t="n">
        <v>0.27</v>
      </c>
      <c r="G147" s="6" t="n">
        <v>41.43</v>
      </c>
      <c r="H147" s="22" t="n">
        <v>2.269</v>
      </c>
      <c r="I147" s="5" t="e">
        <f aca="false">#REF!+#REF!*(298.15)+#REF!*(298.15)^-2+#REF!*(298.15)^-0.5</f>
        <v>#REF!</v>
      </c>
    </row>
    <row r="148" customFormat="false" ht="13.8" hidden="false" customHeight="false" outlineLevel="0" collapsed="false">
      <c r="A148" s="9" t="s">
        <v>416</v>
      </c>
      <c r="B148" s="3" t="s">
        <v>424</v>
      </c>
      <c r="C148" s="3" t="s">
        <v>425</v>
      </c>
      <c r="D148" s="3" t="s">
        <v>419</v>
      </c>
      <c r="E148" s="22" t="n">
        <v>-876.39</v>
      </c>
      <c r="F148" s="22" t="n">
        <v>0.49</v>
      </c>
      <c r="G148" s="22" t="n">
        <v>24</v>
      </c>
      <c r="H148" s="23" t="n">
        <v>1.401</v>
      </c>
      <c r="I148" s="5" t="e">
        <f aca="false">#REF!+#REF!*(298.15)+#REF!*(298.15)^-2+#REF!*(298.15)^-0.5</f>
        <v>#REF!</v>
      </c>
    </row>
    <row r="149" customFormat="false" ht="13.8" hidden="false" customHeight="false" outlineLevel="0" collapsed="false">
      <c r="A149" s="9" t="s">
        <v>416</v>
      </c>
      <c r="B149" s="3" t="s">
        <v>426</v>
      </c>
      <c r="C149" s="3" t="s">
        <v>427</v>
      </c>
      <c r="D149" s="3" t="s">
        <v>419</v>
      </c>
      <c r="E149" s="22" t="n">
        <v>-907.08</v>
      </c>
      <c r="F149" s="22" t="n">
        <v>0.27</v>
      </c>
      <c r="G149" s="6" t="n">
        <v>44.1</v>
      </c>
      <c r="H149" s="22" t="n">
        <v>2.8</v>
      </c>
      <c r="I149" s="5" t="e">
        <f aca="false">#REF!+#REF!*(298.15)+#REF!*(298.15)^-2+#REF!*(298.15)^-0.5</f>
        <v>#REF!</v>
      </c>
    </row>
    <row r="150" customFormat="false" ht="13.8" hidden="false" customHeight="false" outlineLevel="0" collapsed="false">
      <c r="A150" s="9" t="s">
        <v>428</v>
      </c>
      <c r="B150" s="3" t="s">
        <v>429</v>
      </c>
      <c r="C150" s="3" t="s">
        <v>430</v>
      </c>
      <c r="D150" s="3" t="s">
        <v>431</v>
      </c>
      <c r="E150" s="6" t="n">
        <v>-10545.09</v>
      </c>
      <c r="F150" s="23" t="n">
        <v>1.8</v>
      </c>
      <c r="G150" s="22" t="n">
        <v>783</v>
      </c>
      <c r="H150" s="22" t="n">
        <v>31.7</v>
      </c>
      <c r="I150" s="5" t="e">
        <f aca="false">#REF!+#REF!*(298.15)+#REF!*(298.15)^-2+#REF!*(298.15)^-0.5</f>
        <v>#REF!</v>
      </c>
    </row>
    <row r="151" customFormat="false" ht="13.8" hidden="false" customHeight="false" outlineLevel="0" collapsed="false">
      <c r="A151" s="9" t="s">
        <v>428</v>
      </c>
      <c r="B151" s="3" t="s">
        <v>432</v>
      </c>
      <c r="C151" s="3" t="s">
        <v>433</v>
      </c>
      <c r="D151" s="3" t="s">
        <v>411</v>
      </c>
      <c r="E151" s="6" t="n">
        <v>-3791.94</v>
      </c>
      <c r="F151" s="22" t="n">
        <v>5.27</v>
      </c>
      <c r="G151" s="23" t="n">
        <v>166.2</v>
      </c>
      <c r="H151" s="22" t="n">
        <v>7.128</v>
      </c>
      <c r="I151" s="5" t="e">
        <f aca="false">#REF!+#REF!*(298.15)+#REF!*(298.15)^-2+#REF!*(298.15)^-0.5</f>
        <v>#REF!</v>
      </c>
    </row>
    <row r="152" customFormat="false" ht="13.8" hidden="false" customHeight="false" outlineLevel="0" collapsed="false">
      <c r="A152" s="9" t="s">
        <v>428</v>
      </c>
      <c r="B152" s="3" t="s">
        <v>434</v>
      </c>
      <c r="C152" s="3" t="s">
        <v>435</v>
      </c>
      <c r="D152" s="3" t="s">
        <v>436</v>
      </c>
      <c r="E152" s="22" t="n">
        <v>-7262.64</v>
      </c>
      <c r="F152" s="23" t="n">
        <v>1.12</v>
      </c>
      <c r="G152" s="22" t="n">
        <v>465</v>
      </c>
      <c r="H152" s="22" t="n">
        <v>20.37</v>
      </c>
      <c r="I152" s="5" t="e">
        <f aca="false">#REF!+#REF!*(298.15)+#REF!*(298.15)^-2+#REF!*(298.15)^-0.5</f>
        <v>#REF!</v>
      </c>
    </row>
    <row r="153" customFormat="false" ht="13.8" hidden="false" customHeight="false" outlineLevel="0" collapsed="false">
      <c r="A153" s="9" t="s">
        <v>428</v>
      </c>
      <c r="B153" s="3" t="s">
        <v>437</v>
      </c>
      <c r="C153" s="3" t="s">
        <v>438</v>
      </c>
      <c r="D153" s="3" t="s">
        <v>439</v>
      </c>
      <c r="E153" s="6" t="n">
        <v>-13841.95</v>
      </c>
      <c r="F153" s="6" t="n">
        <v>2.61</v>
      </c>
      <c r="G153" s="22" t="n">
        <v>752</v>
      </c>
      <c r="H153" s="22" t="n">
        <v>33.985</v>
      </c>
      <c r="I153" s="5" t="e">
        <f aca="false">#REF!+#REF!*(298.15)+#REF!*(298.15)^-2+#REF!*(298.15)^-0.5</f>
        <v>#REF!</v>
      </c>
    </row>
    <row r="154" customFormat="false" ht="13.8" hidden="false" customHeight="false" outlineLevel="0" collapsed="false">
      <c r="A154" s="9" t="s">
        <v>428</v>
      </c>
      <c r="B154" s="3" t="s">
        <v>440</v>
      </c>
      <c r="C154" s="3" t="s">
        <v>441</v>
      </c>
      <c r="D154" s="3" t="s">
        <v>442</v>
      </c>
      <c r="E154" s="22" t="n">
        <v>-4232.63</v>
      </c>
      <c r="F154" s="22" t="n">
        <v>2.81</v>
      </c>
      <c r="G154" s="22" t="n">
        <v>281.5</v>
      </c>
      <c r="H154" s="23" t="n">
        <v>11.438</v>
      </c>
      <c r="I154" s="5" t="e">
        <f aca="false">#REF!+#REF!*(298.15)+#REF!*(298.15)^-2+#REF!*(298.15)^-0.5</f>
        <v>#REF!</v>
      </c>
    </row>
    <row r="155" customFormat="false" ht="13.8" hidden="false" customHeight="false" outlineLevel="0" collapsed="false">
      <c r="A155" s="9" t="s">
        <v>428</v>
      </c>
      <c r="B155" s="3" t="s">
        <v>443</v>
      </c>
      <c r="C155" s="3" t="s">
        <v>444</v>
      </c>
      <c r="D155" s="3" t="s">
        <v>445</v>
      </c>
      <c r="E155" s="6" t="n">
        <v>-13405.41</v>
      </c>
      <c r="F155" s="23" t="n">
        <v>10.54</v>
      </c>
      <c r="G155" s="22" t="n">
        <v>910</v>
      </c>
      <c r="H155" s="6" t="n">
        <v>42.13</v>
      </c>
      <c r="I155" s="5" t="e">
        <f aca="false">#REF!+#REF!*(298.15)+#REF!*(298.15)^-2+#REF!*(298.15)^-0.5</f>
        <v>#REF!</v>
      </c>
    </row>
    <row r="156" customFormat="false" ht="13.8" hidden="false" customHeight="false" outlineLevel="0" collapsed="false">
      <c r="A156" s="9" t="s">
        <v>428</v>
      </c>
      <c r="B156" s="3" t="s">
        <v>446</v>
      </c>
      <c r="C156" s="3" t="s">
        <v>447</v>
      </c>
      <c r="D156" s="3" t="s">
        <v>448</v>
      </c>
      <c r="E156" s="6" t="n">
        <v>-10896.63</v>
      </c>
      <c r="F156" s="22" t="n">
        <v>2.23</v>
      </c>
      <c r="G156" s="22" t="n">
        <v>710</v>
      </c>
      <c r="H156" s="22" t="n">
        <v>32.87</v>
      </c>
      <c r="I156" s="5" t="e">
        <f aca="false">#REF!+#REF!*(298.15)+#REF!*(298.15)^-2+#REF!*(298.15)^-0.5</f>
        <v>#REF!</v>
      </c>
    </row>
    <row r="157" customFormat="false" ht="13.8" hidden="false" customHeight="false" outlineLevel="0" collapsed="false">
      <c r="A157" s="9" t="s">
        <v>428</v>
      </c>
      <c r="B157" s="3" t="s">
        <v>449</v>
      </c>
      <c r="C157" s="3" t="s">
        <v>450</v>
      </c>
      <c r="D157" s="3" t="s">
        <v>451</v>
      </c>
      <c r="E157" s="22" t="n">
        <v>-4271.79</v>
      </c>
      <c r="F157" s="22" t="n">
        <v>6.46</v>
      </c>
      <c r="G157" s="22" t="n">
        <v>254</v>
      </c>
      <c r="H157" s="23" t="n">
        <v>10.844</v>
      </c>
      <c r="I157" s="5" t="e">
        <f aca="false">#REF!+#REF!*(298.15)+#REF!*(298.15)^-2+#REF!*(298.15)^-0.5</f>
        <v>#REF!</v>
      </c>
    </row>
    <row r="158" customFormat="false" ht="13.8" hidden="false" customHeight="false" outlineLevel="0" collapsed="false">
      <c r="A158" s="9" t="s">
        <v>428</v>
      </c>
      <c r="B158" s="3" t="s">
        <v>452</v>
      </c>
      <c r="C158" s="3" t="s">
        <v>453</v>
      </c>
      <c r="D158" s="8" t="s">
        <v>454</v>
      </c>
      <c r="E158" s="22" t="n">
        <v>-6662.4</v>
      </c>
      <c r="F158" s="20" t="n">
        <v>1.11</v>
      </c>
      <c r="G158" s="22" t="n">
        <v>380</v>
      </c>
      <c r="H158" s="23" t="n">
        <v>19.04</v>
      </c>
      <c r="I158" s="5" t="e">
        <f aca="false">#REF!+#REF!*(298.15)+#REF!*(298.15)^-2+#REF!*(298.15)^-0.5</f>
        <v>#REF!</v>
      </c>
    </row>
    <row r="159" customFormat="false" ht="13.8" hidden="false" customHeight="false" outlineLevel="0" collapsed="false">
      <c r="A159" s="9" t="s">
        <v>455</v>
      </c>
      <c r="B159" s="3" t="s">
        <v>456</v>
      </c>
      <c r="C159" s="3" t="s">
        <v>457</v>
      </c>
      <c r="D159" s="3" t="s">
        <v>458</v>
      </c>
      <c r="E159" s="22" t="n">
        <v>-1100.34</v>
      </c>
      <c r="F159" s="23" t="n">
        <v>1.63</v>
      </c>
      <c r="G159" s="22" t="n">
        <v>50.4</v>
      </c>
      <c r="H159" s="6" t="n">
        <v>2.115</v>
      </c>
      <c r="I159" s="5" t="e">
        <f aca="false">#REF!+#REF!*(298.15)+#REF!*(298.15)^-2+#REF!*(298.15)^-0.5</f>
        <v>#REF!</v>
      </c>
    </row>
    <row r="160" customFormat="false" ht="13.8" hidden="false" customHeight="false" outlineLevel="0" collapsed="false">
      <c r="A160" s="9" t="s">
        <v>455</v>
      </c>
      <c r="B160" s="3" t="s">
        <v>459</v>
      </c>
      <c r="C160" s="3" t="s">
        <v>460</v>
      </c>
      <c r="D160" s="3" t="s">
        <v>461</v>
      </c>
      <c r="E160" s="22" t="n">
        <v>-959</v>
      </c>
      <c r="F160" s="23" t="n">
        <v>1.09</v>
      </c>
      <c r="G160" s="24" t="n">
        <v>113.7</v>
      </c>
      <c r="H160" s="22" t="n">
        <v>3.137</v>
      </c>
      <c r="I160" s="5" t="e">
        <f aca="false">#REF!+#REF!*(298.15)+#REF!*(298.15)^-2+#REF!*(298.15)^-0.5</f>
        <v>#REF!</v>
      </c>
    </row>
    <row r="161" customFormat="false" ht="13.8" hidden="false" customHeight="false" outlineLevel="0" collapsed="false">
      <c r="A161" s="9" t="s">
        <v>455</v>
      </c>
      <c r="B161" s="3" t="s">
        <v>462</v>
      </c>
      <c r="C161" s="3" t="s">
        <v>463</v>
      </c>
      <c r="D161" s="3" t="s">
        <v>464</v>
      </c>
      <c r="E161" s="22" t="n">
        <v>-1675.33</v>
      </c>
      <c r="F161" s="22" t="n">
        <v>0.75</v>
      </c>
      <c r="G161" s="22" t="n">
        <v>50.9</v>
      </c>
      <c r="H161" s="22" t="n">
        <v>2.558</v>
      </c>
      <c r="I161" s="5" t="e">
        <f aca="false">#REF!+#REF!*(298.15)+#REF!*(298.15)^-2+#REF!*(298.15)^-0.5</f>
        <v>#REF!</v>
      </c>
    </row>
    <row r="162" customFormat="false" ht="13.8" hidden="false" customHeight="false" outlineLevel="0" collapsed="false">
      <c r="A162" s="9" t="s">
        <v>455</v>
      </c>
      <c r="B162" s="3" t="s">
        <v>465</v>
      </c>
      <c r="C162" s="3" t="s">
        <v>466</v>
      </c>
      <c r="D162" s="3" t="s">
        <v>467</v>
      </c>
      <c r="E162" s="22" t="n">
        <v>-170.6</v>
      </c>
      <c r="F162" s="22" t="n">
        <v>0.11</v>
      </c>
      <c r="G162" s="22" t="n">
        <v>92.4</v>
      </c>
      <c r="H162" s="22" t="n">
        <v>2.344</v>
      </c>
      <c r="I162" s="5" t="e">
        <f aca="false">#REF!+#REF!*(298.15)+#REF!*(298.15)^-2+#REF!*(298.15)^-0.5</f>
        <v>#REF!</v>
      </c>
    </row>
    <row r="163" customFormat="false" ht="13.8" hidden="false" customHeight="false" outlineLevel="0" collapsed="false">
      <c r="A163" s="9" t="s">
        <v>455</v>
      </c>
      <c r="B163" s="3" t="s">
        <v>468</v>
      </c>
      <c r="C163" s="3" t="s">
        <v>469</v>
      </c>
      <c r="D163" s="3" t="s">
        <v>470</v>
      </c>
      <c r="E163" s="22" t="n">
        <v>-1137.35</v>
      </c>
      <c r="F163" s="22" t="n">
        <v>4.31</v>
      </c>
      <c r="G163" s="22" t="n">
        <v>83</v>
      </c>
      <c r="H163" s="22" t="n">
        <v>2.909</v>
      </c>
      <c r="I163" s="5" t="e">
        <f aca="false">#REF!+#REF!*(298.15)+#REF!*(298.15)^-2+#REF!*(298.15)^-0.5</f>
        <v>#REF!</v>
      </c>
    </row>
    <row r="164" customFormat="false" ht="13.8" hidden="false" customHeight="false" outlineLevel="0" collapsed="false">
      <c r="A164" s="9" t="s">
        <v>455</v>
      </c>
      <c r="B164" s="3" t="s">
        <v>471</v>
      </c>
      <c r="C164" s="3" t="s">
        <v>472</v>
      </c>
      <c r="D164" s="3" t="s">
        <v>473</v>
      </c>
      <c r="E164" s="22" t="n">
        <v>-1568.97</v>
      </c>
      <c r="F164" s="22" t="n">
        <v>0.89</v>
      </c>
      <c r="G164" s="22" t="n">
        <v>73.6</v>
      </c>
      <c r="H164" s="22" t="n">
        <v>3.086</v>
      </c>
      <c r="I164" s="5" t="e">
        <f aca="false">#REF!+#REF!*(298.15)+#REF!*(298.15)^-2+#REF!*(298.15)^-0.5</f>
        <v>#REF!</v>
      </c>
    </row>
    <row r="165" customFormat="false" ht="13.8" hidden="false" customHeight="false" outlineLevel="0" collapsed="false">
      <c r="A165" s="9" t="s">
        <v>455</v>
      </c>
      <c r="B165" s="3" t="s">
        <v>474</v>
      </c>
      <c r="C165" s="3" t="s">
        <v>475</v>
      </c>
      <c r="D165" s="3" t="s">
        <v>476</v>
      </c>
      <c r="E165" s="22" t="n">
        <v>-825.65</v>
      </c>
      <c r="F165" s="22" t="n">
        <v>0.68</v>
      </c>
      <c r="G165" s="22" t="n">
        <v>87.4</v>
      </c>
      <c r="H165" s="22" t="n">
        <v>3.027</v>
      </c>
      <c r="I165" s="5" t="e">
        <f aca="false">#REF!+#REF!*(298.15)+#REF!*(298.15)^-2+#REF!*(298.15)^-0.5</f>
        <v>#REF!</v>
      </c>
    </row>
    <row r="166" customFormat="false" ht="13.8" hidden="false" customHeight="false" outlineLevel="0" collapsed="false">
      <c r="A166" s="9" t="s">
        <v>455</v>
      </c>
      <c r="B166" s="3" t="s">
        <v>477</v>
      </c>
      <c r="C166" s="3" t="s">
        <v>478</v>
      </c>
      <c r="D166" s="3" t="s">
        <v>479</v>
      </c>
      <c r="E166" s="22" t="n">
        <v>-1953.09</v>
      </c>
      <c r="F166" s="22" t="n">
        <v>0.85</v>
      </c>
      <c r="G166" s="6" t="n">
        <v>113.9</v>
      </c>
      <c r="H166" s="22" t="n">
        <v>4.075</v>
      </c>
      <c r="I166" s="5" t="e">
        <f aca="false">#REF!+#REF!*(298.15)+#REF!*(298.15)^-2+#REF!*(298.15)^-0.5</f>
        <v>#REF!</v>
      </c>
    </row>
    <row r="167" customFormat="false" ht="13.8" hidden="false" customHeight="false" outlineLevel="0" collapsed="false">
      <c r="A167" s="9" t="s">
        <v>455</v>
      </c>
      <c r="B167" s="3" t="s">
        <v>480</v>
      </c>
      <c r="C167" s="3" t="s">
        <v>481</v>
      </c>
      <c r="D167" s="3" t="s">
        <v>482</v>
      </c>
      <c r="E167" s="22" t="n">
        <v>-1230.43</v>
      </c>
      <c r="F167" s="22" t="n">
        <v>0.84</v>
      </c>
      <c r="G167" s="23" t="n">
        <v>109.5</v>
      </c>
      <c r="H167" s="22" t="n">
        <v>3.169</v>
      </c>
      <c r="I167" s="5" t="e">
        <f aca="false">#REF!+#REF!*(298.15)+#REF!*(298.15)^-2+#REF!*(298.15)^-0.5</f>
        <v>#REF!</v>
      </c>
    </row>
    <row r="168" customFormat="false" ht="13.8" hidden="false" customHeight="false" outlineLevel="0" collapsed="false">
      <c r="A168" s="9" t="s">
        <v>455</v>
      </c>
      <c r="B168" s="3" t="s">
        <v>483</v>
      </c>
      <c r="C168" s="3" t="s">
        <v>483</v>
      </c>
      <c r="D168" s="3" t="s">
        <v>484</v>
      </c>
      <c r="E168" s="6" t="n">
        <v>-634.61</v>
      </c>
      <c r="F168" s="22" t="n">
        <v>0.5</v>
      </c>
      <c r="G168" s="22" t="n">
        <v>38.1</v>
      </c>
      <c r="H168" s="23" t="n">
        <v>1.676</v>
      </c>
      <c r="I168" s="5" t="e">
        <f aca="false">#REF!+#REF!*(298.15)+#REF!*(298.15)^-2+#REF!*(298.15)^-0.5</f>
        <v>#REF!</v>
      </c>
    </row>
    <row r="169" customFormat="false" ht="13.8" hidden="false" customHeight="false" outlineLevel="0" collapsed="false">
      <c r="A169" s="9" t="s">
        <v>455</v>
      </c>
      <c r="B169" s="3" t="s">
        <v>485</v>
      </c>
      <c r="C169" s="3" t="s">
        <v>486</v>
      </c>
      <c r="D169" s="3" t="s">
        <v>487</v>
      </c>
      <c r="E169" s="22" t="n">
        <v>-385.55</v>
      </c>
      <c r="F169" s="22" t="n">
        <v>0.41</v>
      </c>
      <c r="G169" s="22" t="n">
        <v>59.7</v>
      </c>
      <c r="H169" s="23" t="n">
        <v>1.322</v>
      </c>
      <c r="I169" s="5" t="e">
        <f aca="false">#REF!+#REF!*(298.15)+#REF!*(298.15)^-2+#REF!*(298.15)^-0.5</f>
        <v>#REF!</v>
      </c>
    </row>
    <row r="170" customFormat="false" ht="13.8" hidden="false" customHeight="false" outlineLevel="0" collapsed="false">
      <c r="A170" s="9" t="s">
        <v>455</v>
      </c>
      <c r="B170" s="3" t="s">
        <v>488</v>
      </c>
      <c r="C170" s="3" t="s">
        <v>489</v>
      </c>
      <c r="D170" s="3" t="s">
        <v>164</v>
      </c>
      <c r="E170" s="22" t="n">
        <v>-1474.43</v>
      </c>
      <c r="F170" s="22" t="n">
        <v>2.87</v>
      </c>
      <c r="G170" s="22" t="n">
        <v>59.3</v>
      </c>
      <c r="H170" s="22" t="n">
        <v>2.635</v>
      </c>
      <c r="I170" s="5" t="e">
        <f aca="false">#REF!+#REF!*(298.15)+#REF!*(298.15)^-2+#REF!*(298.15)^-0.5</f>
        <v>#REF!</v>
      </c>
    </row>
    <row r="171" customFormat="false" ht="13.8" hidden="false" customHeight="false" outlineLevel="0" collapsed="false">
      <c r="A171" s="9" t="s">
        <v>455</v>
      </c>
      <c r="B171" s="3" t="s">
        <v>490</v>
      </c>
      <c r="C171" s="3" t="s">
        <v>491</v>
      </c>
      <c r="D171" s="3" t="s">
        <v>492</v>
      </c>
      <c r="E171" s="22" t="n">
        <v>-1442.29</v>
      </c>
      <c r="F171" s="22" t="n">
        <v>2.71</v>
      </c>
      <c r="G171" s="23" t="n">
        <v>121</v>
      </c>
      <c r="H171" s="22" t="n">
        <v>4.457</v>
      </c>
      <c r="I171" s="5" t="e">
        <f aca="false">#REF!+#REF!*(298.15)+#REF!*(298.15)^-2+#REF!*(298.15)^-0.5</f>
        <v>#REF!</v>
      </c>
    </row>
    <row r="172" customFormat="false" ht="13.8" hidden="false" customHeight="false" outlineLevel="0" collapsed="false">
      <c r="A172" s="9" t="s">
        <v>455</v>
      </c>
      <c r="B172" s="3" t="s">
        <v>493</v>
      </c>
      <c r="C172" s="3" t="s">
        <v>494</v>
      </c>
      <c r="D172" s="3" t="s">
        <v>495</v>
      </c>
      <c r="E172" s="22" t="n">
        <v>-1114.51</v>
      </c>
      <c r="F172" s="22" t="n">
        <v>0.95</v>
      </c>
      <c r="G172" s="23" t="n">
        <v>146.9</v>
      </c>
      <c r="H172" s="22" t="n">
        <v>4.452</v>
      </c>
      <c r="I172" s="5" t="e">
        <f aca="false">#REF!+#REF!*(298.15)+#REF!*(298.15)^-2+#REF!*(298.15)^-0.5</f>
        <v>#REF!</v>
      </c>
    </row>
    <row r="173" customFormat="false" ht="13.8" hidden="false" customHeight="false" outlineLevel="0" collapsed="false">
      <c r="A173" s="9" t="s">
        <v>455</v>
      </c>
      <c r="B173" s="3" t="s">
        <v>496</v>
      </c>
      <c r="C173" s="3" t="s">
        <v>497</v>
      </c>
      <c r="D173" s="3" t="s">
        <v>496</v>
      </c>
      <c r="E173" s="22" t="n">
        <v>-239.47</v>
      </c>
      <c r="F173" s="22" t="n">
        <v>0.36</v>
      </c>
      <c r="G173" s="22" t="n">
        <v>38</v>
      </c>
      <c r="H173" s="23" t="n">
        <v>1.097</v>
      </c>
      <c r="I173" s="5" t="e">
        <f aca="false">#REF!+#REF!*(298.15)+#REF!*(298.15)^-2+#REF!*(298.15)^-0.5</f>
        <v>#REF!</v>
      </c>
    </row>
    <row r="174" customFormat="false" ht="13.8" hidden="false" customHeight="false" outlineLevel="0" collapsed="false">
      <c r="A174" s="9" t="s">
        <v>455</v>
      </c>
      <c r="B174" s="3" t="s">
        <v>498</v>
      </c>
      <c r="C174" s="3" t="s">
        <v>499</v>
      </c>
      <c r="D174" s="3" t="s">
        <v>500</v>
      </c>
      <c r="E174" s="22" t="n">
        <v>-601.55</v>
      </c>
      <c r="F174" s="22" t="n">
        <v>0.27</v>
      </c>
      <c r="G174" s="22" t="n">
        <v>26.5</v>
      </c>
      <c r="H174" s="23" t="n">
        <v>1.125</v>
      </c>
      <c r="I174" s="5" t="e">
        <f aca="false">#REF!+#REF!*(298.15)+#REF!*(298.15)^-2+#REF!*(298.15)^-0.5</f>
        <v>#REF!</v>
      </c>
    </row>
    <row r="175" customFormat="false" ht="13.8" hidden="false" customHeight="false" outlineLevel="0" collapsed="false">
      <c r="A175" s="9" t="s">
        <v>455</v>
      </c>
      <c r="B175" s="3" t="s">
        <v>501</v>
      </c>
      <c r="C175" s="3" t="s">
        <v>502</v>
      </c>
      <c r="D175" s="3" t="s">
        <v>503</v>
      </c>
      <c r="E175" s="22" t="n">
        <v>-271.97</v>
      </c>
      <c r="F175" s="22" t="n">
        <v>2.05</v>
      </c>
      <c r="G175" s="22" t="n">
        <v>60.6</v>
      </c>
      <c r="H175" s="23" t="n">
        <v>1.206</v>
      </c>
      <c r="I175" s="5" t="e">
        <f aca="false">#REF!+#REF!*(298.15)+#REF!*(298.15)^-2+#REF!*(298.15)^-0.5</f>
        <v>#REF!</v>
      </c>
    </row>
    <row r="176" customFormat="false" ht="13.8" hidden="false" customHeight="false" outlineLevel="0" collapsed="false">
      <c r="A176" s="9" t="s">
        <v>455</v>
      </c>
      <c r="B176" s="3" t="s">
        <v>504</v>
      </c>
      <c r="C176" s="3" t="s">
        <v>505</v>
      </c>
      <c r="D176" s="3" t="s">
        <v>506</v>
      </c>
      <c r="E176" s="22" t="n">
        <v>-1762.6</v>
      </c>
      <c r="F176" s="22" t="n">
        <v>3.28</v>
      </c>
      <c r="G176" s="23" t="n">
        <v>118.3</v>
      </c>
      <c r="H176" s="22" t="n">
        <v>4.356</v>
      </c>
      <c r="I176" s="5" t="e">
        <f aca="false">#REF!+#REF!*(298.15)+#REF!*(298.15)^-2+#REF!*(298.15)^-0.5</f>
        <v>#REF!</v>
      </c>
    </row>
    <row r="177" customFormat="false" ht="13.8" hidden="false" customHeight="false" outlineLevel="0" collapsed="false">
      <c r="A177" s="9" t="s">
        <v>455</v>
      </c>
      <c r="B177" s="3" t="s">
        <v>507</v>
      </c>
      <c r="C177" s="3" t="s">
        <v>508</v>
      </c>
      <c r="D177" s="3" t="s">
        <v>509</v>
      </c>
      <c r="E177" s="22" t="n">
        <v>-1361.99</v>
      </c>
      <c r="F177" s="6" t="n">
        <v>2.16</v>
      </c>
      <c r="G177" s="23" t="n">
        <v>105.5</v>
      </c>
      <c r="H177" s="22" t="n">
        <v>3.288</v>
      </c>
      <c r="I177" s="5" t="e">
        <f aca="false">#REF!+#REF!*(298.15)+#REF!*(298.15)^-2+#REF!*(298.15)^-0.5</f>
        <v>#REF!</v>
      </c>
    </row>
    <row r="178" customFormat="false" ht="13.8" hidden="false" customHeight="false" outlineLevel="0" collapsed="false">
      <c r="A178" s="9" t="s">
        <v>455</v>
      </c>
      <c r="B178" s="3" t="s">
        <v>510</v>
      </c>
      <c r="C178" s="3" t="s">
        <v>511</v>
      </c>
      <c r="D178" s="3" t="s">
        <v>512</v>
      </c>
      <c r="E178" s="22" t="n">
        <v>-944.37</v>
      </c>
      <c r="F178" s="22" t="n">
        <v>0.78</v>
      </c>
      <c r="G178" s="22" t="n">
        <v>50.5</v>
      </c>
      <c r="H178" s="23" t="n">
        <v>1.882</v>
      </c>
      <c r="I178" s="5" t="e">
        <f aca="false">#REF!+#REF!*(298.15)+#REF!*(298.15)^-2+#REF!*(298.15)^-0.5</f>
        <v>#REF!</v>
      </c>
    </row>
    <row r="179" customFormat="false" ht="13.8" hidden="false" customHeight="false" outlineLevel="0" collapsed="false">
      <c r="A179" s="9" t="s">
        <v>455</v>
      </c>
      <c r="B179" s="3" t="s">
        <v>513</v>
      </c>
      <c r="C179" s="3" t="s">
        <v>514</v>
      </c>
      <c r="D179" s="3" t="s">
        <v>515</v>
      </c>
      <c r="E179" s="6" t="n">
        <v>-2301.26</v>
      </c>
      <c r="F179" s="22" t="n">
        <v>0.84</v>
      </c>
      <c r="G179" s="22" t="n">
        <v>82</v>
      </c>
      <c r="H179" s="22" t="n">
        <v>3.978</v>
      </c>
      <c r="I179" s="5" t="e">
        <f aca="false">#REF!+#REF!*(298.15)+#REF!*(298.15)^-2+#REF!*(298.15)^-0.5</f>
        <v>#REF!</v>
      </c>
    </row>
    <row r="180" customFormat="false" ht="13.8" hidden="false" customHeight="false" outlineLevel="0" collapsed="false">
      <c r="A180" s="9" t="s">
        <v>455</v>
      </c>
      <c r="B180" s="3" t="s">
        <v>516</v>
      </c>
      <c r="C180" s="3" t="s">
        <v>517</v>
      </c>
      <c r="D180" s="3" t="s">
        <v>518</v>
      </c>
      <c r="E180" s="22" t="n">
        <v>-156.1</v>
      </c>
      <c r="F180" s="6" t="n">
        <v>2.18</v>
      </c>
      <c r="G180" s="22" t="n">
        <v>42.6</v>
      </c>
      <c r="H180" s="23" t="n">
        <v>1.222</v>
      </c>
      <c r="I180" s="5" t="e">
        <f aca="false">#REF!+#REF!*(298.15)+#REF!*(298.15)^-2+#REF!*(298.15)^-0.5</f>
        <v>#REF!</v>
      </c>
    </row>
    <row r="181" customFormat="false" ht="13.8" hidden="false" customHeight="false" outlineLevel="0" collapsed="false">
      <c r="A181" s="9" t="s">
        <v>455</v>
      </c>
      <c r="B181" s="3" t="s">
        <v>519</v>
      </c>
      <c r="C181" s="3" t="s">
        <v>520</v>
      </c>
      <c r="D181" s="3" t="s">
        <v>521</v>
      </c>
      <c r="E181" s="22" t="n">
        <v>-1491.1</v>
      </c>
      <c r="F181" s="6" t="n">
        <v>1.01</v>
      </c>
      <c r="G181" s="23" t="n">
        <v>180</v>
      </c>
      <c r="H181" s="22" t="n">
        <v>4.682</v>
      </c>
      <c r="I181" s="5" t="e">
        <f aca="false">#REF!+#REF!*(298.15)+#REF!*(298.15)^-2+#REF!*(298.15)^-0.5</f>
        <v>#REF!</v>
      </c>
    </row>
    <row r="182" customFormat="false" ht="13.8" hidden="false" customHeight="false" outlineLevel="0" collapsed="false">
      <c r="A182" s="9" t="s">
        <v>522</v>
      </c>
      <c r="B182" s="3" t="s">
        <v>523</v>
      </c>
      <c r="C182" s="3" t="s">
        <v>524</v>
      </c>
      <c r="D182" s="3" t="s">
        <v>525</v>
      </c>
      <c r="E182" s="22" t="n">
        <v>-925.65</v>
      </c>
      <c r="F182" s="22" t="n">
        <v>0.3</v>
      </c>
      <c r="G182" s="22" t="n">
        <v>63.2</v>
      </c>
      <c r="H182" s="22" t="n">
        <v>2.463</v>
      </c>
      <c r="I182" s="5" t="e">
        <f aca="false">#REF!+#REF!*(298.15)+#REF!*(298.15)^-2+#REF!*(298.15)^-0.5</f>
        <v>#REF!</v>
      </c>
    </row>
    <row r="183" customFormat="false" ht="13.8" hidden="false" customHeight="false" outlineLevel="0" collapsed="false">
      <c r="A183" s="9" t="s">
        <v>522</v>
      </c>
      <c r="B183" s="3" t="s">
        <v>526</v>
      </c>
      <c r="C183" s="3" t="s">
        <v>527</v>
      </c>
      <c r="D183" s="3" t="s">
        <v>528</v>
      </c>
      <c r="E183" s="22" t="n">
        <v>-999.86</v>
      </c>
      <c r="F183" s="22" t="n">
        <v>0.38</v>
      </c>
      <c r="G183" s="22" t="n">
        <v>34.5</v>
      </c>
      <c r="H183" s="5" t="n">
        <v>1.786</v>
      </c>
      <c r="I183" s="5" t="e">
        <f aca="false">#REF!+#REF!*(298.15)+#REF!*(298.15)^-2+#REF!*(298.15)^-0.5</f>
        <v>#REF!</v>
      </c>
    </row>
    <row r="184" customFormat="false" ht="13.8" hidden="false" customHeight="false" outlineLevel="0" collapsed="false">
      <c r="A184" s="9" t="s">
        <v>522</v>
      </c>
      <c r="B184" s="3" t="s">
        <v>529</v>
      </c>
      <c r="C184" s="3" t="s">
        <v>530</v>
      </c>
      <c r="D184" s="3" t="s">
        <v>531</v>
      </c>
      <c r="E184" s="22" t="n">
        <v>-561.79</v>
      </c>
      <c r="F184" s="22" t="n">
        <v>0.35</v>
      </c>
      <c r="G184" s="22" t="n">
        <v>60.3</v>
      </c>
      <c r="H184" s="22" t="n">
        <v>2.082</v>
      </c>
      <c r="I184" s="5" t="e">
        <f aca="false">#REF!+#REF!*(298.15)+#REF!*(298.15)^-2+#REF!*(298.15)^-0.5</f>
        <v>#REF!</v>
      </c>
    </row>
    <row r="185" customFormat="false" ht="13.8" hidden="false" customHeight="false" outlineLevel="0" collapsed="false">
      <c r="A185" s="9" t="s">
        <v>532</v>
      </c>
      <c r="B185" s="3" t="s">
        <v>533</v>
      </c>
      <c r="C185" s="3" t="s">
        <v>534</v>
      </c>
      <c r="D185" s="3" t="s">
        <v>535</v>
      </c>
      <c r="E185" s="22" t="n">
        <v>-1970.62</v>
      </c>
      <c r="F185" s="22" t="n">
        <v>0.77</v>
      </c>
      <c r="G185" s="5" t="n">
        <v>188.46</v>
      </c>
      <c r="H185" s="22" t="n">
        <v>6.606</v>
      </c>
      <c r="I185" s="5" t="e">
        <f aca="false">#REF!+#REF!*(298.15)+#REF!*(298.15)^-2+#REF!*(298.15)^-0.5</f>
        <v>#REF!</v>
      </c>
    </row>
    <row r="186" customFormat="false" ht="13.8" hidden="false" customHeight="false" outlineLevel="0" collapsed="false">
      <c r="A186" s="9" t="s">
        <v>532</v>
      </c>
      <c r="B186" s="3" t="s">
        <v>536</v>
      </c>
      <c r="C186" s="3" t="s">
        <v>537</v>
      </c>
      <c r="D186" s="3" t="s">
        <v>538</v>
      </c>
      <c r="E186" s="22" t="n">
        <v>-1207.82</v>
      </c>
      <c r="F186" s="22" t="n">
        <v>0.46</v>
      </c>
      <c r="G186" s="22" t="n">
        <v>89.8</v>
      </c>
      <c r="H186" s="22" t="n">
        <v>3.415</v>
      </c>
      <c r="I186" s="5" t="e">
        <f aca="false">#REF!+#REF!*(298.15)+#REF!*(298.15)^-2+#REF!*(298.15)^-0.5</f>
        <v>#REF!</v>
      </c>
    </row>
    <row r="187" customFormat="false" ht="13.8" hidden="false" customHeight="false" outlineLevel="0" collapsed="false">
      <c r="A187" s="9" t="s">
        <v>532</v>
      </c>
      <c r="B187" s="3" t="s">
        <v>539</v>
      </c>
      <c r="C187" s="3" t="s">
        <v>540</v>
      </c>
      <c r="D187" s="3" t="s">
        <v>538</v>
      </c>
      <c r="E187" s="22" t="n">
        <v>-1207.88</v>
      </c>
      <c r="F187" s="22" t="n">
        <v>0.46</v>
      </c>
      <c r="G187" s="22" t="n">
        <v>92.5</v>
      </c>
      <c r="H187" s="22" t="n">
        <v>3.689</v>
      </c>
      <c r="I187" s="5" t="e">
        <f aca="false">#REF!+#REF!*(298.15)+#REF!*(298.15)^-2+#REF!*(298.15)^-0.5</f>
        <v>#REF!</v>
      </c>
    </row>
    <row r="188" customFormat="false" ht="13.8" hidden="false" customHeight="false" outlineLevel="0" collapsed="false">
      <c r="A188" s="9" t="s">
        <v>532</v>
      </c>
      <c r="B188" s="3" t="s">
        <v>541</v>
      </c>
      <c r="C188" s="3" t="s">
        <v>542</v>
      </c>
      <c r="D188" s="3" t="s">
        <v>543</v>
      </c>
      <c r="E188" s="22" t="n">
        <v>-2325.76</v>
      </c>
      <c r="F188" s="22" t="n">
        <v>0.58</v>
      </c>
      <c r="G188" s="11" t="n">
        <v>156.1</v>
      </c>
      <c r="H188" s="22" t="n">
        <v>6.429</v>
      </c>
      <c r="I188" s="5" t="e">
        <f aca="false">#REF!+#REF!*(298.15)+#REF!*(298.15)^-2+#REF!*(298.15)^-0.5</f>
        <v>#REF!</v>
      </c>
    </row>
    <row r="189" customFormat="false" ht="13.8" hidden="false" customHeight="false" outlineLevel="0" collapsed="false">
      <c r="A189" s="9" t="s">
        <v>532</v>
      </c>
      <c r="B189" s="3" t="s">
        <v>544</v>
      </c>
      <c r="C189" s="3" t="s">
        <v>545</v>
      </c>
      <c r="D189" s="3" t="s">
        <v>546</v>
      </c>
      <c r="E189" s="22" t="n">
        <v>-1110.93</v>
      </c>
      <c r="F189" s="22" t="n">
        <v>0.32</v>
      </c>
      <c r="G189" s="22" t="n">
        <v>65.5</v>
      </c>
      <c r="H189" s="22" t="n">
        <v>2.803</v>
      </c>
      <c r="I189" s="5" t="e">
        <f aca="false">#REF!+#REF!*(298.15)+#REF!*(298.15)^-2+#REF!*(298.15)^-0.5</f>
        <v>#REF!</v>
      </c>
    </row>
    <row r="190" customFormat="false" ht="13.8" hidden="false" customHeight="false" outlineLevel="0" collapsed="false">
      <c r="A190" s="9" t="s">
        <v>532</v>
      </c>
      <c r="B190" s="3" t="s">
        <v>547</v>
      </c>
      <c r="C190" s="3" t="s">
        <v>548</v>
      </c>
      <c r="D190" s="3" t="s">
        <v>549</v>
      </c>
      <c r="E190" s="22" t="n">
        <v>-892.28</v>
      </c>
      <c r="F190" s="22" t="n">
        <v>0.41</v>
      </c>
      <c r="G190" s="22" t="n">
        <v>98</v>
      </c>
      <c r="H190" s="22" t="n">
        <v>3.107</v>
      </c>
      <c r="I190" s="5" t="e">
        <f aca="false">#REF!+#REF!*(298.15)+#REF!*(298.15)^-2+#REF!*(298.15)^-0.5</f>
        <v>#REF!</v>
      </c>
    </row>
    <row r="191" customFormat="false" ht="13.8" hidden="false" customHeight="false" outlineLevel="0" collapsed="false">
      <c r="A191" s="9" t="s">
        <v>532</v>
      </c>
      <c r="B191" s="3" t="s">
        <v>550</v>
      </c>
      <c r="C191" s="3" t="s">
        <v>551</v>
      </c>
      <c r="D191" s="3" t="s">
        <v>552</v>
      </c>
      <c r="E191" s="22" t="n">
        <v>-762.22</v>
      </c>
      <c r="F191" s="22" t="n">
        <v>0.57</v>
      </c>
      <c r="G191" s="22" t="n">
        <v>93.3</v>
      </c>
      <c r="H191" s="22" t="n">
        <v>2.943</v>
      </c>
      <c r="I191" s="5" t="e">
        <f aca="false">#REF!+#REF!*(298.15)+#REF!*(298.15)^-2+#REF!*(298.15)^-0.5</f>
        <v>#REF!</v>
      </c>
    </row>
    <row r="192" customFormat="false" ht="13.8" hidden="false" customHeight="false" outlineLevel="0" collapsed="false">
      <c r="A192" s="9" t="s">
        <v>553</v>
      </c>
      <c r="B192" s="3" t="s">
        <v>554</v>
      </c>
      <c r="C192" s="3" t="s">
        <v>555</v>
      </c>
      <c r="D192" s="3" t="s">
        <v>556</v>
      </c>
      <c r="E192" s="22" t="n">
        <v>-1434.4</v>
      </c>
      <c r="F192" s="22" t="n">
        <v>3.5</v>
      </c>
      <c r="G192" s="5" t="n">
        <v>106.9</v>
      </c>
      <c r="H192" s="22" t="n">
        <v>4.594</v>
      </c>
      <c r="I192" s="5" t="e">
        <f aca="false">#REF!+#REF!*(298.15)+#REF!*(298.15)^-2+#REF!*(298.15)^-0.5</f>
        <v>#REF!</v>
      </c>
    </row>
    <row r="193" customFormat="false" ht="13.8" hidden="false" customHeight="false" outlineLevel="0" collapsed="false">
      <c r="A193" s="9" t="s">
        <v>553</v>
      </c>
      <c r="B193" s="3" t="s">
        <v>557</v>
      </c>
      <c r="C193" s="3" t="s">
        <v>558</v>
      </c>
      <c r="D193" s="3" t="s">
        <v>559</v>
      </c>
      <c r="E193" s="6" t="n">
        <v>-411.3</v>
      </c>
      <c r="F193" s="22" t="n">
        <v>0.22</v>
      </c>
      <c r="G193" s="22" t="n">
        <v>72.1</v>
      </c>
      <c r="H193" s="22" t="n">
        <v>2.702</v>
      </c>
      <c r="I193" s="5" t="e">
        <f aca="false">#REF!+#REF!*(298.15)+#REF!*(298.15)^-2+#REF!*(298.15)^-0.5</f>
        <v>#REF!</v>
      </c>
    </row>
    <row r="194" customFormat="false" ht="13.8" hidden="false" customHeight="false" outlineLevel="0" collapsed="false">
      <c r="A194" s="9" t="s">
        <v>553</v>
      </c>
      <c r="B194" s="3" t="s">
        <v>560</v>
      </c>
      <c r="C194" s="3" t="s">
        <v>561</v>
      </c>
      <c r="D194" s="3" t="s">
        <v>562</v>
      </c>
      <c r="E194" s="22" t="n">
        <v>-171.64</v>
      </c>
      <c r="F194" s="5" t="n">
        <v>1.28</v>
      </c>
      <c r="G194" s="22" t="n">
        <v>52.9</v>
      </c>
      <c r="H194" s="22" t="n">
        <v>2.394</v>
      </c>
      <c r="I194" s="5" t="e">
        <f aca="false">#REF!+#REF!*(298.15)+#REF!*(298.15)^-2+#REF!*(298.15)^-0.5</f>
        <v>#REF!</v>
      </c>
    </row>
    <row r="195" customFormat="false" ht="13.8" hidden="false" customHeight="false" outlineLevel="0" collapsed="false">
      <c r="A195" s="9" t="s">
        <v>553</v>
      </c>
      <c r="B195" s="3" t="s">
        <v>563</v>
      </c>
      <c r="C195" s="3" t="s">
        <v>564</v>
      </c>
      <c r="D195" s="3" t="s">
        <v>565</v>
      </c>
      <c r="E195" s="22" t="n">
        <v>-99.03</v>
      </c>
      <c r="F195" s="5" t="n">
        <v>1.34</v>
      </c>
      <c r="G195" s="22" t="n">
        <v>65.5</v>
      </c>
      <c r="H195" s="5" t="n">
        <v>1.819</v>
      </c>
      <c r="I195" s="5" t="e">
        <f aca="false">#REF!+#REF!*(298.15)+#REF!*(298.15)^-2+#REF!*(298.15)^-0.5</f>
        <v>#REF!</v>
      </c>
    </row>
    <row r="196" customFormat="false" ht="13.8" hidden="false" customHeight="false" outlineLevel="0" collapsed="false">
      <c r="A196" s="9" t="s">
        <v>553</v>
      </c>
      <c r="B196" s="3" t="s">
        <v>566</v>
      </c>
      <c r="C196" s="3" t="s">
        <v>564</v>
      </c>
      <c r="D196" s="3" t="s">
        <v>567</v>
      </c>
      <c r="E196" s="22" t="n">
        <v>-96.02</v>
      </c>
      <c r="F196" s="5" t="n">
        <v>1.17</v>
      </c>
      <c r="G196" s="22" t="n">
        <v>57.5</v>
      </c>
      <c r="H196" s="5" t="n">
        <v>1.738</v>
      </c>
      <c r="I196" s="5" t="e">
        <f aca="false">#REF!+#REF!*(298.15)+#REF!*(298.15)^-2+#REF!*(298.15)^-0.5</f>
        <v>#REF!</v>
      </c>
    </row>
    <row r="197" customFormat="false" ht="13.8" hidden="false" customHeight="false" outlineLevel="0" collapsed="false">
      <c r="A197" s="9" t="s">
        <v>553</v>
      </c>
      <c r="B197" s="3" t="s">
        <v>568</v>
      </c>
      <c r="C197" s="3" t="s">
        <v>569</v>
      </c>
      <c r="D197" s="3" t="s">
        <v>565</v>
      </c>
      <c r="E197" s="6" t="n">
        <v>-102.16</v>
      </c>
      <c r="F197" s="22" t="n">
        <v>0.48</v>
      </c>
      <c r="G197" s="22" t="n">
        <v>60</v>
      </c>
      <c r="H197" s="5" t="n">
        <v>1.818</v>
      </c>
      <c r="I197" s="5" t="e">
        <f aca="false">#REF!+#REF!*(298.15)+#REF!*(298.15)^-2+#REF!*(298.15)^-0.5</f>
        <v>#REF!</v>
      </c>
    </row>
    <row r="198" customFormat="false" ht="13.8" hidden="false" customHeight="false" outlineLevel="0" collapsed="false">
      <c r="A198" s="9" t="s">
        <v>553</v>
      </c>
      <c r="B198" s="3" t="s">
        <v>570</v>
      </c>
      <c r="C198" s="3" t="s">
        <v>569</v>
      </c>
      <c r="D198" s="3" t="s">
        <v>565</v>
      </c>
      <c r="E198" s="22" t="n">
        <v>-97.76</v>
      </c>
      <c r="F198" s="22" t="n">
        <v>0.48</v>
      </c>
      <c r="G198" s="22" t="n">
        <v>70.8</v>
      </c>
      <c r="H198" s="5" t="n">
        <v>1.819</v>
      </c>
      <c r="I198" s="5" t="e">
        <f aca="false">#REF!+#REF!*(298.15)+#REF!*(298.15)^-2+#REF!*(298.15)^-0.5</f>
        <v>#REF!</v>
      </c>
    </row>
    <row r="199" customFormat="false" ht="13.8" hidden="false" customHeight="false" outlineLevel="0" collapsed="false">
      <c r="A199" s="9" t="s">
        <v>553</v>
      </c>
      <c r="B199" s="3" t="s">
        <v>571</v>
      </c>
      <c r="C199" s="3" t="s">
        <v>572</v>
      </c>
      <c r="D199" s="3" t="s">
        <v>573</v>
      </c>
      <c r="E199" s="22" t="n">
        <v>-436.5</v>
      </c>
      <c r="F199" s="22" t="n">
        <v>0.22</v>
      </c>
      <c r="G199" s="22" t="n">
        <v>82.6</v>
      </c>
      <c r="H199" s="22" t="n">
        <v>3.752</v>
      </c>
      <c r="I199" s="5" t="e">
        <f aca="false">#REF!+#REF!*(298.15)+#REF!*(298.15)^-2+#REF!*(298.15)^-0.5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19" activeCellId="0" sqref="AK19"/>
    </sheetView>
  </sheetViews>
  <sheetFormatPr defaultRowHeight="13.8" zeroHeight="false" outlineLevelRow="0" outlineLevelCol="0"/>
  <cols>
    <col collapsed="false" customWidth="true" hidden="false" outlineLevel="0" max="1" min="1" style="25" width="8.89"/>
    <col collapsed="false" customWidth="true" hidden="false" outlineLevel="0" max="2" min="2" style="25" width="9.22"/>
    <col collapsed="false" customWidth="true" hidden="false" outlineLevel="0" max="8" min="3" style="25" width="9"/>
    <col collapsed="false" customWidth="true" hidden="false" outlineLevel="0" max="9" min="9" style="25" width="12.22"/>
    <col collapsed="false" customWidth="true" hidden="false" outlineLevel="0" max="10" min="10" style="25" width="9.22"/>
    <col collapsed="false" customWidth="true" hidden="false" outlineLevel="0" max="12" min="11" style="25" width="9"/>
    <col collapsed="false" customWidth="true" hidden="false" outlineLevel="0" max="13" min="13" style="25" width="10"/>
    <col collapsed="false" customWidth="true" hidden="false" outlineLevel="0" max="18" min="14" style="25" width="9"/>
    <col collapsed="false" customWidth="true" hidden="false" outlineLevel="0" max="19" min="19" style="25" width="8.89"/>
    <col collapsed="false" customWidth="true" hidden="false" outlineLevel="0" max="22" min="20" style="25" width="9"/>
    <col collapsed="false" customWidth="true" hidden="false" outlineLevel="0" max="1025" min="23" style="25" width="8.89"/>
  </cols>
  <sheetData>
    <row r="1" customFormat="false" ht="13.8" hidden="false" customHeight="false" outlineLevel="0" collapsed="false">
      <c r="B1" s="25" t="s">
        <v>4</v>
      </c>
      <c r="C1" s="25" t="s">
        <v>574</v>
      </c>
      <c r="D1" s="25" t="s">
        <v>6</v>
      </c>
      <c r="E1" s="25" t="s">
        <v>7</v>
      </c>
      <c r="F1" s="25" t="s">
        <v>8</v>
      </c>
      <c r="T1" s="25" t="s">
        <v>7</v>
      </c>
      <c r="U1" s="25" t="s">
        <v>6</v>
      </c>
      <c r="V1" s="25" t="s">
        <v>8</v>
      </c>
      <c r="X1" s="25" t="s">
        <v>7</v>
      </c>
      <c r="Y1" s="25" t="s">
        <v>6</v>
      </c>
      <c r="Z1" s="25" t="s">
        <v>8</v>
      </c>
    </row>
    <row r="2" customFormat="false" ht="13.8" hidden="false" customHeight="false" outlineLevel="0" collapsed="false">
      <c r="A2" s="25" t="s">
        <v>575</v>
      </c>
      <c r="G2" s="25" t="s">
        <v>576</v>
      </c>
      <c r="H2" s="25" t="s">
        <v>577</v>
      </c>
      <c r="I2" s="25" t="s">
        <v>578</v>
      </c>
      <c r="J2" s="25" t="s">
        <v>579</v>
      </c>
      <c r="K2" s="25" t="s">
        <v>576</v>
      </c>
      <c r="L2" s="25" t="s">
        <v>577</v>
      </c>
      <c r="M2" s="25" t="s">
        <v>578</v>
      </c>
      <c r="N2" s="25" t="s">
        <v>579</v>
      </c>
    </row>
    <row r="3" customFormat="false" ht="14.4" hidden="false" customHeight="false" outlineLevel="0" collapsed="false">
      <c r="A3" s="26" t="s">
        <v>580</v>
      </c>
      <c r="B3" s="27" t="n">
        <v>-5260.65</v>
      </c>
      <c r="C3" s="28" t="n">
        <v>1.31</v>
      </c>
      <c r="D3" s="29" t="n">
        <v>342</v>
      </c>
      <c r="E3" s="30" t="n">
        <v>11.525</v>
      </c>
      <c r="F3" s="30" t="n">
        <f aca="false">G3+H3*(298.15)+I3*(298.15)^-2+J3*(298.15)^-0.5</f>
        <v>342.741725135082</v>
      </c>
      <c r="G3" s="30" t="n">
        <f aca="false">K3*1000</f>
        <v>677.3</v>
      </c>
      <c r="H3" s="31" t="n">
        <f aca="false">L3/100</f>
        <v>0</v>
      </c>
      <c r="I3" s="30" t="n">
        <f aca="false">M3*1000</f>
        <v>-3772700</v>
      </c>
      <c r="J3" s="30" t="n">
        <f aca="false">N3*1000</f>
        <v>-5044</v>
      </c>
      <c r="K3" s="32" t="n">
        <v>0.6773</v>
      </c>
      <c r="L3" s="32" t="n">
        <v>0</v>
      </c>
      <c r="M3" s="32" t="n">
        <v>-3772.7</v>
      </c>
      <c r="N3" s="32" t="n">
        <v>-5.044</v>
      </c>
      <c r="O3" s="33" t="s">
        <v>581</v>
      </c>
      <c r="P3" s="34" t="n">
        <v>1900</v>
      </c>
      <c r="Q3" s="35" t="n">
        <v>2.98</v>
      </c>
      <c r="R3" s="33" t="s">
        <v>582</v>
      </c>
      <c r="T3" s="36" t="n">
        <f aca="false">IF(E3&lt;19,E3,"")</f>
        <v>11.525</v>
      </c>
      <c r="U3" s="36" t="n">
        <f aca="false">IF(E3&lt;19,D3,"")</f>
        <v>342</v>
      </c>
      <c r="V3" s="36" t="n">
        <f aca="false">IF(E3&lt;19,F3,"")</f>
        <v>342.741725135082</v>
      </c>
      <c r="X3" s="25" t="n">
        <v>11.525</v>
      </c>
      <c r="Y3" s="25" t="n">
        <v>342</v>
      </c>
      <c r="Z3" s="25" t="n">
        <v>342.741725135082</v>
      </c>
    </row>
    <row r="4" customFormat="false" ht="14.4" hidden="false" customHeight="false" outlineLevel="0" collapsed="false">
      <c r="A4" s="26" t="s">
        <v>583</v>
      </c>
      <c r="B4" s="27" t="n">
        <v>-5769.08</v>
      </c>
      <c r="C4" s="28" t="n">
        <v>1.56</v>
      </c>
      <c r="D4" s="29" t="n">
        <v>316.4</v>
      </c>
      <c r="E4" s="29" t="n">
        <v>13.204</v>
      </c>
      <c r="F4" s="30" t="n">
        <f aca="false">G4+H4*(298.15)+I4*(298.15)^-2+J4*(298.15)^-0.5</f>
        <v>351.827954497051</v>
      </c>
      <c r="G4" s="30" t="n">
        <f aca="false">K4*1000</f>
        <v>638.6</v>
      </c>
      <c r="H4" s="31" t="n">
        <f aca="false">L4/100</f>
        <v>0</v>
      </c>
      <c r="I4" s="30" t="n">
        <f aca="false">M4*1000</f>
        <v>-4955100</v>
      </c>
      <c r="J4" s="30" t="n">
        <f aca="false">N4*1000</f>
        <v>-3989.2</v>
      </c>
      <c r="K4" s="32" t="n">
        <v>0.6386</v>
      </c>
      <c r="L4" s="32" t="n">
        <v>0</v>
      </c>
      <c r="M4" s="37" t="n">
        <v>-4955.1</v>
      </c>
      <c r="N4" s="32" t="n">
        <v>-3.9892</v>
      </c>
      <c r="O4" s="35" t="n">
        <v>2.86</v>
      </c>
      <c r="P4" s="34" t="n">
        <v>1588</v>
      </c>
      <c r="Q4" s="35" t="n">
        <v>5.68</v>
      </c>
      <c r="R4" s="38" t="n">
        <v>-0.0036</v>
      </c>
      <c r="T4" s="36" t="n">
        <f aca="false">IF(E4&lt;19,E4,"")</f>
        <v>13.204</v>
      </c>
      <c r="U4" s="36" t="n">
        <f aca="false">IF(E4&lt;19,D4,"")</f>
        <v>316.4</v>
      </c>
      <c r="V4" s="36" t="n">
        <f aca="false">IF(E4&lt;19,F4,"")</f>
        <v>351.827954497051</v>
      </c>
      <c r="X4" s="25" t="n">
        <v>13.204</v>
      </c>
      <c r="Y4" s="25" t="n">
        <v>316.4</v>
      </c>
      <c r="Z4" s="25" t="n">
        <v>351.827954497051</v>
      </c>
    </row>
    <row r="5" customFormat="false" ht="14.4" hidden="false" customHeight="false" outlineLevel="0" collapsed="false">
      <c r="A5" s="26" t="s">
        <v>584</v>
      </c>
      <c r="B5" s="27" t="n">
        <v>-6642.95</v>
      </c>
      <c r="C5" s="28" t="n">
        <v>1.46</v>
      </c>
      <c r="D5" s="29" t="n">
        <v>255</v>
      </c>
      <c r="E5" s="30" t="n">
        <v>12.535</v>
      </c>
      <c r="F5" s="30" t="n">
        <f aca="false">G5+H5*(298.15)+I5*(298.15)^-2+J5*(298.15)^-0.5</f>
        <v>329.163882298891</v>
      </c>
      <c r="G5" s="30" t="n">
        <f aca="false">K5*1000</f>
        <v>626</v>
      </c>
      <c r="H5" s="31" t="n">
        <f aca="false">L5/100</f>
        <v>0</v>
      </c>
      <c r="I5" s="30" t="n">
        <f aca="false">M5*1000</f>
        <v>-5779200</v>
      </c>
      <c r="J5" s="30" t="n">
        <f aca="false">N5*1000</f>
        <v>-4002.9</v>
      </c>
      <c r="K5" s="32" t="n">
        <v>0.626</v>
      </c>
      <c r="L5" s="32" t="n">
        <v>0</v>
      </c>
      <c r="M5" s="32" t="n">
        <v>-5779.2</v>
      </c>
      <c r="N5" s="32" t="n">
        <v>-4.0029</v>
      </c>
      <c r="O5" s="35" t="n">
        <v>2.2</v>
      </c>
      <c r="P5" s="34" t="n">
        <v>1720</v>
      </c>
      <c r="Q5" s="35" t="n">
        <v>5.53</v>
      </c>
      <c r="R5" s="38" t="n">
        <v>-0.0032</v>
      </c>
      <c r="T5" s="36" t="n">
        <f aca="false">IF(E5&lt;19,E5,"")</f>
        <v>12.535</v>
      </c>
      <c r="U5" s="36" t="n">
        <f aca="false">IF(E5&lt;19,D5,"")</f>
        <v>255</v>
      </c>
      <c r="V5" s="36" t="n">
        <f aca="false">IF(E5&lt;19,F5,"")</f>
        <v>329.163882298891</v>
      </c>
      <c r="X5" s="25" t="n">
        <v>12.535</v>
      </c>
      <c r="Y5" s="25" t="n">
        <v>255</v>
      </c>
      <c r="Z5" s="25" t="n">
        <v>329.163882298891</v>
      </c>
    </row>
    <row r="6" customFormat="false" ht="14.4" hidden="false" customHeight="false" outlineLevel="0" collapsed="false">
      <c r="A6" s="26" t="s">
        <v>585</v>
      </c>
      <c r="B6" s="27" t="n">
        <v>-5687.75</v>
      </c>
      <c r="C6" s="35" t="n">
        <v>3.88</v>
      </c>
      <c r="D6" s="29" t="n">
        <v>317</v>
      </c>
      <c r="E6" s="30" t="n">
        <v>11.738</v>
      </c>
      <c r="F6" s="30" t="n">
        <f aca="false">G6+H6*(298.15)+I6*(298.15)^-2+J6*(298.15)^-0.5</f>
        <v>351.091036173354</v>
      </c>
      <c r="G6" s="30" t="n">
        <f aca="false">K6*1000</f>
        <v>613</v>
      </c>
      <c r="H6" s="31" t="n">
        <f aca="false">L6/100</f>
        <v>0.003606</v>
      </c>
      <c r="I6" s="30" t="n">
        <f aca="false">M6*1000</f>
        <v>-4178000</v>
      </c>
      <c r="J6" s="30" t="n">
        <f aca="false">N6*1000</f>
        <v>-3729.4</v>
      </c>
      <c r="K6" s="32" t="n">
        <v>0.613</v>
      </c>
      <c r="L6" s="32" t="n">
        <v>0.3606</v>
      </c>
      <c r="M6" s="37" t="n">
        <v>-4178</v>
      </c>
      <c r="N6" s="32" t="n">
        <v>-3.7294</v>
      </c>
      <c r="O6" s="35" t="n">
        <v>2.37</v>
      </c>
      <c r="P6" s="34" t="n">
        <v>1743</v>
      </c>
      <c r="Q6" s="35" t="n">
        <v>4.05</v>
      </c>
      <c r="R6" s="38" t="n">
        <v>-0.0023</v>
      </c>
      <c r="T6" s="36" t="n">
        <f aca="false">IF(E6&lt;19,E6,"")</f>
        <v>11.738</v>
      </c>
      <c r="U6" s="36" t="n">
        <f aca="false">IF(E6&lt;19,D6,"")</f>
        <v>317</v>
      </c>
      <c r="V6" s="36" t="n">
        <f aca="false">IF(E6&lt;19,F6,"")</f>
        <v>351.091036173354</v>
      </c>
      <c r="X6" s="25" t="n">
        <v>11.738</v>
      </c>
      <c r="Y6" s="25" t="n">
        <v>317</v>
      </c>
      <c r="Z6" s="25" t="n">
        <v>351.091036173354</v>
      </c>
    </row>
    <row r="7" customFormat="false" ht="14.4" hidden="false" customHeight="false" outlineLevel="0" collapsed="false">
      <c r="A7" s="39" t="s">
        <v>586</v>
      </c>
      <c r="B7" s="27" t="n">
        <v>-6050.33</v>
      </c>
      <c r="C7" s="35" t="n">
        <v>9.62</v>
      </c>
      <c r="D7" s="29" t="n">
        <v>255.2</v>
      </c>
      <c r="E7" s="30" t="n">
        <v>11.457</v>
      </c>
      <c r="F7" s="30" t="n">
        <f aca="false">G7+H7*(298.15)+I7*(298.15)^-2+J7*(298.15)^-0.5</f>
        <v>316.750632167041</v>
      </c>
      <c r="G7" s="30" t="n">
        <f aca="false">K7*1000</f>
        <v>713.6</v>
      </c>
      <c r="H7" s="31" t="n">
        <f aca="false">L7/100</f>
        <v>-0.000997</v>
      </c>
      <c r="I7" s="30" t="n">
        <f aca="false">M7*1000</f>
        <v>-1158200</v>
      </c>
      <c r="J7" s="30" t="n">
        <f aca="false">N7*1000</f>
        <v>-6622.3</v>
      </c>
      <c r="K7" s="32" t="n">
        <v>0.7136</v>
      </c>
      <c r="L7" s="32" t="n">
        <v>-0.0997</v>
      </c>
      <c r="M7" s="32" t="n">
        <v>-1158.2</v>
      </c>
      <c r="N7" s="32" t="n">
        <v>-6.6223</v>
      </c>
      <c r="O7" s="28" t="n">
        <v>1.83</v>
      </c>
      <c r="P7" s="34" t="n">
        <v>1600</v>
      </c>
      <c r="Q7" s="35" t="n">
        <v>4.56</v>
      </c>
      <c r="R7" s="38" t="n">
        <v>-0.0028</v>
      </c>
      <c r="T7" s="36" t="n">
        <f aca="false">IF(E7&lt;19,E7,"")</f>
        <v>11.457</v>
      </c>
      <c r="U7" s="36" t="n">
        <f aca="false">IF(E7&lt;19,D7,"")</f>
        <v>255.2</v>
      </c>
      <c r="V7" s="36" t="n">
        <f aca="false">IF(E7&lt;19,F7,"")</f>
        <v>316.750632167041</v>
      </c>
      <c r="X7" s="25" t="n">
        <v>11.457</v>
      </c>
      <c r="Y7" s="25" t="n">
        <v>255.2</v>
      </c>
      <c r="Z7" s="25" t="n">
        <v>316.750632167041</v>
      </c>
    </row>
    <row r="8" customFormat="false" ht="14.4" hidden="false" customHeight="false" outlineLevel="0" collapsed="false">
      <c r="A8" s="39" t="s">
        <v>587</v>
      </c>
      <c r="B8" s="27" t="n">
        <v>-6282.13</v>
      </c>
      <c r="C8" s="28" t="n">
        <v>1.06</v>
      </c>
      <c r="D8" s="29" t="n">
        <v>269.5</v>
      </c>
      <c r="E8" s="30" t="n">
        <v>11.313</v>
      </c>
      <c r="F8" s="30" t="n">
        <f aca="false">G8+H8*(298.15)+I8*(298.15)^-2+J8*(298.15)^-0.5</f>
        <v>325.136920881172</v>
      </c>
      <c r="G8" s="30" t="n">
        <f aca="false">K8*1000</f>
        <v>633.5</v>
      </c>
      <c r="H8" s="31" t="n">
        <f aca="false">L8/100</f>
        <v>0</v>
      </c>
      <c r="I8" s="30" t="n">
        <f aca="false">M8*1000</f>
        <v>-5196100</v>
      </c>
      <c r="J8" s="30" t="n">
        <f aca="false">N8*1000</f>
        <v>-4315.2</v>
      </c>
      <c r="K8" s="32" t="n">
        <v>0.6335</v>
      </c>
      <c r="L8" s="32" t="n">
        <v>0</v>
      </c>
      <c r="M8" s="37" t="n">
        <v>-5196.1</v>
      </c>
      <c r="N8" s="32" t="n">
        <v>-4.3152</v>
      </c>
      <c r="O8" s="35" t="n">
        <v>2.37</v>
      </c>
      <c r="P8" s="34" t="n">
        <v>1743</v>
      </c>
      <c r="Q8" s="35" t="n">
        <v>4.05</v>
      </c>
      <c r="R8" s="38" t="n">
        <v>-0.0023</v>
      </c>
      <c r="T8" s="36" t="n">
        <f aca="false">IF(E8&lt;19,E8,"")</f>
        <v>11.313</v>
      </c>
      <c r="U8" s="36" t="n">
        <f aca="false">IF(E8&lt;19,D8,"")</f>
        <v>269.5</v>
      </c>
      <c r="V8" s="36" t="n">
        <f aca="false">IF(E8&lt;19,F8,"")</f>
        <v>325.136920881172</v>
      </c>
      <c r="X8" s="25" t="n">
        <v>11.313</v>
      </c>
      <c r="Y8" s="25" t="n">
        <v>269.5</v>
      </c>
      <c r="Z8" s="25" t="n">
        <v>325.136920881172</v>
      </c>
    </row>
    <row r="9" customFormat="false" ht="14.4" hidden="false" customHeight="false" outlineLevel="0" collapsed="false">
      <c r="A9" s="26" t="s">
        <v>588</v>
      </c>
      <c r="B9" s="27" t="n">
        <v>-5693.65</v>
      </c>
      <c r="C9" s="35" t="n">
        <v>3.14</v>
      </c>
      <c r="D9" s="29" t="n">
        <v>335.3</v>
      </c>
      <c r="E9" s="30" t="n">
        <v>11.792</v>
      </c>
      <c r="F9" s="30" t="n">
        <f aca="false">G9+H9*(298.15)+I9*(298.15)^-2+J9*(298.15)^-0.5</f>
        <v>338.108462666191</v>
      </c>
      <c r="G9" s="30" t="n">
        <f aca="false">K9*1000</f>
        <v>646.9</v>
      </c>
      <c r="H9" s="31" t="n">
        <f aca="false">L9/100</f>
        <v>0</v>
      </c>
      <c r="I9" s="30" t="n">
        <f aca="false">M9*1000</f>
        <v>-4525800</v>
      </c>
      <c r="J9" s="30" t="n">
        <f aca="false">N9*1000</f>
        <v>-4452.8</v>
      </c>
      <c r="K9" s="32" t="n">
        <v>0.6469</v>
      </c>
      <c r="L9" s="32" t="n">
        <v>0</v>
      </c>
      <c r="M9" s="32" t="n">
        <v>-4525.8</v>
      </c>
      <c r="N9" s="32" t="n">
        <v>-4.4528</v>
      </c>
      <c r="O9" s="35" t="n">
        <v>2.27</v>
      </c>
      <c r="P9" s="34" t="n">
        <v>1740</v>
      </c>
      <c r="Q9" s="35" t="n">
        <v>6.68</v>
      </c>
      <c r="R9" s="38" t="n">
        <v>-0.0038</v>
      </c>
      <c r="T9" s="36" t="n">
        <f aca="false">IF(E9&lt;19,E9,"")</f>
        <v>11.792</v>
      </c>
      <c r="U9" s="36" t="n">
        <f aca="false">IF(E9&lt;19,D9,"")</f>
        <v>335.3</v>
      </c>
      <c r="V9" s="36" t="n">
        <f aca="false">IF(E9&lt;19,F9,"")</f>
        <v>338.108462666191</v>
      </c>
      <c r="X9" s="25" t="n">
        <v>11.792</v>
      </c>
      <c r="Y9" s="25" t="n">
        <v>335.3</v>
      </c>
      <c r="Z9" s="25" t="n">
        <v>338.108462666191</v>
      </c>
    </row>
    <row r="10" customFormat="false" ht="14.4" hidden="false" customHeight="false" outlineLevel="0" collapsed="false">
      <c r="A10" s="26" t="s">
        <v>589</v>
      </c>
      <c r="B10" s="27" t="n">
        <v>-1477.74</v>
      </c>
      <c r="C10" s="35" t="n">
        <v>0.68</v>
      </c>
      <c r="D10" s="30" t="n">
        <v>151</v>
      </c>
      <c r="E10" s="29" t="n">
        <v>4.631</v>
      </c>
      <c r="F10" s="30" t="n">
        <f aca="false">G10+H10*(298.15)+I10*(298.15)^-2+J10*(298.15)^-0.5</f>
        <v>132.036708173761</v>
      </c>
      <c r="G10" s="30" t="n">
        <f aca="false">K10*1000</f>
        <v>201.1</v>
      </c>
      <c r="H10" s="31" t="n">
        <f aca="false">L10/100</f>
        <v>0.01733</v>
      </c>
      <c r="I10" s="30" t="n">
        <f aca="false">M10*1000</f>
        <v>-1960600</v>
      </c>
      <c r="J10" s="30" t="n">
        <f aca="false">N10*1000</f>
        <v>-900.9</v>
      </c>
      <c r="K10" s="32" t="n">
        <v>0.2011</v>
      </c>
      <c r="L10" s="40" t="n">
        <v>1.733</v>
      </c>
      <c r="M10" s="32" t="n">
        <v>-1960.6</v>
      </c>
      <c r="N10" s="32" t="n">
        <v>-0.9009</v>
      </c>
      <c r="O10" s="35" t="n">
        <v>2.82</v>
      </c>
      <c r="P10" s="34" t="n">
        <v>1256</v>
      </c>
      <c r="Q10" s="35" t="n">
        <v>4.68</v>
      </c>
      <c r="R10" s="38" t="n">
        <v>-0.0037</v>
      </c>
      <c r="T10" s="36" t="n">
        <f aca="false">IF(E10&lt;19,E10,"")</f>
        <v>4.631</v>
      </c>
      <c r="U10" s="36" t="n">
        <f aca="false">IF(E10&lt;19,D10,"")</f>
        <v>151</v>
      </c>
      <c r="V10" s="36" t="n">
        <f aca="false">IF(E10&lt;19,F10,"")</f>
        <v>132.036708173761</v>
      </c>
      <c r="X10" s="25" t="n">
        <v>4.631</v>
      </c>
      <c r="Y10" s="25" t="n">
        <v>151</v>
      </c>
      <c r="Z10" s="25" t="n">
        <v>132.036708173761</v>
      </c>
    </row>
    <row r="11" customFormat="false" ht="14.4" hidden="false" customHeight="false" outlineLevel="0" collapsed="false">
      <c r="A11" s="26" t="s">
        <v>590</v>
      </c>
      <c r="B11" s="27" t="n">
        <v>-2172.57</v>
      </c>
      <c r="C11" s="35" t="n">
        <v>0.57</v>
      </c>
      <c r="D11" s="29" t="n">
        <v>95.1</v>
      </c>
      <c r="E11" s="29" t="n">
        <v>4.366</v>
      </c>
      <c r="F11" s="30" t="n">
        <f aca="false">G11+H11*(298.15)+I11*(298.15)^-2+J11*(298.15)^-0.5</f>
        <v>118.671468240268</v>
      </c>
      <c r="G11" s="30" t="n">
        <f aca="false">K11*1000</f>
        <v>233.3</v>
      </c>
      <c r="H11" s="31" t="n">
        <f aca="false">L11/100</f>
        <v>0.001494</v>
      </c>
      <c r="I11" s="30" t="n">
        <f aca="false">M11*1000</f>
        <v>-603800</v>
      </c>
      <c r="J11" s="30" t="n">
        <f aca="false">N11*1000</f>
        <v>-1869.7</v>
      </c>
      <c r="K11" s="32" t="n">
        <v>0.2333</v>
      </c>
      <c r="L11" s="32" t="n">
        <v>0.1494</v>
      </c>
      <c r="M11" s="32" t="n">
        <v>-603.8</v>
      </c>
      <c r="N11" s="32" t="n">
        <v>-1.8697</v>
      </c>
      <c r="O11" s="35" t="n">
        <v>2.85</v>
      </c>
      <c r="P11" s="34" t="n">
        <v>1285</v>
      </c>
      <c r="Q11" s="35" t="n">
        <v>3.84</v>
      </c>
      <c r="R11" s="38" t="n">
        <v>-0.003</v>
      </c>
      <c r="T11" s="36" t="n">
        <f aca="false">IF(E11&lt;19,E11,"")</f>
        <v>4.366</v>
      </c>
      <c r="U11" s="36" t="n">
        <f aca="false">IF(E11&lt;19,D11,"")</f>
        <v>95.1</v>
      </c>
      <c r="V11" s="36" t="n">
        <f aca="false">IF(E11&lt;19,F11,"")</f>
        <v>118.671468240268</v>
      </c>
      <c r="X11" s="25" t="n">
        <v>4.366</v>
      </c>
      <c r="Y11" s="25" t="n">
        <v>95.1</v>
      </c>
      <c r="Z11" s="25" t="n">
        <v>118.671468240268</v>
      </c>
    </row>
    <row r="12" customFormat="false" ht="14.4" hidden="false" customHeight="false" outlineLevel="0" collapsed="false">
      <c r="A12" s="39" t="s">
        <v>591</v>
      </c>
      <c r="B12" s="27" t="n">
        <v>-2307.04</v>
      </c>
      <c r="C12" s="35" t="n">
        <v>0.9</v>
      </c>
      <c r="D12" s="30" t="n">
        <v>127.6</v>
      </c>
      <c r="E12" s="41" t="n">
        <v>5.16</v>
      </c>
      <c r="F12" s="30" t="n">
        <f aca="false">G12+H12*(298.15)+I12*(298.15)^-2+J12*(298.15)^-0.5</f>
        <v>127.710659540972</v>
      </c>
      <c r="G12" s="30" t="n">
        <f aca="false">K12*1000</f>
        <v>247.5</v>
      </c>
      <c r="H12" s="31" t="n">
        <f aca="false">L12/100</f>
        <v>-0.003206</v>
      </c>
      <c r="I12" s="30" t="n">
        <f aca="false">M12*1000</f>
        <v>0</v>
      </c>
      <c r="J12" s="30" t="n">
        <f aca="false">N12*1000</f>
        <v>-2051.9</v>
      </c>
      <c r="K12" s="32" t="n">
        <v>0.2475</v>
      </c>
      <c r="L12" s="32" t="n">
        <v>-0.3206</v>
      </c>
      <c r="M12" s="32" t="n">
        <v>0</v>
      </c>
      <c r="N12" s="37" t="n">
        <v>-2.0519</v>
      </c>
      <c r="O12" s="35" t="n">
        <v>2.9</v>
      </c>
      <c r="P12" s="42" t="n">
        <v>985</v>
      </c>
      <c r="Q12" s="35" t="n">
        <v>4.07</v>
      </c>
      <c r="R12" s="38" t="n">
        <v>-0.0041</v>
      </c>
      <c r="T12" s="36" t="n">
        <f aca="false">IF(E12&lt;19,E12,"")</f>
        <v>5.16</v>
      </c>
      <c r="U12" s="36" t="n">
        <f aca="false">IF(E12&lt;19,D12,"")</f>
        <v>127.6</v>
      </c>
      <c r="V12" s="36" t="n">
        <f aca="false">IF(E12&lt;19,F12,"")</f>
        <v>127.710659540972</v>
      </c>
      <c r="X12" s="25" t="n">
        <v>5.16</v>
      </c>
      <c r="Y12" s="25" t="n">
        <v>127.6</v>
      </c>
      <c r="Z12" s="25" t="n">
        <v>127.710659540972</v>
      </c>
    </row>
    <row r="13" customFormat="false" ht="14.4" hidden="false" customHeight="false" outlineLevel="0" collapsed="false">
      <c r="A13" s="39" t="s">
        <v>592</v>
      </c>
      <c r="B13" s="27" t="n">
        <v>-2251.31</v>
      </c>
      <c r="C13" s="35" t="n">
        <v>0.52</v>
      </c>
      <c r="D13" s="30" t="n">
        <v>109.5</v>
      </c>
      <c r="E13" s="41" t="n">
        <v>5.148</v>
      </c>
      <c r="F13" s="30" t="n">
        <f aca="false">G13+H13*(298.15)+I13*(298.15)^-2+J13*(298.15)^-0.5</f>
        <v>123.019480881564</v>
      </c>
      <c r="G13" s="30" t="n">
        <f aca="false">K13*1000</f>
        <v>250.7</v>
      </c>
      <c r="H13" s="31" t="n">
        <f aca="false">L13/100</f>
        <v>-0.010433</v>
      </c>
      <c r="I13" s="30" t="n">
        <f aca="false">M13*1000</f>
        <v>-797200</v>
      </c>
      <c r="J13" s="30" t="n">
        <f aca="false">N13*1000</f>
        <v>-1996.1</v>
      </c>
      <c r="K13" s="32" t="n">
        <v>0.2507</v>
      </c>
      <c r="L13" s="32" t="n">
        <v>-1.0433</v>
      </c>
      <c r="M13" s="32" t="n">
        <v>-797.2</v>
      </c>
      <c r="N13" s="32" t="n">
        <v>-1.9961</v>
      </c>
      <c r="O13" s="35" t="n">
        <v>2.87</v>
      </c>
      <c r="P13" s="43" t="s">
        <v>593</v>
      </c>
      <c r="Q13" s="35" t="n">
        <v>3.87</v>
      </c>
      <c r="R13" s="38" t="n">
        <v>-0.0034</v>
      </c>
      <c r="T13" s="36" t="n">
        <f aca="false">IF(E13&lt;19,E13,"")</f>
        <v>5.148</v>
      </c>
      <c r="U13" s="36" t="n">
        <f aca="false">IF(E13&lt;19,D13,"")</f>
        <v>109.5</v>
      </c>
      <c r="V13" s="36" t="n">
        <f aca="false">IF(E13&lt;19,F13,"")</f>
        <v>123.019480881564</v>
      </c>
      <c r="X13" s="25" t="n">
        <v>5.148</v>
      </c>
      <c r="Y13" s="25" t="n">
        <v>109.5</v>
      </c>
      <c r="Z13" s="25" t="n">
        <v>123.019480881564</v>
      </c>
    </row>
    <row r="14" customFormat="false" ht="14.4" hidden="false" customHeight="false" outlineLevel="0" collapsed="false">
      <c r="A14" s="39" t="s">
        <v>594</v>
      </c>
      <c r="B14" s="27" t="n">
        <v>-1733.95</v>
      </c>
      <c r="C14" s="28" t="n">
        <v>1.05</v>
      </c>
      <c r="D14" s="30" t="n">
        <v>155.9</v>
      </c>
      <c r="E14" s="29" t="n">
        <v>4.899</v>
      </c>
      <c r="F14" s="30" t="n">
        <f aca="false">G14+H14*(298.15)+I14*(298.15)^-2+J14*(298.15)^-0.5</f>
        <v>129.289149485472</v>
      </c>
      <c r="G14" s="30" t="n">
        <f aca="false">K14*1000</f>
        <v>219.6</v>
      </c>
      <c r="H14" s="31" t="n">
        <f aca="false">L14/100</f>
        <v>0</v>
      </c>
      <c r="I14" s="30" t="n">
        <f aca="false">M14*1000</f>
        <v>-1292700</v>
      </c>
      <c r="J14" s="30" t="n">
        <f aca="false">N14*1000</f>
        <v>-1308.3</v>
      </c>
      <c r="K14" s="32" t="n">
        <v>0.2196</v>
      </c>
      <c r="L14" s="32" t="n">
        <v>0</v>
      </c>
      <c r="M14" s="32" t="n">
        <v>-1292.7</v>
      </c>
      <c r="N14" s="32" t="n">
        <v>-1.3083</v>
      </c>
      <c r="O14" s="35" t="n">
        <v>2.86</v>
      </c>
      <c r="P14" s="34" t="n">
        <v>1256</v>
      </c>
      <c r="Q14" s="35" t="n">
        <v>4.68</v>
      </c>
      <c r="R14" s="38" t="n">
        <v>-0.0037</v>
      </c>
      <c r="T14" s="36" t="n">
        <f aca="false">IF(E14&lt;19,E14,"")</f>
        <v>4.899</v>
      </c>
      <c r="U14" s="36" t="n">
        <f aca="false">IF(E14&lt;19,D14,"")</f>
        <v>155.9</v>
      </c>
      <c r="V14" s="36" t="n">
        <f aca="false">IF(E14&lt;19,F14,"")</f>
        <v>129.289149485472</v>
      </c>
      <c r="X14" s="25" t="n">
        <v>4.899</v>
      </c>
      <c r="Y14" s="25" t="n">
        <v>155.9</v>
      </c>
      <c r="Z14" s="25" t="n">
        <v>129.289149485472</v>
      </c>
    </row>
    <row r="15" customFormat="false" ht="14.4" hidden="false" customHeight="false" outlineLevel="0" collapsed="false">
      <c r="A15" s="44" t="s">
        <v>49</v>
      </c>
      <c r="B15" s="27"/>
      <c r="C15" s="28"/>
      <c r="D15" s="30"/>
      <c r="E15" s="29"/>
      <c r="F15" s="30"/>
      <c r="G15" s="30"/>
      <c r="H15" s="31"/>
      <c r="I15" s="30"/>
      <c r="J15" s="30"/>
      <c r="K15" s="32"/>
      <c r="L15" s="32"/>
      <c r="M15" s="32"/>
      <c r="N15" s="32"/>
      <c r="O15" s="35"/>
      <c r="P15" s="34"/>
      <c r="Q15" s="35"/>
      <c r="R15" s="38"/>
      <c r="T15" s="36"/>
      <c r="U15" s="36"/>
      <c r="V15" s="36"/>
    </row>
    <row r="16" customFormat="false" ht="14.4" hidden="false" customHeight="false" outlineLevel="0" collapsed="false">
      <c r="A16" s="26" t="s">
        <v>595</v>
      </c>
      <c r="B16" s="27" t="n">
        <v>-2588.72</v>
      </c>
      <c r="C16" s="35" t="n">
        <v>0.68</v>
      </c>
      <c r="D16" s="29" t="n">
        <v>92.7</v>
      </c>
      <c r="E16" s="41" t="n">
        <v>5.153</v>
      </c>
      <c r="F16" s="30" t="n">
        <f aca="false">G16+H16*(298.15)+I16*(298.15)^-2+J16*(298.15)^-0.5</f>
        <v>122.593595270448</v>
      </c>
      <c r="G16" s="30" t="n">
        <f aca="false">K16*1000</f>
        <v>277.3</v>
      </c>
      <c r="H16" s="31" t="n">
        <f aca="false">L16/100</f>
        <v>-0.006588</v>
      </c>
      <c r="I16" s="30" t="n">
        <f aca="false">M16*1000</f>
        <v>-1914100</v>
      </c>
      <c r="J16" s="30" t="n">
        <f aca="false">N16*1000</f>
        <v>-2265.6</v>
      </c>
      <c r="K16" s="32" t="n">
        <v>0.2773</v>
      </c>
      <c r="L16" s="32" t="n">
        <v>-0.6588</v>
      </c>
      <c r="M16" s="37" t="n">
        <v>-1914.1</v>
      </c>
      <c r="N16" s="32" t="n">
        <v>-2.2656</v>
      </c>
      <c r="O16" s="28" t="n">
        <v>1.81</v>
      </c>
      <c r="P16" s="34" t="n">
        <v>1442</v>
      </c>
      <c r="Q16" s="35" t="n">
        <v>6.89</v>
      </c>
      <c r="R16" s="38" t="n">
        <v>-0.0048</v>
      </c>
      <c r="T16" s="36" t="n">
        <f aca="false">IF(E16&lt;19,E16,"")</f>
        <v>5.153</v>
      </c>
      <c r="U16" s="36" t="n">
        <f aca="false">IF(E16&lt;19,D16,"")</f>
        <v>92.7</v>
      </c>
      <c r="V16" s="36" t="n">
        <f aca="false">IF(E16&lt;19,F16,"")</f>
        <v>122.593595270448</v>
      </c>
      <c r="X16" s="25" t="n">
        <v>5.153</v>
      </c>
      <c r="Y16" s="25" t="n">
        <v>92.7</v>
      </c>
      <c r="Z16" s="25" t="n">
        <v>122.593595270448</v>
      </c>
    </row>
    <row r="17" customFormat="false" ht="14.4" hidden="false" customHeight="false" outlineLevel="0" collapsed="false">
      <c r="A17" s="26" t="s">
        <v>596</v>
      </c>
      <c r="B17" s="27" t="n">
        <v>-2593.02</v>
      </c>
      <c r="C17" s="35" t="n">
        <v>0.67</v>
      </c>
      <c r="D17" s="29" t="n">
        <v>83.5</v>
      </c>
      <c r="E17" s="29" t="n">
        <v>4.414</v>
      </c>
      <c r="F17" s="30" t="n">
        <f aca="false">G17+H17*(298.15)+I17*(298.15)^-2+J17*(298.15)^-0.5</f>
        <v>121.563642931118</v>
      </c>
      <c r="G17" s="30" t="n">
        <f aca="false">K17*1000</f>
        <v>279.4</v>
      </c>
      <c r="H17" s="31" t="n">
        <f aca="false">L17/100</f>
        <v>-0.007124</v>
      </c>
      <c r="I17" s="30" t="n">
        <f aca="false">M17*1000</f>
        <v>-2055600</v>
      </c>
      <c r="J17" s="30" t="n">
        <f aca="false">N17*1000</f>
        <v>-2289.4</v>
      </c>
      <c r="K17" s="32" t="n">
        <v>0.2794</v>
      </c>
      <c r="L17" s="37" t="n">
        <v>-0.7124</v>
      </c>
      <c r="M17" s="32" t="n">
        <v>-2055.6</v>
      </c>
      <c r="N17" s="32" t="n">
        <v>-2.2894</v>
      </c>
      <c r="O17" s="28" t="n">
        <v>1.92</v>
      </c>
      <c r="P17" s="34" t="n">
        <v>1601</v>
      </c>
      <c r="Q17" s="35" t="n">
        <v>4.05</v>
      </c>
      <c r="R17" s="38" t="n">
        <v>-0.0025</v>
      </c>
      <c r="T17" s="36" t="n">
        <f aca="false">IF(E17&lt;19,E17,"")</f>
        <v>4.414</v>
      </c>
      <c r="U17" s="36" t="n">
        <f aca="false">IF(E17&lt;19,D17,"")</f>
        <v>83.5</v>
      </c>
      <c r="V17" s="36" t="n">
        <f aca="false">IF(E17&lt;19,F17,"")</f>
        <v>121.563642931118</v>
      </c>
      <c r="X17" s="25" t="n">
        <v>4.414</v>
      </c>
      <c r="Y17" s="25" t="n">
        <v>83.5</v>
      </c>
      <c r="Z17" s="25" t="n">
        <v>121.563642931118</v>
      </c>
    </row>
    <row r="18" customFormat="false" ht="14.4" hidden="false" customHeight="false" outlineLevel="0" collapsed="false">
      <c r="A18" s="26" t="s">
        <v>597</v>
      </c>
      <c r="B18" s="27" t="n">
        <v>-2585.85</v>
      </c>
      <c r="C18" s="35" t="n">
        <v>0.68</v>
      </c>
      <c r="D18" s="29" t="n">
        <v>95.4</v>
      </c>
      <c r="E18" s="29" t="n">
        <v>4.986</v>
      </c>
      <c r="F18" s="30" t="n">
        <f aca="false">G18+H18*(298.15)+I18*(298.15)^-2+J18*(298.15)^-0.5</f>
        <v>123.708387643029</v>
      </c>
      <c r="G18" s="30" t="n">
        <f aca="false">K18*1000</f>
        <v>280.2</v>
      </c>
      <c r="H18" s="31" t="n">
        <f aca="false">L18/100</f>
        <v>-0.0069</v>
      </c>
      <c r="I18" s="30" t="n">
        <f aca="false">M18*1000</f>
        <v>-1375700</v>
      </c>
      <c r="J18" s="30" t="n">
        <f aca="false">N18*1000</f>
        <v>-2399.4</v>
      </c>
      <c r="K18" s="32" t="n">
        <v>0.2802</v>
      </c>
      <c r="L18" s="32" t="n">
        <v>-0.69</v>
      </c>
      <c r="M18" s="32" t="n">
        <v>-1375.7</v>
      </c>
      <c r="N18" s="32" t="n">
        <v>-2.3994</v>
      </c>
      <c r="O18" s="28" t="n">
        <v>1.12</v>
      </c>
      <c r="P18" s="34" t="n">
        <v>1640</v>
      </c>
      <c r="Q18" s="35" t="n">
        <v>5.06</v>
      </c>
      <c r="R18" s="38" t="n">
        <v>-0.0031</v>
      </c>
      <c r="T18" s="36" t="n">
        <f aca="false">IF(E18&lt;19,E18,"")</f>
        <v>4.986</v>
      </c>
      <c r="U18" s="36" t="n">
        <f aca="false">IF(E18&lt;19,D18,"")</f>
        <v>95.4</v>
      </c>
      <c r="V18" s="36" t="n">
        <f aca="false">IF(E18&lt;19,F18,"")</f>
        <v>123.708387643029</v>
      </c>
      <c r="X18" s="25" t="n">
        <v>4.986</v>
      </c>
      <c r="Y18" s="25" t="n">
        <v>95.4</v>
      </c>
      <c r="Z18" s="25" t="n">
        <v>123.708387643029</v>
      </c>
    </row>
    <row r="19" customFormat="false" ht="14.4" hidden="false" customHeight="false" outlineLevel="0" collapsed="false">
      <c r="A19" s="39" t="s">
        <v>598</v>
      </c>
      <c r="B19" s="33" t="s">
        <v>599</v>
      </c>
      <c r="C19" s="35" t="n">
        <v>0.91</v>
      </c>
      <c r="D19" s="41" t="n">
        <v>113</v>
      </c>
      <c r="E19" s="29" t="n">
        <v>5.083</v>
      </c>
      <c r="F19" s="30" t="n">
        <f aca="false">G19+H19*(298.15)+I19*(298.15)^-2+J19*(298.15)^-0.5</f>
        <v>121.519027338914</v>
      </c>
      <c r="G19" s="30" t="n">
        <f aca="false">K19*1000</f>
        <v>244.8</v>
      </c>
      <c r="H19" s="31" t="n">
        <f aca="false">L19/100</f>
        <v>0.000968</v>
      </c>
      <c r="I19" s="30" t="n">
        <f aca="false">M19*1000</f>
        <v>-2533300</v>
      </c>
      <c r="J19" s="30" t="n">
        <f aca="false">N19*1000</f>
        <v>-1641.6</v>
      </c>
      <c r="K19" s="32" t="n">
        <v>0.2448</v>
      </c>
      <c r="L19" s="32" t="n">
        <v>0.0968</v>
      </c>
      <c r="M19" s="32" t="n">
        <v>-2533.3</v>
      </c>
      <c r="N19" s="32" t="n">
        <v>-1.6416</v>
      </c>
      <c r="O19" s="28" t="n">
        <v>1.36</v>
      </c>
      <c r="P19" s="34" t="n">
        <v>1740</v>
      </c>
      <c r="Q19" s="35" t="n">
        <v>4</v>
      </c>
      <c r="R19" s="38" t="n">
        <v>-0.0023</v>
      </c>
      <c r="T19" s="36" t="n">
        <f aca="false">IF(E19&lt;19,E19,"")</f>
        <v>5.083</v>
      </c>
      <c r="U19" s="36" t="n">
        <f aca="false">IF(E19&lt;19,D19,"")</f>
        <v>113</v>
      </c>
      <c r="V19" s="36" t="n">
        <f aca="false">IF(E19&lt;19,F19,"")</f>
        <v>121.519027338914</v>
      </c>
      <c r="X19" s="25" t="n">
        <v>5.083</v>
      </c>
      <c r="Y19" s="25" t="n">
        <v>113</v>
      </c>
      <c r="Z19" s="25" t="n">
        <v>121.519027338914</v>
      </c>
    </row>
    <row r="20" customFormat="false" ht="14.4" hidden="false" customHeight="false" outlineLevel="0" collapsed="false">
      <c r="A20" s="39" t="s">
        <v>600</v>
      </c>
      <c r="B20" s="27" t="n">
        <v>-2569.28</v>
      </c>
      <c r="C20" s="35" t="n">
        <v>0.69</v>
      </c>
      <c r="D20" s="41" t="n">
        <v>101.5</v>
      </c>
      <c r="E20" s="29" t="n">
        <v>4.987</v>
      </c>
      <c r="F20" s="30" t="n">
        <f aca="false">G20+H20*(298.15)+I20*(298.15)^-2+J20*(298.15)^-0.5</f>
        <v>123.708387643029</v>
      </c>
      <c r="G20" s="30" t="n">
        <f aca="false">K20*1000</f>
        <v>280.2</v>
      </c>
      <c r="H20" s="31" t="n">
        <f aca="false">L20/100</f>
        <v>-0.0069</v>
      </c>
      <c r="I20" s="30" t="n">
        <f aca="false">M20*1000</f>
        <v>-1375700</v>
      </c>
      <c r="J20" s="30" t="n">
        <f aca="false">N20*1000</f>
        <v>-2399.4</v>
      </c>
      <c r="K20" s="32" t="n">
        <v>0.2802</v>
      </c>
      <c r="L20" s="32" t="n">
        <v>-0.69</v>
      </c>
      <c r="M20" s="32" t="n">
        <v>-1375.7</v>
      </c>
      <c r="N20" s="32" t="n">
        <v>-2.3994</v>
      </c>
      <c r="O20" s="28" t="n">
        <v>1.36</v>
      </c>
      <c r="P20" s="34" t="n">
        <v>1740</v>
      </c>
      <c r="Q20" s="35" t="n">
        <v>4</v>
      </c>
      <c r="R20" s="38" t="n">
        <v>-0.0023</v>
      </c>
      <c r="T20" s="36" t="n">
        <f aca="false">IF(E20&lt;19,E20,"")</f>
        <v>4.987</v>
      </c>
      <c r="U20" s="36" t="n">
        <f aca="false">IF(E20&lt;19,D20,"")</f>
        <v>101.5</v>
      </c>
      <c r="V20" s="36" t="n">
        <f aca="false">IF(E20&lt;19,F20,"")</f>
        <v>123.708387643029</v>
      </c>
      <c r="X20" s="25" t="n">
        <v>4.987</v>
      </c>
      <c r="Y20" s="25" t="n">
        <v>101.5</v>
      </c>
      <c r="Z20" s="25" t="n">
        <v>123.708387643029</v>
      </c>
    </row>
    <row r="21" customFormat="false" ht="14.4" hidden="false" customHeight="false" outlineLevel="0" collapsed="false">
      <c r="A21" s="26" t="s">
        <v>601</v>
      </c>
      <c r="B21" s="27" t="n">
        <v>-3208.31</v>
      </c>
      <c r="C21" s="35" t="n">
        <v>0.8</v>
      </c>
      <c r="D21" s="30" t="n">
        <v>167</v>
      </c>
      <c r="E21" s="29" t="n">
        <v>6.98</v>
      </c>
      <c r="F21" s="30" t="n">
        <f aca="false">G21+H21*(298.15)+I21*(298.15)^-2+J21*(298.15)^-0.5</f>
        <v>188.553104409454</v>
      </c>
      <c r="G21" s="30" t="n">
        <f aca="false">K21*1000</f>
        <v>416.1</v>
      </c>
      <c r="H21" s="31" t="n">
        <f aca="false">L21/100</f>
        <v>-0.003477</v>
      </c>
      <c r="I21" s="30" t="n">
        <f aca="false">M21*1000</f>
        <v>-2835900</v>
      </c>
      <c r="J21" s="30" t="n">
        <f aca="false">N21*1000</f>
        <v>-3360.3</v>
      </c>
      <c r="K21" s="32" t="n">
        <v>0.4161</v>
      </c>
      <c r="L21" s="32" t="n">
        <v>-0.3477</v>
      </c>
      <c r="M21" s="32" t="n">
        <v>-2835.9</v>
      </c>
      <c r="N21" s="32" t="n">
        <v>-3.3603</v>
      </c>
      <c r="O21" s="35" t="n">
        <v>2.8</v>
      </c>
      <c r="P21" s="34" t="n">
        <v>1456</v>
      </c>
      <c r="Q21" s="35" t="n">
        <v>4.06</v>
      </c>
      <c r="R21" s="38" t="n">
        <v>-0.0028</v>
      </c>
      <c r="T21" s="36" t="n">
        <f aca="false">IF(E21&lt;19,E21,"")</f>
        <v>6.98</v>
      </c>
      <c r="U21" s="36" t="n">
        <f aca="false">IF(E21&lt;19,D21,"")</f>
        <v>167</v>
      </c>
      <c r="V21" s="36" t="n">
        <f aca="false">IF(E21&lt;19,F21,"")</f>
        <v>188.553104409454</v>
      </c>
      <c r="X21" s="25" t="n">
        <v>6.98</v>
      </c>
      <c r="Y21" s="25" t="n">
        <v>167</v>
      </c>
      <c r="Z21" s="25" t="n">
        <v>188.553104409454</v>
      </c>
    </row>
    <row r="22" customFormat="false" ht="14.4" hidden="false" customHeight="false" outlineLevel="0" collapsed="false">
      <c r="A22" s="26" t="s">
        <v>602</v>
      </c>
      <c r="B22" s="27" t="n">
        <v>-3549.31</v>
      </c>
      <c r="C22" s="35" t="n">
        <v>0.75</v>
      </c>
      <c r="D22" s="30" t="n">
        <v>146</v>
      </c>
      <c r="E22" s="29" t="n">
        <v>6.875</v>
      </c>
      <c r="F22" s="30" t="n">
        <f aca="false">G22+H22*(298.15)+I22*(298.15)^-2+J22*(298.15)^-0.5</f>
        <v>185.482574333771</v>
      </c>
      <c r="G22" s="30" t="n">
        <f aca="false">K22*1000</f>
        <v>417.4</v>
      </c>
      <c r="H22" s="31" t="n">
        <f aca="false">L22/100</f>
        <v>-0.003771</v>
      </c>
      <c r="I22" s="30" t="n">
        <f aca="false">M22*1000</f>
        <v>-2920600</v>
      </c>
      <c r="J22" s="30" t="n">
        <f aca="false">N22*1000</f>
        <v>-3417.8</v>
      </c>
      <c r="K22" s="32" t="n">
        <v>0.4174</v>
      </c>
      <c r="L22" s="37" t="n">
        <v>-0.3771</v>
      </c>
      <c r="M22" s="32" t="n">
        <v>-2920.6</v>
      </c>
      <c r="N22" s="32" t="n">
        <v>-3.4178</v>
      </c>
      <c r="O22" s="35" t="n">
        <v>2.63</v>
      </c>
      <c r="P22" s="34" t="n">
        <v>1456</v>
      </c>
      <c r="Q22" s="35" t="n">
        <v>4.06</v>
      </c>
      <c r="R22" s="38" t="n">
        <v>-0.0028</v>
      </c>
      <c r="T22" s="36" t="n">
        <f aca="false">IF(E22&lt;19,E22,"")</f>
        <v>6.875</v>
      </c>
      <c r="U22" s="36" t="n">
        <f aca="false">IF(E22&lt;19,D22,"")</f>
        <v>146</v>
      </c>
      <c r="V22" s="36" t="n">
        <f aca="false">IF(E22&lt;19,F22,"")</f>
        <v>185.482574333771</v>
      </c>
      <c r="X22" s="25" t="n">
        <v>6.875</v>
      </c>
      <c r="Y22" s="25" t="n">
        <v>146</v>
      </c>
      <c r="Z22" s="25" t="n">
        <v>185.482574333771</v>
      </c>
    </row>
    <row r="23" customFormat="false" ht="14.4" hidden="false" customHeight="false" outlineLevel="0" collapsed="false">
      <c r="A23" s="26" t="s">
        <v>603</v>
      </c>
      <c r="B23" s="27" t="n">
        <v>-3336.2</v>
      </c>
      <c r="C23" s="28" t="n">
        <v>1.68</v>
      </c>
      <c r="D23" s="30" t="n">
        <v>166</v>
      </c>
      <c r="E23" s="41" t="n">
        <v>7.175</v>
      </c>
      <c r="F23" s="30" t="n">
        <f aca="false">G23+H23*(298.15)+I23*(298.15)^-2+J23*(298.15)^-0.5</f>
        <v>196.317754833486</v>
      </c>
      <c r="G23" s="30" t="n">
        <f aca="false">K23*1000</f>
        <v>464.4</v>
      </c>
      <c r="H23" s="31" t="n">
        <f aca="false">L23/100</f>
        <v>-0.012654</v>
      </c>
      <c r="I23" s="30" t="n">
        <f aca="false">M23*1000</f>
        <v>-1147200</v>
      </c>
      <c r="J23" s="30" t="n">
        <f aca="false">N23*1000</f>
        <v>-4341</v>
      </c>
      <c r="K23" s="32" t="n">
        <v>0.4644</v>
      </c>
      <c r="L23" s="32" t="n">
        <v>-1.2654</v>
      </c>
      <c r="M23" s="32" t="n">
        <v>-1147.2</v>
      </c>
      <c r="N23" s="32" t="n">
        <v>-4.341</v>
      </c>
      <c r="O23" s="35" t="n">
        <v>2.6</v>
      </c>
      <c r="P23" s="34" t="n">
        <v>1456</v>
      </c>
      <c r="Q23" s="35" t="n">
        <v>4.06</v>
      </c>
      <c r="R23" s="38" t="n">
        <v>-0.0028</v>
      </c>
      <c r="T23" s="36" t="n">
        <f aca="false">IF(E23&lt;19,E23,"")</f>
        <v>7.175</v>
      </c>
      <c r="U23" s="36" t="n">
        <f aca="false">IF(E23&lt;19,D23,"")</f>
        <v>166</v>
      </c>
      <c r="V23" s="36" t="n">
        <f aca="false">IF(E23&lt;19,F23,"")</f>
        <v>196.317754833486</v>
      </c>
      <c r="X23" s="25" t="n">
        <v>7.175</v>
      </c>
      <c r="Y23" s="25" t="n">
        <v>166</v>
      </c>
      <c r="Z23" s="25" t="n">
        <v>196.317754833486</v>
      </c>
    </row>
    <row r="24" customFormat="false" ht="14.4" hidden="false" customHeight="false" outlineLevel="0" collapsed="false">
      <c r="A24" s="39" t="s">
        <v>604</v>
      </c>
      <c r="B24" s="27" t="n">
        <v>-2900.76</v>
      </c>
      <c r="C24" s="35" t="n">
        <v>0.96</v>
      </c>
      <c r="D24" s="30" t="n">
        <v>100.5</v>
      </c>
      <c r="E24" s="29" t="n">
        <v>5.339</v>
      </c>
      <c r="F24" s="30" t="n">
        <f aca="false">G24+H24*(298.15)+I24*(298.15)^-2+J24*(298.15)^-0.5</f>
        <v>159.09304865648</v>
      </c>
      <c r="G24" s="30" t="n">
        <f aca="false">K24*1000</f>
        <v>387.7</v>
      </c>
      <c r="H24" s="31" t="n">
        <f aca="false">L24/100</f>
        <v>-0.00712</v>
      </c>
      <c r="I24" s="30" t="n">
        <f aca="false">M24*1000</f>
        <v>-857200</v>
      </c>
      <c r="J24" s="30" t="n">
        <f aca="false">N24*1000</f>
        <v>-3744.2</v>
      </c>
      <c r="K24" s="32" t="n">
        <v>0.3877</v>
      </c>
      <c r="L24" s="37" t="n">
        <v>-0.712</v>
      </c>
      <c r="M24" s="32" t="n">
        <v>-857.2</v>
      </c>
      <c r="N24" s="32" t="n">
        <v>-3.7442</v>
      </c>
      <c r="O24" s="28" t="n">
        <v>1.57</v>
      </c>
      <c r="P24" s="34" t="n">
        <v>1315</v>
      </c>
      <c r="Q24" s="35" t="n">
        <v>4.06</v>
      </c>
      <c r="R24" s="38" t="n">
        <v>-0.0031</v>
      </c>
      <c r="T24" s="36" t="n">
        <f aca="false">IF(E24&lt;19,E24,"")</f>
        <v>5.339</v>
      </c>
      <c r="U24" s="36" t="n">
        <f aca="false">IF(E24&lt;19,D24,"")</f>
        <v>100.5</v>
      </c>
      <c r="V24" s="36" t="n">
        <f aca="false">IF(E24&lt;19,F24,"")</f>
        <v>159.09304865648</v>
      </c>
      <c r="X24" s="25" t="n">
        <v>5.339</v>
      </c>
      <c r="Y24" s="25" t="n">
        <v>100.5</v>
      </c>
      <c r="Z24" s="25" t="n">
        <v>159.09304865648</v>
      </c>
    </row>
    <row r="25" customFormat="false" ht="14.4" hidden="false" customHeight="false" outlineLevel="0" collapsed="false">
      <c r="A25" s="44" t="s">
        <v>605</v>
      </c>
      <c r="B25" s="27"/>
      <c r="C25" s="35"/>
      <c r="D25" s="30"/>
      <c r="E25" s="29"/>
      <c r="F25" s="30"/>
      <c r="G25" s="30"/>
      <c r="H25" s="31"/>
      <c r="I25" s="30"/>
      <c r="J25" s="30"/>
      <c r="K25" s="32"/>
      <c r="L25" s="37"/>
      <c r="M25" s="32"/>
      <c r="N25" s="32"/>
      <c r="O25" s="28"/>
      <c r="P25" s="34"/>
      <c r="Q25" s="35"/>
      <c r="R25" s="38"/>
      <c r="T25" s="36"/>
      <c r="U25" s="36"/>
      <c r="V25" s="36"/>
    </row>
    <row r="26" customFormat="false" ht="14.4" hidden="false" customHeight="false" outlineLevel="0" collapsed="false">
      <c r="A26" s="26" t="s">
        <v>606</v>
      </c>
      <c r="B26" s="27" t="n">
        <v>-3865.63</v>
      </c>
      <c r="C26" s="35" t="n">
        <v>0.94</v>
      </c>
      <c r="D26" s="29" t="n">
        <v>212.5</v>
      </c>
      <c r="E26" s="29" t="n">
        <v>9.254</v>
      </c>
      <c r="F26" s="30" t="n">
        <f aca="false">G26+H26*(298.15)+I26*(298.15)^-2+J26*(298.15)^-0.5</f>
        <v>216.20723503881</v>
      </c>
      <c r="G26" s="30" t="n">
        <f aca="false">K26*1000</f>
        <v>385.4</v>
      </c>
      <c r="H26" s="31" t="n">
        <f aca="false">L26/100</f>
        <v>0.003209</v>
      </c>
      <c r="I26" s="30" t="n">
        <f aca="false">M26*1000</f>
        <v>-247500</v>
      </c>
      <c r="J26" s="30" t="n">
        <f aca="false">N26*1000</f>
        <v>-2889.9</v>
      </c>
      <c r="K26" s="32" t="n">
        <v>0.3854</v>
      </c>
      <c r="L26" s="32" t="n">
        <v>0.3209</v>
      </c>
      <c r="M26" s="32" t="n">
        <v>-247.5</v>
      </c>
      <c r="N26" s="32" t="n">
        <v>-2.8899</v>
      </c>
      <c r="O26" s="35" t="n">
        <v>2.57</v>
      </c>
      <c r="P26" s="34" t="n">
        <v>1420</v>
      </c>
      <c r="Q26" s="35" t="n">
        <v>4.06</v>
      </c>
      <c r="R26" s="38" t="n">
        <v>-0.0029</v>
      </c>
      <c r="T26" s="36" t="n">
        <f aca="false">IF(E26&lt;19,E26,"")</f>
        <v>9.254</v>
      </c>
      <c r="U26" s="36" t="n">
        <f aca="false">IF(E26&lt;19,D26,"")</f>
        <v>212.5</v>
      </c>
      <c r="V26" s="36" t="n">
        <f aca="false">IF(E26&lt;19,F26,"")</f>
        <v>216.20723503881</v>
      </c>
      <c r="X26" s="25" t="n">
        <v>9.254</v>
      </c>
      <c r="Y26" s="25" t="n">
        <v>212.5</v>
      </c>
      <c r="Z26" s="25" t="n">
        <v>216.20723503881</v>
      </c>
    </row>
    <row r="27" customFormat="false" ht="14.4" hidden="false" customHeight="false" outlineLevel="0" collapsed="false">
      <c r="A27" s="26" t="s">
        <v>607</v>
      </c>
      <c r="B27" s="27" t="n">
        <v>-3992.26</v>
      </c>
      <c r="C27" s="28" t="n">
        <v>1.33</v>
      </c>
      <c r="D27" s="30" t="n">
        <v>198.5</v>
      </c>
      <c r="E27" s="29" t="n">
        <v>9.024</v>
      </c>
      <c r="F27" s="30" t="n">
        <f aca="false">G27+H27*(298.15)+I27*(298.15)^-2+J27*(298.15)^-0.5</f>
        <v>206.373948376809</v>
      </c>
      <c r="G27" s="30" t="n">
        <f aca="false">K27*1000</f>
        <v>405.7</v>
      </c>
      <c r="H27" s="31" t="n">
        <f aca="false">L27/100</f>
        <v>-0.007099</v>
      </c>
      <c r="I27" s="30" t="n">
        <f aca="false">M27*1000</f>
        <v>-1188300</v>
      </c>
      <c r="J27" s="30" t="n">
        <f aca="false">N27*1000</f>
        <v>-3174.4</v>
      </c>
      <c r="K27" s="32" t="n">
        <v>0.4057</v>
      </c>
      <c r="L27" s="32" t="n">
        <v>-0.7099</v>
      </c>
      <c r="M27" s="32" t="n">
        <v>-1188.3</v>
      </c>
      <c r="N27" s="32" t="n">
        <v>-3.1744</v>
      </c>
      <c r="O27" s="35" t="n">
        <v>2.23</v>
      </c>
      <c r="P27" s="34" t="n">
        <v>1080</v>
      </c>
      <c r="Q27" s="35" t="n">
        <v>4.08</v>
      </c>
      <c r="R27" s="38" t="n">
        <v>-0.0038</v>
      </c>
      <c r="T27" s="36" t="n">
        <f aca="false">IF(E27&lt;19,E27,"")</f>
        <v>9.024</v>
      </c>
      <c r="U27" s="36" t="n">
        <f aca="false">IF(E27&lt;19,D27,"")</f>
        <v>198.5</v>
      </c>
      <c r="V27" s="36" t="n">
        <f aca="false">IF(E27&lt;19,F27,"")</f>
        <v>206.373948376809</v>
      </c>
      <c r="X27" s="25" t="n">
        <v>9.024</v>
      </c>
      <c r="Y27" s="25" t="n">
        <v>198.5</v>
      </c>
      <c r="Z27" s="25" t="n">
        <v>206.373948376809</v>
      </c>
    </row>
    <row r="28" customFormat="false" ht="14.4" hidden="false" customHeight="false" outlineLevel="0" collapsed="false">
      <c r="A28" s="39" t="s">
        <v>608</v>
      </c>
      <c r="B28" s="27" t="n">
        <v>-4545.87</v>
      </c>
      <c r="C28" s="35" t="n">
        <v>1.36</v>
      </c>
      <c r="D28" s="29" t="n">
        <v>253.1</v>
      </c>
      <c r="E28" s="29" t="n">
        <v>9.847</v>
      </c>
      <c r="F28" s="30" t="n">
        <f aca="false">G28+H28*(298.15)+I28*(298.15)^-2+J28*(298.15)^-0.5</f>
        <v>252.660456148289</v>
      </c>
      <c r="G28" s="30" t="n">
        <f aca="false">K28*1000</f>
        <v>417.5</v>
      </c>
      <c r="H28" s="31" t="n">
        <f aca="false">L28/100</f>
        <v>0.008117</v>
      </c>
      <c r="I28" s="30" t="n">
        <f aca="false">M28*1000</f>
        <v>-2923000</v>
      </c>
      <c r="J28" s="30" t="n">
        <f aca="false">N28*1000</f>
        <v>-2320.3</v>
      </c>
      <c r="K28" s="32" t="n">
        <v>0.4175</v>
      </c>
      <c r="L28" s="32" t="n">
        <v>0.8117</v>
      </c>
      <c r="M28" s="32" t="n">
        <v>-2923</v>
      </c>
      <c r="N28" s="32" t="n">
        <v>-2.3203</v>
      </c>
      <c r="O28" s="33" t="s">
        <v>609</v>
      </c>
      <c r="P28" s="34" t="n">
        <v>1200</v>
      </c>
      <c r="Q28" s="35" t="n">
        <v>4.07</v>
      </c>
      <c r="R28" s="38" t="n">
        <v>-0.0034</v>
      </c>
      <c r="T28" s="36" t="n">
        <f aca="false">IF(E28&lt;19,E28,"")</f>
        <v>9.847</v>
      </c>
      <c r="U28" s="36" t="n">
        <f aca="false">IF(E28&lt;19,D28,"")</f>
        <v>253.1</v>
      </c>
      <c r="V28" s="36" t="n">
        <f aca="false">IF(E28&lt;19,F28,"")</f>
        <v>252.660456148289</v>
      </c>
      <c r="X28" s="25" t="n">
        <v>9.847</v>
      </c>
      <c r="Y28" s="25" t="n">
        <v>253.1</v>
      </c>
      <c r="Z28" s="25" t="n">
        <v>252.660456148288</v>
      </c>
    </row>
    <row r="29" customFormat="false" ht="14.4" hidden="false" customHeight="false" outlineLevel="0" collapsed="false">
      <c r="A29" s="39" t="s">
        <v>610</v>
      </c>
      <c r="B29" s="27" t="n">
        <v>-3943.92</v>
      </c>
      <c r="C29" s="28" t="n">
        <v>1.36</v>
      </c>
      <c r="D29" s="29" t="n">
        <v>210</v>
      </c>
      <c r="E29" s="29" t="n">
        <v>9.651</v>
      </c>
      <c r="F29" s="30" t="n">
        <f aca="false">G29+H29*(298.15)+I29*(298.15)^-2+J29*(298.15)^-0.5</f>
        <v>217.409338421894</v>
      </c>
      <c r="G29" s="30" t="n">
        <f aca="false">K29*1000</f>
        <v>372.3</v>
      </c>
      <c r="H29" s="31" t="n">
        <f aca="false">L29/100</f>
        <v>-0.002893</v>
      </c>
      <c r="I29" s="30" t="n">
        <f aca="false">M29*1000</f>
        <v>-2462400</v>
      </c>
      <c r="J29" s="30" t="n">
        <f aca="false">N29*1000</f>
        <v>-2181.3</v>
      </c>
      <c r="K29" s="32" t="n">
        <v>0.3723</v>
      </c>
      <c r="L29" s="32" t="n">
        <v>-0.2893</v>
      </c>
      <c r="M29" s="32" t="n">
        <v>-2462.4</v>
      </c>
      <c r="N29" s="37" t="n">
        <v>-2.1813</v>
      </c>
      <c r="O29" s="35" t="n">
        <v>3.28</v>
      </c>
      <c r="P29" s="42" t="n">
        <v>950</v>
      </c>
      <c r="Q29" s="35" t="n">
        <v>4.09</v>
      </c>
      <c r="R29" s="38" t="n">
        <v>-0.0043</v>
      </c>
      <c r="T29" s="36" t="n">
        <f aca="false">IF(E29&lt;19,E29,"")</f>
        <v>9.651</v>
      </c>
      <c r="U29" s="36" t="n">
        <f aca="false">IF(E29&lt;19,D29,"")</f>
        <v>210</v>
      </c>
      <c r="V29" s="36" t="n">
        <f aca="false">IF(E29&lt;19,F29,"")</f>
        <v>217.409338421894</v>
      </c>
      <c r="X29" s="25" t="n">
        <v>9.651</v>
      </c>
      <c r="Y29" s="25" t="n">
        <v>210</v>
      </c>
      <c r="Z29" s="25" t="n">
        <v>217.409338421894</v>
      </c>
    </row>
    <row r="30" customFormat="false" ht="14.4" hidden="false" customHeight="false" outlineLevel="0" collapsed="false">
      <c r="A30" s="26" t="s">
        <v>611</v>
      </c>
      <c r="B30" s="27" t="n">
        <v>-2601.65</v>
      </c>
      <c r="C30" s="35" t="n">
        <v>0.96</v>
      </c>
      <c r="D30" s="30" t="n">
        <v>124</v>
      </c>
      <c r="E30" s="45" t="n">
        <v>5.565</v>
      </c>
      <c r="F30" s="30" t="n">
        <f aca="false">G30+H30*(298.15)+I30*(298.15)^-2+J30*(298.15)^-0.5</f>
        <v>137.162071724428</v>
      </c>
      <c r="G30" s="30" t="n">
        <f aca="false">K30*1000</f>
        <v>227.9</v>
      </c>
      <c r="H30" s="31" t="n">
        <f aca="false">L30/100</f>
        <v>0.002924</v>
      </c>
      <c r="I30" s="30" t="n">
        <f aca="false">M30*1000</f>
        <v>-3539500</v>
      </c>
      <c r="J30" s="30" t="n">
        <f aca="false">N30*1000</f>
        <v>-894.3</v>
      </c>
      <c r="K30" s="32" t="n">
        <v>0.2279</v>
      </c>
      <c r="L30" s="32" t="n">
        <v>0.2924</v>
      </c>
      <c r="M30" s="32" t="n">
        <v>-3539.5</v>
      </c>
      <c r="N30" s="32" t="n">
        <v>-0.8943</v>
      </c>
      <c r="O30" s="28" t="n">
        <v>1.58</v>
      </c>
      <c r="P30" s="34" t="n">
        <v>1017</v>
      </c>
      <c r="Q30" s="35" t="n">
        <v>9.85</v>
      </c>
      <c r="R30" s="38" t="n">
        <v>-0.0097</v>
      </c>
      <c r="T30" s="36" t="n">
        <f aca="false">IF(E30&lt;19,E30,"")</f>
        <v>5.565</v>
      </c>
      <c r="U30" s="36" t="n">
        <f aca="false">IF(E30&lt;19,D30,"")</f>
        <v>124</v>
      </c>
      <c r="V30" s="36" t="n">
        <f aca="false">IF(E30&lt;19,F30,"")</f>
        <v>137.162071724428</v>
      </c>
      <c r="X30" s="25" t="n">
        <v>5.565</v>
      </c>
      <c r="Y30" s="25" t="n">
        <v>124</v>
      </c>
      <c r="Z30" s="25" t="n">
        <v>137.162071724428</v>
      </c>
    </row>
    <row r="31" customFormat="false" ht="14.4" hidden="false" customHeight="false" outlineLevel="0" collapsed="false">
      <c r="A31" s="26" t="s">
        <v>612</v>
      </c>
      <c r="B31" s="27" t="n">
        <v>-5847.08</v>
      </c>
      <c r="C31" s="35" t="n">
        <v>2.23</v>
      </c>
      <c r="D31" s="29" t="n">
        <v>332</v>
      </c>
      <c r="E31" s="30" t="n">
        <v>14.697</v>
      </c>
      <c r="F31" s="30" t="n">
        <f aca="false">G31+H31*(298.15)+I31*(298.15)^-2+J31*(298.15)^-0.5</f>
        <v>343.623131605382</v>
      </c>
      <c r="G31" s="30" t="n">
        <f aca="false">K31*1000</f>
        <v>614.1</v>
      </c>
      <c r="H31" s="31" t="n">
        <f aca="false">L31/100</f>
        <v>-0.003508</v>
      </c>
      <c r="I31" s="30" t="n">
        <f aca="false">M31*1000</f>
        <v>-2493100</v>
      </c>
      <c r="J31" s="30" t="n">
        <f aca="false">N31*1000</f>
        <v>-4168</v>
      </c>
      <c r="K31" s="32" t="n">
        <v>0.6141</v>
      </c>
      <c r="L31" s="32" t="n">
        <v>-0.3508</v>
      </c>
      <c r="M31" s="37" t="n">
        <v>-2493.1</v>
      </c>
      <c r="N31" s="37" t="n">
        <v>-4.168</v>
      </c>
      <c r="O31" s="35" t="n">
        <v>3.4</v>
      </c>
      <c r="P31" s="42" t="n">
        <v>950</v>
      </c>
      <c r="Q31" s="35" t="n">
        <v>4.09</v>
      </c>
      <c r="R31" s="38" t="n">
        <v>-0.0043</v>
      </c>
      <c r="T31" s="36" t="n">
        <f aca="false">IF(E31&lt;19,E31,"")</f>
        <v>14.697</v>
      </c>
      <c r="U31" s="36" t="n">
        <f aca="false">IF(E31&lt;19,D31,"")</f>
        <v>332</v>
      </c>
      <c r="V31" s="36" t="n">
        <f aca="false">IF(E31&lt;19,F31,"")</f>
        <v>343.623131605382</v>
      </c>
      <c r="X31" s="25" t="n">
        <v>14.697</v>
      </c>
      <c r="Y31" s="25" t="n">
        <v>332</v>
      </c>
      <c r="Z31" s="25" t="n">
        <v>343.623131605381</v>
      </c>
    </row>
    <row r="32" customFormat="false" ht="14.4" hidden="false" customHeight="false" outlineLevel="0" collapsed="false">
      <c r="A32" s="39" t="s">
        <v>613</v>
      </c>
      <c r="B32" s="27" t="n">
        <v>-6368.39</v>
      </c>
      <c r="C32" s="33" t="s">
        <v>614</v>
      </c>
      <c r="D32" s="29" t="n">
        <v>390</v>
      </c>
      <c r="E32" s="30" t="n">
        <v>17.039</v>
      </c>
      <c r="F32" s="30" t="n">
        <f aca="false">G32+H32*(298.15)+I32*(298.15)^-2+J32*(298.15)^-0.5</f>
        <v>383.521271677593</v>
      </c>
      <c r="G32" s="30" t="n">
        <f aca="false">K32*1000</f>
        <v>741.7</v>
      </c>
      <c r="H32" s="31" t="n">
        <f aca="false">L32/100</f>
        <v>-0.005345</v>
      </c>
      <c r="I32" s="30" t="n">
        <f aca="false">M32*1000</f>
        <v>-1434600</v>
      </c>
      <c r="J32" s="30" t="n">
        <f aca="false">N32*1000</f>
        <v>-5878.5</v>
      </c>
      <c r="K32" s="37" t="n">
        <v>0.7417</v>
      </c>
      <c r="L32" s="32" t="n">
        <v>-0.5345</v>
      </c>
      <c r="M32" s="32" t="n">
        <v>-1434.6</v>
      </c>
      <c r="N32" s="32" t="n">
        <v>-5.8785</v>
      </c>
      <c r="O32" s="35" t="n">
        <v>3.41</v>
      </c>
      <c r="P32" s="42" t="n">
        <v>950</v>
      </c>
      <c r="Q32" s="35" t="n">
        <v>4.09</v>
      </c>
      <c r="R32" s="38" t="n">
        <v>-0.0043</v>
      </c>
      <c r="T32" s="36" t="n">
        <f aca="false">IF(E32&lt;19,E32,"")</f>
        <v>17.039</v>
      </c>
      <c r="U32" s="36" t="n">
        <f aca="false">IF(E32&lt;19,D32,"")</f>
        <v>390</v>
      </c>
      <c r="V32" s="36" t="n">
        <f aca="false">IF(E32&lt;19,F32,"")</f>
        <v>383.521271677593</v>
      </c>
      <c r="X32" s="25" t="n">
        <v>17.039</v>
      </c>
      <c r="Y32" s="25" t="n">
        <v>390</v>
      </c>
      <c r="Z32" s="25" t="n">
        <v>383.521271677593</v>
      </c>
    </row>
    <row r="33" customFormat="false" ht="14.4" hidden="false" customHeight="false" outlineLevel="0" collapsed="false">
      <c r="A33" s="26" t="s">
        <v>615</v>
      </c>
      <c r="B33" s="27" t="n">
        <v>-2035.05</v>
      </c>
      <c r="C33" s="28" t="n">
        <v>1.66</v>
      </c>
      <c r="D33" s="29" t="n">
        <v>83.03</v>
      </c>
      <c r="E33" s="29" t="n">
        <v>3.926</v>
      </c>
      <c r="F33" s="30" t="n">
        <f aca="false">G33+H33*(298.15)+I33*(298.15)^-2+J33*(298.15)^-0.5</f>
        <v>98.0823235550746</v>
      </c>
      <c r="G33" s="30" t="n">
        <f aca="false">K33*1000</f>
        <v>232</v>
      </c>
      <c r="H33" s="31" t="n">
        <f aca="false">L33/100</f>
        <v>-0.014405</v>
      </c>
      <c r="I33" s="30" t="n">
        <f aca="false">M33*1000</f>
        <v>0</v>
      </c>
      <c r="J33" s="30" t="n">
        <f aca="false">N33*1000</f>
        <v>-2238.2</v>
      </c>
      <c r="K33" s="32" t="n">
        <v>0.232</v>
      </c>
      <c r="L33" s="32" t="n">
        <v>-1.4405</v>
      </c>
      <c r="M33" s="32" t="n">
        <v>0</v>
      </c>
      <c r="N33" s="32" t="n">
        <v>-2.2382</v>
      </c>
      <c r="O33" s="28" t="n">
        <v>1.25</v>
      </c>
      <c r="P33" s="33" t="s">
        <v>616</v>
      </c>
      <c r="Q33" s="35" t="n">
        <v>4.04</v>
      </c>
      <c r="R33" s="33" t="s">
        <v>617</v>
      </c>
      <c r="T33" s="36" t="n">
        <f aca="false">IF(E33&lt;19,E33,"")</f>
        <v>3.926</v>
      </c>
      <c r="U33" s="36" t="n">
        <f aca="false">IF(E33&lt;19,D33,"")</f>
        <v>83.03</v>
      </c>
      <c r="V33" s="36" t="n">
        <f aca="false">IF(E33&lt;19,F33,"")</f>
        <v>98.0823235550746</v>
      </c>
      <c r="X33" s="25" t="n">
        <v>3.926</v>
      </c>
      <c r="Y33" s="25" t="n">
        <v>83.03</v>
      </c>
      <c r="Z33" s="25" t="n">
        <v>98.0823235550746</v>
      </c>
    </row>
    <row r="34" customFormat="false" ht="14.4" hidden="false" customHeight="false" outlineLevel="0" collapsed="false">
      <c r="A34" s="44" t="s">
        <v>618</v>
      </c>
      <c r="B34" s="27"/>
      <c r="C34" s="28"/>
      <c r="D34" s="29"/>
      <c r="E34" s="29"/>
      <c r="F34" s="30"/>
      <c r="G34" s="30"/>
      <c r="H34" s="31"/>
      <c r="I34" s="30"/>
      <c r="J34" s="30"/>
      <c r="K34" s="32"/>
      <c r="L34" s="32"/>
      <c r="M34" s="32"/>
      <c r="N34" s="32"/>
      <c r="O34" s="28"/>
      <c r="P34" s="33"/>
      <c r="Q34" s="35"/>
      <c r="R34" s="33"/>
      <c r="T34" s="36"/>
      <c r="U34" s="36"/>
      <c r="V34" s="36"/>
    </row>
    <row r="35" customFormat="false" ht="14.4" hidden="false" customHeight="false" outlineLevel="0" collapsed="false">
      <c r="A35" s="26" t="s">
        <v>619</v>
      </c>
      <c r="B35" s="27" t="n">
        <v>-6895.42</v>
      </c>
      <c r="C35" s="28" t="n">
        <v>1.31</v>
      </c>
      <c r="D35" s="29" t="n">
        <v>301</v>
      </c>
      <c r="E35" s="29" t="n">
        <v>13.63</v>
      </c>
      <c r="F35" s="30" t="n">
        <f aca="false">G35+H35*(298.15)+I35*(298.15)^-2+J35*(298.15)^-0.5</f>
        <v>344.138687557733</v>
      </c>
      <c r="G35" s="30" t="n">
        <f aca="false">K35*1000</f>
        <v>630.9</v>
      </c>
      <c r="H35" s="31" t="n">
        <f aca="false">L35/100</f>
        <v>0.013693</v>
      </c>
      <c r="I35" s="30" t="n">
        <f aca="false">M35*1000</f>
        <v>-6645800</v>
      </c>
      <c r="J35" s="30" t="n">
        <f aca="false">N35*1000</f>
        <v>-3731.1</v>
      </c>
      <c r="K35" s="32" t="n">
        <v>0.6309</v>
      </c>
      <c r="L35" s="40" t="n">
        <v>1.3693</v>
      </c>
      <c r="M35" s="32" t="n">
        <v>-6645.8</v>
      </c>
      <c r="N35" s="32" t="n">
        <v>-3.7311</v>
      </c>
      <c r="O35" s="35" t="n">
        <v>2.33</v>
      </c>
      <c r="P35" s="34" t="n">
        <v>1197</v>
      </c>
      <c r="Q35" s="35" t="n">
        <v>4.07</v>
      </c>
      <c r="R35" s="38" t="n">
        <v>-0.0034</v>
      </c>
      <c r="T35" s="36" t="n">
        <f aca="false">IF(E35&lt;19,E35,"")</f>
        <v>13.63</v>
      </c>
      <c r="U35" s="36" t="n">
        <f aca="false">IF(E35&lt;19,D35,"")</f>
        <v>301</v>
      </c>
      <c r="V35" s="36" t="n">
        <f aca="false">IF(E35&lt;19,F35,"")</f>
        <v>344.138687557733</v>
      </c>
      <c r="X35" s="25" t="n">
        <v>13.63</v>
      </c>
      <c r="Y35" s="25" t="n">
        <v>301</v>
      </c>
      <c r="Z35" s="25" t="n">
        <v>344.138687557733</v>
      </c>
    </row>
    <row r="36" customFormat="false" ht="14.4" hidden="false" customHeight="false" outlineLevel="0" collapsed="false">
      <c r="A36" s="26" t="s">
        <v>620</v>
      </c>
      <c r="B36" s="27" t="n">
        <v>-6473.9</v>
      </c>
      <c r="C36" s="28" t="n">
        <v>1.17</v>
      </c>
      <c r="D36" s="29" t="n">
        <v>315</v>
      </c>
      <c r="E36" s="29" t="n">
        <v>13.92</v>
      </c>
      <c r="F36" s="30" t="n">
        <f aca="false">G36+H36*(298.15)+I36*(298.15)^-2+J36*(298.15)^-0.5</f>
        <v>366.305006709105</v>
      </c>
      <c r="G36" s="30" t="n">
        <f aca="false">K36*1000</f>
        <v>613.3</v>
      </c>
      <c r="H36" s="31" t="n">
        <f aca="false">L36/100</f>
        <v>0.02207</v>
      </c>
      <c r="I36" s="30" t="n">
        <f aca="false">M36*1000</f>
        <v>-7160000</v>
      </c>
      <c r="J36" s="30" t="n">
        <f aca="false">N36*1000</f>
        <v>-2987.7</v>
      </c>
      <c r="K36" s="32" t="n">
        <v>0.6133</v>
      </c>
      <c r="L36" s="32" t="n">
        <v>2.207</v>
      </c>
      <c r="M36" s="37" t="n">
        <v>-7160</v>
      </c>
      <c r="N36" s="32" t="n">
        <v>-2.9877</v>
      </c>
      <c r="O36" s="35" t="n">
        <v>2.34</v>
      </c>
      <c r="P36" s="34" t="n">
        <v>1340</v>
      </c>
      <c r="Q36" s="35" t="n">
        <v>4</v>
      </c>
      <c r="R36" s="38" t="n">
        <v>-0.003</v>
      </c>
      <c r="T36" s="36" t="n">
        <f aca="false">IF(E36&lt;19,E36,"")</f>
        <v>13.92</v>
      </c>
      <c r="U36" s="36" t="n">
        <f aca="false">IF(E36&lt;19,D36,"")</f>
        <v>315</v>
      </c>
      <c r="V36" s="36" t="n">
        <f aca="false">IF(E36&lt;19,F36,"")</f>
        <v>366.305006709105</v>
      </c>
      <c r="X36" s="25" t="n">
        <v>13.92</v>
      </c>
      <c r="Y36" s="25" t="n">
        <v>315</v>
      </c>
      <c r="Z36" s="25" t="n">
        <v>366.305006709105</v>
      </c>
    </row>
    <row r="37" customFormat="false" ht="14.4" hidden="false" customHeight="false" outlineLevel="0" collapsed="false">
      <c r="A37" s="26" t="s">
        <v>621</v>
      </c>
      <c r="B37" s="27" t="n">
        <v>-6027.57</v>
      </c>
      <c r="C37" s="28" t="n">
        <v>1.23</v>
      </c>
      <c r="D37" s="29" t="n">
        <v>329</v>
      </c>
      <c r="E37" s="30" t="n">
        <v>14.21</v>
      </c>
      <c r="F37" s="30" t="n">
        <f aca="false">G37+H37*(298.15)+I37*(298.15)^-2+J37*(298.15)^-0.5</f>
        <v>377.471325860476</v>
      </c>
      <c r="G37" s="30" t="n">
        <f aca="false">K37*1000</f>
        <v>584.7</v>
      </c>
      <c r="H37" s="31" t="n">
        <f aca="false">L37/100</f>
        <v>0.030447</v>
      </c>
      <c r="I37" s="30" t="n">
        <f aca="false">M37*1000</f>
        <v>-7674200</v>
      </c>
      <c r="J37" s="30" t="n">
        <f aca="false">N37*1000</f>
        <v>-2244.3</v>
      </c>
      <c r="K37" s="32" t="n">
        <v>0.5847</v>
      </c>
      <c r="L37" s="32" t="n">
        <v>3.0447</v>
      </c>
      <c r="M37" s="32" t="n">
        <v>-7674.2</v>
      </c>
      <c r="N37" s="32" t="n">
        <v>-2.2443</v>
      </c>
      <c r="O37" s="35" t="n">
        <v>2.31</v>
      </c>
      <c r="P37" s="34" t="n">
        <v>1513</v>
      </c>
      <c r="Q37" s="35" t="n">
        <v>4</v>
      </c>
      <c r="R37" s="38" t="n">
        <v>-0.0026</v>
      </c>
      <c r="T37" s="36" t="n">
        <f aca="false">IF(E37&lt;19,E37,"")</f>
        <v>14.21</v>
      </c>
      <c r="U37" s="36" t="n">
        <f aca="false">IF(E37&lt;19,D37,"")</f>
        <v>329</v>
      </c>
      <c r="V37" s="36" t="n">
        <f aca="false">IF(E37&lt;19,F37,"")</f>
        <v>377.471325860476</v>
      </c>
      <c r="X37" s="25" t="n">
        <v>14.21</v>
      </c>
      <c r="Y37" s="25" t="n">
        <v>329</v>
      </c>
      <c r="Z37" s="25" t="n">
        <v>377.471325860476</v>
      </c>
    </row>
    <row r="38" customFormat="false" ht="14.4" hidden="false" customHeight="false" outlineLevel="0" collapsed="false">
      <c r="A38" s="39" t="s">
        <v>622</v>
      </c>
      <c r="B38" s="27" t="n">
        <v>-4868.61</v>
      </c>
      <c r="C38" s="35" t="n">
        <v>0.81</v>
      </c>
      <c r="D38" s="29" t="n">
        <v>229</v>
      </c>
      <c r="E38" s="29" t="n">
        <v>10.132</v>
      </c>
      <c r="F38" s="30" t="n">
        <f aca="false">G38+H38*(298.15)+I38*(298.15)^-2+J38*(298.15)^-0.5</f>
        <v>276.720300752097</v>
      </c>
      <c r="G38" s="30" t="n">
        <f aca="false">K38*1000</f>
        <v>687.8</v>
      </c>
      <c r="H38" s="31" t="n">
        <f aca="false">L38/100</f>
        <v>0.001566</v>
      </c>
      <c r="I38" s="30" t="n">
        <f aca="false">M38*1000</f>
        <v>375900</v>
      </c>
      <c r="J38" s="30" t="n">
        <f aca="false">N38*1000</f>
        <v>-7179.2</v>
      </c>
      <c r="K38" s="32" t="n">
        <v>0.6878</v>
      </c>
      <c r="L38" s="32" t="n">
        <v>0.1566</v>
      </c>
      <c r="M38" s="32" t="n">
        <v>375.9</v>
      </c>
      <c r="N38" s="37" t="n">
        <v>-7.1792</v>
      </c>
      <c r="O38" s="35" t="n">
        <v>2.65</v>
      </c>
      <c r="P38" s="34" t="n">
        <v>1229</v>
      </c>
      <c r="Q38" s="35" t="n">
        <v>5.45</v>
      </c>
      <c r="R38" s="38" t="n">
        <v>-0.0044</v>
      </c>
      <c r="T38" s="36" t="n">
        <f aca="false">IF(E38&lt;19,E38,"")</f>
        <v>10.132</v>
      </c>
      <c r="U38" s="36" t="n">
        <f aca="false">IF(E38&lt;19,D38,"")</f>
        <v>229</v>
      </c>
      <c r="V38" s="36" t="n">
        <f aca="false">IF(E38&lt;19,F38,"")</f>
        <v>276.720300752097</v>
      </c>
      <c r="X38" s="25" t="n">
        <v>10.132</v>
      </c>
      <c r="Y38" s="25" t="n">
        <v>229</v>
      </c>
      <c r="Z38" s="25" t="n">
        <v>276.720300752097</v>
      </c>
    </row>
    <row r="39" customFormat="false" ht="14.4" hidden="false" customHeight="false" outlineLevel="0" collapsed="false">
      <c r="A39" s="39" t="s">
        <v>623</v>
      </c>
      <c r="B39" s="27" t="n">
        <v>-6543.04</v>
      </c>
      <c r="C39" s="35" t="n">
        <v>2.7</v>
      </c>
      <c r="D39" s="29" t="n">
        <v>340</v>
      </c>
      <c r="E39" s="29" t="n">
        <v>13.82</v>
      </c>
      <c r="F39" s="30" t="n">
        <f aca="false">G39+H39*(298.15)+I39*(298.15)^-2+J39*(298.15)^-0.5</f>
        <v>353.967533295446</v>
      </c>
      <c r="G39" s="30" t="n">
        <f aca="false">K39*1000</f>
        <v>569.8</v>
      </c>
      <c r="H39" s="31" t="n">
        <f aca="false">L39/100</f>
        <v>0.02779</v>
      </c>
      <c r="I39" s="30" t="n">
        <f aca="false">M39*1000</f>
        <v>-5442900</v>
      </c>
      <c r="J39" s="30" t="n">
        <f aca="false">N39*1000</f>
        <v>-2812.6</v>
      </c>
      <c r="K39" s="32" t="n">
        <v>0.5698</v>
      </c>
      <c r="L39" s="32" t="n">
        <v>2.779</v>
      </c>
      <c r="M39" s="32" t="n">
        <v>-5442.9</v>
      </c>
      <c r="N39" s="32" t="n">
        <v>-2.8126</v>
      </c>
      <c r="O39" s="35" t="n">
        <v>2.38</v>
      </c>
      <c r="P39" s="34" t="n">
        <v>1197</v>
      </c>
      <c r="Q39" s="35" t="n">
        <v>4.07</v>
      </c>
      <c r="R39" s="38" t="n">
        <v>-0.0034</v>
      </c>
      <c r="T39" s="36" t="n">
        <f aca="false">IF(E39&lt;19,E39,"")</f>
        <v>13.82</v>
      </c>
      <c r="U39" s="36" t="n">
        <f aca="false">IF(E39&lt;19,D39,"")</f>
        <v>340</v>
      </c>
      <c r="V39" s="36" t="n">
        <f aca="false">IF(E39&lt;19,F39,"")</f>
        <v>353.967533295446</v>
      </c>
      <c r="X39" s="25" t="n">
        <v>13.82</v>
      </c>
      <c r="Y39" s="25" t="n">
        <v>340</v>
      </c>
      <c r="Z39" s="25" t="n">
        <v>353.967533295446</v>
      </c>
    </row>
    <row r="40" customFormat="false" ht="14.4" hidden="false" customHeight="false" outlineLevel="0" collapsed="false">
      <c r="A40" s="26" t="s">
        <v>624</v>
      </c>
      <c r="B40" s="27" t="n">
        <v>-6896.21</v>
      </c>
      <c r="C40" s="28" t="n">
        <v>1.31</v>
      </c>
      <c r="D40" s="29" t="n">
        <v>298</v>
      </c>
      <c r="E40" s="29" t="n">
        <v>13.575</v>
      </c>
      <c r="F40" s="30" t="n">
        <f aca="false">G40+H40*(298.15)+I40*(298.15)^-2+J40*(298.15)^-0.5</f>
        <v>350.783347155886</v>
      </c>
      <c r="G40" s="30" t="n">
        <f aca="false">K40*1000</f>
        <v>662</v>
      </c>
      <c r="H40" s="31" t="n">
        <f aca="false">L40/100</f>
        <v>0.010416</v>
      </c>
      <c r="I40" s="30" t="n">
        <f aca="false">M40*1000</f>
        <v>-6006400</v>
      </c>
      <c r="J40" s="30" t="n">
        <f aca="false">N40*1000</f>
        <v>-4260.7</v>
      </c>
      <c r="K40" s="32" t="n">
        <v>0.662</v>
      </c>
      <c r="L40" s="40" t="n">
        <v>1.0416</v>
      </c>
      <c r="M40" s="32" t="n">
        <v>-6006.4</v>
      </c>
      <c r="N40" s="32" t="n">
        <v>-4.2607</v>
      </c>
      <c r="O40" s="35" t="n">
        <v>3.12</v>
      </c>
      <c r="P40" s="34" t="n">
        <v>1044</v>
      </c>
      <c r="Q40" s="35" t="n">
        <v>4</v>
      </c>
      <c r="R40" s="38" t="n">
        <v>-0.0038</v>
      </c>
      <c r="T40" s="36" t="n">
        <f aca="false">IF(E40&lt;19,E40,"")</f>
        <v>13.575</v>
      </c>
      <c r="U40" s="36" t="n">
        <f aca="false">IF(E40&lt;19,D40,"")</f>
        <v>298</v>
      </c>
      <c r="V40" s="36" t="n">
        <f aca="false">IF(E40&lt;19,F40,"")</f>
        <v>350.783347155886</v>
      </c>
      <c r="X40" s="25" t="n">
        <v>13.575</v>
      </c>
      <c r="Y40" s="25" t="n">
        <v>298</v>
      </c>
      <c r="Z40" s="25" t="n">
        <v>350.783347155886</v>
      </c>
    </row>
    <row r="41" customFormat="false" ht="14.4" hidden="false" customHeight="false" outlineLevel="0" collapsed="false">
      <c r="A41" s="46" t="s">
        <v>625</v>
      </c>
      <c r="B41" s="33"/>
      <c r="C41" s="35"/>
      <c r="D41" s="29"/>
      <c r="E41" s="29"/>
      <c r="F41" s="30"/>
      <c r="G41" s="30"/>
      <c r="H41" s="31"/>
      <c r="I41" s="30"/>
      <c r="J41" s="30"/>
      <c r="K41" s="47"/>
      <c r="L41" s="32"/>
      <c r="M41" s="37"/>
      <c r="N41" s="32"/>
      <c r="O41" s="35"/>
      <c r="P41" s="42"/>
      <c r="Q41" s="35"/>
      <c r="R41" s="38"/>
      <c r="T41" s="36"/>
      <c r="U41" s="36"/>
      <c r="V41" s="36"/>
    </row>
    <row r="42" customFormat="false" ht="14.4" hidden="false" customHeight="false" outlineLevel="0" collapsed="false">
      <c r="A42" s="33" t="s">
        <v>626</v>
      </c>
      <c r="B42" s="33" t="n">
        <v>-1142.14</v>
      </c>
      <c r="C42" s="33" t="n">
        <v>10.12</v>
      </c>
      <c r="D42" s="29" t="n">
        <v>91.5</v>
      </c>
      <c r="E42" s="29" t="n">
        <v>2.76</v>
      </c>
      <c r="F42" s="30" t="n">
        <f aca="false">G42+H42*(298.15)+I42*(298.15)^-2+J42*(298.15)^-0.5</f>
        <v>79.4833655621348</v>
      </c>
      <c r="G42" s="30" t="n">
        <f aca="false">K42*1000</f>
        <v>100.3</v>
      </c>
      <c r="H42" s="31" t="n">
        <f aca="false">L42/100</f>
        <v>0.013328</v>
      </c>
      <c r="I42" s="30" t="n">
        <f aca="false">M42*1000</f>
        <v>-4364900</v>
      </c>
      <c r="J42" s="30" t="n">
        <f aca="false">N42*1000</f>
        <v>419.8</v>
      </c>
      <c r="K42" s="32" t="n">
        <v>0.1003</v>
      </c>
      <c r="L42" s="47" t="n">
        <v>1.3328</v>
      </c>
      <c r="M42" s="32" t="n">
        <v>-4364.9</v>
      </c>
      <c r="N42" s="32" t="n">
        <v>0.4198</v>
      </c>
      <c r="O42" s="33" t="s">
        <v>627</v>
      </c>
      <c r="P42" s="42" t="n">
        <v>2180</v>
      </c>
      <c r="Q42" s="35" t="n">
        <v>4.55</v>
      </c>
      <c r="R42" s="38" t="n">
        <v>-0.0022</v>
      </c>
      <c r="T42" s="36" t="n">
        <f aca="false">IF(E42&lt;19,E42,"")</f>
        <v>2.76</v>
      </c>
      <c r="U42" s="36" t="n">
        <f aca="false">IF(E42&lt;19,D42,"")</f>
        <v>91.5</v>
      </c>
      <c r="V42" s="36" t="n">
        <f aca="false">IF(E42&lt;19,F42,"")</f>
        <v>79.4833655621348</v>
      </c>
      <c r="X42" s="25" t="n">
        <v>2.76</v>
      </c>
      <c r="Y42" s="25" t="n">
        <v>91.5</v>
      </c>
      <c r="Z42" s="25" t="n">
        <v>79.4833655621348</v>
      </c>
    </row>
    <row r="43" customFormat="false" ht="14.4" hidden="false" customHeight="false" outlineLevel="0" collapsed="false">
      <c r="A43" s="33" t="s">
        <v>628</v>
      </c>
      <c r="B43" s="27" t="n">
        <v>-1490.85</v>
      </c>
      <c r="C43" s="35" t="n">
        <v>0.62</v>
      </c>
      <c r="D43" s="29" t="n">
        <v>59.3</v>
      </c>
      <c r="E43" s="29" t="n">
        <v>2.635</v>
      </c>
      <c r="F43" s="30" t="n">
        <f aca="false">G43+H43*(298.15)+I43*(298.15)^-2+J43*(298.15)^-0.5</f>
        <v>75.0230547627162</v>
      </c>
      <c r="G43" s="30" t="n">
        <f aca="false">K43*1000</f>
        <v>147.8</v>
      </c>
      <c r="H43" s="31" t="n">
        <f aca="false">L43/100</f>
        <v>0.002015</v>
      </c>
      <c r="I43" s="30" t="n">
        <f aca="false">M43*1000</f>
        <v>-2395000</v>
      </c>
      <c r="J43" s="30" t="n">
        <f aca="false">N43*1000</f>
        <v>-801.8</v>
      </c>
      <c r="K43" s="37" t="n">
        <v>0.1478</v>
      </c>
      <c r="L43" s="32" t="n">
        <v>0.2015</v>
      </c>
      <c r="M43" s="32" t="n">
        <v>-2395</v>
      </c>
      <c r="N43" s="37" t="n">
        <v>-0.8018</v>
      </c>
      <c r="O43" s="33" t="s">
        <v>627</v>
      </c>
      <c r="P43" s="42" t="n">
        <v>2110</v>
      </c>
      <c r="Q43" s="35" t="n">
        <v>4.55</v>
      </c>
      <c r="R43" s="38" t="n">
        <v>-0.0022</v>
      </c>
      <c r="T43" s="36" t="n">
        <f aca="false">IF(E43&lt;19,E43,"")</f>
        <v>2.635</v>
      </c>
      <c r="U43" s="36" t="n">
        <f aca="false">IF(E43&lt;19,D43,"")</f>
        <v>59.3</v>
      </c>
      <c r="V43" s="36" t="n">
        <f aca="false">IF(E43&lt;19,F43,"")</f>
        <v>75.0230547627162</v>
      </c>
      <c r="X43" s="25" t="n">
        <v>2.635</v>
      </c>
      <c r="Y43" s="25" t="n">
        <v>59.3</v>
      </c>
      <c r="Z43" s="25" t="n">
        <v>75.0230547627162</v>
      </c>
    </row>
    <row r="44" customFormat="false" ht="14.4" hidden="false" customHeight="false" outlineLevel="0" collapsed="false">
      <c r="A44" s="33" t="s">
        <v>629</v>
      </c>
      <c r="B44" s="33" t="n">
        <v>-2496.17</v>
      </c>
      <c r="C44" s="35" t="n">
        <v>2.81</v>
      </c>
      <c r="D44" s="29" t="n">
        <v>99.5</v>
      </c>
      <c r="E44" s="29" t="n">
        <v>4.818</v>
      </c>
      <c r="F44" s="30" t="n">
        <f aca="false">G44+H44*(298.15)+I44*(298.15)^-2+J44*(298.15)^-0.5</f>
        <v>124.907647057725</v>
      </c>
      <c r="G44" s="30" t="n">
        <f aca="false">K44*1000</f>
        <v>205.6</v>
      </c>
      <c r="H44" s="31" t="n">
        <f aca="false">L44/100</f>
        <v>0.006034</v>
      </c>
      <c r="I44" s="30" t="n">
        <f aca="false">M44*1000</f>
        <v>-5517700</v>
      </c>
      <c r="J44" s="30" t="n">
        <f aca="false">N44*1000</f>
        <v>-352.6</v>
      </c>
      <c r="K44" s="32" t="n">
        <v>0.2056</v>
      </c>
      <c r="L44" s="32" t="n">
        <v>0.6034</v>
      </c>
      <c r="M44" s="32" t="n">
        <v>-5517.7</v>
      </c>
      <c r="N44" s="32" t="n">
        <v>-0.3526</v>
      </c>
      <c r="O44" s="48" t="n">
        <v>1.58</v>
      </c>
      <c r="P44" s="49" t="n">
        <v>1782</v>
      </c>
      <c r="Q44" s="35" t="n">
        <v>4</v>
      </c>
      <c r="R44" s="38" t="n">
        <v>-0.0022</v>
      </c>
      <c r="T44" s="36" t="n">
        <f aca="false">IF(E44&lt;19,E44,"")</f>
        <v>4.818</v>
      </c>
      <c r="U44" s="36" t="n">
        <f aca="false">IF(E44&lt;19,D44,"")</f>
        <v>99.5</v>
      </c>
      <c r="V44" s="36" t="n">
        <f aca="false">IF(E44&lt;19,F44,"")</f>
        <v>124.907647057725</v>
      </c>
      <c r="X44" s="25" t="n">
        <v>4.818</v>
      </c>
      <c r="Y44" s="25" t="n">
        <v>99.5</v>
      </c>
      <c r="Z44" s="25" t="n">
        <v>124.907647057725</v>
      </c>
    </row>
    <row r="45" customFormat="false" ht="14.4" hidden="false" customHeight="false" outlineLevel="0" collapsed="false">
      <c r="A45" s="50" t="s">
        <v>630</v>
      </c>
      <c r="B45" s="27" t="n">
        <v>-1646.76</v>
      </c>
      <c r="C45" s="48" t="n">
        <v>1.12</v>
      </c>
      <c r="D45" s="29" t="n">
        <v>51.8</v>
      </c>
      <c r="E45" s="29" t="n">
        <v>2.54</v>
      </c>
      <c r="F45" s="30" t="n">
        <f aca="false">G45+H45*(298.15)+I45*(298.15)^-2+J45*(298.15)^-0.5</f>
        <v>79.4529125898666</v>
      </c>
      <c r="G45" s="30" t="n">
        <f aca="false">K45*1000</f>
        <v>139.5</v>
      </c>
      <c r="H45" s="31" t="n">
        <f aca="false">L45/100</f>
        <v>0.00589</v>
      </c>
      <c r="I45" s="30" t="n">
        <f aca="false">M45*1000</f>
        <v>-2460600</v>
      </c>
      <c r="J45" s="30" t="n">
        <f aca="false">N45*1000</f>
        <v>-589.2</v>
      </c>
      <c r="K45" s="51" t="n">
        <v>0.1395</v>
      </c>
      <c r="L45" s="32" t="n">
        <v>0.589</v>
      </c>
      <c r="M45" s="32" t="n">
        <v>-2460.6</v>
      </c>
      <c r="N45" s="32" t="n">
        <v>-0.5892</v>
      </c>
      <c r="O45" s="48" t="n">
        <v>1.8</v>
      </c>
      <c r="P45" s="42" t="n">
        <v>2030</v>
      </c>
      <c r="Q45" s="35" t="n">
        <v>4</v>
      </c>
      <c r="R45" s="38" t="n">
        <v>-0.002</v>
      </c>
      <c r="T45" s="36" t="n">
        <f aca="false">IF(E45&lt;19,E45,"")</f>
        <v>2.54</v>
      </c>
      <c r="U45" s="36" t="n">
        <f aca="false">IF(E45&lt;19,D45,"")</f>
        <v>51.8</v>
      </c>
      <c r="V45" s="36" t="n">
        <f aca="false">IF(E45&lt;19,F45,"")</f>
        <v>79.4529125898666</v>
      </c>
      <c r="X45" s="25" t="n">
        <v>2.54</v>
      </c>
      <c r="Y45" s="25" t="n">
        <v>51.8</v>
      </c>
      <c r="Z45" s="25" t="n">
        <v>79.4529125898666</v>
      </c>
    </row>
    <row r="46" customFormat="false" ht="14.4" hidden="false" customHeight="false" outlineLevel="0" collapsed="false">
      <c r="A46" s="50" t="s">
        <v>631</v>
      </c>
      <c r="B46" s="27" t="n">
        <v>-1541.73</v>
      </c>
      <c r="C46" s="48" t="n">
        <v>1.8</v>
      </c>
      <c r="D46" s="29" t="n">
        <v>73.5</v>
      </c>
      <c r="E46" s="29" t="n">
        <v>2.745</v>
      </c>
      <c r="F46" s="30" t="n">
        <f aca="false">G46+H46*(298.15)+I46*(298.15)^-2+J46*(298.15)^-0.5</f>
        <v>86.1378533019464</v>
      </c>
      <c r="G46" s="30" t="n">
        <f aca="false">K46*1000</f>
        <v>159.3</v>
      </c>
      <c r="H46" s="31" t="n">
        <f aca="false">L46/100</f>
        <v>0</v>
      </c>
      <c r="I46" s="30" t="n">
        <f aca="false">M46*1000</f>
        <v>-967300</v>
      </c>
      <c r="J46" s="30" t="n">
        <f aca="false">N46*1000</f>
        <v>-1075.4</v>
      </c>
      <c r="K46" s="37" t="n">
        <v>0.1593</v>
      </c>
      <c r="L46" s="32" t="n">
        <v>0</v>
      </c>
      <c r="M46" s="32" t="n">
        <v>-967.3</v>
      </c>
      <c r="N46" s="32" t="n">
        <v>-1.0754</v>
      </c>
      <c r="O46" s="48" t="n">
        <v>1.87</v>
      </c>
      <c r="P46" s="42" t="n">
        <v>2360</v>
      </c>
      <c r="Q46" s="35" t="n">
        <v>3.9</v>
      </c>
      <c r="R46" s="33" t="s">
        <v>632</v>
      </c>
      <c r="T46" s="36" t="n">
        <f aca="false">IF(E46&lt;19,E46,"")</f>
        <v>2.745</v>
      </c>
      <c r="U46" s="36" t="n">
        <f aca="false">IF(E46&lt;19,D46,"")</f>
        <v>73.5</v>
      </c>
      <c r="V46" s="36" t="n">
        <f aca="false">IF(E46&lt;19,F46,"")</f>
        <v>86.1378533019464</v>
      </c>
      <c r="X46" s="25" t="n">
        <v>2.745</v>
      </c>
      <c r="Y46" s="25" t="n">
        <v>73.5</v>
      </c>
      <c r="Z46" s="25" t="n">
        <v>86.1378533019464</v>
      </c>
    </row>
    <row r="47" customFormat="false" ht="14.4" hidden="false" customHeight="false" outlineLevel="0" collapsed="false">
      <c r="A47" s="50" t="s">
        <v>633</v>
      </c>
      <c r="B47" s="27" t="n">
        <v>-1084.64</v>
      </c>
      <c r="C47" s="33" t="n">
        <v>8.14</v>
      </c>
      <c r="D47" s="29" t="n">
        <v>91</v>
      </c>
      <c r="E47" s="29" t="n">
        <v>2.548</v>
      </c>
      <c r="F47" s="30" t="n">
        <f aca="false">G47+H47*(298.15)+I47*(298.15)^-2+J47*(298.15)^-0.5</f>
        <v>77.0148200991726</v>
      </c>
      <c r="G47" s="30" t="n">
        <f aca="false">K47*1000</f>
        <v>133.2</v>
      </c>
      <c r="H47" s="31" t="n">
        <f aca="false">L47/100</f>
        <v>0.01083</v>
      </c>
      <c r="I47" s="30" t="n">
        <f aca="false">M47*1000</f>
        <v>-3661400</v>
      </c>
      <c r="J47" s="30" t="n">
        <f aca="false">N47*1000</f>
        <v>-314.7</v>
      </c>
      <c r="K47" s="37" t="n">
        <v>0.1332</v>
      </c>
      <c r="L47" s="47" t="n">
        <v>1.083</v>
      </c>
      <c r="M47" s="32" t="n">
        <v>-3661.4</v>
      </c>
      <c r="N47" s="32" t="n">
        <v>-0.3147</v>
      </c>
      <c r="O47" s="48" t="n">
        <v>1.87</v>
      </c>
      <c r="P47" s="42" t="n">
        <v>2810</v>
      </c>
      <c r="Q47" s="33" t="s">
        <v>634</v>
      </c>
      <c r="R47" s="33" t="s">
        <v>632</v>
      </c>
      <c r="T47" s="36" t="n">
        <f aca="false">IF(E47&lt;19,E47,"")</f>
        <v>2.548</v>
      </c>
      <c r="U47" s="36" t="n">
        <f aca="false">IF(E47&lt;19,D47,"")</f>
        <v>91</v>
      </c>
      <c r="V47" s="36" t="n">
        <f aca="false">IF(E47&lt;19,F47,"")</f>
        <v>77.0148200991726</v>
      </c>
      <c r="X47" s="25" t="n">
        <v>2.548</v>
      </c>
      <c r="Y47" s="25" t="n">
        <v>91</v>
      </c>
      <c r="Z47" s="25" t="n">
        <v>77.0148200991726</v>
      </c>
    </row>
    <row r="48" customFormat="false" ht="14.4" hidden="false" customHeight="false" outlineLevel="0" collapsed="false">
      <c r="A48" s="50" t="s">
        <v>635</v>
      </c>
      <c r="B48" s="27" t="n">
        <v>-1443.02</v>
      </c>
      <c r="C48" s="35" t="n">
        <v>0.69</v>
      </c>
      <c r="D48" s="29" t="n">
        <v>62.6</v>
      </c>
      <c r="E48" s="29" t="n">
        <v>2.445</v>
      </c>
      <c r="F48" s="30" t="n">
        <f aca="false">G48+H48*(298.15)+I48*(298.15)^-2+J48*(298.15)^-0.5</f>
        <v>70.3339890324261</v>
      </c>
      <c r="G48" s="30" t="n">
        <f aca="false">K48*1000</f>
        <v>149.3</v>
      </c>
      <c r="H48" s="31" t="n">
        <f aca="false">L48/100</f>
        <v>0.002918</v>
      </c>
      <c r="I48" s="30" t="n">
        <f aca="false">M48*1000</f>
        <v>-2983000</v>
      </c>
      <c r="J48" s="30" t="n">
        <f aca="false">N48*1000</f>
        <v>-799.1</v>
      </c>
      <c r="K48" s="37" t="n">
        <v>0.1493</v>
      </c>
      <c r="L48" s="32" t="n">
        <v>0.2918</v>
      </c>
      <c r="M48" s="32" t="n">
        <v>-2983</v>
      </c>
      <c r="N48" s="32" t="n">
        <v>-0.7991</v>
      </c>
      <c r="O48" s="48" t="n">
        <v>1.87</v>
      </c>
      <c r="P48" s="42" t="n">
        <v>2510</v>
      </c>
      <c r="Q48" s="33" t="s">
        <v>634</v>
      </c>
      <c r="R48" s="33" t="s">
        <v>632</v>
      </c>
      <c r="T48" s="36" t="n">
        <f aca="false">IF(E48&lt;19,E48,"")</f>
        <v>2.445</v>
      </c>
      <c r="U48" s="36" t="n">
        <f aca="false">IF(E48&lt;19,D48,"")</f>
        <v>62.6</v>
      </c>
      <c r="V48" s="36" t="n">
        <f aca="false">IF(E48&lt;19,F48,"")</f>
        <v>70.3339890324261</v>
      </c>
      <c r="X48" s="25" t="n">
        <v>2.445</v>
      </c>
      <c r="Y48" s="25" t="n">
        <v>62.6</v>
      </c>
      <c r="Z48" s="25" t="n">
        <v>70.3339890324261</v>
      </c>
    </row>
    <row r="49" customFormat="false" ht="14.4" hidden="false" customHeight="false" outlineLevel="0" collapsed="false">
      <c r="A49" s="50" t="s">
        <v>636</v>
      </c>
      <c r="B49" s="27" t="n">
        <v>-7132.27</v>
      </c>
      <c r="C49" s="48" t="n">
        <v>1.9</v>
      </c>
      <c r="D49" s="29" t="n">
        <v>348</v>
      </c>
      <c r="E49" s="52" t="n">
        <v>15.442</v>
      </c>
      <c r="F49" s="30" t="n">
        <f aca="false">G49+H49*(298.15)+I49*(298.15)^-2+J49*(298.15)^-0.5</f>
        <v>462.375077952761</v>
      </c>
      <c r="G49" s="30" t="n">
        <f aca="false">K49*1000</f>
        <v>964</v>
      </c>
      <c r="H49" s="31" t="n">
        <f aca="false">L49/100</f>
        <v>-0.011521</v>
      </c>
      <c r="I49" s="30" t="n">
        <f aca="false">M49*1000</f>
        <v>-4517800</v>
      </c>
      <c r="J49" s="30" t="n">
        <f aca="false">N49*1000</f>
        <v>-7724.7</v>
      </c>
      <c r="K49" s="32" t="n">
        <v>0.964</v>
      </c>
      <c r="L49" s="32" t="n">
        <v>-1.1521</v>
      </c>
      <c r="M49" s="37" t="n">
        <v>-4517.8</v>
      </c>
      <c r="N49" s="32" t="n">
        <v>-7.7247</v>
      </c>
      <c r="O49" s="35" t="n">
        <v>3.79</v>
      </c>
      <c r="P49" s="49" t="n">
        <v>1450</v>
      </c>
      <c r="Q49" s="35" t="n">
        <v>4.06</v>
      </c>
      <c r="R49" s="38" t="n">
        <v>-0.0028</v>
      </c>
      <c r="T49" s="36" t="n">
        <f aca="false">IF(E49&lt;19,E49,"")</f>
        <v>15.442</v>
      </c>
      <c r="U49" s="36" t="n">
        <f aca="false">IF(E49&lt;19,D49,"")</f>
        <v>348</v>
      </c>
      <c r="V49" s="36" t="n">
        <f aca="false">IF(E49&lt;19,F49,"")</f>
        <v>462.375077952761</v>
      </c>
      <c r="X49" s="25" t="n">
        <v>15.442</v>
      </c>
      <c r="Y49" s="25" t="n">
        <v>348</v>
      </c>
      <c r="Z49" s="25" t="n">
        <v>462.375077952761</v>
      </c>
    </row>
    <row r="50" customFormat="false" ht="14.4" hidden="false" customHeight="false" outlineLevel="0" collapsed="false">
      <c r="A50" s="50" t="s">
        <v>637</v>
      </c>
      <c r="B50" s="27" t="n">
        <v>-1471.79</v>
      </c>
      <c r="C50" s="35" t="n">
        <v>0.76</v>
      </c>
      <c r="D50" s="52" t="n">
        <v>140</v>
      </c>
      <c r="E50" s="29" t="n">
        <v>4.203</v>
      </c>
      <c r="F50" s="30" t="n">
        <f aca="false">G50+H50*(298.15)+I50*(298.15)^-2+J50*(298.15)^-0.5</f>
        <v>128.964830315159</v>
      </c>
      <c r="G50" s="30" t="n">
        <f aca="false">K50*1000</f>
        <v>166.8</v>
      </c>
      <c r="H50" s="31" t="n">
        <f aca="false">L50/100</f>
        <v>0.04261</v>
      </c>
      <c r="I50" s="30" t="n">
        <f aca="false">M50*1000</f>
        <v>-1705400</v>
      </c>
      <c r="J50" s="30" t="n">
        <f aca="false">N50*1000</f>
        <v>-541.4</v>
      </c>
      <c r="K50" s="37" t="n">
        <v>0.1668</v>
      </c>
      <c r="L50" s="32" t="n">
        <v>4.261</v>
      </c>
      <c r="M50" s="32" t="n">
        <v>-1705.4</v>
      </c>
      <c r="N50" s="37" t="n">
        <v>-0.5414</v>
      </c>
      <c r="O50" s="35" t="n">
        <v>2.22</v>
      </c>
      <c r="P50" s="49" t="n">
        <v>1977</v>
      </c>
      <c r="Q50" s="35" t="n">
        <v>4.92</v>
      </c>
      <c r="R50" s="38" t="n">
        <v>-0.0025</v>
      </c>
      <c r="T50" s="36" t="n">
        <f aca="false">IF(E50&lt;19,E50,"")</f>
        <v>4.203</v>
      </c>
      <c r="U50" s="36" t="n">
        <f aca="false">IF(E50&lt;19,D50,"")</f>
        <v>140</v>
      </c>
      <c r="V50" s="36" t="n">
        <f aca="false">IF(E50&lt;19,F50,"")</f>
        <v>128.964830315159</v>
      </c>
      <c r="X50" s="25" t="n">
        <v>4.203</v>
      </c>
      <c r="Y50" s="25" t="n">
        <v>140</v>
      </c>
      <c r="Z50" s="25" t="n">
        <v>128.964830315159</v>
      </c>
    </row>
    <row r="51" customFormat="false" ht="14.4" hidden="false" customHeight="false" outlineLevel="0" collapsed="false">
      <c r="A51" s="50" t="s">
        <v>638</v>
      </c>
      <c r="B51" s="27" t="n">
        <v>-2127.66</v>
      </c>
      <c r="C51" s="35" t="n">
        <v>0.78</v>
      </c>
      <c r="D51" s="29" t="n">
        <v>90</v>
      </c>
      <c r="E51" s="29" t="n">
        <v>3.949</v>
      </c>
      <c r="F51" s="30" t="n">
        <f aca="false">G51+H51*(298.15)+I51*(298.15)^-2+J51*(298.15)^-0.5</f>
        <v>111.602473348563</v>
      </c>
      <c r="G51" s="30" t="n">
        <f aca="false">K51*1000</f>
        <v>213.3</v>
      </c>
      <c r="H51" s="31" t="n">
        <f aca="false">L51/100</f>
        <v>0.00269</v>
      </c>
      <c r="I51" s="30" t="n">
        <f aca="false">M51*1000</f>
        <v>-1410400</v>
      </c>
      <c r="J51" s="30" t="n">
        <f aca="false">N51*1000</f>
        <v>-1495.9</v>
      </c>
      <c r="K51" s="32" t="n">
        <v>0.2133</v>
      </c>
      <c r="L51" s="32" t="n">
        <v>0.269</v>
      </c>
      <c r="M51" s="32" t="n">
        <v>-1410.4</v>
      </c>
      <c r="N51" s="32" t="n">
        <v>-1.4959</v>
      </c>
      <c r="O51" s="35" t="n">
        <v>2.01</v>
      </c>
      <c r="P51" s="49" t="n">
        <v>1781</v>
      </c>
      <c r="Q51" s="35" t="n">
        <v>4.35</v>
      </c>
      <c r="R51" s="38" t="n">
        <v>-0.0024</v>
      </c>
      <c r="T51" s="36" t="n">
        <f aca="false">IF(E51&lt;19,E51,"")</f>
        <v>3.949</v>
      </c>
      <c r="U51" s="36" t="n">
        <f aca="false">IF(E51&lt;19,D51,"")</f>
        <v>90</v>
      </c>
      <c r="V51" s="36" t="n">
        <f aca="false">IF(E51&lt;19,F51,"")</f>
        <v>111.602473348563</v>
      </c>
      <c r="X51" s="25" t="n">
        <v>3.949</v>
      </c>
      <c r="Y51" s="25" t="n">
        <v>90</v>
      </c>
      <c r="Z51" s="25" t="n">
        <v>111.602473348563</v>
      </c>
    </row>
    <row r="52" customFormat="false" ht="14.4" hidden="false" customHeight="false" outlineLevel="0" collapsed="false">
      <c r="A52" s="33" t="s">
        <v>639</v>
      </c>
      <c r="B52" s="27" t="n">
        <v>-1467.92</v>
      </c>
      <c r="C52" s="35" t="n">
        <v>0.97</v>
      </c>
      <c r="D52" s="52" t="n">
        <v>146</v>
      </c>
      <c r="E52" s="29" t="n">
        <v>4.321</v>
      </c>
      <c r="F52" s="30" t="n">
        <f aca="false">G52+H52*(298.15)+I52*(298.15)^-2+J52*(298.15)^-0.5</f>
        <v>132.036708173761</v>
      </c>
      <c r="G52" s="30" t="n">
        <f aca="false">K52*1000</f>
        <v>201.1</v>
      </c>
      <c r="H52" s="31" t="n">
        <f aca="false">L52/100</f>
        <v>0.01733</v>
      </c>
      <c r="I52" s="30" t="n">
        <f aca="false">M52*1000</f>
        <v>-1960600</v>
      </c>
      <c r="J52" s="30" t="n">
        <f aca="false">N52*1000</f>
        <v>-900.9</v>
      </c>
      <c r="K52" s="37" t="n">
        <v>0.2011</v>
      </c>
      <c r="L52" s="47" t="n">
        <v>1.733</v>
      </c>
      <c r="M52" s="32" t="n">
        <v>-1960.6</v>
      </c>
      <c r="N52" s="32" t="n">
        <v>-0.9009</v>
      </c>
      <c r="O52" s="35" t="n">
        <v>2.73</v>
      </c>
      <c r="P52" s="49" t="n">
        <v>1690</v>
      </c>
      <c r="Q52" s="35" t="n">
        <v>4.35</v>
      </c>
      <c r="R52" s="38" t="n">
        <v>-0.0026</v>
      </c>
      <c r="T52" s="36" t="n">
        <f aca="false">IF(E52&lt;19,E52,"")</f>
        <v>4.321</v>
      </c>
      <c r="U52" s="36" t="n">
        <f aca="false">IF(E52&lt;19,D52,"")</f>
        <v>146</v>
      </c>
      <c r="V52" s="36" t="n">
        <f aca="false">IF(E52&lt;19,F52,"")</f>
        <v>132.036708173761</v>
      </c>
      <c r="X52" s="25" t="n">
        <v>4.321</v>
      </c>
      <c r="Y52" s="25" t="n">
        <v>146</v>
      </c>
      <c r="Z52" s="25" t="n">
        <v>132.036708173761</v>
      </c>
    </row>
    <row r="53" customFormat="false" ht="14.4" hidden="false" customHeight="false" outlineLevel="0" collapsed="false">
      <c r="A53" s="50" t="s">
        <v>640</v>
      </c>
      <c r="B53" s="27" t="n">
        <v>-2138.5</v>
      </c>
      <c r="C53" s="35" t="n">
        <v>0.76</v>
      </c>
      <c r="D53" s="29" t="n">
        <v>93.9</v>
      </c>
      <c r="E53" s="29" t="n">
        <v>4.051</v>
      </c>
      <c r="F53" s="30" t="n">
        <f aca="false">G53+H53*(298.15)+I53*(298.15)^-2+J53*(298.15)^-0.5</f>
        <v>115.194222216501</v>
      </c>
      <c r="G53" s="30" t="n">
        <f aca="false">K53*1000</f>
        <v>208.7</v>
      </c>
      <c r="H53" s="31" t="n">
        <f aca="false">L53/100</f>
        <v>0.003942</v>
      </c>
      <c r="I53" s="30" t="n">
        <f aca="false">M53*1000</f>
        <v>-1709500</v>
      </c>
      <c r="J53" s="30" t="n">
        <f aca="false">N53*1000</f>
        <v>-1302.8</v>
      </c>
      <c r="K53" s="32" t="n">
        <v>0.2087</v>
      </c>
      <c r="L53" s="32" t="n">
        <v>0.3942</v>
      </c>
      <c r="M53" s="32" t="n">
        <v>-1709.5</v>
      </c>
      <c r="N53" s="32" t="n">
        <v>-1.3028</v>
      </c>
      <c r="O53" s="35" t="n">
        <v>2.37</v>
      </c>
      <c r="P53" s="49" t="n">
        <v>1726</v>
      </c>
      <c r="Q53" s="35" t="n">
        <v>3.84</v>
      </c>
      <c r="R53" s="38" t="n">
        <v>-0.0022</v>
      </c>
      <c r="T53" s="36" t="n">
        <f aca="false">IF(E53&lt;19,E53,"")</f>
        <v>4.051</v>
      </c>
      <c r="U53" s="36" t="n">
        <f aca="false">IF(E53&lt;19,D53,"")</f>
        <v>93.9</v>
      </c>
      <c r="V53" s="36" t="n">
        <f aca="false">IF(E53&lt;19,F53,"")</f>
        <v>115.194222216501</v>
      </c>
      <c r="X53" s="25" t="n">
        <v>4.051</v>
      </c>
      <c r="Y53" s="25" t="n">
        <v>93.9</v>
      </c>
      <c r="Z53" s="25" t="n">
        <v>115.194222216501</v>
      </c>
    </row>
    <row r="54" customFormat="false" ht="14.4" hidden="false" customHeight="false" outlineLevel="0" collapsed="false">
      <c r="A54" s="46" t="s">
        <v>641</v>
      </c>
      <c r="B54" s="27"/>
      <c r="C54" s="35"/>
      <c r="D54" s="29"/>
      <c r="E54" s="29"/>
      <c r="F54" s="30"/>
      <c r="G54" s="30"/>
      <c r="H54" s="31"/>
      <c r="I54" s="30"/>
      <c r="J54" s="30"/>
      <c r="K54" s="32"/>
      <c r="L54" s="32"/>
      <c r="M54" s="32"/>
      <c r="N54" s="32"/>
      <c r="O54" s="35"/>
      <c r="P54" s="49"/>
      <c r="Q54" s="35"/>
      <c r="R54" s="38"/>
      <c r="T54" s="36"/>
      <c r="U54" s="36"/>
      <c r="V54" s="36"/>
    </row>
    <row r="55" customFormat="false" ht="14.4" hidden="false" customHeight="false" outlineLevel="0" collapsed="false">
      <c r="A55" s="33" t="s">
        <v>642</v>
      </c>
      <c r="B55" s="27" t="n">
        <v>-2583.5</v>
      </c>
      <c r="C55" s="35" t="n">
        <v>2.43</v>
      </c>
      <c r="D55" s="52" t="n">
        <v>170.6</v>
      </c>
      <c r="E55" s="29" t="n">
        <v>6.459</v>
      </c>
      <c r="F55" s="30" t="n">
        <f aca="false">G55+H55*(298.15)+I55*(298.15)^-2+J55*(298.15)^-0.5</f>
        <v>170.022183152086</v>
      </c>
      <c r="G55" s="30" t="n">
        <f aca="false">K55*1000</f>
        <v>307.1</v>
      </c>
      <c r="H55" s="31" t="n">
        <f aca="false">L55/100</f>
        <v>0.016758</v>
      </c>
      <c r="I55" s="30" t="n">
        <f aca="false">M55*1000</f>
        <v>-1685500</v>
      </c>
      <c r="J55" s="30" t="n">
        <f aca="false">N55*1000</f>
        <v>-2125.8</v>
      </c>
      <c r="K55" s="32" t="n">
        <v>0.3071</v>
      </c>
      <c r="L55" s="47" t="n">
        <v>1.6758</v>
      </c>
      <c r="M55" s="32" t="n">
        <v>-1685.5</v>
      </c>
      <c r="N55" s="37" t="n">
        <v>-2.1258</v>
      </c>
      <c r="O55" s="33" t="n">
        <v>2.11</v>
      </c>
      <c r="P55" s="49" t="n">
        <v>1060</v>
      </c>
      <c r="Q55" s="35" t="n">
        <v>4.08</v>
      </c>
      <c r="R55" s="38" t="n">
        <v>-0.0038</v>
      </c>
      <c r="T55" s="36" t="n">
        <f aca="false">IF(E55&lt;19,E55,"")</f>
        <v>6.459</v>
      </c>
      <c r="U55" s="36" t="n">
        <f aca="false">IF(E55&lt;19,D55,"")</f>
        <v>170.6</v>
      </c>
      <c r="V55" s="36" t="n">
        <f aca="false">IF(E55&lt;19,F55,"")</f>
        <v>170.022183152086</v>
      </c>
      <c r="X55" s="25" t="n">
        <v>6.459</v>
      </c>
      <c r="Y55" s="25" t="n">
        <v>170.6</v>
      </c>
      <c r="Z55" s="25" t="n">
        <v>170.022183152086</v>
      </c>
    </row>
    <row r="56" customFormat="false" ht="14.4" hidden="false" customHeight="false" outlineLevel="0" collapsed="false">
      <c r="A56" s="33" t="s">
        <v>643</v>
      </c>
      <c r="B56" s="33" t="s">
        <v>644</v>
      </c>
      <c r="C56" s="48" t="n">
        <v>1.74</v>
      </c>
      <c r="D56" s="52" t="n">
        <v>127</v>
      </c>
      <c r="E56" s="29" t="n">
        <v>6.05</v>
      </c>
      <c r="F56" s="30" t="n">
        <f aca="false">G56+H56*(298.15)+I56*(298.15)^-2+J56*(298.15)^-0.5</f>
        <v>148.465883100002</v>
      </c>
      <c r="G56" s="30" t="n">
        <f aca="false">K56*1000</f>
        <v>362</v>
      </c>
      <c r="H56" s="31" t="n">
        <f aca="false">L56/100</f>
        <v>-0.016944</v>
      </c>
      <c r="I56" s="30" t="n">
        <f aca="false">M56*1000</f>
        <v>-175900</v>
      </c>
      <c r="J56" s="30" t="n">
        <f aca="false">N56*1000</f>
        <v>-3565.7</v>
      </c>
      <c r="K56" s="32" t="n">
        <v>0.362</v>
      </c>
      <c r="L56" s="32" t="n">
        <v>-1.6944</v>
      </c>
      <c r="M56" s="32" t="n">
        <v>-175.9</v>
      </c>
      <c r="N56" s="32" t="n">
        <v>-3.5657</v>
      </c>
      <c r="O56" s="35" t="n">
        <v>2.31</v>
      </c>
      <c r="P56" s="49" t="n">
        <v>1192</v>
      </c>
      <c r="Q56" s="33" t="s">
        <v>645</v>
      </c>
      <c r="R56" s="38" t="n">
        <v>-0.0044</v>
      </c>
      <c r="T56" s="36" t="n">
        <f aca="false">IF(E56&lt;19,E56,"")</f>
        <v>6.05</v>
      </c>
      <c r="U56" s="36" t="n">
        <f aca="false">IF(E56&lt;19,D56,"")</f>
        <v>127</v>
      </c>
      <c r="V56" s="36" t="n">
        <f aca="false">IF(E56&lt;19,F56,"")</f>
        <v>148.465883100002</v>
      </c>
      <c r="X56" s="25" t="n">
        <v>6.05</v>
      </c>
      <c r="Y56" s="25" t="n">
        <v>127</v>
      </c>
      <c r="Z56" s="25" t="n">
        <v>148.465883100002</v>
      </c>
    </row>
    <row r="57" customFormat="false" ht="14.4" hidden="false" customHeight="false" outlineLevel="0" collapsed="false">
      <c r="A57" s="33" t="s">
        <v>646</v>
      </c>
      <c r="D57" s="36"/>
      <c r="E57" s="36"/>
      <c r="F57" s="30"/>
      <c r="G57" s="30"/>
      <c r="H57" s="31"/>
      <c r="I57" s="30"/>
      <c r="J57" s="30"/>
      <c r="K57" s="53"/>
      <c r="L57" s="53"/>
      <c r="M57" s="53"/>
      <c r="N57" s="53"/>
      <c r="T57" s="36"/>
      <c r="U57" s="36"/>
      <c r="V57" s="36"/>
    </row>
    <row r="58" customFormat="false" ht="14.4" hidden="false" customHeight="false" outlineLevel="0" collapsed="false">
      <c r="A58" s="33" t="s">
        <v>647</v>
      </c>
      <c r="B58" s="33" t="s">
        <v>648</v>
      </c>
      <c r="C58" s="35" t="n">
        <v>0.8</v>
      </c>
      <c r="D58" s="52" t="n">
        <v>135</v>
      </c>
      <c r="E58" s="29" t="n">
        <v>6.356</v>
      </c>
      <c r="F58" s="30" t="n">
        <f aca="false">G58+H58*(298.15)+I58*(298.15)^-2+J58*(298.15)^-0.5</f>
        <v>165.781225285807</v>
      </c>
      <c r="G58" s="30" t="n">
        <f aca="false">K58*1000</f>
        <v>347.6</v>
      </c>
      <c r="H58" s="31" t="n">
        <f aca="false">L58/100</f>
        <v>-0.006974</v>
      </c>
      <c r="I58" s="30" t="n">
        <f aca="false">M58*1000</f>
        <v>-1781600</v>
      </c>
      <c r="J58" s="30" t="n">
        <f aca="false">N58*1000</f>
        <v>-2757.5</v>
      </c>
      <c r="K58" s="32" t="n">
        <v>0.3476</v>
      </c>
      <c r="L58" s="32" t="n">
        <v>-0.6974</v>
      </c>
      <c r="M58" s="32" t="n">
        <v>-1781.6</v>
      </c>
      <c r="N58" s="32" t="n">
        <v>-2.7575</v>
      </c>
      <c r="O58" s="35" t="n">
        <v>2.08</v>
      </c>
      <c r="P58" s="49" t="n">
        <v>1192</v>
      </c>
      <c r="Q58" s="33" t="s">
        <v>645</v>
      </c>
      <c r="R58" s="38" t="n">
        <v>-0.0044</v>
      </c>
      <c r="T58" s="36" t="n">
        <f aca="false">IF(E58&lt;19,E58,"")</f>
        <v>6.356</v>
      </c>
      <c r="U58" s="36" t="n">
        <f aca="false">IF(E58&lt;19,D58,"")</f>
        <v>135</v>
      </c>
      <c r="V58" s="36" t="n">
        <f aca="false">IF(E58&lt;19,F58,"")</f>
        <v>165.781225285807</v>
      </c>
      <c r="X58" s="25" t="n">
        <v>6.356</v>
      </c>
      <c r="Y58" s="25" t="n">
        <v>135</v>
      </c>
      <c r="Z58" s="25" t="n">
        <v>165.781225285807</v>
      </c>
    </row>
    <row r="59" customFormat="false" ht="14.4" hidden="false" customHeight="false" outlineLevel="0" collapsed="false">
      <c r="A59" s="33" t="s">
        <v>649</v>
      </c>
      <c r="D59" s="36"/>
      <c r="E59" s="36"/>
      <c r="F59" s="30"/>
      <c r="G59" s="30"/>
      <c r="H59" s="31"/>
      <c r="I59" s="30"/>
      <c r="J59" s="30"/>
      <c r="K59" s="53"/>
      <c r="L59" s="53"/>
      <c r="M59" s="53"/>
      <c r="N59" s="53"/>
      <c r="T59" s="36"/>
      <c r="U59" s="36"/>
      <c r="V59" s="36"/>
    </row>
    <row r="60" customFormat="false" ht="14.4" hidden="false" customHeight="false" outlineLevel="0" collapsed="false">
      <c r="A60" s="33" t="s">
        <v>650</v>
      </c>
      <c r="B60" s="27" t="n">
        <v>-3091.12</v>
      </c>
      <c r="C60" s="35" t="n">
        <v>0.66</v>
      </c>
      <c r="D60" s="52" t="n">
        <v>132</v>
      </c>
      <c r="E60" s="29" t="n">
        <v>6.264</v>
      </c>
      <c r="F60" s="30" t="n">
        <f aca="false">G60+H60*(298.15)+I60*(298.15)^-2+J60*(298.15)^-0.5</f>
        <v>163.389457076392</v>
      </c>
      <c r="G60" s="30" t="n">
        <f aca="false">K60*1000</f>
        <v>306</v>
      </c>
      <c r="H60" s="31" t="n">
        <f aca="false">L60/100</f>
        <v>-0.003793</v>
      </c>
      <c r="I60" s="30" t="n">
        <f aca="false">M60*1000</f>
        <v>-3041700</v>
      </c>
      <c r="J60" s="30" t="n">
        <f aca="false">N60*1000</f>
        <v>-1852.1</v>
      </c>
      <c r="K60" s="32" t="n">
        <v>0.306</v>
      </c>
      <c r="L60" s="32" t="n">
        <v>-0.3793</v>
      </c>
      <c r="M60" s="32" t="n">
        <v>-3041.7</v>
      </c>
      <c r="N60" s="32" t="n">
        <v>-1.8521</v>
      </c>
      <c r="O60" s="33" t="n">
        <v>2.11</v>
      </c>
      <c r="P60" s="49" t="n">
        <v>1059</v>
      </c>
      <c r="Q60" s="35" t="n">
        <v>8.65</v>
      </c>
      <c r="R60" s="38" t="n">
        <v>-0.0082</v>
      </c>
      <c r="T60" s="36" t="n">
        <f aca="false">IF(E60&lt;19,E60,"")</f>
        <v>6.264</v>
      </c>
      <c r="U60" s="36" t="n">
        <f aca="false">IF(E60&lt;19,D60,"")</f>
        <v>132</v>
      </c>
      <c r="V60" s="36" t="n">
        <f aca="false">IF(E60&lt;19,F60,"")</f>
        <v>163.389457076392</v>
      </c>
      <c r="X60" s="25" t="n">
        <v>6.264</v>
      </c>
      <c r="Y60" s="25" t="n">
        <v>132</v>
      </c>
      <c r="Z60" s="25" t="n">
        <v>163.389457076392</v>
      </c>
    </row>
    <row r="61" customFormat="false" ht="14.4" hidden="false" customHeight="false" outlineLevel="0" collapsed="false">
      <c r="A61" s="33" t="s">
        <v>651</v>
      </c>
      <c r="B61" s="27" t="n">
        <v>-3082.74</v>
      </c>
      <c r="C61" s="35" t="n">
        <v>0.67</v>
      </c>
      <c r="D61" s="52" t="n">
        <v>131.7</v>
      </c>
      <c r="E61" s="29" t="n">
        <v>6.099</v>
      </c>
      <c r="F61" s="30" t="n">
        <f aca="false">G61+H61*(298.15)+I61*(298.15)^-2+J61*(298.15)^-0.5</f>
        <v>164.120696215512</v>
      </c>
      <c r="G61" s="30" t="n">
        <f aca="false">K61*1000</f>
        <v>356.2</v>
      </c>
      <c r="H61" s="31" t="n">
        <f aca="false">L61/100</f>
        <v>-0.00299</v>
      </c>
      <c r="I61" s="30" t="n">
        <f aca="false">M61*1000</f>
        <v>-596900</v>
      </c>
      <c r="J61" s="30" t="n">
        <f aca="false">N61*1000</f>
        <v>-3185.3</v>
      </c>
      <c r="K61" s="32" t="n">
        <v>0.3562</v>
      </c>
      <c r="L61" s="32" t="n">
        <v>-0.299</v>
      </c>
      <c r="M61" s="32" t="n">
        <v>-596.9</v>
      </c>
      <c r="N61" s="32" t="n">
        <v>-3.1853</v>
      </c>
      <c r="O61" s="35" t="n">
        <v>2.26</v>
      </c>
      <c r="P61" s="49" t="n">
        <v>1500</v>
      </c>
      <c r="Q61" s="35" t="n">
        <v>5.5</v>
      </c>
      <c r="R61" s="38" t="n">
        <v>-0.0036</v>
      </c>
      <c r="T61" s="36" t="n">
        <f aca="false">IF(E61&lt;19,E61,"")</f>
        <v>6.099</v>
      </c>
      <c r="U61" s="36" t="n">
        <f aca="false">IF(E61&lt;19,D61,"")</f>
        <v>131.7</v>
      </c>
      <c r="V61" s="36" t="n">
        <f aca="false">IF(E61&lt;19,F61,"")</f>
        <v>164.120696215512</v>
      </c>
      <c r="X61" s="25" t="n">
        <v>6.099</v>
      </c>
      <c r="Y61" s="25" t="n">
        <v>131.7</v>
      </c>
      <c r="Z61" s="25" t="n">
        <v>164.120696215512</v>
      </c>
    </row>
    <row r="62" customFormat="false" ht="14.4" hidden="false" customHeight="false" outlineLevel="0" collapsed="false">
      <c r="A62" s="50" t="s">
        <v>652</v>
      </c>
      <c r="D62" s="36"/>
      <c r="E62" s="36"/>
      <c r="F62" s="30"/>
      <c r="G62" s="30"/>
      <c r="H62" s="31"/>
      <c r="I62" s="30"/>
      <c r="J62" s="30"/>
      <c r="K62" s="53"/>
      <c r="L62" s="53"/>
      <c r="M62" s="53"/>
      <c r="N62" s="53"/>
      <c r="T62" s="36"/>
      <c r="U62" s="36"/>
      <c r="V62" s="36"/>
    </row>
    <row r="63" customFormat="false" ht="14.4" hidden="false" customHeight="false" outlineLevel="0" collapsed="false">
      <c r="A63" s="33" t="s">
        <v>653</v>
      </c>
      <c r="B63" s="27" t="n">
        <v>-3201.69</v>
      </c>
      <c r="C63" s="35" t="n">
        <v>0.62</v>
      </c>
      <c r="D63" s="52" t="n">
        <v>142.9</v>
      </c>
      <c r="E63" s="29" t="n">
        <v>6.619</v>
      </c>
      <c r="F63" s="30" t="n">
        <f aca="false">G63+H63*(298.15)+I63*(298.15)^-2+J63*(298.15)^-0.5</f>
        <v>166.630614159718</v>
      </c>
      <c r="G63" s="30" t="n">
        <f aca="false">K63*1000</f>
        <v>314.5</v>
      </c>
      <c r="H63" s="31" t="n">
        <f aca="false">L63/100</f>
        <v>4.1E-005</v>
      </c>
      <c r="I63" s="30" t="n">
        <f aca="false">M63*1000</f>
        <v>-2745900</v>
      </c>
      <c r="J63" s="30" t="n">
        <f aca="false">N63*1000</f>
        <v>-2020.1</v>
      </c>
      <c r="K63" s="32" t="n">
        <v>0.3145</v>
      </c>
      <c r="L63" s="37" t="n">
        <v>0.0041</v>
      </c>
      <c r="M63" s="32" t="n">
        <v>-2745.9</v>
      </c>
      <c r="N63" s="37" t="n">
        <v>-2.0201</v>
      </c>
      <c r="O63" s="35" t="n">
        <v>2.73</v>
      </c>
      <c r="P63" s="49" t="n">
        <v>1192</v>
      </c>
      <c r="Q63" s="33" t="s">
        <v>645</v>
      </c>
      <c r="R63" s="38" t="n">
        <v>-0.0044</v>
      </c>
      <c r="T63" s="36" t="n">
        <f aca="false">IF(E63&lt;19,E63,"")</f>
        <v>6.619</v>
      </c>
      <c r="U63" s="36" t="n">
        <f aca="false">IF(E63&lt;19,D63,"")</f>
        <v>142.9</v>
      </c>
      <c r="V63" s="36" t="n">
        <f aca="false">IF(E63&lt;19,F63,"")</f>
        <v>166.630614159718</v>
      </c>
      <c r="X63" s="25" t="n">
        <v>6.619</v>
      </c>
      <c r="Y63" s="25" t="n">
        <v>142.9</v>
      </c>
      <c r="Z63" s="25" t="n">
        <v>166.630614159718</v>
      </c>
    </row>
    <row r="64" customFormat="false" ht="14.4" hidden="false" customHeight="false" outlineLevel="0" collapsed="false">
      <c r="A64" s="54" t="s">
        <v>654</v>
      </c>
      <c r="B64" s="55" t="n">
        <v>-3090.23</v>
      </c>
      <c r="C64" s="56" t="n">
        <v>0.66</v>
      </c>
      <c r="D64" s="57" t="n">
        <v>132.5</v>
      </c>
      <c r="E64" s="57" t="n">
        <v>6.262</v>
      </c>
      <c r="F64" s="30" t="n">
        <f aca="false">G64+H64*(298.15)+I64*(298.15)^-2+J64*(298.15)^-0.5</f>
        <v>164.120696215512</v>
      </c>
      <c r="G64" s="30" t="n">
        <f aca="false">K64*1000</f>
        <v>356.2</v>
      </c>
      <c r="H64" s="31" t="n">
        <f aca="false">L64/100</f>
        <v>-0.00299</v>
      </c>
      <c r="I64" s="30" t="n">
        <f aca="false">M64*1000</f>
        <v>-596900</v>
      </c>
      <c r="J64" s="30" t="n">
        <f aca="false">N64*1000</f>
        <v>-3185.3</v>
      </c>
      <c r="K64" s="58" t="n">
        <v>0.3562</v>
      </c>
      <c r="L64" s="58" t="n">
        <v>-0.299</v>
      </c>
      <c r="M64" s="58" t="n">
        <v>-596.9</v>
      </c>
      <c r="N64" s="58" t="n">
        <v>-3.1853</v>
      </c>
      <c r="O64" s="56" t="n">
        <v>2.27</v>
      </c>
      <c r="P64" s="59" t="n">
        <v>1059</v>
      </c>
      <c r="Q64" s="56" t="n">
        <v>8.65</v>
      </c>
      <c r="R64" s="60" t="n">
        <v>-0.0082</v>
      </c>
      <c r="S64" s="56"/>
      <c r="T64" s="36" t="n">
        <f aca="false">IF(E64&lt;19,E64,"")</f>
        <v>6.262</v>
      </c>
      <c r="U64" s="36" t="n">
        <f aca="false">IF(E64&lt;19,D64,"")</f>
        <v>132.5</v>
      </c>
      <c r="V64" s="36" t="n">
        <f aca="false">IF(E64&lt;19,F64,"")</f>
        <v>164.120696215512</v>
      </c>
      <c r="X64" s="25" t="n">
        <v>6.262</v>
      </c>
      <c r="Y64" s="25" t="n">
        <v>132.5</v>
      </c>
      <c r="Z64" s="25" t="n">
        <v>164.120696215512</v>
      </c>
    </row>
    <row r="65" customFormat="false" ht="14.4" hidden="false" customHeight="false" outlineLevel="0" collapsed="false">
      <c r="A65" s="54" t="s">
        <v>655</v>
      </c>
      <c r="B65" s="55" t="n">
        <v>-2388.72</v>
      </c>
      <c r="C65" s="56" t="n">
        <v>0.81</v>
      </c>
      <c r="D65" s="61" t="n">
        <v>189.9</v>
      </c>
      <c r="E65" s="57" t="n">
        <v>6.592</v>
      </c>
      <c r="F65" s="30" t="n">
        <f aca="false">G65+H65*(298.15)+I65*(298.15)^-2+J65*(298.15)^-0.5</f>
        <v>176.236868113546</v>
      </c>
      <c r="G65" s="30" t="n">
        <f aca="false">K65*1000</f>
        <v>398.7</v>
      </c>
      <c r="H65" s="31" t="n">
        <f aca="false">L65/100</f>
        <v>-0.006579</v>
      </c>
      <c r="I65" s="30" t="n">
        <f aca="false">M65*1000</f>
        <v>1290100</v>
      </c>
      <c r="J65" s="30" t="n">
        <f aca="false">N65*1000</f>
        <v>-4058</v>
      </c>
      <c r="K65" s="58" t="n">
        <v>0.3987</v>
      </c>
      <c r="L65" s="58" t="n">
        <v>-0.6579</v>
      </c>
      <c r="M65" s="62" t="n">
        <v>1290.1</v>
      </c>
      <c r="N65" s="58" t="n">
        <v>-4.058</v>
      </c>
      <c r="O65" s="56" t="n">
        <v>3.26</v>
      </c>
      <c r="P65" s="59" t="n">
        <v>1010</v>
      </c>
      <c r="Q65" s="56" t="n">
        <v>4.08</v>
      </c>
      <c r="R65" s="60" t="n">
        <v>-0.004</v>
      </c>
      <c r="S65" s="56"/>
      <c r="T65" s="36" t="n">
        <f aca="false">IF(E65&lt;19,E65,"")</f>
        <v>6.592</v>
      </c>
      <c r="U65" s="36" t="n">
        <f aca="false">IF(E65&lt;19,D65,"")</f>
        <v>189.9</v>
      </c>
      <c r="V65" s="36" t="n">
        <f aca="false">IF(E65&lt;19,F65,"")</f>
        <v>176.236868113546</v>
      </c>
      <c r="X65" s="25" t="n">
        <v>6.592</v>
      </c>
      <c r="Y65" s="25" t="n">
        <v>189.9</v>
      </c>
      <c r="Z65" s="25" t="n">
        <v>176.236868113546</v>
      </c>
    </row>
    <row r="66" customFormat="false" ht="14.4" hidden="false" customHeight="false" outlineLevel="0" collapsed="false">
      <c r="A66" s="54" t="s">
        <v>656</v>
      </c>
      <c r="B66" s="26" t="n">
        <v>-2841.92</v>
      </c>
      <c r="C66" s="56" t="n">
        <v>0.94</v>
      </c>
      <c r="D66" s="61" t="n">
        <v>175</v>
      </c>
      <c r="E66" s="57" t="n">
        <v>6.795</v>
      </c>
      <c r="F66" s="30" t="n">
        <f aca="false">G66+H66*(298.15)+I66*(298.15)^-2+J66*(298.15)^-0.5</f>
        <v>175.374307051857</v>
      </c>
      <c r="G66" s="30" t="n">
        <f aca="false">K66*1000</f>
        <v>340.2</v>
      </c>
      <c r="H66" s="31" t="n">
        <f aca="false">L66/100</f>
        <v>0.000812</v>
      </c>
      <c r="I66" s="30" t="n">
        <f aca="false">M66*1000</f>
        <v>-1047800</v>
      </c>
      <c r="J66" s="30" t="n">
        <f aca="false">N66*1000</f>
        <v>-2646.7</v>
      </c>
      <c r="K66" s="58" t="n">
        <v>0.3402</v>
      </c>
      <c r="L66" s="58" t="n">
        <v>0.0812</v>
      </c>
      <c r="M66" s="58" t="n">
        <v>-1047.8</v>
      </c>
      <c r="N66" s="58" t="n">
        <v>-2.6467</v>
      </c>
      <c r="O66" s="56" t="n">
        <v>2.38</v>
      </c>
      <c r="P66" s="63" t="n">
        <v>1192</v>
      </c>
      <c r="Q66" s="56" t="n">
        <v>3.97</v>
      </c>
      <c r="R66" s="60" t="n">
        <v>-0.0033</v>
      </c>
      <c r="S66" s="56"/>
      <c r="T66" s="36" t="n">
        <f aca="false">IF(E66&lt;19,E66,"")</f>
        <v>6.795</v>
      </c>
      <c r="U66" s="36" t="n">
        <f aca="false">IF(E66&lt;19,D66,"")</f>
        <v>175</v>
      </c>
      <c r="V66" s="36" t="n">
        <f aca="false">IF(E66&lt;19,F66,"")</f>
        <v>175.374307051857</v>
      </c>
      <c r="X66" s="25" t="n">
        <v>6.795</v>
      </c>
      <c r="Y66" s="25" t="n">
        <v>175</v>
      </c>
      <c r="Z66" s="25" t="n">
        <v>175.374307051857</v>
      </c>
    </row>
    <row r="67" customFormat="false" ht="14.4" hidden="false" customHeight="false" outlineLevel="0" collapsed="false">
      <c r="A67" s="64" t="s">
        <v>657</v>
      </c>
      <c r="B67" s="55" t="n">
        <v>-3025.26</v>
      </c>
      <c r="C67" s="65" t="n">
        <v>1.67</v>
      </c>
      <c r="D67" s="57" t="n">
        <v>133.5</v>
      </c>
      <c r="E67" s="57" t="n">
        <v>6.04</v>
      </c>
      <c r="F67" s="30" t="n">
        <f aca="false">G67+H67*(298.15)+I67*(298.15)^-2+J67*(298.15)^-0.5</f>
        <v>164.254104913806</v>
      </c>
      <c r="G67" s="30" t="n">
        <f aca="false">K67*1000</f>
        <v>319.4</v>
      </c>
      <c r="H67" s="31" t="n">
        <f aca="false">L67/100</f>
        <v>0.003616</v>
      </c>
      <c r="I67" s="30" t="n">
        <f aca="false">M67*1000</f>
        <v>-1173900</v>
      </c>
      <c r="J67" s="30" t="n">
        <f aca="false">N67*1000</f>
        <v>-2469.5</v>
      </c>
      <c r="K67" s="58" t="n">
        <v>0.3194</v>
      </c>
      <c r="L67" s="62" t="n">
        <v>0.3616</v>
      </c>
      <c r="M67" s="58" t="n">
        <v>-1173.9</v>
      </c>
      <c r="N67" s="58" t="n">
        <v>-2.4695</v>
      </c>
      <c r="O67" s="54" t="s">
        <v>658</v>
      </c>
      <c r="P67" s="63" t="n">
        <v>1281</v>
      </c>
      <c r="Q67" s="56" t="n">
        <v>3.81</v>
      </c>
      <c r="R67" s="60" t="n">
        <v>-0.003</v>
      </c>
      <c r="S67" s="56"/>
      <c r="T67" s="36" t="n">
        <f aca="false">IF(E67&lt;19,E67,"")</f>
        <v>6.04</v>
      </c>
      <c r="U67" s="36" t="n">
        <f aca="false">IF(E67&lt;19,D67,"")</f>
        <v>133.5</v>
      </c>
      <c r="V67" s="36" t="n">
        <f aca="false">IF(E67&lt;19,F67,"")</f>
        <v>164.254104913806</v>
      </c>
      <c r="X67" s="25" t="n">
        <v>6.04</v>
      </c>
      <c r="Y67" s="25" t="n">
        <v>133.5</v>
      </c>
      <c r="Z67" s="25" t="n">
        <v>164.254104913806</v>
      </c>
    </row>
    <row r="68" customFormat="false" ht="14.4" hidden="false" customHeight="false" outlineLevel="0" collapsed="false">
      <c r="A68" s="54" t="s">
        <v>659</v>
      </c>
      <c r="B68" s="55" t="n">
        <v>-2746.8</v>
      </c>
      <c r="C68" s="56" t="n">
        <v>2.46</v>
      </c>
      <c r="D68" s="61" t="n">
        <v>149.65</v>
      </c>
      <c r="E68" s="57" t="n">
        <v>6.309</v>
      </c>
      <c r="F68" s="30" t="n">
        <f aca="false">G68+H68*(298.15)+I68*(298.15)^-2+J68*(298.15)^-0.5</f>
        <v>177.283974916458</v>
      </c>
      <c r="G68" s="30" t="n">
        <f aca="false">K68*1000</f>
        <v>309.2</v>
      </c>
      <c r="H68" s="31" t="n">
        <f aca="false">L68/100</f>
        <v>0.005419</v>
      </c>
      <c r="I68" s="30" t="n">
        <f aca="false">M68*1000</f>
        <v>-664600</v>
      </c>
      <c r="J68" s="30" t="n">
        <f aca="false">N68*1000</f>
        <v>-2176.6</v>
      </c>
      <c r="K68" s="58" t="n">
        <v>0.3092</v>
      </c>
      <c r="L68" s="62" t="n">
        <v>0.5419</v>
      </c>
      <c r="M68" s="58" t="n">
        <v>-664.6</v>
      </c>
      <c r="N68" s="62" t="n">
        <v>-2.1766</v>
      </c>
      <c r="O68" s="65" t="n">
        <v>1.94</v>
      </c>
      <c r="P68" s="59" t="n">
        <v>1308</v>
      </c>
      <c r="Q68" s="56" t="n">
        <v>3</v>
      </c>
      <c r="R68" s="60" t="n">
        <v>-0.0023</v>
      </c>
      <c r="S68" s="56"/>
      <c r="T68" s="36" t="n">
        <f aca="false">IF(E68&lt;19,E68,"")</f>
        <v>6.309</v>
      </c>
      <c r="U68" s="36" t="n">
        <f aca="false">IF(E68&lt;19,D68,"")</f>
        <v>149.65</v>
      </c>
      <c r="V68" s="36" t="n">
        <f aca="false">IF(E68&lt;19,F68,"")</f>
        <v>177.283974916458</v>
      </c>
      <c r="X68" s="25" t="n">
        <v>6.309</v>
      </c>
      <c r="Y68" s="25" t="n">
        <v>149.65</v>
      </c>
      <c r="Z68" s="25" t="n">
        <v>177.283974916458</v>
      </c>
    </row>
    <row r="69" customFormat="false" ht="14.4" hidden="false" customHeight="false" outlineLevel="0" collapsed="false">
      <c r="A69" s="64" t="s">
        <v>660</v>
      </c>
      <c r="B69" s="26" t="n">
        <v>-3196.61</v>
      </c>
      <c r="C69" s="56" t="n">
        <v>0.73</v>
      </c>
      <c r="D69" s="57" t="n">
        <v>131</v>
      </c>
      <c r="E69" s="57" t="n">
        <v>6.05</v>
      </c>
      <c r="F69" s="30" t="n">
        <f aca="false">G69+H69*(298.15)+I69*(298.15)^-2+J69*(298.15)^-0.5</f>
        <v>160.274889058153</v>
      </c>
      <c r="G69" s="30" t="n">
        <f aca="false">K69*1000</f>
        <v>371.4</v>
      </c>
      <c r="H69" s="31" t="n">
        <f aca="false">L69/100</f>
        <v>-0.004082</v>
      </c>
      <c r="I69" s="30" t="n">
        <f aca="false">M69*1000</f>
        <v>-398400</v>
      </c>
      <c r="J69" s="30" t="n">
        <f aca="false">N69*1000</f>
        <v>-3547.1</v>
      </c>
      <c r="K69" s="58" t="n">
        <v>0.3714</v>
      </c>
      <c r="L69" s="58" t="n">
        <v>-0.4082</v>
      </c>
      <c r="M69" s="58" t="n">
        <v>-398.4</v>
      </c>
      <c r="N69" s="58" t="n">
        <v>-3.5471</v>
      </c>
      <c r="O69" s="54" t="s">
        <v>661</v>
      </c>
      <c r="P69" s="59" t="n">
        <v>1028</v>
      </c>
      <c r="Q69" s="56" t="n">
        <v>8.55</v>
      </c>
      <c r="R69" s="60" t="n">
        <v>-0.0083</v>
      </c>
      <c r="S69" s="56"/>
      <c r="T69" s="36" t="n">
        <f aca="false">IF(E69&lt;19,E69,"")</f>
        <v>6.05</v>
      </c>
      <c r="U69" s="36" t="n">
        <f aca="false">IF(E69&lt;19,D69,"")</f>
        <v>131</v>
      </c>
      <c r="V69" s="36" t="n">
        <f aca="false">IF(E69&lt;19,F69,"")</f>
        <v>160.274889058153</v>
      </c>
      <c r="X69" s="25" t="n">
        <v>6.05</v>
      </c>
      <c r="Y69" s="25" t="n">
        <v>131</v>
      </c>
      <c r="Z69" s="25" t="n">
        <v>160.274889058153</v>
      </c>
    </row>
    <row r="70" customFormat="false" ht="14.4" hidden="false" customHeight="false" outlineLevel="0" collapsed="false">
      <c r="A70" s="54" t="s">
        <v>662</v>
      </c>
      <c r="D70" s="36"/>
      <c r="E70" s="36"/>
      <c r="F70" s="30"/>
      <c r="G70" s="30"/>
      <c r="H70" s="31"/>
      <c r="I70" s="30"/>
      <c r="J70" s="30"/>
      <c r="K70" s="53"/>
      <c r="L70" s="53"/>
      <c r="M70" s="53"/>
      <c r="N70" s="53"/>
      <c r="T70" s="36"/>
      <c r="U70" s="36"/>
      <c r="V70" s="36"/>
    </row>
    <row r="71" customFormat="false" ht="14.4" hidden="false" customHeight="false" outlineLevel="0" collapsed="false">
      <c r="A71" s="54" t="s">
        <v>663</v>
      </c>
      <c r="B71" s="26" t="n">
        <v>-3084.57</v>
      </c>
      <c r="C71" s="56" t="n">
        <v>0.67</v>
      </c>
      <c r="D71" s="57" t="n">
        <v>137</v>
      </c>
      <c r="E71" s="57" t="n">
        <v>6.476</v>
      </c>
      <c r="F71" s="30" t="n">
        <f aca="false">G71+H71*(298.15)+I71*(298.15)^-2+J71*(298.15)^-0.5</f>
        <v>164.120696215512</v>
      </c>
      <c r="G71" s="30" t="n">
        <f aca="false">K71*1000</f>
        <v>356.2</v>
      </c>
      <c r="H71" s="31" t="n">
        <f aca="false">L71/100</f>
        <v>-0.00299</v>
      </c>
      <c r="I71" s="30" t="n">
        <f aca="false">M71*1000</f>
        <v>-596900</v>
      </c>
      <c r="J71" s="30" t="n">
        <f aca="false">N71*1000</f>
        <v>-3185.3</v>
      </c>
      <c r="K71" s="58" t="n">
        <v>0.3562</v>
      </c>
      <c r="L71" s="58" t="n">
        <v>-0.299</v>
      </c>
      <c r="M71" s="58" t="n">
        <v>-596.9</v>
      </c>
      <c r="N71" s="58" t="n">
        <v>-3.1853</v>
      </c>
      <c r="O71" s="56" t="n">
        <v>2.3</v>
      </c>
      <c r="P71" s="59" t="n">
        <v>1059</v>
      </c>
      <c r="Q71" s="56" t="n">
        <v>8.65</v>
      </c>
      <c r="R71" s="60" t="n">
        <v>-0.0082</v>
      </c>
      <c r="S71" s="56"/>
      <c r="T71" s="36" t="n">
        <f aca="false">IF(E71&lt;19,E71,"")</f>
        <v>6.476</v>
      </c>
      <c r="U71" s="36" t="n">
        <f aca="false">IF(E71&lt;19,D71,"")</f>
        <v>137</v>
      </c>
      <c r="V71" s="36" t="n">
        <f aca="false">IF(E71&lt;19,F71,"")</f>
        <v>164.120696215512</v>
      </c>
      <c r="X71" s="25" t="n">
        <v>6.476</v>
      </c>
      <c r="Y71" s="25" t="n">
        <v>137</v>
      </c>
      <c r="Z71" s="25" t="n">
        <v>164.120696215512</v>
      </c>
    </row>
    <row r="72" customFormat="false" ht="14.4" hidden="false" customHeight="false" outlineLevel="0" collapsed="false">
      <c r="A72" s="66" t="s">
        <v>664</v>
      </c>
      <c r="B72" s="55" t="n">
        <v>-1627.94</v>
      </c>
      <c r="C72" s="56" t="n">
        <v>0.47</v>
      </c>
      <c r="D72" s="57" t="n">
        <v>87.8</v>
      </c>
      <c r="E72" s="57" t="n">
        <v>4.008</v>
      </c>
      <c r="F72" s="30" t="n">
        <f aca="false">G72+H72*(298.15)+I72*(298.15)^-2+J72*(298.15)^-0.5</f>
        <v>84.6378533019463</v>
      </c>
      <c r="G72" s="30" t="n">
        <f aca="false">K72*1000</f>
        <v>157.8</v>
      </c>
      <c r="H72" s="31" t="n">
        <f aca="false">L72/100</f>
        <v>0</v>
      </c>
      <c r="I72" s="30" t="n">
        <f aca="false">M72*1000</f>
        <v>-967300</v>
      </c>
      <c r="J72" s="30" t="n">
        <f aca="false">N72*1000</f>
        <v>-1075.4</v>
      </c>
      <c r="K72" s="58" t="n">
        <v>0.1578</v>
      </c>
      <c r="L72" s="58" t="n">
        <v>0</v>
      </c>
      <c r="M72" s="58" t="n">
        <v>-967.3</v>
      </c>
      <c r="N72" s="58" t="n">
        <v>-1.0754</v>
      </c>
      <c r="O72" s="56" t="n">
        <v>2.85</v>
      </c>
      <c r="P72" s="63" t="n">
        <v>1100</v>
      </c>
      <c r="Q72" s="56" t="n">
        <v>4.08</v>
      </c>
      <c r="R72" s="60" t="n">
        <v>-0.0037</v>
      </c>
      <c r="S72" s="56"/>
      <c r="T72" s="36" t="n">
        <f aca="false">IF(E72&lt;19,E72,"")</f>
        <v>4.008</v>
      </c>
      <c r="U72" s="36" t="n">
        <f aca="false">IF(E72&lt;19,D72,"")</f>
        <v>87.8</v>
      </c>
      <c r="V72" s="36" t="n">
        <f aca="false">IF(E72&lt;19,F72,"")</f>
        <v>84.6378533019463</v>
      </c>
      <c r="X72" s="25" t="n">
        <v>4.008</v>
      </c>
      <c r="Y72" s="25" t="n">
        <v>87.8</v>
      </c>
      <c r="Z72" s="25" t="n">
        <v>84.6378533019463</v>
      </c>
    </row>
    <row r="73" customFormat="false" ht="14.4" hidden="false" customHeight="false" outlineLevel="0" collapsed="false">
      <c r="A73" s="54" t="s">
        <v>665</v>
      </c>
      <c r="B73" s="55" t="n">
        <v>-1323.14</v>
      </c>
      <c r="C73" s="56" t="n">
        <v>0.73</v>
      </c>
      <c r="D73" s="57" t="n">
        <v>99.3</v>
      </c>
      <c r="E73" s="57" t="n">
        <v>3.472</v>
      </c>
      <c r="F73" s="30" t="n">
        <f aca="false">G73+H73*(298.15)+I73*(298.15)^-2+J73*(298.15)^-0.5</f>
        <v>86.6301630003465</v>
      </c>
      <c r="G73" s="30" t="n">
        <f aca="false">K73*1000</f>
        <v>138.4</v>
      </c>
      <c r="H73" s="31" t="n">
        <f aca="false">L73/100</f>
        <v>0.004088</v>
      </c>
      <c r="I73" s="30" t="n">
        <f aca="false">M73*1000</f>
        <v>-1936000</v>
      </c>
      <c r="J73" s="30" t="n">
        <f aca="false">N73*1000</f>
        <v>-538.9</v>
      </c>
      <c r="K73" s="58" t="n">
        <v>0.1384</v>
      </c>
      <c r="L73" s="58" t="n">
        <v>0.4088</v>
      </c>
      <c r="M73" s="58" t="n">
        <v>-1936</v>
      </c>
      <c r="N73" s="58" t="n">
        <v>-0.5389</v>
      </c>
      <c r="O73" s="56" t="n">
        <v>2.8</v>
      </c>
      <c r="P73" s="59" t="n">
        <v>840</v>
      </c>
      <c r="Q73" s="56" t="n">
        <v>4</v>
      </c>
      <c r="R73" s="60" t="n">
        <v>-0.0048</v>
      </c>
      <c r="S73" s="56"/>
      <c r="T73" s="36" t="n">
        <f aca="false">IF(E73&lt;19,E73,"")</f>
        <v>3.472</v>
      </c>
      <c r="U73" s="36" t="n">
        <f aca="false">IF(E73&lt;19,D73,"")</f>
        <v>99.3</v>
      </c>
      <c r="V73" s="36" t="n">
        <f aca="false">IF(E73&lt;19,F73,"")</f>
        <v>86.6301630003465</v>
      </c>
      <c r="X73" s="25" t="n">
        <v>3.472</v>
      </c>
      <c r="Y73" s="25" t="n">
        <v>99.3</v>
      </c>
      <c r="Z73" s="25" t="n">
        <v>86.6301630003465</v>
      </c>
    </row>
    <row r="74" customFormat="false" ht="14.4" hidden="false" customHeight="false" outlineLevel="0" collapsed="false">
      <c r="A74" s="64" t="s">
        <v>666</v>
      </c>
      <c r="B74" s="55" t="n">
        <v>-1322.35</v>
      </c>
      <c r="C74" s="56" t="n">
        <v>0.73</v>
      </c>
      <c r="D74" s="57" t="n">
        <v>100.5</v>
      </c>
      <c r="E74" s="57" t="n">
        <v>3.494</v>
      </c>
      <c r="F74" s="30" t="n">
        <f aca="false">G74+H74*(298.15)+I74*(298.15)^-2+J74*(298.15)^-0.5</f>
        <v>86.6301630003465</v>
      </c>
      <c r="G74" s="30" t="n">
        <f aca="false">K74*1000</f>
        <v>138.4</v>
      </c>
      <c r="H74" s="31" t="n">
        <f aca="false">L74/100</f>
        <v>0.004088</v>
      </c>
      <c r="I74" s="30" t="n">
        <f aca="false">M74*1000</f>
        <v>-1936000</v>
      </c>
      <c r="J74" s="30" t="n">
        <f aca="false">N74*1000</f>
        <v>-538.9</v>
      </c>
      <c r="K74" s="58" t="n">
        <v>0.1384</v>
      </c>
      <c r="L74" s="58" t="n">
        <v>0.4088</v>
      </c>
      <c r="M74" s="58" t="n">
        <v>-1936</v>
      </c>
      <c r="N74" s="58" t="n">
        <v>-0.5389</v>
      </c>
      <c r="O74" s="56" t="n">
        <v>2.81</v>
      </c>
      <c r="P74" s="59" t="n">
        <v>840</v>
      </c>
      <c r="Q74" s="56" t="n">
        <v>4</v>
      </c>
      <c r="R74" s="60" t="n">
        <v>-0.0048</v>
      </c>
      <c r="S74" s="56"/>
      <c r="T74" s="36" t="n">
        <f aca="false">IF(E74&lt;19,E74,"")</f>
        <v>3.494</v>
      </c>
      <c r="U74" s="36" t="n">
        <f aca="false">IF(E74&lt;19,D74,"")</f>
        <v>100.5</v>
      </c>
      <c r="V74" s="36" t="n">
        <f aca="false">IF(E74&lt;19,F74,"")</f>
        <v>86.6301630003465</v>
      </c>
      <c r="X74" s="25" t="n">
        <v>3.494</v>
      </c>
      <c r="Y74" s="25" t="n">
        <v>100.5</v>
      </c>
      <c r="Z74" s="25" t="n">
        <v>86.6301630003465</v>
      </c>
    </row>
    <row r="75" customFormat="false" ht="14.4" hidden="false" customHeight="false" outlineLevel="0" collapsed="false">
      <c r="A75" s="44" t="s">
        <v>232</v>
      </c>
      <c r="B75" s="55"/>
      <c r="C75" s="56"/>
      <c r="D75" s="57"/>
      <c r="E75" s="57"/>
      <c r="F75" s="30"/>
      <c r="G75" s="30"/>
      <c r="H75" s="31"/>
      <c r="I75" s="30"/>
      <c r="J75" s="30"/>
      <c r="K75" s="58"/>
      <c r="L75" s="58"/>
      <c r="M75" s="58"/>
      <c r="N75" s="58"/>
      <c r="O75" s="56"/>
      <c r="P75" s="59"/>
      <c r="Q75" s="56"/>
      <c r="R75" s="60"/>
      <c r="S75" s="56"/>
      <c r="T75" s="36"/>
      <c r="U75" s="36"/>
      <c r="V75" s="36"/>
    </row>
    <row r="76" customFormat="false" ht="14.4" hidden="false" customHeight="false" outlineLevel="0" collapsed="false">
      <c r="A76" s="54" t="s">
        <v>667</v>
      </c>
      <c r="B76" s="55" t="n">
        <v>-1625.88</v>
      </c>
      <c r="C76" s="56" t="n">
        <v>0.48</v>
      </c>
      <c r="D76" s="57" t="n">
        <v>83.5</v>
      </c>
      <c r="E76" s="57" t="n">
        <v>3.763</v>
      </c>
      <c r="F76" s="30" t="n">
        <f aca="false">G76+H76*(298.15)+I76*(298.15)^-2+J76*(298.15)^-0.5</f>
        <v>86.1378533019464</v>
      </c>
      <c r="G76" s="30" t="n">
        <f aca="false">K76*1000</f>
        <v>159.3</v>
      </c>
      <c r="H76" s="31" t="n">
        <f aca="false">L76/100</f>
        <v>0</v>
      </c>
      <c r="I76" s="30" t="n">
        <f aca="false">M76*1000</f>
        <v>-967300</v>
      </c>
      <c r="J76" s="30" t="n">
        <f aca="false">N76*1000</f>
        <v>-1075.4</v>
      </c>
      <c r="K76" s="58" t="n">
        <v>0.1593</v>
      </c>
      <c r="L76" s="58" t="n">
        <v>0</v>
      </c>
      <c r="M76" s="58" t="n">
        <v>-967.3</v>
      </c>
      <c r="N76" s="58" t="n">
        <v>-1.0754</v>
      </c>
      <c r="O76" s="56" t="n">
        <v>2.54</v>
      </c>
      <c r="P76" s="59" t="n">
        <v>795</v>
      </c>
      <c r="Q76" s="54" t="s">
        <v>668</v>
      </c>
      <c r="R76" s="60" t="n">
        <v>-0.0052</v>
      </c>
      <c r="S76" s="26"/>
      <c r="T76" s="36" t="n">
        <f aca="false">IF(E76&lt;19,E76,"")</f>
        <v>3.763</v>
      </c>
      <c r="U76" s="36" t="n">
        <f aca="false">IF(E76&lt;19,D76,"")</f>
        <v>83.5</v>
      </c>
      <c r="V76" s="36" t="n">
        <f aca="false">IF(E76&lt;19,F76,"")</f>
        <v>86.1378533019464</v>
      </c>
      <c r="X76" s="25" t="n">
        <v>3.763</v>
      </c>
      <c r="Y76" s="25" t="n">
        <v>83.5</v>
      </c>
      <c r="Z76" s="25" t="n">
        <v>86.1378533019464</v>
      </c>
    </row>
    <row r="77" customFormat="false" ht="14.4" hidden="false" customHeight="false" outlineLevel="0" collapsed="false">
      <c r="A77" s="54" t="s">
        <v>669</v>
      </c>
      <c r="B77" s="55" t="n">
        <v>-1633.75</v>
      </c>
      <c r="C77" s="56" t="n">
        <v>0.47</v>
      </c>
      <c r="D77" s="57" t="n">
        <v>82.5</v>
      </c>
      <c r="E77" s="57" t="n">
        <v>3.993</v>
      </c>
      <c r="F77" s="30" t="n">
        <f aca="false">G77+H77*(298.15)+I77*(298.15)^-2+J77*(298.15)^-0.5</f>
        <v>86.1378533019464</v>
      </c>
      <c r="G77" s="30" t="n">
        <f aca="false">K77*1000</f>
        <v>159.3</v>
      </c>
      <c r="H77" s="31" t="n">
        <f aca="false">L77/100</f>
        <v>0</v>
      </c>
      <c r="I77" s="30" t="n">
        <f aca="false">M77*1000</f>
        <v>-967300</v>
      </c>
      <c r="J77" s="30" t="n">
        <f aca="false">N77*1000</f>
        <v>-1075.4</v>
      </c>
      <c r="K77" s="58" t="n">
        <v>0.1593</v>
      </c>
      <c r="L77" s="58" t="n">
        <v>0</v>
      </c>
      <c r="M77" s="58" t="n">
        <v>-967.3</v>
      </c>
      <c r="N77" s="58" t="n">
        <v>-1.0754</v>
      </c>
      <c r="O77" s="56" t="n">
        <v>2.54</v>
      </c>
      <c r="P77" s="59" t="n">
        <v>795</v>
      </c>
      <c r="Q77" s="54" t="s">
        <v>668</v>
      </c>
      <c r="R77" s="60" t="n">
        <v>-0.0052</v>
      </c>
      <c r="S77" s="26"/>
      <c r="T77" s="36" t="n">
        <f aca="false">IF(E77&lt;19,E77,"")</f>
        <v>3.993</v>
      </c>
      <c r="U77" s="36" t="n">
        <f aca="false">IF(E77&lt;19,D77,"")</f>
        <v>82.5</v>
      </c>
      <c r="V77" s="36" t="n">
        <f aca="false">IF(E77&lt;19,F77,"")</f>
        <v>86.1378533019464</v>
      </c>
      <c r="X77" s="25" t="n">
        <v>3.993</v>
      </c>
      <c r="Y77" s="25" t="n">
        <v>82.5</v>
      </c>
      <c r="Z77" s="25" t="n">
        <v>86.1378533019464</v>
      </c>
    </row>
    <row r="78" customFormat="false" ht="14.4" hidden="false" customHeight="false" outlineLevel="0" collapsed="false">
      <c r="A78" s="25" t="s">
        <v>268</v>
      </c>
      <c r="B78" s="55"/>
      <c r="C78" s="65"/>
      <c r="D78" s="57"/>
      <c r="E78" s="57"/>
      <c r="F78" s="30"/>
      <c r="G78" s="30"/>
      <c r="H78" s="31"/>
      <c r="I78" s="30"/>
      <c r="J78" s="30"/>
      <c r="K78" s="67"/>
      <c r="L78" s="58"/>
      <c r="M78" s="58"/>
      <c r="N78" s="62"/>
      <c r="O78" s="56"/>
      <c r="P78" s="59"/>
      <c r="Q78" s="26"/>
      <c r="R78" s="60"/>
      <c r="S78" s="26"/>
      <c r="T78" s="36"/>
      <c r="U78" s="36"/>
      <c r="V78" s="36"/>
    </row>
    <row r="79" customFormat="false" ht="14.4" hidden="false" customHeight="false" outlineLevel="0" collapsed="false">
      <c r="A79" s="54" t="s">
        <v>670</v>
      </c>
      <c r="B79" s="55" t="n">
        <v>-4411.57</v>
      </c>
      <c r="C79" s="26" t="n">
        <v>1.01</v>
      </c>
      <c r="D79" s="57" t="n">
        <v>251.1</v>
      </c>
      <c r="E79" s="57" t="n">
        <v>10.695</v>
      </c>
      <c r="F79" s="30" t="n">
        <f aca="false">G79+H79*(298.15)+I79*(298.15)^-2+J79*(298.15)^-0.5</f>
        <v>286.311774227782</v>
      </c>
      <c r="G79" s="30" t="n">
        <f aca="false">K79*1000</f>
        <v>686.6</v>
      </c>
      <c r="H79" s="31" t="n">
        <f aca="false">L79/100</f>
        <v>-0.012415</v>
      </c>
      <c r="I79" s="30" t="n">
        <f aca="false">M79*1000</f>
        <v>186000</v>
      </c>
      <c r="J79" s="30" t="n">
        <f aca="false">N79*1000</f>
        <v>-6884</v>
      </c>
      <c r="K79" s="58" t="n">
        <v>0.6866</v>
      </c>
      <c r="L79" s="62" t="n">
        <v>-1.2415</v>
      </c>
      <c r="M79" s="67" t="n">
        <v>186</v>
      </c>
      <c r="N79" s="58" t="n">
        <v>-6.884</v>
      </c>
      <c r="O79" s="26" t="n">
        <v>2.21</v>
      </c>
      <c r="P79" s="59" t="n">
        <v>525</v>
      </c>
      <c r="Q79" s="54" t="s">
        <v>671</v>
      </c>
      <c r="R79" s="60" t="n">
        <v>-0.0079</v>
      </c>
      <c r="S79" s="26"/>
      <c r="T79" s="36" t="n">
        <f aca="false">IF(E79&lt;19,E79,"")</f>
        <v>10.695</v>
      </c>
      <c r="U79" s="36" t="n">
        <f aca="false">IF(E79&lt;19,D79,"")</f>
        <v>251.1</v>
      </c>
      <c r="V79" s="36" t="n">
        <f aca="false">IF(E79&lt;19,F79,"")</f>
        <v>286.311774227782</v>
      </c>
      <c r="X79" s="25" t="n">
        <v>10.695</v>
      </c>
      <c r="Y79" s="25" t="n">
        <v>251.1</v>
      </c>
      <c r="Z79" s="25" t="n">
        <v>286.311774227782</v>
      </c>
    </row>
    <row r="80" customFormat="false" ht="14.4" hidden="false" customHeight="false" outlineLevel="0" collapsed="false">
      <c r="A80" s="54" t="s">
        <v>672</v>
      </c>
      <c r="B80" s="55" t="n">
        <v>-4771.22</v>
      </c>
      <c r="C80" s="56" t="n">
        <v>0.79</v>
      </c>
      <c r="D80" s="68" t="n">
        <v>221.5</v>
      </c>
      <c r="E80" s="57" t="n">
        <v>10.59</v>
      </c>
      <c r="F80" s="30" t="n">
        <f aca="false">G80+H80*(298.15)+I80*(298.15)^-2+J80*(298.15)^-0.5</f>
        <v>278.053054468588</v>
      </c>
      <c r="G80" s="30" t="n">
        <f aca="false">K80*1000</f>
        <v>683</v>
      </c>
      <c r="H80" s="31" t="n">
        <f aca="false">L80/100</f>
        <v>-0.014054</v>
      </c>
      <c r="I80" s="30" t="n">
        <f aca="false">M80*1000</f>
        <v>291000</v>
      </c>
      <c r="J80" s="30" t="n">
        <f aca="false">N80*1000</f>
        <v>-6976.4</v>
      </c>
      <c r="K80" s="58" t="n">
        <v>0.683</v>
      </c>
      <c r="L80" s="58" t="n">
        <v>-1.4054</v>
      </c>
      <c r="M80" s="58" t="n">
        <v>291</v>
      </c>
      <c r="N80" s="58" t="n">
        <v>-6.9764</v>
      </c>
      <c r="O80" s="56" t="n">
        <v>2.43</v>
      </c>
      <c r="P80" s="59" t="n">
        <v>525</v>
      </c>
      <c r="Q80" s="54" t="s">
        <v>671</v>
      </c>
      <c r="R80" s="60" t="n">
        <v>-0.0079</v>
      </c>
      <c r="S80" s="26"/>
      <c r="T80" s="36" t="n">
        <f aca="false">IF(E80&lt;19,E80,"")</f>
        <v>10.59</v>
      </c>
      <c r="U80" s="36" t="n">
        <f aca="false">IF(E80&lt;19,D80,"")</f>
        <v>221.5</v>
      </c>
      <c r="V80" s="36" t="n">
        <f aca="false">IF(E80&lt;19,F80,"")</f>
        <v>278.053054468588</v>
      </c>
      <c r="X80" s="25" t="n">
        <v>10.59</v>
      </c>
      <c r="Y80" s="25" t="n">
        <v>221.5</v>
      </c>
      <c r="Z80" s="25" t="n">
        <v>278.053054468588</v>
      </c>
    </row>
    <row r="81" customFormat="false" ht="14.4" hidden="false" customHeight="false" outlineLevel="0" collapsed="false">
      <c r="A81" s="44" t="s">
        <v>288</v>
      </c>
      <c r="B81" s="55"/>
      <c r="C81" s="56"/>
      <c r="D81" s="57"/>
      <c r="E81" s="61"/>
      <c r="F81" s="30"/>
      <c r="G81" s="30"/>
      <c r="H81" s="31"/>
      <c r="I81" s="30"/>
      <c r="J81" s="30"/>
      <c r="K81" s="67"/>
      <c r="L81" s="62"/>
      <c r="M81" s="58"/>
      <c r="N81" s="58"/>
      <c r="O81" s="56"/>
      <c r="P81" s="59"/>
      <c r="Q81" s="56"/>
      <c r="R81" s="26"/>
      <c r="S81" s="56"/>
      <c r="T81" s="36"/>
      <c r="U81" s="36"/>
      <c r="V81" s="36"/>
    </row>
    <row r="82" customFormat="false" ht="14.4" hidden="false" customHeight="false" outlineLevel="0" collapsed="false">
      <c r="A82" s="54" t="s">
        <v>673</v>
      </c>
      <c r="B82" s="55" t="n">
        <v>-5144.23</v>
      </c>
      <c r="C82" s="26" t="n">
        <v>3.19</v>
      </c>
      <c r="D82" s="57" t="n">
        <v>418</v>
      </c>
      <c r="E82" s="61" t="n">
        <v>15.432</v>
      </c>
      <c r="F82" s="30" t="n">
        <f aca="false">G82+H82*(298.15)+I82*(298.15)^-2+J82*(298.15)^-0.5</f>
        <v>373.103432152532</v>
      </c>
      <c r="G82" s="30" t="n">
        <f aca="false">K82*1000</f>
        <v>815.7</v>
      </c>
      <c r="H82" s="31" t="n">
        <f aca="false">L82/100</f>
        <v>-0.034861</v>
      </c>
      <c r="I82" s="30" t="n">
        <f aca="false">M82*1000</f>
        <v>19800</v>
      </c>
      <c r="J82" s="30" t="n">
        <f aca="false">N82*1000</f>
        <v>-7466.7</v>
      </c>
      <c r="K82" s="58" t="n">
        <v>0.8157</v>
      </c>
      <c r="L82" s="58" t="n">
        <v>-3.4861</v>
      </c>
      <c r="M82" s="67" t="n">
        <v>19.8</v>
      </c>
      <c r="N82" s="58" t="n">
        <v>-7.4667</v>
      </c>
      <c r="O82" s="56" t="n">
        <v>3.8</v>
      </c>
      <c r="P82" s="59" t="n">
        <v>513</v>
      </c>
      <c r="Q82" s="56" t="n">
        <v>7.33</v>
      </c>
      <c r="R82" s="60" t="n">
        <v>-0.0143</v>
      </c>
      <c r="S82" s="56"/>
      <c r="T82" s="36" t="n">
        <f aca="false">IF(E82&lt;19,E82,"")</f>
        <v>15.432</v>
      </c>
      <c r="U82" s="36" t="n">
        <f aca="false">IF(E82&lt;19,D82,"")</f>
        <v>418</v>
      </c>
      <c r="V82" s="36" t="n">
        <f aca="false">IF(E82&lt;19,F82,"")</f>
        <v>373.103432152532</v>
      </c>
      <c r="X82" s="25" t="n">
        <v>15.432</v>
      </c>
      <c r="Y82" s="25" t="n">
        <v>418</v>
      </c>
      <c r="Z82" s="25" t="n">
        <v>373.103432152532</v>
      </c>
    </row>
    <row r="83" customFormat="false" ht="14.4" hidden="false" customHeight="false" outlineLevel="0" collapsed="false">
      <c r="A83" s="54" t="s">
        <v>674</v>
      </c>
      <c r="B83" s="55" t="n">
        <v>-5834.87</v>
      </c>
      <c r="C83" s="56" t="n">
        <v>2.83</v>
      </c>
      <c r="D83" s="57" t="n">
        <v>290</v>
      </c>
      <c r="E83" s="57" t="n">
        <v>13.957</v>
      </c>
      <c r="F83" s="30" t="n">
        <f aca="false">G83+H83*(298.15)+I83*(298.15)^-2+J83*(298.15)^-0.5</f>
        <v>325.752351008414</v>
      </c>
      <c r="G83" s="30" t="n">
        <f aca="false">K83*1000</f>
        <v>741.2</v>
      </c>
      <c r="H83" s="31" t="n">
        <f aca="false">L83/100</f>
        <v>-0.018748</v>
      </c>
      <c r="I83" s="30" t="n">
        <f aca="false">M83*1000</f>
        <v>-2368800</v>
      </c>
      <c r="J83" s="30" t="n">
        <f aca="false">N83*1000</f>
        <v>-6616.9</v>
      </c>
      <c r="K83" s="58" t="n">
        <v>0.7412</v>
      </c>
      <c r="L83" s="58" t="n">
        <v>-1.8748</v>
      </c>
      <c r="M83" s="58" t="n">
        <v>-2368.8</v>
      </c>
      <c r="N83" s="58" t="n">
        <v>-6.6169</v>
      </c>
      <c r="O83" s="56" t="n">
        <v>3.07</v>
      </c>
      <c r="P83" s="59" t="n">
        <v>700</v>
      </c>
      <c r="Q83" s="54" t="s">
        <v>675</v>
      </c>
      <c r="R83" s="60" t="n">
        <v>-0.0059</v>
      </c>
      <c r="S83" s="26"/>
      <c r="T83" s="36" t="n">
        <f aca="false">IF(E83&lt;19,E83,"")</f>
        <v>13.957</v>
      </c>
      <c r="U83" s="36" t="n">
        <f aca="false">IF(E83&lt;19,D83,"")</f>
        <v>290</v>
      </c>
      <c r="V83" s="36" t="n">
        <f aca="false">IF(E83&lt;19,F83,"")</f>
        <v>325.752351008414</v>
      </c>
      <c r="X83" s="25" t="n">
        <v>13.957</v>
      </c>
      <c r="Y83" s="25" t="n">
        <v>290</v>
      </c>
      <c r="Z83" s="25" t="n">
        <v>325.752351008414</v>
      </c>
    </row>
    <row r="84" customFormat="false" ht="14.4" hidden="false" customHeight="false" outlineLevel="0" collapsed="false">
      <c r="A84" s="54" t="s">
        <v>676</v>
      </c>
      <c r="B84" s="55" t="n">
        <v>-5468.47</v>
      </c>
      <c r="C84" s="56" t="n">
        <v>2.86</v>
      </c>
      <c r="D84" s="57" t="n">
        <v>330</v>
      </c>
      <c r="E84" s="61" t="n">
        <v>14.07</v>
      </c>
      <c r="F84" s="30" t="n">
        <f aca="false">G84+H84*(298.15)+I84*(298.15)^-2+J84*(298.15)^-0.5</f>
        <v>331.480770154434</v>
      </c>
      <c r="G84" s="30" t="n">
        <f aca="false">K84*1000</f>
        <v>756.3</v>
      </c>
      <c r="H84" s="31" t="n">
        <f aca="false">L84/100</f>
        <v>-0.019147</v>
      </c>
      <c r="I84" s="30" t="n">
        <f aca="false">M84*1000</f>
        <v>-1586100</v>
      </c>
      <c r="J84" s="30" t="n">
        <f aca="false">N84*1000</f>
        <v>-6928.7</v>
      </c>
      <c r="K84" s="58" t="n">
        <v>0.7563</v>
      </c>
      <c r="L84" s="58" t="n">
        <v>-1.9147</v>
      </c>
      <c r="M84" s="62" t="n">
        <v>-1586.1</v>
      </c>
      <c r="N84" s="58" t="n">
        <v>-6.9287</v>
      </c>
      <c r="O84" s="56" t="n">
        <v>3.18</v>
      </c>
      <c r="P84" s="59" t="n">
        <v>700</v>
      </c>
      <c r="Q84" s="54" t="s">
        <v>675</v>
      </c>
      <c r="R84" s="60" t="n">
        <v>-0.0059</v>
      </c>
      <c r="S84" s="26"/>
      <c r="T84" s="36" t="n">
        <f aca="false">IF(E84&lt;19,E84,"")</f>
        <v>14.07</v>
      </c>
      <c r="U84" s="36" t="n">
        <f aca="false">IF(E84&lt;19,D84,"")</f>
        <v>330</v>
      </c>
      <c r="V84" s="36" t="n">
        <f aca="false">IF(E84&lt;19,F84,"")</f>
        <v>331.480770154434</v>
      </c>
      <c r="X84" s="25" t="n">
        <v>14.07</v>
      </c>
      <c r="Y84" s="25" t="n">
        <v>330</v>
      </c>
      <c r="Z84" s="25" t="n">
        <v>331.480770154435</v>
      </c>
    </row>
    <row r="85" customFormat="false" ht="14.4" hidden="false" customHeight="false" outlineLevel="0" collapsed="false">
      <c r="A85" s="54" t="s">
        <v>677</v>
      </c>
      <c r="B85" s="55" t="n">
        <v>-6330.48</v>
      </c>
      <c r="C85" s="56" t="n">
        <v>3.04</v>
      </c>
      <c r="D85" s="57" t="n">
        <v>318</v>
      </c>
      <c r="E85" s="61" t="n">
        <v>14.738</v>
      </c>
      <c r="F85" s="30" t="n">
        <f aca="false">G85+H85*(298.15)+I85*(298.15)^-2+J85*(298.15)^-0.5</f>
        <v>350.955553271492</v>
      </c>
      <c r="G85" s="30" t="n">
        <f aca="false">K85*1000</f>
        <v>785.5</v>
      </c>
      <c r="H85" s="31" t="n">
        <f aca="false">L85/100</f>
        <v>-0.038031</v>
      </c>
      <c r="I85" s="30" t="n">
        <f aca="false">M85*1000</f>
        <v>-2130300</v>
      </c>
      <c r="J85" s="30" t="n">
        <f aca="false">N85*1000</f>
        <v>-6893.7</v>
      </c>
      <c r="K85" s="58" t="n">
        <v>0.7855</v>
      </c>
      <c r="L85" s="58" t="n">
        <v>-3.8031</v>
      </c>
      <c r="M85" s="58" t="n">
        <v>-2130.3</v>
      </c>
      <c r="N85" s="58" t="n">
        <v>-6.8937</v>
      </c>
      <c r="O85" s="56" t="n">
        <v>3.8</v>
      </c>
      <c r="P85" s="59" t="n">
        <v>530</v>
      </c>
      <c r="Q85" s="56" t="n">
        <v>7.33</v>
      </c>
      <c r="R85" s="60" t="n">
        <v>-0.0143</v>
      </c>
      <c r="S85" s="56"/>
      <c r="T85" s="36" t="n">
        <f aca="false">IF(E85&lt;19,E85,"")</f>
        <v>14.738</v>
      </c>
      <c r="U85" s="36" t="n">
        <f aca="false">IF(E85&lt;19,D85,"")</f>
        <v>318</v>
      </c>
      <c r="V85" s="36" t="n">
        <f aca="false">IF(E85&lt;19,F85,"")</f>
        <v>350.955553271492</v>
      </c>
      <c r="X85" s="25" t="n">
        <v>14.738</v>
      </c>
      <c r="Y85" s="25" t="n">
        <v>318</v>
      </c>
      <c r="Z85" s="25" t="n">
        <v>350.955553271492</v>
      </c>
    </row>
    <row r="86" customFormat="false" ht="14.4" hidden="false" customHeight="false" outlineLevel="0" collapsed="false">
      <c r="A86" s="64" t="s">
        <v>678</v>
      </c>
      <c r="B86" s="26" t="n">
        <v>-6242.11</v>
      </c>
      <c r="C86" s="65" t="n">
        <v>1.4</v>
      </c>
      <c r="D86" s="57" t="n">
        <v>265</v>
      </c>
      <c r="E86" s="61" t="n">
        <v>12.964</v>
      </c>
      <c r="F86" s="30" t="n">
        <f aca="false">G86+H86*(298.15)+I86*(298.15)^-2+J86*(298.15)^-0.5</f>
        <v>323.213901575411</v>
      </c>
      <c r="G86" s="30" t="n">
        <f aca="false">K86*1000</f>
        <v>744.4</v>
      </c>
      <c r="H86" s="31" t="n">
        <f aca="false">L86/100</f>
        <v>-0.0168</v>
      </c>
      <c r="I86" s="30" t="n">
        <f aca="false">M86*1000</f>
        <v>-2074400</v>
      </c>
      <c r="J86" s="30" t="n">
        <f aca="false">N86*1000</f>
        <v>-6783.2</v>
      </c>
      <c r="K86" s="58" t="n">
        <v>0.7444</v>
      </c>
      <c r="L86" s="58" t="n">
        <v>-1.68</v>
      </c>
      <c r="M86" s="58" t="n">
        <v>-2074.4</v>
      </c>
      <c r="N86" s="58" t="n">
        <v>-6.7832</v>
      </c>
      <c r="O86" s="56" t="n">
        <v>2.33</v>
      </c>
      <c r="P86" s="59" t="n">
        <v>1000</v>
      </c>
      <c r="Q86" s="56" t="n">
        <v>4.08</v>
      </c>
      <c r="R86" s="60" t="n">
        <v>-0.0041</v>
      </c>
      <c r="S86" s="56"/>
      <c r="T86" s="36" t="n">
        <f aca="false">IF(E86&lt;19,E86,"")</f>
        <v>12.964</v>
      </c>
      <c r="U86" s="36" t="n">
        <f aca="false">IF(E86&lt;19,D86,"")</f>
        <v>265</v>
      </c>
      <c r="V86" s="36" t="n">
        <f aca="false">IF(E86&lt;19,F86,"")</f>
        <v>323.213901575411</v>
      </c>
      <c r="X86" s="25" t="n">
        <v>12.964</v>
      </c>
      <c r="Y86" s="25" t="n">
        <v>265</v>
      </c>
      <c r="Z86" s="25" t="n">
        <v>323.213901575411</v>
      </c>
    </row>
    <row r="87" customFormat="false" ht="14.4" hidden="false" customHeight="false" outlineLevel="0" collapsed="false">
      <c r="A87" s="64" t="s">
        <v>679</v>
      </c>
      <c r="B87" s="55" t="n">
        <v>-5477.59</v>
      </c>
      <c r="C87" s="56" t="n">
        <v>4.85</v>
      </c>
      <c r="D87" s="57" t="n">
        <v>433</v>
      </c>
      <c r="E87" s="61" t="n">
        <v>15.264</v>
      </c>
      <c r="F87" s="30" t="n">
        <f aca="false">G87+H87*(298.15)+I87*(298.15)^-2+J87*(298.15)^-0.5</f>
        <v>369.887705157936</v>
      </c>
      <c r="G87" s="30" t="n">
        <f aca="false">K87*1000</f>
        <v>809.9</v>
      </c>
      <c r="H87" s="31" t="n">
        <f aca="false">L87/100</f>
        <v>-0.059213</v>
      </c>
      <c r="I87" s="30" t="n">
        <f aca="false">M87*1000</f>
        <v>-1514400</v>
      </c>
      <c r="J87" s="30" t="n">
        <f aca="false">N87*1000</f>
        <v>-6998.7</v>
      </c>
      <c r="K87" s="58" t="n">
        <v>0.8099</v>
      </c>
      <c r="L87" s="58" t="n">
        <v>-5.9213</v>
      </c>
      <c r="M87" s="58" t="n">
        <v>-1514.4</v>
      </c>
      <c r="N87" s="58" t="n">
        <v>-6.9987</v>
      </c>
      <c r="O87" s="56" t="n">
        <v>3.8</v>
      </c>
      <c r="P87" s="59" t="n">
        <v>530</v>
      </c>
      <c r="Q87" s="56" t="n">
        <v>7.33</v>
      </c>
      <c r="R87" s="60" t="n">
        <v>-0.0143</v>
      </c>
      <c r="S87" s="56"/>
      <c r="T87" s="36" t="n">
        <f aca="false">IF(E87&lt;19,E87,"")</f>
        <v>15.264</v>
      </c>
      <c r="U87" s="36" t="n">
        <f aca="false">IF(E87&lt;19,D87,"")</f>
        <v>433</v>
      </c>
      <c r="V87" s="36" t="n">
        <f aca="false">IF(E87&lt;19,F87,"")</f>
        <v>369.887705157936</v>
      </c>
      <c r="X87" s="25" t="n">
        <v>15.264</v>
      </c>
      <c r="Y87" s="25" t="n">
        <v>433</v>
      </c>
      <c r="Z87" s="25" t="n">
        <v>369.887705157936</v>
      </c>
    </row>
    <row r="88" customFormat="false" ht="14.4" hidden="false" customHeight="false" outlineLevel="0" collapsed="false">
      <c r="A88" s="64" t="s">
        <v>680</v>
      </c>
      <c r="B88" s="55" t="n">
        <v>-5976.56</v>
      </c>
      <c r="C88" s="56" t="n">
        <v>2.9</v>
      </c>
      <c r="D88" s="57" t="n">
        <v>292</v>
      </c>
      <c r="E88" s="61" t="n">
        <v>14.083</v>
      </c>
      <c r="F88" s="30" t="n">
        <f aca="false">G88+H88*(298.15)+I88*(298.15)^-2+J88*(298.15)^-0.5</f>
        <v>321.880961743513</v>
      </c>
      <c r="G88" s="30" t="n">
        <f aca="false">K88*1000</f>
        <v>756.4</v>
      </c>
      <c r="H88" s="31" t="n">
        <f aca="false">L88/100</f>
        <v>-0.01984</v>
      </c>
      <c r="I88" s="30" t="n">
        <f aca="false">M88*1000</f>
        <v>-2170000</v>
      </c>
      <c r="J88" s="30" t="n">
        <f aca="false">N88*1000</f>
        <v>-6979.2</v>
      </c>
      <c r="K88" s="58" t="n">
        <v>0.7564</v>
      </c>
      <c r="L88" s="58" t="n">
        <v>-1.984</v>
      </c>
      <c r="M88" s="58" t="n">
        <v>-2170</v>
      </c>
      <c r="N88" s="58" t="n">
        <v>-6.9792</v>
      </c>
      <c r="O88" s="56" t="n">
        <v>3.07</v>
      </c>
      <c r="P88" s="59" t="n">
        <v>490</v>
      </c>
      <c r="Q88" s="54" t="s">
        <v>681</v>
      </c>
      <c r="R88" s="60" t="n">
        <v>-0.0085</v>
      </c>
      <c r="S88" s="26"/>
      <c r="T88" s="36" t="n">
        <f aca="false">IF(E88&lt;19,E88,"")</f>
        <v>14.083</v>
      </c>
      <c r="U88" s="36" t="n">
        <f aca="false">IF(E88&lt;19,D88,"")</f>
        <v>292</v>
      </c>
      <c r="V88" s="36" t="n">
        <f aca="false">IF(E88&lt;19,F88,"")</f>
        <v>321.880961743513</v>
      </c>
      <c r="X88" s="25" t="n">
        <v>14.083</v>
      </c>
      <c r="Y88" s="25" t="n">
        <v>292</v>
      </c>
      <c r="Z88" s="25" t="n">
        <v>321.880961743513</v>
      </c>
    </row>
    <row r="89" customFormat="false" ht="14.4" hidden="false" customHeight="false" outlineLevel="0" collapsed="false">
      <c r="A89" s="54" t="s">
        <v>682</v>
      </c>
      <c r="B89" s="26" t="n">
        <v>-6171.92</v>
      </c>
      <c r="C89" s="65" t="n">
        <v>1.99</v>
      </c>
      <c r="D89" s="57" t="n">
        <v>318</v>
      </c>
      <c r="E89" s="61" t="n">
        <v>14.45</v>
      </c>
      <c r="F89" s="30" t="n">
        <f aca="false">G89+H89*(298.15)+I89*(298.15)^-2+J89*(298.15)^-0.5</f>
        <v>355.110964033608</v>
      </c>
      <c r="G89" s="30" t="n">
        <f aca="false">K89*1000</f>
        <v>773.5</v>
      </c>
      <c r="H89" s="31" t="n">
        <f aca="false">L89/100</f>
        <v>-0.040229</v>
      </c>
      <c r="I89" s="30" t="n">
        <f aca="false">M89*1000</f>
        <v>-2597900</v>
      </c>
      <c r="J89" s="30" t="n">
        <f aca="false">N89*1000</f>
        <v>-6512.6</v>
      </c>
      <c r="K89" s="58" t="n">
        <v>0.7735</v>
      </c>
      <c r="L89" s="58" t="n">
        <v>-4.0229</v>
      </c>
      <c r="M89" s="58" t="n">
        <v>-2597.9</v>
      </c>
      <c r="N89" s="58" t="n">
        <v>-6.5126</v>
      </c>
      <c r="O89" s="56" t="n">
        <v>3.28</v>
      </c>
      <c r="P89" s="59" t="n">
        <v>513</v>
      </c>
      <c r="Q89" s="56" t="n">
        <v>7.33</v>
      </c>
      <c r="R89" s="60" t="n">
        <v>-0.0143</v>
      </c>
      <c r="S89" s="56"/>
      <c r="T89" s="36" t="n">
        <f aca="false">IF(E89&lt;19,E89,"")</f>
        <v>14.45</v>
      </c>
      <c r="U89" s="36" t="n">
        <f aca="false">IF(E89&lt;19,D89,"")</f>
        <v>318</v>
      </c>
      <c r="V89" s="36" t="n">
        <f aca="false">IF(E89&lt;19,F89,"")</f>
        <v>355.110964033608</v>
      </c>
      <c r="X89" s="25" t="n">
        <v>14.45</v>
      </c>
      <c r="Y89" s="25" t="n">
        <v>318</v>
      </c>
      <c r="Z89" s="25" t="n">
        <v>355.110964033609</v>
      </c>
    </row>
    <row r="90" customFormat="false" ht="14.4" hidden="false" customHeight="false" outlineLevel="0" collapsed="false">
      <c r="A90" s="54" t="s">
        <v>683</v>
      </c>
      <c r="B90" s="26" t="n">
        <v>-5942.91</v>
      </c>
      <c r="C90" s="65" t="n">
        <v>1.81</v>
      </c>
      <c r="D90" s="57" t="n">
        <v>277</v>
      </c>
      <c r="E90" s="57" t="n">
        <v>13.211</v>
      </c>
      <c r="F90" s="30" t="n">
        <f aca="false">G90+H90*(298.15)+I90*(298.15)^-2+J90*(298.15)^-0.5</f>
        <v>323.969587347917</v>
      </c>
      <c r="G90" s="30" t="n">
        <f aca="false">K90*1000</f>
        <v>803</v>
      </c>
      <c r="H90" s="31" t="n">
        <f aca="false">L90/100</f>
        <v>-0.03158</v>
      </c>
      <c r="I90" s="30" t="n">
        <f aca="false">M90*1000</f>
        <v>217000</v>
      </c>
      <c r="J90" s="30" t="n">
        <f aca="false">N90*1000</f>
        <v>-8151</v>
      </c>
      <c r="K90" s="58" t="n">
        <v>0.803</v>
      </c>
      <c r="L90" s="62" t="n">
        <v>-3.158</v>
      </c>
      <c r="M90" s="58" t="n">
        <v>217</v>
      </c>
      <c r="N90" s="62" t="n">
        <v>-8.151</v>
      </c>
      <c r="O90" s="56" t="n">
        <v>3.7</v>
      </c>
      <c r="P90" s="59" t="n">
        <v>515</v>
      </c>
      <c r="Q90" s="56" t="n">
        <v>6.51</v>
      </c>
      <c r="R90" s="60" t="n">
        <v>-0.0126</v>
      </c>
      <c r="S90" s="56"/>
      <c r="T90" s="36" t="n">
        <f aca="false">IF(E90&lt;19,E90,"")</f>
        <v>13.211</v>
      </c>
      <c r="U90" s="36" t="n">
        <f aca="false">IF(E90&lt;19,D90,"")</f>
        <v>277</v>
      </c>
      <c r="V90" s="36" t="n">
        <f aca="false">IF(E90&lt;19,F90,"")</f>
        <v>323.969587347917</v>
      </c>
      <c r="X90" s="25" t="n">
        <v>13.211</v>
      </c>
      <c r="Y90" s="25" t="n">
        <v>277</v>
      </c>
      <c r="Z90" s="25" t="n">
        <v>323.969587347917</v>
      </c>
    </row>
    <row r="91" customFormat="false" ht="14.4" hidden="false" customHeight="false" outlineLevel="0" collapsed="false">
      <c r="A91" s="66" t="s">
        <v>684</v>
      </c>
      <c r="B91" s="55" t="n">
        <v>-6214.95</v>
      </c>
      <c r="C91" s="56" t="n">
        <v>2.9</v>
      </c>
      <c r="D91" s="57" t="n">
        <v>326</v>
      </c>
      <c r="E91" s="61" t="n">
        <v>14.964</v>
      </c>
      <c r="F91" s="30" t="n">
        <f aca="false">G91+H91*(298.15)+I91*(298.15)^-2+J91*(298.15)^-0.5</f>
        <v>354.817609647476</v>
      </c>
      <c r="G91" s="30" t="n">
        <f aca="false">K91*1000</f>
        <v>770.3</v>
      </c>
      <c r="H91" s="31" t="n">
        <f aca="false">L91/100</f>
        <v>-0.036939</v>
      </c>
      <c r="I91" s="30" t="n">
        <f aca="false">M91*1000</f>
        <v>-2328900</v>
      </c>
      <c r="J91" s="30" t="n">
        <f aca="false">N91*1000</f>
        <v>-6531.6</v>
      </c>
      <c r="K91" s="58" t="n">
        <v>0.7703</v>
      </c>
      <c r="L91" s="58" t="n">
        <v>-3.6939</v>
      </c>
      <c r="M91" s="58" t="n">
        <v>-2328.9</v>
      </c>
      <c r="N91" s="58" t="n">
        <v>-6.5316</v>
      </c>
      <c r="O91" s="56" t="n">
        <v>3.8</v>
      </c>
      <c r="P91" s="59" t="n">
        <v>513</v>
      </c>
      <c r="Q91" s="56" t="n">
        <v>7.33</v>
      </c>
      <c r="R91" s="60" t="n">
        <v>-0.0143</v>
      </c>
      <c r="S91" s="56"/>
      <c r="T91" s="36" t="n">
        <f aca="false">IF(E91&lt;19,E91,"")</f>
        <v>14.964</v>
      </c>
      <c r="U91" s="36" t="n">
        <f aca="false">IF(E91&lt;19,D91,"")</f>
        <v>326</v>
      </c>
      <c r="V91" s="36" t="n">
        <f aca="false">IF(E91&lt;19,F91,"")</f>
        <v>354.817609647476</v>
      </c>
      <c r="X91" s="25" t="n">
        <v>14.964</v>
      </c>
      <c r="Y91" s="25" t="n">
        <v>326</v>
      </c>
      <c r="Z91" s="25" t="n">
        <v>354.817609647476</v>
      </c>
    </row>
    <row r="92" customFormat="false" ht="14.4" hidden="false" customHeight="false" outlineLevel="0" collapsed="false">
      <c r="A92" s="25" t="s">
        <v>685</v>
      </c>
      <c r="D92" s="36"/>
      <c r="E92" s="36"/>
      <c r="F92" s="30"/>
      <c r="G92" s="30"/>
      <c r="H92" s="31"/>
      <c r="I92" s="30"/>
      <c r="J92" s="30"/>
      <c r="K92" s="53"/>
      <c r="L92" s="53"/>
      <c r="M92" s="53"/>
      <c r="N92" s="53"/>
      <c r="T92" s="36"/>
      <c r="U92" s="36"/>
      <c r="V92" s="36"/>
    </row>
    <row r="93" customFormat="false" ht="14.4" hidden="false" customHeight="false" outlineLevel="0" collapsed="false">
      <c r="A93" s="26" t="s">
        <v>686</v>
      </c>
      <c r="B93" s="69" t="n">
        <v>-4360.96</v>
      </c>
      <c r="C93" s="70" t="n">
        <v>0.98</v>
      </c>
      <c r="D93" s="68" t="n">
        <v>221.3</v>
      </c>
      <c r="E93" s="71" t="n">
        <v>10.746</v>
      </c>
      <c r="F93" s="30" t="n">
        <f aca="false">G93+H93*(298.15)+I93*(298.15)^-2+J93*(298.15)^-0.5</f>
        <v>273.696956642712</v>
      </c>
      <c r="G93" s="30" t="n">
        <f aca="false">K93*1000</f>
        <v>624.7</v>
      </c>
      <c r="H93" s="31" t="n">
        <f aca="false">L93/100</f>
        <v>-0.02077</v>
      </c>
      <c r="I93" s="30" t="n">
        <f aca="false">M93*1000</f>
        <v>-1721800</v>
      </c>
      <c r="J93" s="30" t="n">
        <f aca="false">N93*1000</f>
        <v>-5619.4</v>
      </c>
      <c r="K93" s="72" t="n">
        <v>0.6247</v>
      </c>
      <c r="L93" s="72" t="n">
        <v>-2.077</v>
      </c>
      <c r="M93" s="72" t="n">
        <v>-1721.8</v>
      </c>
      <c r="N93" s="72" t="n">
        <v>-5.6194</v>
      </c>
      <c r="O93" s="70" t="n">
        <v>2.2</v>
      </c>
      <c r="P93" s="73" t="n">
        <v>628</v>
      </c>
      <c r="Q93" s="70" t="n">
        <v>4</v>
      </c>
      <c r="R93" s="74" t="n">
        <v>-0.0064</v>
      </c>
      <c r="T93" s="36" t="n">
        <f aca="false">IF(E93&lt;19,E93,"")</f>
        <v>10.746</v>
      </c>
      <c r="U93" s="36" t="n">
        <f aca="false">IF(E93&lt;19,D93,"")</f>
        <v>221.3</v>
      </c>
      <c r="V93" s="36" t="n">
        <f aca="false">IF(E93&lt;19,F93,"")</f>
        <v>273.696956642712</v>
      </c>
      <c r="X93" s="25" t="n">
        <v>10.746</v>
      </c>
      <c r="Y93" s="25" t="n">
        <v>221.3</v>
      </c>
      <c r="Z93" s="25" t="n">
        <v>273.696956642712</v>
      </c>
    </row>
    <row r="94" customFormat="false" ht="14.4" hidden="false" customHeight="false" outlineLevel="0" collapsed="false">
      <c r="A94" s="26" t="s">
        <v>687</v>
      </c>
      <c r="B94" s="69" t="n">
        <v>-4798.43</v>
      </c>
      <c r="C94" s="70" t="n">
        <v>4.24</v>
      </c>
      <c r="D94" s="71" t="n">
        <v>352</v>
      </c>
      <c r="E94" s="61" t="n">
        <v>14.225</v>
      </c>
      <c r="F94" s="30" t="n">
        <f aca="false">G94+H94*(298.15)+I94*(298.15)^-2+J94*(298.15)^-0.5</f>
        <v>339.967892646874</v>
      </c>
      <c r="G94" s="30" t="n">
        <f aca="false">K94*1000</f>
        <v>579.7</v>
      </c>
      <c r="H94" s="31" t="n">
        <f aca="false">L94/100</f>
        <v>0.039494</v>
      </c>
      <c r="I94" s="30" t="n">
        <f aca="false">M94*1000</f>
        <v>-6459300</v>
      </c>
      <c r="J94" s="30" t="n">
        <f aca="false">N94*1000</f>
        <v>-3088.1</v>
      </c>
      <c r="K94" s="72" t="n">
        <v>0.5797</v>
      </c>
      <c r="L94" s="72" t="n">
        <v>3.9494</v>
      </c>
      <c r="M94" s="72" t="n">
        <v>-6459.3</v>
      </c>
      <c r="N94" s="72" t="n">
        <v>-3.0881</v>
      </c>
      <c r="O94" s="65" t="n">
        <v>1.8</v>
      </c>
      <c r="P94" s="73" t="n">
        <v>430</v>
      </c>
      <c r="Q94" s="26" t="s">
        <v>688</v>
      </c>
      <c r="R94" s="74" t="n">
        <v>-0.0144</v>
      </c>
      <c r="T94" s="36" t="n">
        <f aca="false">IF(E94&lt;19,E94,"")</f>
        <v>14.225</v>
      </c>
      <c r="U94" s="36" t="n">
        <f aca="false">IF(E94&lt;19,D94,"")</f>
        <v>352</v>
      </c>
      <c r="V94" s="36" t="n">
        <f aca="false">IF(E94&lt;19,F94,"")</f>
        <v>339.967892646874</v>
      </c>
      <c r="X94" s="25" t="n">
        <v>14.225</v>
      </c>
      <c r="Y94" s="25" t="n">
        <v>352</v>
      </c>
      <c r="Z94" s="25" t="n">
        <v>339.967892646874</v>
      </c>
    </row>
    <row r="95" customFormat="false" ht="14.4" hidden="false" customHeight="false" outlineLevel="0" collapsed="false">
      <c r="A95" s="26" t="s">
        <v>689</v>
      </c>
      <c r="B95" s="69" t="n">
        <v>-3297.65</v>
      </c>
      <c r="C95" s="65" t="n">
        <v>1.69</v>
      </c>
      <c r="D95" s="71" t="n">
        <v>310</v>
      </c>
      <c r="E95" s="61" t="n">
        <v>11.98</v>
      </c>
      <c r="F95" s="30" t="n">
        <f aca="false">G95+H95*(298.15)+I95*(298.15)^-2+J95*(298.15)^-0.5</f>
        <v>293.744816542951</v>
      </c>
      <c r="G95" s="30" t="n">
        <f aca="false">K95*1000</f>
        <v>576.4</v>
      </c>
      <c r="H95" s="31" t="n">
        <f aca="false">L95/100</f>
        <v>0.002984</v>
      </c>
      <c r="I95" s="30" t="n">
        <f aca="false">M95*1000</f>
        <v>-3757000</v>
      </c>
      <c r="J95" s="30" t="n">
        <f aca="false">N95*1000</f>
        <v>-4166.2</v>
      </c>
      <c r="K95" s="72" t="n">
        <v>0.5764</v>
      </c>
      <c r="L95" s="72" t="n">
        <v>0.2984</v>
      </c>
      <c r="M95" s="72" t="n">
        <v>-3757</v>
      </c>
      <c r="N95" s="62" t="n">
        <v>-4.1662</v>
      </c>
      <c r="O95" s="70" t="n">
        <v>2.28</v>
      </c>
      <c r="P95" s="73" t="n">
        <v>630</v>
      </c>
      <c r="Q95" s="70" t="n">
        <v>4</v>
      </c>
      <c r="R95" s="74" t="n">
        <v>-0.0063</v>
      </c>
      <c r="T95" s="36" t="n">
        <f aca="false">IF(E95&lt;19,E95,"")</f>
        <v>11.98</v>
      </c>
      <c r="U95" s="36" t="n">
        <f aca="false">IF(E95&lt;19,D95,"")</f>
        <v>310</v>
      </c>
      <c r="V95" s="36" t="n">
        <f aca="false">IF(E95&lt;19,F95,"")</f>
        <v>293.744816542951</v>
      </c>
      <c r="X95" s="25" t="n">
        <v>11.98</v>
      </c>
      <c r="Y95" s="25" t="n">
        <v>310</v>
      </c>
      <c r="Z95" s="25" t="n">
        <v>293.744816542951</v>
      </c>
    </row>
    <row r="96" customFormat="false" ht="14.4" hidden="false" customHeight="false" outlineLevel="0" collapsed="false">
      <c r="A96" s="26" t="s">
        <v>690</v>
      </c>
      <c r="B96" s="26" t="n">
        <v>-4122.1</v>
      </c>
      <c r="C96" s="70" t="n">
        <v>0.78</v>
      </c>
      <c r="D96" s="71" t="n">
        <v>203.7</v>
      </c>
      <c r="E96" s="71" t="n">
        <v>9.934</v>
      </c>
      <c r="F96" s="30" t="n">
        <f aca="false">G96+H96*(298.15)+I96*(298.15)^-2+J96*(298.15)^-0.5</f>
        <v>224.533069085391</v>
      </c>
      <c r="G96" s="30" t="n">
        <f aca="false">K96*1000</f>
        <v>436.7</v>
      </c>
      <c r="H96" s="31" t="n">
        <f aca="false">L96/100</f>
        <v>-0.034295</v>
      </c>
      <c r="I96" s="30" t="n">
        <f aca="false">M96*1000</f>
        <v>-4055900</v>
      </c>
      <c r="J96" s="30" t="n">
        <f aca="false">N96*1000</f>
        <v>-2699.1</v>
      </c>
      <c r="K96" s="72" t="n">
        <v>0.4367</v>
      </c>
      <c r="L96" s="72" t="n">
        <v>-3.4295</v>
      </c>
      <c r="M96" s="72" t="n">
        <v>-4055.9</v>
      </c>
      <c r="N96" s="62" t="n">
        <v>-2.6991</v>
      </c>
      <c r="O96" s="70" t="n">
        <v>2.51</v>
      </c>
      <c r="P96" s="73" t="n">
        <v>645</v>
      </c>
      <c r="Q96" s="26" t="s">
        <v>691</v>
      </c>
      <c r="R96" s="74" t="n">
        <v>-0.0064</v>
      </c>
      <c r="T96" s="36" t="n">
        <f aca="false">IF(E96&lt;19,E96,"")</f>
        <v>9.934</v>
      </c>
      <c r="U96" s="36" t="n">
        <f aca="false">IF(E96&lt;19,D96,"")</f>
        <v>203.7</v>
      </c>
      <c r="V96" s="36" t="n">
        <f aca="false">IF(E96&lt;19,F96,"")</f>
        <v>224.533069085391</v>
      </c>
      <c r="X96" s="25" t="n">
        <v>9.934</v>
      </c>
      <c r="Y96" s="25" t="n">
        <v>203.7</v>
      </c>
      <c r="Z96" s="25" t="n">
        <v>224.533069085391</v>
      </c>
    </row>
    <row r="97" customFormat="false" ht="14.4" hidden="false" customHeight="false" outlineLevel="0" collapsed="false">
      <c r="A97" s="75" t="s">
        <v>692</v>
      </c>
      <c r="B97" s="26" t="n">
        <v>-4369.14</v>
      </c>
      <c r="C97" s="65" t="n">
        <v>1.08</v>
      </c>
      <c r="D97" s="71" t="n">
        <v>212</v>
      </c>
      <c r="E97" s="71" t="n">
        <v>10.645</v>
      </c>
      <c r="F97" s="30" t="n">
        <f aca="false">G97+H97*(298.15)+I97*(298.15)^-2+J97*(298.15)^-0.5</f>
        <v>263.696956642712</v>
      </c>
      <c r="G97" s="30" t="n">
        <f aca="false">K97*1000</f>
        <v>614.7</v>
      </c>
      <c r="H97" s="31" t="n">
        <f aca="false">L97/100</f>
        <v>-0.02077</v>
      </c>
      <c r="I97" s="30" t="n">
        <f aca="false">M97*1000</f>
        <v>-1721800</v>
      </c>
      <c r="J97" s="30" t="n">
        <f aca="false">N97*1000</f>
        <v>-5619.4</v>
      </c>
      <c r="K97" s="62" t="n">
        <v>0.6147</v>
      </c>
      <c r="L97" s="72" t="n">
        <v>-2.077</v>
      </c>
      <c r="M97" s="72" t="n">
        <v>-1721.8</v>
      </c>
      <c r="N97" s="72" t="n">
        <v>-5.6194</v>
      </c>
      <c r="O97" s="70" t="n">
        <v>2.2</v>
      </c>
      <c r="P97" s="73" t="n">
        <v>710</v>
      </c>
      <c r="Q97" s="70" t="n">
        <v>3.2</v>
      </c>
      <c r="R97" s="74" t="n">
        <v>-0.0045</v>
      </c>
      <c r="T97" s="36" t="n">
        <f aca="false">IF(E97&lt;19,E97,"")</f>
        <v>10.645</v>
      </c>
      <c r="U97" s="36" t="n">
        <f aca="false">IF(E97&lt;19,D97,"")</f>
        <v>212</v>
      </c>
      <c r="V97" s="36" t="n">
        <f aca="false">IF(E97&lt;19,F97,"")</f>
        <v>263.696956642712</v>
      </c>
      <c r="X97" s="25" t="n">
        <v>10.645</v>
      </c>
      <c r="Y97" s="25" t="n">
        <v>212</v>
      </c>
      <c r="Z97" s="25" t="n">
        <v>263.696956642712</v>
      </c>
    </row>
    <row r="98" customFormat="false" ht="14.4" hidden="false" customHeight="false" outlineLevel="0" collapsed="false">
      <c r="A98" s="26" t="s">
        <v>693</v>
      </c>
      <c r="B98" s="69" t="n">
        <v>-4819.29</v>
      </c>
      <c r="C98" s="65" t="n">
        <v>1.49</v>
      </c>
      <c r="D98" s="71" t="n">
        <v>355</v>
      </c>
      <c r="E98" s="61" t="n">
        <v>14.851</v>
      </c>
      <c r="F98" s="30" t="n">
        <f aca="false">G98+H98*(298.15)+I98*(298.15)^-2+J98*(298.15)^-0.5</f>
        <v>339.967892646874</v>
      </c>
      <c r="G98" s="30" t="n">
        <f aca="false">K98*1000</f>
        <v>579.7</v>
      </c>
      <c r="H98" s="31" t="n">
        <f aca="false">L98/100</f>
        <v>0.039494</v>
      </c>
      <c r="I98" s="30" t="n">
        <f aca="false">M98*1000</f>
        <v>-6459300</v>
      </c>
      <c r="J98" s="30" t="n">
        <f aca="false">N98*1000</f>
        <v>-3088.1</v>
      </c>
      <c r="K98" s="72" t="n">
        <v>0.5797</v>
      </c>
      <c r="L98" s="72" t="n">
        <v>3.9494</v>
      </c>
      <c r="M98" s="72" t="n">
        <v>-6459.3</v>
      </c>
      <c r="N98" s="72" t="n">
        <v>-3.0881</v>
      </c>
      <c r="O98" s="65" t="n">
        <v>1.8</v>
      </c>
      <c r="P98" s="73" t="n">
        <v>430</v>
      </c>
      <c r="Q98" s="26" t="s">
        <v>688</v>
      </c>
      <c r="R98" s="74" t="n">
        <v>-0.0144</v>
      </c>
      <c r="T98" s="36" t="n">
        <f aca="false">IF(E98&lt;19,E98,"")</f>
        <v>14.851</v>
      </c>
      <c r="U98" s="36" t="n">
        <f aca="false">IF(E98&lt;19,D98,"")</f>
        <v>355</v>
      </c>
      <c r="V98" s="36" t="n">
        <f aca="false">IF(E98&lt;19,F98,"")</f>
        <v>339.967892646874</v>
      </c>
      <c r="X98" s="25" t="n">
        <v>14.851</v>
      </c>
      <c r="Y98" s="25" t="n">
        <v>355</v>
      </c>
      <c r="Z98" s="25" t="n">
        <v>339.967892646874</v>
      </c>
    </row>
    <row r="99" customFormat="false" ht="14.4" hidden="false" customHeight="false" outlineLevel="0" collapsed="false">
      <c r="A99" s="26" t="s">
        <v>694</v>
      </c>
      <c r="B99" s="26" t="n">
        <v>-5866.01</v>
      </c>
      <c r="C99" s="70" t="n">
        <v>10.26</v>
      </c>
      <c r="D99" s="71" t="n">
        <v>263.9</v>
      </c>
      <c r="E99" s="61" t="n">
        <v>14.291</v>
      </c>
      <c r="F99" s="30" t="n">
        <f aca="false">G99+H99*(298.15)+I99*(298.15)^-2+J99*(298.15)^-0.5</f>
        <v>323.558696381092</v>
      </c>
      <c r="G99" s="30" t="n">
        <f aca="false">K99*1000</f>
        <v>622.2</v>
      </c>
      <c r="H99" s="31" t="n">
        <f aca="false">L99/100</f>
        <v>0</v>
      </c>
      <c r="I99" s="30" t="n">
        <f aca="false">M99*1000</f>
        <v>-6385500</v>
      </c>
      <c r="J99" s="30" t="n">
        <f aca="false">N99*1000</f>
        <v>-3916.3</v>
      </c>
      <c r="K99" s="72" t="n">
        <v>0.6222</v>
      </c>
      <c r="L99" s="72" t="n">
        <v>0</v>
      </c>
      <c r="M99" s="72" t="n">
        <v>-6385.5</v>
      </c>
      <c r="N99" s="72" t="n">
        <v>-3.9163</v>
      </c>
      <c r="O99" s="65" t="n">
        <v>1.8</v>
      </c>
      <c r="P99" s="73" t="n">
        <v>430</v>
      </c>
      <c r="Q99" s="26" t="s">
        <v>688</v>
      </c>
      <c r="R99" s="74" t="n">
        <v>-0.0144</v>
      </c>
      <c r="T99" s="36" t="n">
        <f aca="false">IF(E99&lt;19,E99,"")</f>
        <v>14.291</v>
      </c>
      <c r="U99" s="36" t="n">
        <f aca="false">IF(E99&lt;19,D99,"")</f>
        <v>263.9</v>
      </c>
      <c r="V99" s="36" t="n">
        <f aca="false">IF(E99&lt;19,F99,"")</f>
        <v>323.558696381092</v>
      </c>
      <c r="X99" s="25" t="n">
        <v>14.291</v>
      </c>
      <c r="Y99" s="25" t="n">
        <v>263.9</v>
      </c>
      <c r="Z99" s="25" t="n">
        <v>323.558696381092</v>
      </c>
    </row>
    <row r="100" customFormat="false" ht="14.4" hidden="false" customHeight="false" outlineLevel="0" collapsed="false">
      <c r="A100" s="66" t="s">
        <v>695</v>
      </c>
      <c r="B100" s="69" t="n">
        <v>-5766.75</v>
      </c>
      <c r="C100" s="65" t="n">
        <v>1.35</v>
      </c>
      <c r="D100" s="71" t="n">
        <v>320</v>
      </c>
      <c r="E100" s="61" t="n">
        <v>14.8</v>
      </c>
      <c r="F100" s="30" t="n">
        <f aca="false">G100+H100*(298.15)+I100*(298.15)^-2+J100*(298.15)^-0.5</f>
        <v>341.847414379041</v>
      </c>
      <c r="G100" s="30" t="n">
        <f aca="false">K100*1000</f>
        <v>737.1</v>
      </c>
      <c r="H100" s="31" t="n">
        <f aca="false">L100/100</f>
        <v>-0.01681</v>
      </c>
      <c r="I100" s="30" t="n">
        <f aca="false">M100*1000</f>
        <v>-1957300</v>
      </c>
      <c r="J100" s="30" t="n">
        <f aca="false">N100*1000</f>
        <v>-6358.1</v>
      </c>
      <c r="K100" s="72" t="n">
        <v>0.7371</v>
      </c>
      <c r="L100" s="72" t="n">
        <v>-1.681</v>
      </c>
      <c r="M100" s="72" t="n">
        <v>-1957.3</v>
      </c>
      <c r="N100" s="62" t="n">
        <v>-6.3581</v>
      </c>
      <c r="O100" s="65" t="n">
        <v>1.58</v>
      </c>
      <c r="P100" s="73" t="n">
        <v>1093</v>
      </c>
      <c r="Q100" s="26" t="s">
        <v>696</v>
      </c>
      <c r="R100" s="74" t="n">
        <v>-0.0037</v>
      </c>
      <c r="T100" s="36" t="n">
        <f aca="false">IF(E100&lt;19,E100,"")</f>
        <v>14.8</v>
      </c>
      <c r="U100" s="36" t="n">
        <f aca="false">IF(E100&lt;19,D100,"")</f>
        <v>320</v>
      </c>
      <c r="V100" s="36" t="n">
        <f aca="false">IF(E100&lt;19,F100,"")</f>
        <v>341.847414379041</v>
      </c>
      <c r="X100" s="25" t="n">
        <v>14.8</v>
      </c>
      <c r="Y100" s="25" t="n">
        <v>320</v>
      </c>
      <c r="Z100" s="25" t="n">
        <v>341.847414379041</v>
      </c>
    </row>
    <row r="101" customFormat="false" ht="14.4" hidden="false" customHeight="false" outlineLevel="0" collapsed="false">
      <c r="A101" s="66" t="s">
        <v>697</v>
      </c>
      <c r="B101" s="26" t="n">
        <v>-6202.1</v>
      </c>
      <c r="C101" s="26" t="n">
        <v>1.11</v>
      </c>
      <c r="D101" s="71" t="n">
        <v>292.8</v>
      </c>
      <c r="E101" s="61" t="n">
        <v>14.026</v>
      </c>
      <c r="F101" s="30" t="n">
        <f aca="false">G101+H101*(298.15)+I101*(298.15)^-2+J101*(298.15)^-0.5</f>
        <v>331.36205386245</v>
      </c>
      <c r="G101" s="30" t="n">
        <f aca="false">K101*1000</f>
        <v>724.9</v>
      </c>
      <c r="H101" s="31" t="n">
        <f aca="false">L101/100</f>
        <v>-0.013865</v>
      </c>
      <c r="I101" s="30" t="n">
        <f aca="false">M101*1000</f>
        <v>-2059000</v>
      </c>
      <c r="J101" s="30" t="n">
        <f aca="false">N101*1000</f>
        <v>-6323.9</v>
      </c>
      <c r="K101" s="72" t="n">
        <v>0.7249</v>
      </c>
      <c r="L101" s="72" t="n">
        <v>-1.3865</v>
      </c>
      <c r="M101" s="72" t="n">
        <v>-2059</v>
      </c>
      <c r="N101" s="72" t="n">
        <v>-6.3239</v>
      </c>
      <c r="O101" s="65" t="n">
        <v>1.58</v>
      </c>
      <c r="P101" s="73" t="n">
        <v>1093</v>
      </c>
      <c r="Q101" s="26" t="s">
        <v>696</v>
      </c>
      <c r="R101" s="74" t="n">
        <v>-0.0037</v>
      </c>
      <c r="T101" s="36" t="n">
        <f aca="false">IF(E101&lt;19,E101,"")</f>
        <v>14.026</v>
      </c>
      <c r="U101" s="36" t="n">
        <f aca="false">IF(E101&lt;19,D101,"")</f>
        <v>292.8</v>
      </c>
      <c r="V101" s="36" t="n">
        <f aca="false">IF(E101&lt;19,F101,"")</f>
        <v>331.36205386245</v>
      </c>
      <c r="X101" s="25" t="n">
        <v>14.026</v>
      </c>
      <c r="Y101" s="25" t="n">
        <v>292.8</v>
      </c>
      <c r="Z101" s="25" t="n">
        <v>331.36205386245</v>
      </c>
    </row>
    <row r="102" customFormat="false" ht="14.4" hidden="false" customHeight="false" outlineLevel="0" collapsed="false">
      <c r="A102" s="66" t="s">
        <v>698</v>
      </c>
      <c r="B102" s="69" t="n">
        <v>-5589.24</v>
      </c>
      <c r="C102" s="65" t="n">
        <v>1.03</v>
      </c>
      <c r="D102" s="71" t="n">
        <v>245</v>
      </c>
      <c r="E102" s="71" t="n">
        <v>13.45</v>
      </c>
      <c r="F102" s="30" t="n">
        <f aca="false">G102+H102*(298.15)+I102*(298.15)^-2+J102*(298.15)^-0.5</f>
        <v>293.737630834561</v>
      </c>
      <c r="G102" s="30" t="n">
        <f aca="false">K102*1000</f>
        <v>784.5</v>
      </c>
      <c r="H102" s="31" t="n">
        <f aca="false">L102/100</f>
        <v>-0.042948</v>
      </c>
      <c r="I102" s="30" t="n">
        <f aca="false">M102*1000</f>
        <v>1251000</v>
      </c>
      <c r="J102" s="30" t="n">
        <f aca="false">N102*1000</f>
        <v>-8495.9</v>
      </c>
      <c r="K102" s="72" t="n">
        <v>0.7845</v>
      </c>
      <c r="L102" s="72" t="n">
        <v>-4.2948</v>
      </c>
      <c r="M102" s="67" t="n">
        <v>1251</v>
      </c>
      <c r="N102" s="72" t="n">
        <v>-8.4959</v>
      </c>
      <c r="O102" s="70" t="n">
        <v>4.5</v>
      </c>
      <c r="P102" s="73" t="n">
        <v>370</v>
      </c>
      <c r="Q102" s="70" t="n">
        <v>10</v>
      </c>
      <c r="R102" s="74" t="n">
        <v>-0.0271</v>
      </c>
      <c r="T102" s="36" t="n">
        <f aca="false">IF(E102&lt;19,E102,"")</f>
        <v>13.45</v>
      </c>
      <c r="U102" s="36" t="n">
        <f aca="false">IF(E102&lt;19,D102,"")</f>
        <v>245</v>
      </c>
      <c r="V102" s="36" t="n">
        <f aca="false">IF(E102&lt;19,F102,"")</f>
        <v>293.737630834561</v>
      </c>
      <c r="X102" s="25" t="n">
        <v>13.45</v>
      </c>
      <c r="Y102" s="25" t="n">
        <v>245</v>
      </c>
      <c r="Z102" s="25" t="n">
        <v>293.73763083456</v>
      </c>
    </row>
    <row r="103" customFormat="false" ht="14.4" hidden="false" customHeight="false" outlineLevel="0" collapsed="false">
      <c r="A103" s="66" t="s">
        <v>699</v>
      </c>
      <c r="B103" s="69" t="n">
        <v>-5640.68</v>
      </c>
      <c r="C103" s="26" t="n">
        <v>1.01</v>
      </c>
      <c r="D103" s="71" t="n">
        <v>239</v>
      </c>
      <c r="E103" s="61" t="n">
        <v>12.804</v>
      </c>
      <c r="F103" s="30" t="n">
        <f aca="false">G103+H103*(298.15)+I103*(298.15)^-2+J103*(298.15)^-0.5</f>
        <v>293.737630834561</v>
      </c>
      <c r="G103" s="30" t="n">
        <f aca="false">K103*1000</f>
        <v>784.5</v>
      </c>
      <c r="H103" s="31" t="n">
        <f aca="false">L103/100</f>
        <v>-0.042948</v>
      </c>
      <c r="I103" s="30" t="n">
        <f aca="false">M103*1000</f>
        <v>1251000</v>
      </c>
      <c r="J103" s="30" t="n">
        <f aca="false">N103*1000</f>
        <v>-8495.9</v>
      </c>
      <c r="K103" s="72" t="n">
        <v>0.7845</v>
      </c>
      <c r="L103" s="72" t="n">
        <v>-4.2948</v>
      </c>
      <c r="M103" s="67" t="n">
        <v>1251</v>
      </c>
      <c r="N103" s="72" t="n">
        <v>-8.4959</v>
      </c>
      <c r="O103" s="70" t="n">
        <v>4.5</v>
      </c>
      <c r="P103" s="73" t="n">
        <v>370</v>
      </c>
      <c r="Q103" s="70" t="n">
        <v>10</v>
      </c>
      <c r="R103" s="74" t="n">
        <v>-0.0271</v>
      </c>
      <c r="T103" s="36" t="n">
        <f aca="false">IF(E103&lt;19,E103,"")</f>
        <v>12.804</v>
      </c>
      <c r="U103" s="36" t="n">
        <f aca="false">IF(E103&lt;19,D103,"")</f>
        <v>239</v>
      </c>
      <c r="V103" s="36" t="n">
        <f aca="false">IF(E103&lt;19,F103,"")</f>
        <v>293.737630834561</v>
      </c>
      <c r="X103" s="25" t="n">
        <v>12.804</v>
      </c>
      <c r="Y103" s="25" t="n">
        <v>239</v>
      </c>
      <c r="Z103" s="25" t="n">
        <v>293.73763083456</v>
      </c>
    </row>
    <row r="104" customFormat="false" ht="14.4" hidden="false" customHeight="false" outlineLevel="0" collapsed="false">
      <c r="A104" s="26" t="s">
        <v>700</v>
      </c>
      <c r="B104" s="26" t="n">
        <v>-5897.17</v>
      </c>
      <c r="C104" s="65" t="n">
        <v>1.16</v>
      </c>
      <c r="D104" s="71" t="n">
        <v>259</v>
      </c>
      <c r="E104" s="71" t="n">
        <v>13.665</v>
      </c>
      <c r="F104" s="30" t="n">
        <f aca="false">G104+H104*(298.15)+I104*(298.15)^-2+J104*(298.15)^-0.5</f>
        <v>323.558696381092</v>
      </c>
      <c r="G104" s="30" t="n">
        <f aca="false">K104*1000</f>
        <v>622.2</v>
      </c>
      <c r="H104" s="31" t="n">
        <f aca="false">L104/100</f>
        <v>0</v>
      </c>
      <c r="I104" s="30" t="n">
        <f aca="false">M104*1000</f>
        <v>-6385500</v>
      </c>
      <c r="J104" s="30" t="n">
        <f aca="false">N104*1000</f>
        <v>-3916.3</v>
      </c>
      <c r="K104" s="72" t="n">
        <v>0.6222</v>
      </c>
      <c r="L104" s="72" t="n">
        <v>0</v>
      </c>
      <c r="M104" s="72" t="n">
        <v>-6385.5</v>
      </c>
      <c r="N104" s="72" t="n">
        <v>-3.9163</v>
      </c>
      <c r="O104" s="65" t="n">
        <v>1.8</v>
      </c>
      <c r="P104" s="73" t="n">
        <v>430</v>
      </c>
      <c r="Q104" s="26" t="s">
        <v>688</v>
      </c>
      <c r="R104" s="74" t="n">
        <v>-0.0144</v>
      </c>
      <c r="T104" s="36" t="n">
        <f aca="false">IF(E104&lt;19,E104,"")</f>
        <v>13.665</v>
      </c>
      <c r="U104" s="36" t="n">
        <f aca="false">IF(E104&lt;19,D104,"")</f>
        <v>259</v>
      </c>
      <c r="V104" s="36" t="n">
        <f aca="false">IF(E104&lt;19,F104,"")</f>
        <v>323.558696381092</v>
      </c>
      <c r="X104" s="25" t="n">
        <v>13.665</v>
      </c>
      <c r="Y104" s="25" t="n">
        <v>259</v>
      </c>
      <c r="Z104" s="25" t="n">
        <v>323.558696381092</v>
      </c>
    </row>
    <row r="105" customFormat="false" ht="14.4" hidden="false" customHeight="false" outlineLevel="0" collapsed="false">
      <c r="A105" s="26" t="s">
        <v>701</v>
      </c>
      <c r="B105" s="69" t="n">
        <v>-5992.2</v>
      </c>
      <c r="C105" s="70" t="n">
        <v>0.98</v>
      </c>
      <c r="D105" s="71" t="n">
        <v>259</v>
      </c>
      <c r="E105" s="71" t="n">
        <v>13.51</v>
      </c>
      <c r="F105" s="30" t="n">
        <f aca="false">G105+H105*(298.15)+I105*(298.15)^-2+J105*(298.15)^-0.5</f>
        <v>317.839929385151</v>
      </c>
      <c r="G105" s="30" t="n">
        <f aca="false">K105*1000</f>
        <v>549.5</v>
      </c>
      <c r="H105" s="31" t="n">
        <f aca="false">L105/100</f>
        <v>0.036324</v>
      </c>
      <c r="I105" s="30" t="n">
        <f aca="false">M105*1000</f>
        <v>-8606600</v>
      </c>
      <c r="J105" s="30" t="n">
        <f aca="false">N105*1000</f>
        <v>-2515.3</v>
      </c>
      <c r="K105" s="72" t="n">
        <v>0.5495</v>
      </c>
      <c r="L105" s="72" t="n">
        <v>3.6324</v>
      </c>
      <c r="M105" s="72" t="n">
        <v>-8606.6</v>
      </c>
      <c r="N105" s="72" t="n">
        <v>-2.5153</v>
      </c>
      <c r="O105" s="65" t="n">
        <v>1.8</v>
      </c>
      <c r="P105" s="73" t="n">
        <v>430</v>
      </c>
      <c r="Q105" s="26" t="s">
        <v>688</v>
      </c>
      <c r="R105" s="74" t="n">
        <v>-0.0144</v>
      </c>
      <c r="T105" s="36" t="n">
        <f aca="false">IF(E105&lt;19,E105,"")</f>
        <v>13.51</v>
      </c>
      <c r="U105" s="36" t="n">
        <f aca="false">IF(E105&lt;19,D105,"")</f>
        <v>259</v>
      </c>
      <c r="V105" s="36" t="n">
        <f aca="false">IF(E105&lt;19,F105,"")</f>
        <v>317.839929385151</v>
      </c>
      <c r="X105" s="25" t="n">
        <v>13.51</v>
      </c>
      <c r="Y105" s="25" t="n">
        <v>259</v>
      </c>
      <c r="Z105" s="25" t="n">
        <v>317.839929385151</v>
      </c>
    </row>
    <row r="106" customFormat="false" ht="14.4" hidden="false" customHeight="false" outlineLevel="0" collapsed="false">
      <c r="A106" s="44" t="s">
        <v>702</v>
      </c>
      <c r="B106" s="69"/>
      <c r="C106" s="70"/>
      <c r="D106" s="71"/>
      <c r="E106" s="71"/>
      <c r="F106" s="30"/>
      <c r="G106" s="30"/>
      <c r="H106" s="31"/>
      <c r="I106" s="30"/>
      <c r="J106" s="30"/>
      <c r="K106" s="72"/>
      <c r="L106" s="72"/>
      <c r="M106" s="72"/>
      <c r="N106" s="72"/>
      <c r="O106" s="65"/>
      <c r="P106" s="73"/>
      <c r="Q106" s="26"/>
      <c r="R106" s="74"/>
      <c r="T106" s="36"/>
      <c r="U106" s="36"/>
      <c r="V106" s="36"/>
    </row>
    <row r="107" customFormat="false" ht="14.4" hidden="false" customHeight="false" outlineLevel="0" collapsed="false">
      <c r="A107" s="26" t="s">
        <v>703</v>
      </c>
      <c r="B107" s="69" t="n">
        <v>-3935.49</v>
      </c>
      <c r="C107" s="65" t="n">
        <v>1.69</v>
      </c>
      <c r="D107" s="71" t="n">
        <v>207.4</v>
      </c>
      <c r="E107" s="71" t="n">
        <v>10.067</v>
      </c>
      <c r="F107" s="30" t="n">
        <f aca="false">G107+H107*(298.15)+I107*(298.15)^-2+J107*(298.15)^-0.5</f>
        <v>204.694100735969</v>
      </c>
      <c r="G107" s="30" t="n">
        <f aca="false">K107*1000</f>
        <v>452</v>
      </c>
      <c r="H107" s="31" t="n">
        <f aca="false">L107/100</f>
        <v>-0.013364</v>
      </c>
      <c r="I107" s="30" t="n">
        <f aca="false">M107*1000</f>
        <v>-1275900</v>
      </c>
      <c r="J107" s="30" t="n">
        <f aca="false">N107*1000</f>
        <v>-3953.6</v>
      </c>
      <c r="K107" s="72" t="n">
        <v>0.452</v>
      </c>
      <c r="L107" s="72" t="n">
        <v>-1.3364</v>
      </c>
      <c r="M107" s="72" t="n">
        <v>-1275.9</v>
      </c>
      <c r="N107" s="72" t="n">
        <v>-3.9536</v>
      </c>
      <c r="O107" s="70" t="n">
        <v>2.36</v>
      </c>
      <c r="P107" s="73" t="n">
        <v>541</v>
      </c>
      <c r="Q107" s="70" t="n">
        <v>5.91</v>
      </c>
      <c r="R107" s="74" t="n">
        <v>-0.0109</v>
      </c>
      <c r="T107" s="36" t="n">
        <f aca="false">IF(E107&lt;19,E107,"")</f>
        <v>10.067</v>
      </c>
      <c r="U107" s="36" t="n">
        <f aca="false">IF(E107&lt;19,D107,"")</f>
        <v>207.4</v>
      </c>
      <c r="V107" s="36" t="n">
        <f aca="false">IF(E107&lt;19,F107,"")</f>
        <v>204.694100735969</v>
      </c>
      <c r="X107" s="25" t="n">
        <v>10.067</v>
      </c>
      <c r="Y107" s="25" t="n">
        <v>207.4</v>
      </c>
      <c r="Z107" s="25" t="n">
        <v>204.694100735969</v>
      </c>
    </row>
    <row r="108" customFormat="false" ht="14.4" hidden="false" customHeight="false" outlineLevel="0" collapsed="false">
      <c r="A108" s="26" t="s">
        <v>704</v>
      </c>
      <c r="B108" s="26" t="n">
        <v>-3921.49</v>
      </c>
      <c r="C108" s="65" t="n">
        <v>1.68</v>
      </c>
      <c r="D108" s="71" t="n">
        <v>224.3</v>
      </c>
      <c r="E108" s="71" t="n">
        <v>10.105</v>
      </c>
      <c r="F108" s="30" t="n">
        <f aca="false">G108+H108*(298.15)+I108*(298.15)^-2+J108*(298.15)^-0.5</f>
        <v>204.694100735969</v>
      </c>
      <c r="G108" s="30" t="n">
        <f aca="false">K108*1000</f>
        <v>452</v>
      </c>
      <c r="H108" s="31" t="n">
        <f aca="false">L108/100</f>
        <v>-0.013364</v>
      </c>
      <c r="I108" s="30" t="n">
        <f aca="false">M108*1000</f>
        <v>-1275900</v>
      </c>
      <c r="J108" s="30" t="n">
        <f aca="false">N108*1000</f>
        <v>-3953.6</v>
      </c>
      <c r="K108" s="72" t="n">
        <v>0.452</v>
      </c>
      <c r="L108" s="72" t="n">
        <v>-1.3364</v>
      </c>
      <c r="M108" s="72" t="n">
        <v>-1275.9</v>
      </c>
      <c r="N108" s="72" t="n">
        <v>-3.9536</v>
      </c>
      <c r="O108" s="70" t="n">
        <v>2.4</v>
      </c>
      <c r="P108" s="73" t="n">
        <v>541</v>
      </c>
      <c r="Q108" s="70" t="n">
        <v>5.91</v>
      </c>
      <c r="R108" s="74" t="n">
        <v>-0.0109</v>
      </c>
      <c r="T108" s="36" t="n">
        <f aca="false">IF(E108&lt;19,E108,"")</f>
        <v>10.105</v>
      </c>
      <c r="U108" s="36" t="n">
        <f aca="false">IF(E108&lt;19,D108,"")</f>
        <v>224.3</v>
      </c>
      <c r="V108" s="36" t="n">
        <f aca="false">IF(E108&lt;19,F108,"")</f>
        <v>204.694100735969</v>
      </c>
      <c r="X108" s="25" t="n">
        <v>10.105</v>
      </c>
      <c r="Y108" s="25" t="n">
        <v>224.3</v>
      </c>
      <c r="Z108" s="25" t="n">
        <v>204.694100735969</v>
      </c>
    </row>
    <row r="109" customFormat="false" ht="14.4" hidden="false" customHeight="false" outlineLevel="0" collapsed="false">
      <c r="A109" s="26" t="s">
        <v>705</v>
      </c>
      <c r="B109" s="69" t="n">
        <v>-3307.25</v>
      </c>
      <c r="C109" s="65" t="n">
        <v>1.68</v>
      </c>
      <c r="D109" s="71" t="n">
        <v>232</v>
      </c>
      <c r="E109" s="71" t="n">
        <v>9.74</v>
      </c>
      <c r="F109" s="30" t="n">
        <f aca="false">G109+H109*(298.15)+I109*(298.15)^-2+J109*(298.15)^-0.5</f>
        <v>176.030883035787</v>
      </c>
      <c r="G109" s="30" t="n">
        <f aca="false">K109*1000</f>
        <v>643.5</v>
      </c>
      <c r="H109" s="31" t="n">
        <f aca="false">L109/100</f>
        <v>-0.016067</v>
      </c>
      <c r="I109" s="30" t="n">
        <f aca="false">M109*1000</f>
        <v>9302300</v>
      </c>
      <c r="J109" s="30" t="n">
        <f aca="false">N109*1000</f>
        <v>-9796</v>
      </c>
      <c r="K109" s="72" t="n">
        <v>0.6435</v>
      </c>
      <c r="L109" s="72" t="n">
        <v>-1.6067</v>
      </c>
      <c r="M109" s="72" t="n">
        <v>9302.3</v>
      </c>
      <c r="N109" s="62" t="n">
        <v>-9.796</v>
      </c>
      <c r="O109" s="70" t="n">
        <v>2.76</v>
      </c>
      <c r="P109" s="73" t="n">
        <v>400</v>
      </c>
      <c r="Q109" s="26" t="s">
        <v>706</v>
      </c>
      <c r="R109" s="74" t="n">
        <v>-0.0104</v>
      </c>
      <c r="T109" s="36" t="n">
        <f aca="false">IF(E109&lt;19,E109,"")</f>
        <v>9.74</v>
      </c>
      <c r="U109" s="36" t="n">
        <f aca="false">IF(E109&lt;19,D109,"")</f>
        <v>232</v>
      </c>
      <c r="V109" s="36" t="n">
        <f aca="false">IF(E109&lt;19,F109,"")</f>
        <v>176.030883035787</v>
      </c>
      <c r="X109" s="25" t="n">
        <v>9.74</v>
      </c>
      <c r="Y109" s="25" t="n">
        <v>232</v>
      </c>
      <c r="Z109" s="25" t="n">
        <v>176.030883035787</v>
      </c>
    </row>
    <row r="110" customFormat="false" ht="14.4" hidden="false" customHeight="false" outlineLevel="0" collapsed="false">
      <c r="A110" s="26" t="s">
        <v>707</v>
      </c>
      <c r="B110" s="69" t="n">
        <v>-4232.7</v>
      </c>
      <c r="C110" s="70" t="n">
        <v>0.79</v>
      </c>
      <c r="D110" s="71" t="n">
        <v>200.5</v>
      </c>
      <c r="E110" s="71" t="n">
        <v>10.079</v>
      </c>
      <c r="F110" s="30" t="n">
        <f aca="false">G110+H110*(298.15)+I110*(298.15)^-2+J110*(298.15)^-0.5</f>
        <v>211.126160932077</v>
      </c>
      <c r="G110" s="30" t="n">
        <f aca="false">K110*1000</f>
        <v>370.5</v>
      </c>
      <c r="H110" s="31" t="n">
        <f aca="false">L110/100</f>
        <v>0.01001</v>
      </c>
      <c r="I110" s="30" t="n">
        <f aca="false">M110*1000</f>
        <v>-4339100</v>
      </c>
      <c r="J110" s="30" t="n">
        <f aca="false">N110*1000</f>
        <v>-1960.6</v>
      </c>
      <c r="K110" s="72" t="n">
        <v>0.3705</v>
      </c>
      <c r="L110" s="67" t="n">
        <v>1.001</v>
      </c>
      <c r="M110" s="72" t="n">
        <v>-4339.1</v>
      </c>
      <c r="N110" s="72" t="n">
        <v>-1.9606</v>
      </c>
      <c r="O110" s="26" t="n">
        <v>1.41</v>
      </c>
      <c r="P110" s="73" t="n">
        <v>860</v>
      </c>
      <c r="Q110" s="70" t="n">
        <v>4.09</v>
      </c>
      <c r="R110" s="74" t="n">
        <v>-0.0048</v>
      </c>
      <c r="T110" s="36" t="n">
        <f aca="false">IF(E110&lt;19,E110,"")</f>
        <v>10.079</v>
      </c>
      <c r="U110" s="36" t="n">
        <f aca="false">IF(E110&lt;19,D110,"")</f>
        <v>200.5</v>
      </c>
      <c r="V110" s="36" t="n">
        <f aca="false">IF(E110&lt;19,F110,"")</f>
        <v>211.126160932077</v>
      </c>
      <c r="X110" s="25" t="n">
        <v>10.079</v>
      </c>
      <c r="Y110" s="25" t="n">
        <v>200.5</v>
      </c>
      <c r="Z110" s="25" t="n">
        <v>211.126160932077</v>
      </c>
    </row>
    <row r="111" customFormat="false" ht="14.4" hidden="false" customHeight="false" outlineLevel="0" collapsed="false">
      <c r="A111" s="26" t="s">
        <v>708</v>
      </c>
      <c r="B111" s="69" t="n">
        <v>-2077.99</v>
      </c>
      <c r="C111" s="65" t="n">
        <v>1.76</v>
      </c>
      <c r="D111" s="71" t="n">
        <v>135</v>
      </c>
      <c r="E111" s="71" t="n">
        <v>5.67</v>
      </c>
      <c r="F111" s="30" t="n">
        <f aca="false">G111+H111*(298.15)+I111*(298.15)^-2+J111*(298.15)^-0.5</f>
        <v>118.609964152484</v>
      </c>
      <c r="G111" s="30" t="n">
        <f aca="false">K111*1000</f>
        <v>229.2</v>
      </c>
      <c r="H111" s="31" t="n">
        <f aca="false">L111/100</f>
        <v>0.011876</v>
      </c>
      <c r="I111" s="30" t="n">
        <f aca="false">M111*1000</f>
        <v>0</v>
      </c>
      <c r="J111" s="30" t="n">
        <f aca="false">N111*1000</f>
        <v>-1970.7</v>
      </c>
      <c r="K111" s="72" t="n">
        <v>0.2292</v>
      </c>
      <c r="L111" s="67" t="n">
        <v>1.1876</v>
      </c>
      <c r="M111" s="72" t="n">
        <v>0</v>
      </c>
      <c r="N111" s="72" t="n">
        <v>-1.9707</v>
      </c>
      <c r="O111" s="70" t="n">
        <v>4.67</v>
      </c>
      <c r="P111" s="73" t="n">
        <v>465</v>
      </c>
      <c r="Q111" s="26" t="s">
        <v>709</v>
      </c>
      <c r="R111" s="74" t="n">
        <v>-0.0089</v>
      </c>
      <c r="T111" s="36" t="n">
        <f aca="false">IF(E111&lt;19,E111,"")</f>
        <v>5.67</v>
      </c>
      <c r="U111" s="36" t="n">
        <f aca="false">IF(E111&lt;19,D111,"")</f>
        <v>135</v>
      </c>
      <c r="V111" s="36" t="n">
        <f aca="false">IF(E111&lt;19,F111,"")</f>
        <v>118.609964152484</v>
      </c>
      <c r="X111" s="25" t="n">
        <v>5.67</v>
      </c>
      <c r="Y111" s="25" t="n">
        <v>135</v>
      </c>
      <c r="Z111" s="25" t="n">
        <v>118.609964152484</v>
      </c>
    </row>
    <row r="112" customFormat="false" ht="14.4" hidden="false" customHeight="false" outlineLevel="0" collapsed="false">
      <c r="A112" s="26" t="s">
        <v>710</v>
      </c>
      <c r="B112" s="26" t="n">
        <v>-2091.7</v>
      </c>
      <c r="C112" s="65" t="n">
        <v>1.76</v>
      </c>
      <c r="D112" s="61" t="n">
        <v>118.7</v>
      </c>
      <c r="E112" s="71" t="n">
        <v>5.603</v>
      </c>
      <c r="F112" s="30" t="n">
        <f aca="false">G112+H112*(298.15)+I112*(298.15)^-2+J112*(298.15)^-0.5</f>
        <v>119.330429473368</v>
      </c>
      <c r="G112" s="30" t="n">
        <f aca="false">K112*1000</f>
        <v>116.1</v>
      </c>
      <c r="H112" s="31" t="n">
        <f aca="false">L112/100</f>
        <v>0.086021</v>
      </c>
      <c r="I112" s="30" t="n">
        <f aca="false">M112*1000</f>
        <v>-1992700</v>
      </c>
      <c r="J112" s="30" t="n">
        <f aca="false">N112*1000</f>
        <v>0</v>
      </c>
      <c r="K112" s="62" t="n">
        <v>0.1161</v>
      </c>
      <c r="L112" s="72" t="n">
        <v>8.6021</v>
      </c>
      <c r="M112" s="72" t="n">
        <v>-1992.7</v>
      </c>
      <c r="N112" s="72" t="n">
        <v>0</v>
      </c>
      <c r="O112" s="70" t="n">
        <v>4.5</v>
      </c>
      <c r="P112" s="73" t="n">
        <v>465</v>
      </c>
      <c r="Q112" s="26" t="s">
        <v>709</v>
      </c>
      <c r="R112" s="74" t="n">
        <v>-0.0089</v>
      </c>
      <c r="T112" s="36" t="n">
        <f aca="false">IF(E112&lt;19,E112,"")</f>
        <v>5.603</v>
      </c>
      <c r="U112" s="36" t="n">
        <f aca="false">IF(E112&lt;19,D112,"")</f>
        <v>118.7</v>
      </c>
      <c r="V112" s="36" t="n">
        <f aca="false">IF(E112&lt;19,F112,"")</f>
        <v>119.330429473368</v>
      </c>
      <c r="X112" s="25" t="n">
        <v>5.603</v>
      </c>
      <c r="Y112" s="25" t="n">
        <v>118.7</v>
      </c>
      <c r="Z112" s="25" t="n">
        <v>119.330429473368</v>
      </c>
    </row>
    <row r="113" customFormat="false" ht="14.4" hidden="false" customHeight="false" outlineLevel="0" collapsed="false">
      <c r="A113" s="26" t="s">
        <v>711</v>
      </c>
      <c r="B113" s="26" t="n">
        <v>-2122.89</v>
      </c>
      <c r="C113" s="26" t="n">
        <v>2.91</v>
      </c>
      <c r="D113" s="61" t="n">
        <v>136</v>
      </c>
      <c r="E113" s="71" t="n">
        <v>6.052</v>
      </c>
      <c r="F113" s="30" t="n">
        <f aca="false">G113+H113*(298.15)+I113*(298.15)^-2+J113*(298.15)^-0.5</f>
        <v>118.47678451503</v>
      </c>
      <c r="G113" s="30" t="n">
        <f aca="false">K113*1000</f>
        <v>242</v>
      </c>
      <c r="H113" s="31" t="n">
        <f aca="false">L113/100</f>
        <v>-0.004482</v>
      </c>
      <c r="I113" s="30" t="n">
        <f aca="false">M113*1000</f>
        <v>-895800</v>
      </c>
      <c r="J113" s="30" t="n">
        <f aca="false">N113*1000</f>
        <v>-1935.8</v>
      </c>
      <c r="K113" s="72" t="n">
        <v>0.242</v>
      </c>
      <c r="L113" s="72" t="n">
        <v>-0.4482</v>
      </c>
      <c r="M113" s="72" t="n">
        <v>-895.8</v>
      </c>
      <c r="N113" s="72" t="n">
        <v>-1.9358</v>
      </c>
      <c r="O113" s="70" t="n">
        <v>3.16</v>
      </c>
      <c r="P113" s="73" t="n">
        <v>514</v>
      </c>
      <c r="Q113" s="70" t="n">
        <v>2</v>
      </c>
      <c r="R113" s="74" t="n">
        <v>-0.0039</v>
      </c>
      <c r="T113" s="36" t="n">
        <f aca="false">IF(E113&lt;19,E113,"")</f>
        <v>6.052</v>
      </c>
      <c r="U113" s="36" t="n">
        <f aca="false">IF(E113&lt;19,D113,"")</f>
        <v>136</v>
      </c>
      <c r="V113" s="36" t="n">
        <f aca="false">IF(E113&lt;19,F113,"")</f>
        <v>118.47678451503</v>
      </c>
      <c r="X113" s="25" t="n">
        <v>6.052</v>
      </c>
      <c r="Y113" s="25" t="n">
        <v>136</v>
      </c>
      <c r="Z113" s="25" t="n">
        <v>118.47678451503</v>
      </c>
    </row>
    <row r="114" customFormat="false" ht="14.4" hidden="false" customHeight="false" outlineLevel="0" collapsed="false">
      <c r="A114" s="76" t="s">
        <v>712</v>
      </c>
      <c r="B114" s="77" t="n">
        <v>-3029.23</v>
      </c>
      <c r="C114" s="78" t="n">
        <v>2.82</v>
      </c>
      <c r="D114" s="79" t="n">
        <v>198.5</v>
      </c>
      <c r="E114" s="80" t="n">
        <v>8.826</v>
      </c>
      <c r="F114" s="30" t="n">
        <f aca="false">G114+H114*(298.15)+I114*(298.15)^-2+J114*(298.15)^-0.5</f>
        <v>159.330518690069</v>
      </c>
      <c r="G114" s="30" t="n">
        <f aca="false">K114*1000</f>
        <v>369.8</v>
      </c>
      <c r="H114" s="31" t="n">
        <f aca="false">L114/100</f>
        <v>-0.016332</v>
      </c>
      <c r="I114" s="30" t="n">
        <f aca="false">M114*1000</f>
        <v>684700</v>
      </c>
      <c r="J114" s="30" t="n">
        <f aca="false">N114*1000</f>
        <v>-3683.1</v>
      </c>
      <c r="K114" s="81" t="n">
        <v>0.3698</v>
      </c>
      <c r="L114" s="81" t="n">
        <v>-1.6332</v>
      </c>
      <c r="M114" s="81" t="n">
        <v>684.7</v>
      </c>
      <c r="N114" s="81" t="n">
        <v>-3.6831</v>
      </c>
      <c r="O114" s="82" t="n">
        <v>1.85</v>
      </c>
      <c r="P114" s="83" t="n">
        <v>450</v>
      </c>
      <c r="Q114" s="78" t="n">
        <v>5.7</v>
      </c>
      <c r="R114" s="84" t="n">
        <v>-0.0127</v>
      </c>
      <c r="T114" s="36" t="n">
        <f aca="false">IF(E114&lt;19,E114,"")</f>
        <v>8.826</v>
      </c>
      <c r="U114" s="36" t="n">
        <f aca="false">IF(E114&lt;19,D114,"")</f>
        <v>198.5</v>
      </c>
      <c r="V114" s="36" t="n">
        <f aca="false">IF(E114&lt;19,F114,"")</f>
        <v>159.330518690069</v>
      </c>
      <c r="X114" s="25" t="n">
        <v>8.826</v>
      </c>
      <c r="Y114" s="25" t="n">
        <v>198.5</v>
      </c>
      <c r="Z114" s="25" t="n">
        <v>159.330518690069</v>
      </c>
    </row>
    <row r="115" customFormat="false" ht="14.4" hidden="false" customHeight="false" outlineLevel="0" collapsed="false">
      <c r="A115" s="76" t="s">
        <v>713</v>
      </c>
      <c r="B115" s="77" t="n">
        <v>-3975.33</v>
      </c>
      <c r="C115" s="78" t="n">
        <v>2.8</v>
      </c>
      <c r="D115" s="80" t="n">
        <v>214.3</v>
      </c>
      <c r="E115" s="41" t="n">
        <v>10.871</v>
      </c>
      <c r="F115" s="30" t="n">
        <f aca="false">G115+H115*(298.15)+I115*(298.15)^-2+J115*(298.15)^-0.5</f>
        <v>204.366991493923</v>
      </c>
      <c r="G115" s="30" t="n">
        <f aca="false">K115*1000</f>
        <v>448.8</v>
      </c>
      <c r="H115" s="31" t="n">
        <f aca="false">L115/100</f>
        <v>-0.010075</v>
      </c>
      <c r="I115" s="30" t="n">
        <f aca="false">M115*1000</f>
        <v>-1007300</v>
      </c>
      <c r="J115" s="30" t="n">
        <f aca="false">N115*1000</f>
        <v>-3973.1</v>
      </c>
      <c r="K115" s="81" t="n">
        <v>0.4488</v>
      </c>
      <c r="L115" s="81" t="n">
        <v>-1.0075</v>
      </c>
      <c r="M115" s="81" t="n">
        <v>-1007.3</v>
      </c>
      <c r="N115" s="37" t="n">
        <v>-3.9731</v>
      </c>
      <c r="O115" s="82" t="n">
        <v>1.65</v>
      </c>
      <c r="P115" s="83" t="n">
        <v>583</v>
      </c>
      <c r="Q115" s="78" t="n">
        <v>4.02</v>
      </c>
      <c r="R115" s="84" t="n">
        <v>-0.0069</v>
      </c>
      <c r="T115" s="36" t="n">
        <f aca="false">IF(E115&lt;19,E115,"")</f>
        <v>10.871</v>
      </c>
      <c r="U115" s="36" t="n">
        <f aca="false">IF(E115&lt;19,D115,"")</f>
        <v>214.3</v>
      </c>
      <c r="V115" s="36" t="n">
        <f aca="false">IF(E115&lt;19,F115,"")</f>
        <v>204.366991493923</v>
      </c>
      <c r="X115" s="25" t="n">
        <v>10.871</v>
      </c>
      <c r="Y115" s="25" t="n">
        <v>214.3</v>
      </c>
      <c r="Z115" s="25" t="n">
        <v>204.366991493923</v>
      </c>
    </row>
    <row r="116" customFormat="false" ht="14.4" hidden="false" customHeight="false" outlineLevel="0" collapsed="false">
      <c r="A116" s="85" t="s">
        <v>714</v>
      </c>
      <c r="B116" s="77" t="n">
        <v>-2094.54</v>
      </c>
      <c r="C116" s="82" t="n">
        <v>1.75</v>
      </c>
      <c r="D116" s="79" t="n">
        <v>124.4</v>
      </c>
      <c r="E116" s="80" t="n">
        <v>5.419</v>
      </c>
      <c r="F116" s="30" t="n">
        <f aca="false">G116+H116*(298.15)+I116*(298.15)^-2+J116*(298.15)^-0.5</f>
        <v>108.981719805653</v>
      </c>
      <c r="G116" s="30" t="n">
        <f aca="false">K116*1000</f>
        <v>272.7</v>
      </c>
      <c r="H116" s="31" t="n">
        <f aca="false">L116/100</f>
        <v>-0.012398</v>
      </c>
      <c r="I116" s="30" t="n">
        <f aca="false">M116*1000</f>
        <v>0</v>
      </c>
      <c r="J116" s="30" t="n">
        <f aca="false">N116*1000</f>
        <v>-2763.1</v>
      </c>
      <c r="K116" s="81" t="n">
        <v>0.2727</v>
      </c>
      <c r="L116" s="81" t="n">
        <v>-1.2398</v>
      </c>
      <c r="M116" s="81" t="n">
        <v>0</v>
      </c>
      <c r="N116" s="37" t="n">
        <v>-2.7631</v>
      </c>
      <c r="O116" s="78" t="n">
        <v>4.63</v>
      </c>
      <c r="P116" s="83" t="n">
        <v>465</v>
      </c>
      <c r="Q116" s="85" t="s">
        <v>715</v>
      </c>
      <c r="R116" s="84" t="n">
        <v>-0.0089</v>
      </c>
      <c r="T116" s="36" t="n">
        <f aca="false">IF(E116&lt;19,E116,"")</f>
        <v>5.419</v>
      </c>
      <c r="U116" s="36" t="n">
        <f aca="false">IF(E116&lt;19,D116,"")</f>
        <v>124.4</v>
      </c>
      <c r="V116" s="36" t="n">
        <f aca="false">IF(E116&lt;19,F116,"")</f>
        <v>108.981719805653</v>
      </c>
      <c r="X116" s="25" t="n">
        <v>5.419</v>
      </c>
      <c r="Y116" s="25" t="n">
        <v>124.4</v>
      </c>
      <c r="Z116" s="25" t="n">
        <v>108.981719805653</v>
      </c>
    </row>
    <row r="117" customFormat="false" ht="14.4" hidden="false" customHeight="false" outlineLevel="0" collapsed="false">
      <c r="A117" s="76" t="s">
        <v>716</v>
      </c>
      <c r="B117" s="77" t="n">
        <v>-3966.68</v>
      </c>
      <c r="C117" s="78" t="n">
        <v>2.8</v>
      </c>
      <c r="D117" s="80" t="n">
        <v>214.3</v>
      </c>
      <c r="E117" s="36" t="n">
        <v>10.871</v>
      </c>
      <c r="F117" s="30" t="n">
        <f aca="false">G117+H117*(298.15)+I117*(298.15)^-2+J117*(298.15)^-0.5</f>
        <v>204.366991493923</v>
      </c>
      <c r="G117" s="30" t="n">
        <f aca="false">K117*1000</f>
        <v>448.8</v>
      </c>
      <c r="H117" s="31" t="n">
        <f aca="false">L117/100</f>
        <v>-0.010075</v>
      </c>
      <c r="I117" s="30" t="n">
        <f aca="false">M117*1000</f>
        <v>-1007300</v>
      </c>
      <c r="J117" s="30" t="n">
        <f aca="false">N117*1000</f>
        <v>-3973.1</v>
      </c>
      <c r="K117" s="81" t="n">
        <v>0.4488</v>
      </c>
      <c r="L117" s="81" t="n">
        <v>-1.0075</v>
      </c>
      <c r="M117" s="81" t="n">
        <v>-1007.3</v>
      </c>
      <c r="N117" s="37" t="n">
        <v>-3.9731</v>
      </c>
      <c r="O117" s="82" t="n">
        <v>1.65</v>
      </c>
      <c r="P117" s="83" t="n">
        <v>583</v>
      </c>
      <c r="Q117" s="78" t="n">
        <v>4.02</v>
      </c>
      <c r="R117" s="84" t="n">
        <v>-0.0069</v>
      </c>
      <c r="T117" s="36" t="n">
        <f aca="false">IF(E117&lt;19,E117,"")</f>
        <v>10.871</v>
      </c>
      <c r="U117" s="36" t="n">
        <f aca="false">IF(E117&lt;19,D117,"")</f>
        <v>214.3</v>
      </c>
      <c r="V117" s="36" t="n">
        <f aca="false">IF(E117&lt;19,F117,"")</f>
        <v>204.366991493923</v>
      </c>
      <c r="X117" s="25" t="n">
        <v>10.871</v>
      </c>
      <c r="Y117" s="25" t="n">
        <v>214.3</v>
      </c>
      <c r="Z117" s="25" t="n">
        <v>204.366991493923</v>
      </c>
    </row>
    <row r="118" customFormat="false" ht="14.4" hidden="false" customHeight="false" outlineLevel="0" collapsed="false">
      <c r="A118" s="46" t="s">
        <v>717</v>
      </c>
      <c r="B118" s="77"/>
      <c r="C118" s="78"/>
      <c r="D118" s="80"/>
      <c r="E118" s="36"/>
      <c r="F118" s="30"/>
      <c r="G118" s="30"/>
      <c r="H118" s="31"/>
      <c r="I118" s="30"/>
      <c r="J118" s="30"/>
      <c r="K118" s="81"/>
      <c r="L118" s="81"/>
      <c r="M118" s="81"/>
      <c r="N118" s="37"/>
      <c r="O118" s="82"/>
      <c r="P118" s="83"/>
      <c r="Q118" s="78"/>
      <c r="R118" s="84"/>
      <c r="T118" s="36"/>
      <c r="U118" s="36"/>
      <c r="V118" s="36"/>
    </row>
    <row r="119" customFormat="false" ht="14.4" hidden="false" customHeight="false" outlineLevel="0" collapsed="false">
      <c r="A119" s="85" t="s">
        <v>718</v>
      </c>
      <c r="B119" s="77" t="n">
        <v>-907.02</v>
      </c>
      <c r="C119" s="78" t="n">
        <v>0.27</v>
      </c>
      <c r="D119" s="80" t="n">
        <v>39.6</v>
      </c>
      <c r="E119" s="80" t="n">
        <v>2.064</v>
      </c>
      <c r="F119" s="30" t="n">
        <f aca="false">G119+H119*(298.15)+I119*(298.15)^-2+J119*(298.15)^-0.5</f>
        <v>44.3585124777202</v>
      </c>
      <c r="G119" s="30" t="n">
        <f aca="false">K119*1000</f>
        <v>107.8</v>
      </c>
      <c r="H119" s="31" t="n">
        <f aca="false">L119/100</f>
        <v>-0.003279</v>
      </c>
      <c r="I119" s="30" t="n">
        <f aca="false">M119*1000</f>
        <v>-190300</v>
      </c>
      <c r="J119" s="30" t="n">
        <f aca="false">N119*1000</f>
        <v>-1041.6</v>
      </c>
      <c r="K119" s="81" t="n">
        <v>0.1078</v>
      </c>
      <c r="L119" s="81" t="n">
        <v>-0.3279</v>
      </c>
      <c r="M119" s="81" t="n">
        <v>-190.3</v>
      </c>
      <c r="N119" s="81" t="n">
        <v>-1.0416</v>
      </c>
      <c r="O119" s="82" t="n">
        <v>1.23</v>
      </c>
      <c r="P119" s="83" t="n">
        <v>979</v>
      </c>
      <c r="Q119" s="85" t="s">
        <v>719</v>
      </c>
      <c r="R119" s="84" t="n">
        <v>-0.0043</v>
      </c>
      <c r="T119" s="36" t="n">
        <f aca="false">IF(E119&lt;19,E119,"")</f>
        <v>2.064</v>
      </c>
      <c r="U119" s="36" t="n">
        <f aca="false">IF(E119&lt;19,D119,"")</f>
        <v>39.6</v>
      </c>
      <c r="V119" s="36" t="n">
        <f aca="false">IF(E119&lt;19,F119,"")</f>
        <v>44.3585124777202</v>
      </c>
      <c r="X119" s="25" t="n">
        <v>2.064</v>
      </c>
      <c r="Y119" s="25" t="n">
        <v>39.6</v>
      </c>
      <c r="Z119" s="25" t="n">
        <v>44.3585124777202</v>
      </c>
    </row>
    <row r="120" customFormat="false" ht="14.4" hidden="false" customHeight="false" outlineLevel="0" collapsed="false">
      <c r="A120" s="85" t="s">
        <v>720</v>
      </c>
      <c r="B120" s="77" t="n">
        <v>-904.24</v>
      </c>
      <c r="C120" s="78" t="n">
        <v>0.27</v>
      </c>
      <c r="D120" s="80" t="n">
        <v>50.86</v>
      </c>
      <c r="E120" s="80" t="n">
        <v>2.745</v>
      </c>
      <c r="F120" s="30" t="n">
        <f aca="false">G120+H120*(298.15)+I120*(298.15)^-2+J120*(298.15)^-0.5</f>
        <v>26.6399066380818</v>
      </c>
      <c r="G120" s="30" t="n">
        <f aca="false">K120*1000</f>
        <v>72.7</v>
      </c>
      <c r="H120" s="31" t="n">
        <f aca="false">L120/100</f>
        <v>0.001304</v>
      </c>
      <c r="I120" s="30" t="n">
        <f aca="false">M120*1000</f>
        <v>-4129000</v>
      </c>
      <c r="J120" s="30" t="n">
        <f aca="false">N120*1000</f>
        <v>0</v>
      </c>
      <c r="K120" s="81" t="n">
        <v>0.0727</v>
      </c>
      <c r="L120" s="37" t="n">
        <v>0.1304</v>
      </c>
      <c r="M120" s="37" t="n">
        <v>-4129</v>
      </c>
      <c r="N120" s="81" t="n">
        <v>0</v>
      </c>
      <c r="O120" s="86" t="n">
        <v>0</v>
      </c>
      <c r="P120" s="87" t="n">
        <v>160</v>
      </c>
      <c r="Q120" s="78" t="n">
        <v>4.35</v>
      </c>
      <c r="R120" s="84" t="n">
        <v>-0.0272</v>
      </c>
      <c r="T120" s="36" t="n">
        <f aca="false">IF(E120&lt;19,E120,"")</f>
        <v>2.745</v>
      </c>
      <c r="U120" s="36" t="n">
        <f aca="false">IF(E120&lt;19,D120,"")</f>
        <v>50.86</v>
      </c>
      <c r="V120" s="36" t="n">
        <f aca="false">IF(E120&lt;19,F120,"")</f>
        <v>26.6399066380818</v>
      </c>
      <c r="X120" s="25" t="n">
        <v>2.745</v>
      </c>
      <c r="Y120" s="25" t="n">
        <v>50.86</v>
      </c>
      <c r="Z120" s="25" t="n">
        <v>26.6399066380818</v>
      </c>
    </row>
    <row r="121" customFormat="false" ht="14.4" hidden="false" customHeight="false" outlineLevel="0" collapsed="false">
      <c r="A121" s="76" t="s">
        <v>721</v>
      </c>
      <c r="B121" s="77" t="n">
        <v>-910.7</v>
      </c>
      <c r="C121" s="78" t="n">
        <v>0.27</v>
      </c>
      <c r="D121" s="41" t="n">
        <v>41.43</v>
      </c>
      <c r="E121" s="80" t="n">
        <v>2.269</v>
      </c>
      <c r="F121" s="30" t="n">
        <f aca="false">G121+H121*(298.15)+I121*(298.15)^-2+J121*(298.15)^-0.5</f>
        <v>43.1942499756948</v>
      </c>
      <c r="G121" s="30" t="n">
        <f aca="false">K121*1000</f>
        <v>92.9</v>
      </c>
      <c r="H121" s="31" t="n">
        <f aca="false">L121/100</f>
        <v>-0.000642</v>
      </c>
      <c r="I121" s="30" t="n">
        <f aca="false">M121*1000</f>
        <v>-714900</v>
      </c>
      <c r="J121" s="30" t="n">
        <f aca="false">N121*1000</f>
        <v>-716.1</v>
      </c>
      <c r="K121" s="81" t="n">
        <v>0.0929</v>
      </c>
      <c r="L121" s="81" t="n">
        <v>-0.0642</v>
      </c>
      <c r="M121" s="81" t="n">
        <v>-714.9</v>
      </c>
      <c r="N121" s="37" t="n">
        <v>-0.7161</v>
      </c>
      <c r="O121" s="86" t="n">
        <v>0</v>
      </c>
      <c r="P121" s="83" t="n">
        <v>730</v>
      </c>
      <c r="Q121" s="78" t="n">
        <v>6</v>
      </c>
      <c r="R121" s="84" t="n">
        <v>-0.0082</v>
      </c>
      <c r="T121" s="36" t="n">
        <f aca="false">IF(E121&lt;19,E121,"")</f>
        <v>2.269</v>
      </c>
      <c r="U121" s="36" t="n">
        <f aca="false">IF(E121&lt;19,D121,"")</f>
        <v>41.43</v>
      </c>
      <c r="V121" s="36" t="n">
        <f aca="false">IF(E121&lt;19,F121,"")</f>
        <v>43.1942499756948</v>
      </c>
      <c r="X121" s="25" t="n">
        <v>2.269</v>
      </c>
      <c r="Y121" s="25" t="n">
        <v>41.43</v>
      </c>
      <c r="Z121" s="25" t="n">
        <v>43.1942499756948</v>
      </c>
    </row>
    <row r="122" customFormat="false" ht="14.4" hidden="false" customHeight="false" outlineLevel="0" collapsed="false">
      <c r="A122" s="76" t="s">
        <v>722</v>
      </c>
      <c r="B122" s="77" t="n">
        <v>-876.39</v>
      </c>
      <c r="C122" s="78" t="n">
        <v>0.49</v>
      </c>
      <c r="D122" s="80" t="n">
        <v>24</v>
      </c>
      <c r="E122" s="79" t="n">
        <v>1.401</v>
      </c>
      <c r="F122" s="30" t="n">
        <f aca="false">G122+H122*(298.15)+I122*(298.15)^-2+J122*(298.15)^-0.5</f>
        <v>42.8835377086463</v>
      </c>
      <c r="G122" s="30" t="n">
        <f aca="false">K122*1000</f>
        <v>68.1</v>
      </c>
      <c r="H122" s="31" t="n">
        <f aca="false">L122/100</f>
        <v>0.00601</v>
      </c>
      <c r="I122" s="30" t="n">
        <f aca="false">M122*1000</f>
        <v>-1978200</v>
      </c>
      <c r="J122" s="30" t="n">
        <f aca="false">N122*1000</f>
        <v>-82.1</v>
      </c>
      <c r="K122" s="81" t="n">
        <v>0.0681</v>
      </c>
      <c r="L122" s="37" t="n">
        <v>0.601</v>
      </c>
      <c r="M122" s="81" t="n">
        <v>-1978.2</v>
      </c>
      <c r="N122" s="37" t="n">
        <v>-0.0821</v>
      </c>
      <c r="O122" s="82" t="n">
        <v>1.58</v>
      </c>
      <c r="P122" s="83" t="n">
        <v>3090</v>
      </c>
      <c r="Q122" s="78" t="n">
        <v>4.6</v>
      </c>
      <c r="R122" s="84" t="n">
        <v>-0.0015</v>
      </c>
      <c r="T122" s="36" t="n">
        <f aca="false">IF(E122&lt;19,E122,"")</f>
        <v>1.401</v>
      </c>
      <c r="U122" s="36" t="n">
        <f aca="false">IF(E122&lt;19,D122,"")</f>
        <v>24</v>
      </c>
      <c r="V122" s="36" t="n">
        <f aca="false">IF(E122&lt;19,F122,"")</f>
        <v>42.8835377086463</v>
      </c>
      <c r="X122" s="25" t="n">
        <v>1.401</v>
      </c>
      <c r="Y122" s="25" t="n">
        <v>24</v>
      </c>
      <c r="Z122" s="25" t="n">
        <v>42.8835377086463</v>
      </c>
    </row>
    <row r="123" customFormat="false" ht="14.4" hidden="false" customHeight="false" outlineLevel="0" collapsed="false">
      <c r="A123" s="76" t="s">
        <v>723</v>
      </c>
      <c r="B123" s="77" t="n">
        <v>-907.08</v>
      </c>
      <c r="C123" s="78" t="n">
        <v>0.27</v>
      </c>
      <c r="D123" s="41" t="n">
        <v>44.1</v>
      </c>
      <c r="E123" s="80" t="n">
        <v>2.8</v>
      </c>
      <c r="F123" s="30" t="n">
        <f aca="false">G123+H123*(298.15)+I123*(298.15)^-2+J123*(298.15)^-0.5</f>
        <v>48.9092253636168</v>
      </c>
      <c r="G123" s="30" t="n">
        <f aca="false">K123*1000</f>
        <v>74.9</v>
      </c>
      <c r="H123" s="31" t="n">
        <f aca="false">L123/100</f>
        <v>0.0031</v>
      </c>
      <c r="I123" s="30" t="n">
        <f aca="false">M123*1000</f>
        <v>-1174000</v>
      </c>
      <c r="J123" s="30" t="n">
        <f aca="false">N123*1000</f>
        <v>-236.7</v>
      </c>
      <c r="K123" s="81" t="n">
        <v>0.0749</v>
      </c>
      <c r="L123" s="81" t="n">
        <v>0.31</v>
      </c>
      <c r="M123" s="81" t="n">
        <v>-1174</v>
      </c>
      <c r="N123" s="81" t="n">
        <v>-0.2367</v>
      </c>
      <c r="O123" s="86" t="n">
        <v>0</v>
      </c>
      <c r="P123" s="87" t="n">
        <v>150</v>
      </c>
      <c r="Q123" s="78" t="n">
        <v>4.36</v>
      </c>
      <c r="R123" s="84" t="n">
        <v>-0.0291</v>
      </c>
      <c r="T123" s="36" t="n">
        <f aca="false">IF(E123&lt;19,E123,"")</f>
        <v>2.8</v>
      </c>
      <c r="U123" s="36" t="n">
        <f aca="false">IF(E123&lt;19,D123,"")</f>
        <v>44.1</v>
      </c>
      <c r="V123" s="36" t="n">
        <f aca="false">IF(E123&lt;19,F123,"")</f>
        <v>48.9092253636168</v>
      </c>
      <c r="X123" s="25" t="n">
        <v>2.8</v>
      </c>
      <c r="Y123" s="25" t="n">
        <v>44.1</v>
      </c>
      <c r="Z123" s="25" t="n">
        <v>48.9092253636168</v>
      </c>
    </row>
    <row r="124" customFormat="false" ht="14.4" hidden="false" customHeight="false" outlineLevel="0" collapsed="false">
      <c r="A124" s="46" t="s">
        <v>724</v>
      </c>
      <c r="B124" s="77"/>
      <c r="C124" s="78"/>
      <c r="D124" s="41"/>
      <c r="E124" s="80"/>
      <c r="F124" s="30"/>
      <c r="G124" s="30"/>
      <c r="H124" s="31"/>
      <c r="I124" s="30"/>
      <c r="J124" s="30"/>
      <c r="K124" s="81"/>
      <c r="L124" s="81"/>
      <c r="M124" s="81"/>
      <c r="N124" s="81"/>
      <c r="O124" s="86"/>
      <c r="P124" s="87"/>
      <c r="Q124" s="78"/>
      <c r="R124" s="84"/>
      <c r="T124" s="36"/>
      <c r="U124" s="36"/>
      <c r="V124" s="36"/>
    </row>
    <row r="125" customFormat="false" ht="14.4" hidden="false" customHeight="false" outlineLevel="0" collapsed="false">
      <c r="A125" s="85" t="s">
        <v>725</v>
      </c>
      <c r="B125" s="33" t="n">
        <v>-3791.94</v>
      </c>
      <c r="C125" s="78" t="n">
        <v>5.27</v>
      </c>
      <c r="D125" s="79" t="n">
        <v>166.2</v>
      </c>
      <c r="E125" s="80" t="n">
        <v>7.128</v>
      </c>
      <c r="F125" s="30" t="n">
        <f aca="false">G125+H125*(298.15)+I125*(298.15)^-2+J125*(298.15)^-0.5</f>
        <v>199.796866342782</v>
      </c>
      <c r="G125" s="30" t="n">
        <f aca="false">K125*1000</f>
        <v>417.6</v>
      </c>
      <c r="H125" s="31" t="n">
        <f aca="false">L125/100</f>
        <v>-0.003617</v>
      </c>
      <c r="I125" s="30" t="n">
        <f aca="false">M125*1000</f>
        <v>-4748100</v>
      </c>
      <c r="J125" s="30" t="n">
        <f aca="false">N125*1000</f>
        <v>-2819.9</v>
      </c>
      <c r="K125" s="81" t="n">
        <v>0.4176</v>
      </c>
      <c r="L125" s="37" t="n">
        <v>-0.3617</v>
      </c>
      <c r="M125" s="37" t="n">
        <v>-4748.1</v>
      </c>
      <c r="N125" s="37" t="n">
        <v>-2.8199</v>
      </c>
      <c r="O125" s="78" t="n">
        <v>2.8</v>
      </c>
      <c r="P125" s="87" t="n">
        <v>1800</v>
      </c>
      <c r="Q125" s="78" t="n">
        <v>4</v>
      </c>
      <c r="R125" s="84" t="n">
        <v>-0.0022</v>
      </c>
      <c r="T125" s="36" t="n">
        <f aca="false">IF(E125&lt;19,E125,"")</f>
        <v>7.128</v>
      </c>
      <c r="U125" s="36" t="n">
        <f aca="false">IF(E125&lt;19,D125,"")</f>
        <v>166.2</v>
      </c>
      <c r="V125" s="36" t="n">
        <f aca="false">IF(E125&lt;19,F125,"")</f>
        <v>199.796866342782</v>
      </c>
      <c r="X125" s="25" t="n">
        <v>7.128</v>
      </c>
      <c r="Y125" s="25" t="n">
        <v>166.2</v>
      </c>
      <c r="Z125" s="25" t="n">
        <v>199.796866342782</v>
      </c>
    </row>
    <row r="126" customFormat="false" ht="14.4" hidden="false" customHeight="false" outlineLevel="0" collapsed="false">
      <c r="A126" s="76" t="s">
        <v>726</v>
      </c>
      <c r="B126" s="77" t="n">
        <v>-4232.63</v>
      </c>
      <c r="C126" s="78" t="n">
        <v>2.81</v>
      </c>
      <c r="D126" s="80" t="n">
        <v>281.5</v>
      </c>
      <c r="E126" s="79" t="n">
        <v>11.438</v>
      </c>
      <c r="F126" s="30" t="n">
        <f aca="false">G126+H126*(298.15)+I126*(298.15)^-2+J126*(298.15)^-0.5</f>
        <v>248.240550623417</v>
      </c>
      <c r="G126" s="30" t="n">
        <f aca="false">K126*1000</f>
        <v>536.5</v>
      </c>
      <c r="H126" s="31" t="n">
        <f aca="false">L126/100</f>
        <v>-0.01009</v>
      </c>
      <c r="I126" s="30" t="n">
        <f aca="false">M126*1000</f>
        <v>-980400</v>
      </c>
      <c r="J126" s="30" t="n">
        <f aca="false">N126*1000</f>
        <v>-4735</v>
      </c>
      <c r="K126" s="81" t="n">
        <v>0.5365</v>
      </c>
      <c r="L126" s="81" t="n">
        <v>-1.009</v>
      </c>
      <c r="M126" s="81" t="n">
        <v>-980.4</v>
      </c>
      <c r="N126" s="81" t="n">
        <v>-4.735</v>
      </c>
      <c r="O126" s="78" t="n">
        <v>3.21</v>
      </c>
      <c r="P126" s="83" t="n">
        <v>425</v>
      </c>
      <c r="Q126" s="78" t="n">
        <v>2</v>
      </c>
      <c r="R126" s="84" t="n">
        <v>-0.0047</v>
      </c>
      <c r="T126" s="36" t="n">
        <f aca="false">IF(E126&lt;19,E126,"")</f>
        <v>11.438</v>
      </c>
      <c r="U126" s="36" t="n">
        <f aca="false">IF(E126&lt;19,D126,"")</f>
        <v>281.5</v>
      </c>
      <c r="V126" s="36" t="n">
        <f aca="false">IF(E126&lt;19,F126,"")</f>
        <v>248.240550623417</v>
      </c>
      <c r="X126" s="25" t="n">
        <v>11.438</v>
      </c>
      <c r="Y126" s="25" t="n">
        <v>281.5</v>
      </c>
      <c r="Z126" s="25" t="n">
        <v>248.240550623417</v>
      </c>
    </row>
    <row r="127" customFormat="false" ht="14.4" hidden="false" customHeight="false" outlineLevel="0" collapsed="false">
      <c r="A127" s="85" t="s">
        <v>727</v>
      </c>
      <c r="B127" s="77" t="n">
        <v>-4271.79</v>
      </c>
      <c r="C127" s="78" t="n">
        <v>6.46</v>
      </c>
      <c r="D127" s="80" t="n">
        <v>254</v>
      </c>
      <c r="E127" s="79" t="n">
        <v>10.844</v>
      </c>
      <c r="F127" s="30" t="n">
        <f aca="false">G127+H127*(298.15)+I127*(298.15)^-2+J127*(298.15)^-0.5</f>
        <v>247.16887049616</v>
      </c>
      <c r="G127" s="30" t="n">
        <f aca="false">K127*1000</f>
        <v>499.1</v>
      </c>
      <c r="H127" s="31" t="n">
        <f aca="false">L127/100</f>
        <v>0</v>
      </c>
      <c r="I127" s="30" t="n">
        <f aca="false">M127*1000</f>
        <v>0</v>
      </c>
      <c r="J127" s="30" t="n">
        <f aca="false">N127*1000</f>
        <v>-4350.1</v>
      </c>
      <c r="K127" s="37" t="n">
        <v>0.4991</v>
      </c>
      <c r="L127" s="81" t="n">
        <v>0</v>
      </c>
      <c r="M127" s="81" t="n">
        <v>0</v>
      </c>
      <c r="N127" s="37" t="n">
        <v>-4.3501</v>
      </c>
      <c r="O127" s="78" t="n">
        <v>2.66</v>
      </c>
      <c r="P127" s="83" t="n">
        <v>900</v>
      </c>
      <c r="Q127" s="78" t="n">
        <v>4</v>
      </c>
      <c r="R127" s="84" t="n">
        <v>-0.0044</v>
      </c>
      <c r="T127" s="36" t="n">
        <f aca="false">IF(E127&lt;19,E127,"")</f>
        <v>10.844</v>
      </c>
      <c r="U127" s="36" t="n">
        <f aca="false">IF(E127&lt;19,D127,"")</f>
        <v>254</v>
      </c>
      <c r="V127" s="36" t="n">
        <f aca="false">IF(E127&lt;19,F127,"")</f>
        <v>247.16887049616</v>
      </c>
      <c r="X127" s="25" t="n">
        <v>10.844</v>
      </c>
      <c r="Y127" s="25" t="n">
        <v>254</v>
      </c>
      <c r="Z127" s="25" t="n">
        <v>247.16887049616</v>
      </c>
    </row>
    <row r="128" customFormat="false" ht="14.4" hidden="false" customHeight="false" outlineLevel="0" collapsed="false">
      <c r="A128" s="46" t="s">
        <v>455</v>
      </c>
      <c r="B128" s="77"/>
      <c r="C128" s="26"/>
      <c r="D128" s="80"/>
      <c r="E128" s="79"/>
      <c r="F128" s="30"/>
      <c r="G128" s="30"/>
      <c r="H128" s="31"/>
      <c r="I128" s="30"/>
      <c r="J128" s="30"/>
      <c r="K128" s="81"/>
      <c r="L128" s="81"/>
      <c r="M128" s="81"/>
      <c r="N128" s="81"/>
      <c r="O128" s="82"/>
      <c r="P128" s="83"/>
      <c r="Q128" s="78"/>
      <c r="R128" s="84"/>
      <c r="T128" s="36"/>
      <c r="U128" s="36"/>
      <c r="V128" s="36"/>
    </row>
    <row r="129" customFormat="false" ht="14.4" hidden="false" customHeight="false" outlineLevel="0" collapsed="false">
      <c r="A129" s="76" t="s">
        <v>728</v>
      </c>
      <c r="B129" s="77" t="n">
        <v>-1100.34</v>
      </c>
      <c r="C129" s="82" t="n">
        <v>1.63</v>
      </c>
      <c r="D129" s="80" t="n">
        <v>50.4</v>
      </c>
      <c r="E129" s="41" t="n">
        <v>2.115</v>
      </c>
      <c r="F129" s="30" t="n">
        <f aca="false">G129+H129*(298.15)+I129*(298.15)^-2+J129*(298.15)^-0.5</f>
        <v>56.1349625218882</v>
      </c>
      <c r="G129" s="30" t="n">
        <f aca="false">K129*1000</f>
        <v>103.5</v>
      </c>
      <c r="H129" s="31" t="n">
        <f aca="false">L129/100</f>
        <v>-0.004547</v>
      </c>
      <c r="I129" s="30" t="n">
        <f aca="false">M129*1000</f>
        <v>-416200</v>
      </c>
      <c r="J129" s="30" t="n">
        <f aca="false">N129*1000</f>
        <v>-713.6</v>
      </c>
      <c r="K129" s="81" t="n">
        <v>0.1035</v>
      </c>
      <c r="L129" s="81" t="n">
        <v>-0.4547</v>
      </c>
      <c r="M129" s="81" t="n">
        <v>-416.2</v>
      </c>
      <c r="N129" s="81" t="n">
        <v>-0.7136</v>
      </c>
      <c r="O129" s="78" t="n">
        <v>2</v>
      </c>
      <c r="P129" s="83" t="n">
        <v>953</v>
      </c>
      <c r="Q129" s="78" t="n">
        <v>3.88</v>
      </c>
      <c r="R129" s="84" t="n">
        <v>-0.0041</v>
      </c>
      <c r="T129" s="36" t="n">
        <f aca="false">IF(E129&lt;19,E129,"")</f>
        <v>2.115</v>
      </c>
      <c r="U129" s="36" t="n">
        <f aca="false">IF(E129&lt;19,D129,"")</f>
        <v>50.4</v>
      </c>
      <c r="V129" s="36" t="n">
        <f aca="false">IF(E129&lt;19,F129,"")</f>
        <v>56.1349625218882</v>
      </c>
      <c r="X129" s="25" t="n">
        <v>2.115</v>
      </c>
      <c r="Y129" s="25" t="n">
        <v>50.4</v>
      </c>
      <c r="Z129" s="25" t="n">
        <v>56.1349625218882</v>
      </c>
    </row>
    <row r="130" customFormat="false" ht="14.4" hidden="false" customHeight="false" outlineLevel="0" collapsed="false">
      <c r="A130" s="76" t="s">
        <v>729</v>
      </c>
      <c r="B130" s="77" t="n">
        <v>-959</v>
      </c>
      <c r="C130" s="82" t="n">
        <v>1.09</v>
      </c>
      <c r="D130" s="36" t="n">
        <v>113.7</v>
      </c>
      <c r="E130" s="80" t="n">
        <v>3.137</v>
      </c>
      <c r="F130" s="30" t="n">
        <f aca="false">G130+H130*(298.15)+I130*(298.15)^-2+J130*(298.15)^-0.5</f>
        <v>101.833900731325</v>
      </c>
      <c r="G130" s="30" t="n">
        <f aca="false">K130*1000</f>
        <v>145.1</v>
      </c>
      <c r="H130" s="31" t="n">
        <f aca="false">L130/100</f>
        <v>0.023534</v>
      </c>
      <c r="I130" s="30" t="n">
        <f aca="false">M130*1000</f>
        <v>721600</v>
      </c>
      <c r="J130" s="30" t="n">
        <f aca="false">N130*1000</f>
        <v>-1008.4</v>
      </c>
      <c r="K130" s="81" t="n">
        <v>0.1451</v>
      </c>
      <c r="L130" s="81" t="n">
        <v>2.3534</v>
      </c>
      <c r="M130" s="81" t="n">
        <v>721.6</v>
      </c>
      <c r="N130" s="81" t="n">
        <v>-1.0084</v>
      </c>
      <c r="O130" s="78" t="n">
        <v>2.91</v>
      </c>
      <c r="P130" s="83" t="n">
        <v>2230</v>
      </c>
      <c r="Q130" s="78" t="n">
        <v>4.04</v>
      </c>
      <c r="R130" s="84" t="n">
        <v>-0.0018</v>
      </c>
      <c r="T130" s="36" t="n">
        <f aca="false">IF(E130&lt;19,E130,"")</f>
        <v>3.137</v>
      </c>
      <c r="U130" s="36" t="n">
        <f aca="false">IF(E130&lt;19,D130,"")</f>
        <v>113.7</v>
      </c>
      <c r="V130" s="36" t="n">
        <f aca="false">IF(E130&lt;19,F130,"")</f>
        <v>101.833900731325</v>
      </c>
      <c r="X130" s="25" t="n">
        <v>3.137</v>
      </c>
      <c r="Y130" s="25" t="n">
        <v>113.7</v>
      </c>
      <c r="Z130" s="25" t="n">
        <v>101.833900731325</v>
      </c>
    </row>
    <row r="131" customFormat="false" ht="14.4" hidden="false" customHeight="false" outlineLevel="0" collapsed="false">
      <c r="A131" s="85" t="s">
        <v>730</v>
      </c>
      <c r="B131" s="77" t="n">
        <v>-1675.33</v>
      </c>
      <c r="C131" s="78" t="n">
        <v>0.75</v>
      </c>
      <c r="D131" s="80" t="n">
        <v>50.9</v>
      </c>
      <c r="E131" s="80" t="n">
        <v>2.558</v>
      </c>
      <c r="F131" s="30" t="n">
        <f aca="false">G131+H131*(298.15)+I131*(298.15)^-2+J131*(298.15)^-0.5</f>
        <v>79.4529125898666</v>
      </c>
      <c r="G131" s="30" t="n">
        <f aca="false">K131*1000</f>
        <v>139.5</v>
      </c>
      <c r="H131" s="31" t="n">
        <f aca="false">L131/100</f>
        <v>0.00589</v>
      </c>
      <c r="I131" s="30" t="n">
        <f aca="false">M131*1000</f>
        <v>-2460600</v>
      </c>
      <c r="J131" s="30" t="n">
        <f aca="false">N131*1000</f>
        <v>-589.2</v>
      </c>
      <c r="K131" s="81" t="n">
        <v>0.1395</v>
      </c>
      <c r="L131" s="81" t="n">
        <v>0.589</v>
      </c>
      <c r="M131" s="81" t="n">
        <v>-2460.6</v>
      </c>
      <c r="N131" s="81" t="n">
        <v>-0.5892</v>
      </c>
      <c r="O131" s="82" t="n">
        <v>1.8</v>
      </c>
      <c r="P131" s="83" t="n">
        <v>2540</v>
      </c>
      <c r="Q131" s="78" t="n">
        <v>4.34</v>
      </c>
      <c r="R131" s="84" t="n">
        <v>-0.0017</v>
      </c>
      <c r="T131" s="36" t="n">
        <f aca="false">IF(E131&lt;19,E131,"")</f>
        <v>2.558</v>
      </c>
      <c r="U131" s="36" t="n">
        <f aca="false">IF(E131&lt;19,D131,"")</f>
        <v>50.9</v>
      </c>
      <c r="V131" s="36" t="n">
        <f aca="false">IF(E131&lt;19,F131,"")</f>
        <v>79.4529125898666</v>
      </c>
      <c r="X131" s="25" t="n">
        <v>2.558</v>
      </c>
      <c r="Y131" s="25" t="n">
        <v>50.9</v>
      </c>
      <c r="Z131" s="25" t="n">
        <v>79.4529125898666</v>
      </c>
    </row>
    <row r="132" customFormat="false" ht="14.4" hidden="false" customHeight="false" outlineLevel="0" collapsed="false">
      <c r="A132" s="85" t="s">
        <v>731</v>
      </c>
      <c r="B132" s="77" t="n">
        <v>-170.6</v>
      </c>
      <c r="C132" s="78" t="n">
        <v>0.11</v>
      </c>
      <c r="D132" s="80" t="n">
        <v>92.4</v>
      </c>
      <c r="E132" s="80" t="n">
        <v>2.344</v>
      </c>
      <c r="F132" s="30" t="n">
        <f aca="false">G132+H132*(298.15)+I132*(298.15)^-2+J132*(298.15)^-0.5</f>
        <v>71.2197199629454</v>
      </c>
      <c r="G132" s="30" t="n">
        <f aca="false">K132*1000</f>
        <v>110.3</v>
      </c>
      <c r="H132" s="31" t="n">
        <f aca="false">L132/100</f>
        <v>0</v>
      </c>
      <c r="I132" s="30" t="n">
        <f aca="false">M132*1000</f>
        <v>0</v>
      </c>
      <c r="J132" s="30" t="n">
        <f aca="false">N132*1000</f>
        <v>-674.8</v>
      </c>
      <c r="K132" s="81" t="n">
        <v>0.1103</v>
      </c>
      <c r="L132" s="81" t="n">
        <v>0</v>
      </c>
      <c r="M132" s="81" t="n">
        <v>0</v>
      </c>
      <c r="N132" s="81" t="n">
        <v>-0.6748</v>
      </c>
      <c r="O132" s="78" t="n">
        <v>3.33</v>
      </c>
      <c r="P132" s="83" t="n">
        <v>1310</v>
      </c>
      <c r="Q132" s="78" t="n">
        <v>5.7</v>
      </c>
      <c r="R132" s="84" t="n">
        <v>-0.0043</v>
      </c>
      <c r="T132" s="36" t="n">
        <f aca="false">IF(E132&lt;19,E132,"")</f>
        <v>2.344</v>
      </c>
      <c r="U132" s="36" t="n">
        <f aca="false">IF(E132&lt;19,D132,"")</f>
        <v>92.4</v>
      </c>
      <c r="V132" s="36" t="n">
        <f aca="false">IF(E132&lt;19,F132,"")</f>
        <v>71.2197199629454</v>
      </c>
      <c r="X132" s="25" t="n">
        <v>2.344</v>
      </c>
      <c r="Y132" s="25" t="n">
        <v>92.4</v>
      </c>
      <c r="Z132" s="25" t="n">
        <v>71.2197199629454</v>
      </c>
    </row>
    <row r="133" customFormat="false" ht="14.4" hidden="false" customHeight="false" outlineLevel="0" collapsed="false">
      <c r="A133" s="76" t="s">
        <v>732</v>
      </c>
      <c r="B133" s="77" t="n">
        <v>-1137.35</v>
      </c>
      <c r="C133" s="78" t="n">
        <v>4.31</v>
      </c>
      <c r="D133" s="80" t="n">
        <v>83</v>
      </c>
      <c r="E133" s="80" t="n">
        <v>2.909</v>
      </c>
      <c r="F133" s="30" t="n">
        <f aca="false">G133+H133*(298.15)+I133*(298.15)^-2+J133*(298.15)^-0.5</f>
        <v>105.412652595171</v>
      </c>
      <c r="G133" s="30" t="n">
        <f aca="false">K133*1000</f>
        <v>119</v>
      </c>
      <c r="H133" s="31" t="n">
        <f aca="false">L133/100</f>
        <v>0.009496</v>
      </c>
      <c r="I133" s="30" t="n">
        <f aca="false">M133*1000</f>
        <v>-1442000</v>
      </c>
      <c r="J133" s="30" t="n">
        <f aca="false">N133*1000</f>
        <v>-3.4</v>
      </c>
      <c r="K133" s="81" t="n">
        <v>0.119</v>
      </c>
      <c r="L133" s="81" t="n">
        <v>0.9496</v>
      </c>
      <c r="M133" s="81" t="n">
        <v>-1442</v>
      </c>
      <c r="N133" s="81" t="n">
        <v>-0.0034</v>
      </c>
      <c r="O133" s="82" t="n">
        <v>1.59</v>
      </c>
      <c r="P133" s="83" t="n">
        <v>2380</v>
      </c>
      <c r="Q133" s="78" t="n">
        <v>4</v>
      </c>
      <c r="R133" s="84" t="n">
        <v>-0.0017</v>
      </c>
      <c r="T133" s="36" t="n">
        <f aca="false">IF(E133&lt;19,E133,"")</f>
        <v>2.909</v>
      </c>
      <c r="U133" s="36" t="n">
        <f aca="false">IF(E133&lt;19,D133,"")</f>
        <v>83</v>
      </c>
      <c r="V133" s="36" t="n">
        <f aca="false">IF(E133&lt;19,F133,"")</f>
        <v>105.412652595171</v>
      </c>
      <c r="X133" s="25" t="n">
        <v>2.909</v>
      </c>
      <c r="Y133" s="25" t="n">
        <v>83</v>
      </c>
      <c r="Z133" s="25" t="n">
        <v>105.412652595171</v>
      </c>
    </row>
    <row r="134" customFormat="false" ht="14.4" hidden="false" customHeight="false" outlineLevel="0" collapsed="false">
      <c r="A134" s="76" t="s">
        <v>733</v>
      </c>
      <c r="B134" s="77" t="n">
        <v>-1568.97</v>
      </c>
      <c r="C134" s="78" t="n">
        <v>0.89</v>
      </c>
      <c r="D134" s="80" t="n">
        <v>73.6</v>
      </c>
      <c r="E134" s="80" t="n">
        <v>3.086</v>
      </c>
      <c r="F134" s="30" t="n">
        <f aca="false">G134+H134*(298.15)+I134*(298.15)^-2+J134*(298.15)^-0.5</f>
        <v>91.9626580718758</v>
      </c>
      <c r="G134" s="30" t="n">
        <f aca="false">K134*1000</f>
        <v>151</v>
      </c>
      <c r="H134" s="31" t="n">
        <f aca="false">L134/100</f>
        <v>0</v>
      </c>
      <c r="I134" s="30" t="n">
        <f aca="false">M134*1000</f>
        <v>-1890400</v>
      </c>
      <c r="J134" s="30" t="n">
        <f aca="false">N134*1000</f>
        <v>-652.2</v>
      </c>
      <c r="K134" s="81" t="n">
        <v>0.151</v>
      </c>
      <c r="L134" s="81" t="n">
        <v>0</v>
      </c>
      <c r="M134" s="81" t="n">
        <v>-1890.4</v>
      </c>
      <c r="N134" s="81" t="n">
        <v>-0.6522</v>
      </c>
      <c r="O134" s="85" t="s">
        <v>734</v>
      </c>
      <c r="P134" s="87" t="n">
        <v>1700</v>
      </c>
      <c r="Q134" s="78" t="n">
        <v>8.3</v>
      </c>
      <c r="R134" s="84" t="n">
        <v>-0.0049</v>
      </c>
      <c r="T134" s="36" t="n">
        <f aca="false">IF(E134&lt;19,E134,"")</f>
        <v>3.086</v>
      </c>
      <c r="U134" s="36" t="n">
        <f aca="false">IF(E134&lt;19,D134,"")</f>
        <v>73.6</v>
      </c>
      <c r="V134" s="36" t="n">
        <f aca="false">IF(E134&lt;19,F134,"")</f>
        <v>91.9626580718758</v>
      </c>
      <c r="X134" s="25" t="n">
        <v>3.086</v>
      </c>
      <c r="Y134" s="25" t="n">
        <v>73.6</v>
      </c>
      <c r="Z134" s="25" t="n">
        <v>91.9626580718758</v>
      </c>
    </row>
    <row r="135" customFormat="false" ht="14.4" hidden="false" customHeight="false" outlineLevel="0" collapsed="false">
      <c r="A135" s="85" t="s">
        <v>735</v>
      </c>
      <c r="B135" s="77" t="n">
        <v>-825.65</v>
      </c>
      <c r="C135" s="78" t="n">
        <v>0.68</v>
      </c>
      <c r="D135" s="80" t="n">
        <v>87.4</v>
      </c>
      <c r="E135" s="80" t="n">
        <v>3.027</v>
      </c>
      <c r="F135" s="30" t="n">
        <f aca="false">G135+H135*(298.15)+I135*(298.15)^-2+J135*(298.15)^-0.5</f>
        <v>100.423633623048</v>
      </c>
      <c r="G135" s="30" t="n">
        <f aca="false">K135*1000</f>
        <v>163.9</v>
      </c>
      <c r="H135" s="31" t="n">
        <f aca="false">L135/100</f>
        <v>0</v>
      </c>
      <c r="I135" s="30" t="n">
        <f aca="false">M135*1000</f>
        <v>-2257200</v>
      </c>
      <c r="J135" s="30" t="n">
        <f aca="false">N135*1000</f>
        <v>-657.6</v>
      </c>
      <c r="K135" s="81" t="n">
        <v>0.1639</v>
      </c>
      <c r="L135" s="81" t="n">
        <v>0</v>
      </c>
      <c r="M135" s="81" t="n">
        <v>-2257.2</v>
      </c>
      <c r="N135" s="81" t="n">
        <v>-0.6576</v>
      </c>
      <c r="O135" s="78" t="n">
        <v>2.79</v>
      </c>
      <c r="P135" s="83" t="n">
        <v>2230</v>
      </c>
      <c r="Q135" s="78" t="n">
        <v>4.04</v>
      </c>
      <c r="R135" s="84" t="n">
        <v>-0.0018</v>
      </c>
      <c r="T135" s="36" t="n">
        <f aca="false">IF(E135&lt;19,E135,"")</f>
        <v>3.027</v>
      </c>
      <c r="U135" s="36" t="n">
        <f aca="false">IF(E135&lt;19,D135,"")</f>
        <v>87.4</v>
      </c>
      <c r="V135" s="36" t="n">
        <f aca="false">IF(E135&lt;19,F135,"")</f>
        <v>100.423633623048</v>
      </c>
      <c r="X135" s="25" t="n">
        <v>3.027</v>
      </c>
      <c r="Y135" s="25" t="n">
        <v>87.4</v>
      </c>
      <c r="Z135" s="25" t="n">
        <v>100.423633623048</v>
      </c>
    </row>
    <row r="136" customFormat="false" ht="14.4" hidden="false" customHeight="false" outlineLevel="0" collapsed="false">
      <c r="A136" s="85" t="s">
        <v>736</v>
      </c>
      <c r="B136" s="77" t="n">
        <v>-1953.09</v>
      </c>
      <c r="C136" s="78" t="n">
        <v>0.85</v>
      </c>
      <c r="D136" s="41" t="n">
        <v>113.9</v>
      </c>
      <c r="E136" s="80" t="n">
        <v>4.075</v>
      </c>
      <c r="F136" s="30" t="n">
        <f aca="false">G136+H136*(298.15)+I136*(298.15)^-2+J136*(298.15)^-0.5</f>
        <v>122.871274540887</v>
      </c>
      <c r="G136" s="30" t="n">
        <f aca="false">K136*1000</f>
        <v>216.7</v>
      </c>
      <c r="H136" s="31" t="n">
        <f aca="false">L136/100</f>
        <v>0.005868</v>
      </c>
      <c r="I136" s="30" t="n">
        <f aca="false">M136*1000</f>
        <v>-2430200</v>
      </c>
      <c r="J136" s="30" t="n">
        <f aca="false">N136*1000</f>
        <v>-1178.3</v>
      </c>
      <c r="K136" s="81" t="n">
        <v>0.2167</v>
      </c>
      <c r="L136" s="81" t="n">
        <v>0.5868</v>
      </c>
      <c r="M136" s="81" t="n">
        <v>-2430.2</v>
      </c>
      <c r="N136" s="81" t="n">
        <v>-1.1783</v>
      </c>
      <c r="O136" s="78" t="n">
        <v>2.06</v>
      </c>
      <c r="P136" s="87" t="n">
        <v>1922</v>
      </c>
      <c r="Q136" s="78" t="n">
        <v>4.04</v>
      </c>
      <c r="R136" s="84" t="n">
        <v>-0.0021</v>
      </c>
      <c r="T136" s="36" t="n">
        <f aca="false">IF(E136&lt;19,E136,"")</f>
        <v>4.075</v>
      </c>
      <c r="U136" s="36" t="n">
        <f aca="false">IF(E136&lt;19,D136,"")</f>
        <v>113.9</v>
      </c>
      <c r="V136" s="36" t="n">
        <f aca="false">IF(E136&lt;19,F136,"")</f>
        <v>122.871274540887</v>
      </c>
      <c r="X136" s="25" t="n">
        <v>4.075</v>
      </c>
      <c r="Y136" s="25" t="n">
        <v>113.9</v>
      </c>
      <c r="Z136" s="25" t="n">
        <v>122.871274540887</v>
      </c>
    </row>
    <row r="137" customFormat="false" ht="14.4" hidden="false" customHeight="false" outlineLevel="0" collapsed="false">
      <c r="A137" s="76" t="s">
        <v>737</v>
      </c>
      <c r="B137" s="77" t="n">
        <v>-1230.43</v>
      </c>
      <c r="C137" s="78" t="n">
        <v>0.84</v>
      </c>
      <c r="D137" s="79" t="n">
        <v>109.5</v>
      </c>
      <c r="E137" s="80" t="n">
        <v>3.169</v>
      </c>
      <c r="F137" s="30" t="n">
        <f aca="false">G137+H137*(298.15)+I137*(298.15)^-2+J137*(298.15)^-0.5</f>
        <v>99.0619777020568</v>
      </c>
      <c r="G137" s="30" t="n">
        <f aca="false">K137*1000</f>
        <v>138.9</v>
      </c>
      <c r="H137" s="31" t="n">
        <f aca="false">L137/100</f>
        <v>0.005081</v>
      </c>
      <c r="I137" s="30" t="n">
        <f aca="false">M137*1000</f>
        <v>-1288800</v>
      </c>
      <c r="J137" s="30" t="n">
        <f aca="false">N137*1000</f>
        <v>-463.7</v>
      </c>
      <c r="K137" s="81" t="n">
        <v>0.1389</v>
      </c>
      <c r="L137" s="81" t="n">
        <v>0.5081</v>
      </c>
      <c r="M137" s="81" t="n">
        <v>-1288.8</v>
      </c>
      <c r="N137" s="81" t="n">
        <v>-0.4637</v>
      </c>
      <c r="O137" s="78" t="n">
        <v>2.4</v>
      </c>
      <c r="P137" s="87" t="n">
        <v>1700</v>
      </c>
      <c r="Q137" s="78" t="n">
        <v>8.3</v>
      </c>
      <c r="R137" s="84" t="n">
        <v>-0.0049</v>
      </c>
      <c r="T137" s="36" t="n">
        <f aca="false">IF(E137&lt;19,E137,"")</f>
        <v>3.169</v>
      </c>
      <c r="U137" s="36" t="n">
        <f aca="false">IF(E137&lt;19,D137,"")</f>
        <v>109.5</v>
      </c>
      <c r="V137" s="36" t="n">
        <f aca="false">IF(E137&lt;19,F137,"")</f>
        <v>99.0619777020568</v>
      </c>
      <c r="X137" s="25" t="n">
        <v>3.169</v>
      </c>
      <c r="Y137" s="25" t="n">
        <v>109.5</v>
      </c>
      <c r="Z137" s="25" t="n">
        <v>99.0619777020568</v>
      </c>
    </row>
    <row r="138" customFormat="false" ht="14.4" hidden="false" customHeight="false" outlineLevel="0" collapsed="false">
      <c r="A138" s="76" t="s">
        <v>738</v>
      </c>
      <c r="B138" s="33" t="n">
        <v>-634.61</v>
      </c>
      <c r="C138" s="78" t="n">
        <v>0.5</v>
      </c>
      <c r="D138" s="80" t="n">
        <v>38.1</v>
      </c>
      <c r="E138" s="79" t="n">
        <v>1.676</v>
      </c>
      <c r="F138" s="30" t="n">
        <f aca="false">G138+H138*(298.15)+I138*(298.15)^-2+J138*(298.15)^-0.5</f>
        <v>42.0965532561455</v>
      </c>
      <c r="G138" s="30" t="n">
        <f aca="false">K138*1000</f>
        <v>52.4</v>
      </c>
      <c r="H138" s="31" t="n">
        <f aca="false">L138/100</f>
        <v>0.003673</v>
      </c>
      <c r="I138" s="30" t="n">
        <f aca="false">M138*1000</f>
        <v>-750700</v>
      </c>
      <c r="J138" s="30" t="n">
        <f aca="false">N138*1000</f>
        <v>-51</v>
      </c>
      <c r="K138" s="81" t="n">
        <v>0.0524</v>
      </c>
      <c r="L138" s="81" t="n">
        <v>0.3673</v>
      </c>
      <c r="M138" s="81" t="n">
        <v>-750.7</v>
      </c>
      <c r="N138" s="81" t="n">
        <v>-0.051</v>
      </c>
      <c r="O138" s="78" t="n">
        <v>3.41</v>
      </c>
      <c r="P138" s="87" t="n">
        <v>1130</v>
      </c>
      <c r="Q138" s="78" t="n">
        <v>3.87</v>
      </c>
      <c r="R138" s="84" t="n">
        <v>-0.0034</v>
      </c>
      <c r="T138" s="36" t="n">
        <f aca="false">IF(E138&lt;19,E138,"")</f>
        <v>1.676</v>
      </c>
      <c r="U138" s="36" t="n">
        <f aca="false">IF(E138&lt;19,D138,"")</f>
        <v>38.1</v>
      </c>
      <c r="V138" s="36" t="n">
        <f aca="false">IF(E138&lt;19,F138,"")</f>
        <v>42.0965532561455</v>
      </c>
      <c r="X138" s="25" t="n">
        <v>1.676</v>
      </c>
      <c r="Y138" s="25" t="n">
        <v>38.1</v>
      </c>
      <c r="Z138" s="25" t="n">
        <v>42.0965532561455</v>
      </c>
    </row>
    <row r="139" customFormat="false" ht="14.4" hidden="false" customHeight="false" outlineLevel="0" collapsed="false">
      <c r="A139" s="76" t="s">
        <v>739</v>
      </c>
      <c r="B139" s="77" t="n">
        <v>-385.55</v>
      </c>
      <c r="C139" s="78" t="n">
        <v>0.41</v>
      </c>
      <c r="D139" s="80" t="n">
        <v>59.7</v>
      </c>
      <c r="E139" s="79" t="n">
        <v>1.322</v>
      </c>
      <c r="F139" s="30" t="n">
        <f aca="false">G139+H139*(298.15)+I139*(298.15)^-2+J139*(298.15)^-0.5</f>
        <v>44.1536481189706</v>
      </c>
      <c r="G139" s="30" t="n">
        <f aca="false">K139*1000</f>
        <v>59.8</v>
      </c>
      <c r="H139" s="31" t="n">
        <f aca="false">L139/100</f>
        <v>0.0036</v>
      </c>
      <c r="I139" s="30" t="n">
        <f aca="false">M139*1000</f>
        <v>-31400</v>
      </c>
      <c r="J139" s="30" t="n">
        <f aca="false">N139*1000</f>
        <v>-282.6</v>
      </c>
      <c r="K139" s="81" t="n">
        <v>0.0598</v>
      </c>
      <c r="L139" s="81" t="n">
        <v>0.36</v>
      </c>
      <c r="M139" s="81" t="n">
        <v>-31.4</v>
      </c>
      <c r="N139" s="81" t="n">
        <v>-0.2826</v>
      </c>
      <c r="O139" s="78" t="n">
        <v>3.69</v>
      </c>
      <c r="P139" s="87" t="n">
        <v>1645</v>
      </c>
      <c r="Q139" s="78" t="n">
        <v>4.46</v>
      </c>
      <c r="R139" s="84" t="n">
        <v>-0.0027</v>
      </c>
      <c r="T139" s="36" t="n">
        <f aca="false">IF(E139&lt;19,E139,"")</f>
        <v>1.322</v>
      </c>
      <c r="U139" s="36" t="n">
        <f aca="false">IF(E139&lt;19,D139,"")</f>
        <v>59.7</v>
      </c>
      <c r="V139" s="36" t="n">
        <f aca="false">IF(E139&lt;19,F139,"")</f>
        <v>44.1536481189706</v>
      </c>
      <c r="X139" s="25" t="n">
        <v>1.322</v>
      </c>
      <c r="Y139" s="25" t="n">
        <v>59.7</v>
      </c>
      <c r="Z139" s="25" t="n">
        <v>44.1536481189706</v>
      </c>
    </row>
    <row r="140" customFormat="false" ht="14.4" hidden="false" customHeight="false" outlineLevel="0" collapsed="false">
      <c r="A140" s="76" t="s">
        <v>740</v>
      </c>
      <c r="B140" s="77" t="n">
        <v>-1474.43</v>
      </c>
      <c r="C140" s="78" t="n">
        <v>2.87</v>
      </c>
      <c r="D140" s="80" t="n">
        <v>59.3</v>
      </c>
      <c r="E140" s="80" t="n">
        <v>2.635</v>
      </c>
      <c r="F140" s="30" t="n">
        <f aca="false">G140+H140*(298.15)+I140*(298.15)^-2+J140*(298.15)^-0.5</f>
        <v>75.0230547627162</v>
      </c>
      <c r="G140" s="30" t="n">
        <f aca="false">K140*1000</f>
        <v>147.8</v>
      </c>
      <c r="H140" s="31" t="n">
        <f aca="false">L140/100</f>
        <v>0.002015</v>
      </c>
      <c r="I140" s="30" t="n">
        <f aca="false">M140*1000</f>
        <v>-2395000</v>
      </c>
      <c r="J140" s="30" t="n">
        <f aca="false">N140*1000</f>
        <v>-801.8</v>
      </c>
      <c r="K140" s="81" t="n">
        <v>0.1478</v>
      </c>
      <c r="L140" s="37" t="n">
        <v>0.2015</v>
      </c>
      <c r="M140" s="81" t="n">
        <v>-2395</v>
      </c>
      <c r="N140" s="81" t="n">
        <v>-0.8018</v>
      </c>
      <c r="O140" s="85" t="s">
        <v>741</v>
      </c>
      <c r="P140" s="83" t="n">
        <v>2110</v>
      </c>
      <c r="Q140" s="78" t="n">
        <v>4.55</v>
      </c>
      <c r="R140" s="84" t="n">
        <v>-0.0022</v>
      </c>
      <c r="T140" s="36" t="n">
        <f aca="false">IF(E140&lt;19,E140,"")</f>
        <v>2.635</v>
      </c>
      <c r="U140" s="36" t="n">
        <f aca="false">IF(E140&lt;19,D140,"")</f>
        <v>59.3</v>
      </c>
      <c r="V140" s="36" t="n">
        <f aca="false">IF(E140&lt;19,F140,"")</f>
        <v>75.0230547627162</v>
      </c>
      <c r="X140" s="25" t="n">
        <v>2.635</v>
      </c>
      <c r="Y140" s="25" t="n">
        <v>59.3</v>
      </c>
      <c r="Z140" s="25" t="n">
        <v>75.0230547627162</v>
      </c>
    </row>
    <row r="141" customFormat="false" ht="14.4" hidden="false" customHeight="false" outlineLevel="0" collapsed="false">
      <c r="A141" s="76" t="s">
        <v>742</v>
      </c>
      <c r="B141" s="77" t="n">
        <v>-1442.29</v>
      </c>
      <c r="C141" s="78" t="n">
        <v>2.71</v>
      </c>
      <c r="D141" s="79" t="n">
        <v>121</v>
      </c>
      <c r="E141" s="80" t="n">
        <v>4.457</v>
      </c>
      <c r="F141" s="30" t="n">
        <f aca="false">G141+H141*(298.15)+I141*(298.15)^-2+J141*(298.15)^-0.5</f>
        <v>139.896945177387</v>
      </c>
      <c r="G141" s="30" t="n">
        <f aca="false">K141*1000</f>
        <v>270.5</v>
      </c>
      <c r="H141" s="31" t="n">
        <f aca="false">L141/100</f>
        <v>-0.007505</v>
      </c>
      <c r="I141" s="30" t="n">
        <f aca="false">M141*1000</f>
        <v>-999200</v>
      </c>
      <c r="J141" s="30" t="n">
        <f aca="false">N141*1000</f>
        <v>-2022.4</v>
      </c>
      <c r="K141" s="81" t="n">
        <v>0.2705</v>
      </c>
      <c r="L141" s="81" t="n">
        <v>-0.7505</v>
      </c>
      <c r="M141" s="81" t="n">
        <v>-999.2</v>
      </c>
      <c r="N141" s="81" t="n">
        <v>-2.0224</v>
      </c>
      <c r="O141" s="78" t="n">
        <v>3.63</v>
      </c>
      <c r="P141" s="87" t="n">
        <v>1857</v>
      </c>
      <c r="Q141" s="78" t="n">
        <v>4.05</v>
      </c>
      <c r="R141" s="84" t="n">
        <v>-0.0022</v>
      </c>
      <c r="T141" s="36" t="n">
        <f aca="false">IF(E141&lt;19,E141,"")</f>
        <v>4.457</v>
      </c>
      <c r="U141" s="36" t="n">
        <f aca="false">IF(E141&lt;19,D141,"")</f>
        <v>121</v>
      </c>
      <c r="V141" s="36" t="n">
        <f aca="false">IF(E141&lt;19,F141,"")</f>
        <v>139.896945177387</v>
      </c>
      <c r="X141" s="25" t="n">
        <v>4.457</v>
      </c>
      <c r="Y141" s="25" t="n">
        <v>121</v>
      </c>
      <c r="Z141" s="25" t="n">
        <v>139.896945177387</v>
      </c>
    </row>
    <row r="142" customFormat="false" ht="14.4" hidden="false" customHeight="false" outlineLevel="0" collapsed="false">
      <c r="A142" s="76" t="s">
        <v>743</v>
      </c>
      <c r="B142" s="77" t="n">
        <v>-1114.51</v>
      </c>
      <c r="C142" s="78" t="n">
        <v>0.95</v>
      </c>
      <c r="D142" s="79" t="n">
        <v>146.9</v>
      </c>
      <c r="E142" s="80" t="n">
        <v>4.452</v>
      </c>
      <c r="F142" s="30" t="n">
        <f aca="false">G142+H142*(298.15)+I142*(298.15)^-2+J142*(298.15)^-0.5</f>
        <v>142.795188482988</v>
      </c>
      <c r="G142" s="30" t="n">
        <f aca="false">K142*1000</f>
        <v>262.5</v>
      </c>
      <c r="H142" s="31" t="n">
        <f aca="false">L142/100</f>
        <v>-0.007205</v>
      </c>
      <c r="I142" s="30" t="n">
        <f aca="false">M142*1000</f>
        <v>-1926200</v>
      </c>
      <c r="J142" s="30" t="n">
        <f aca="false">N142*1000</f>
        <v>-1655.7</v>
      </c>
      <c r="K142" s="81" t="n">
        <v>0.2625</v>
      </c>
      <c r="L142" s="81" t="n">
        <v>-0.7205</v>
      </c>
      <c r="M142" s="81" t="n">
        <v>-1926.2</v>
      </c>
      <c r="N142" s="81" t="n">
        <v>-1.6557</v>
      </c>
      <c r="O142" s="78" t="n">
        <v>3.71</v>
      </c>
      <c r="P142" s="87" t="n">
        <v>1857</v>
      </c>
      <c r="Q142" s="78" t="n">
        <v>4.05</v>
      </c>
      <c r="R142" s="84" t="n">
        <v>-0.0022</v>
      </c>
      <c r="T142" s="36" t="n">
        <f aca="false">IF(E142&lt;19,E142,"")</f>
        <v>4.452</v>
      </c>
      <c r="U142" s="36" t="n">
        <f aca="false">IF(E142&lt;19,D142,"")</f>
        <v>146.9</v>
      </c>
      <c r="V142" s="36" t="n">
        <f aca="false">IF(E142&lt;19,F142,"")</f>
        <v>142.795188482988</v>
      </c>
      <c r="X142" s="25" t="n">
        <v>4.452</v>
      </c>
      <c r="Y142" s="25" t="n">
        <v>146.9</v>
      </c>
      <c r="Z142" s="25" t="n">
        <v>142.795188482988</v>
      </c>
    </row>
    <row r="143" customFormat="false" ht="14.4" hidden="false" customHeight="false" outlineLevel="0" collapsed="false">
      <c r="A143" s="85" t="s">
        <v>744</v>
      </c>
      <c r="B143" s="77" t="n">
        <v>-239.47</v>
      </c>
      <c r="C143" s="78" t="n">
        <v>0.36</v>
      </c>
      <c r="D143" s="80" t="n">
        <v>38</v>
      </c>
      <c r="E143" s="79" t="n">
        <v>1.097</v>
      </c>
      <c r="F143" s="30" t="n">
        <f aca="false">G143+H143*(298.15)+I143*(298.15)^-2+J143*(298.15)^-0.5</f>
        <v>45.617325799188</v>
      </c>
      <c r="G143" s="30" t="n">
        <f aca="false">K143*1000</f>
        <v>47.7</v>
      </c>
      <c r="H143" s="31" t="n">
        <f aca="false">L143/100</f>
        <v>0.007824</v>
      </c>
      <c r="I143" s="30" t="n">
        <f aca="false">M143*1000</f>
        <v>-392500</v>
      </c>
      <c r="J143" s="30" t="n">
        <f aca="false">N143*1000</f>
        <v>0</v>
      </c>
      <c r="K143" s="81" t="n">
        <v>0.0477</v>
      </c>
      <c r="L143" s="81" t="n">
        <v>0.7824</v>
      </c>
      <c r="M143" s="81" t="n">
        <v>-392.5</v>
      </c>
      <c r="N143" s="81" t="n">
        <v>0</v>
      </c>
      <c r="O143" s="78" t="n">
        <v>3.3</v>
      </c>
      <c r="P143" s="83" t="n">
        <v>2000</v>
      </c>
      <c r="Q143" s="78" t="n">
        <v>3.94</v>
      </c>
      <c r="R143" s="84" t="n">
        <v>-0.002</v>
      </c>
      <c r="T143" s="36" t="n">
        <f aca="false">IF(E143&lt;19,E143,"")</f>
        <v>1.097</v>
      </c>
      <c r="U143" s="36" t="n">
        <f aca="false">IF(E143&lt;19,D143,"")</f>
        <v>38</v>
      </c>
      <c r="V143" s="36" t="n">
        <f aca="false">IF(E143&lt;19,F143,"")</f>
        <v>45.617325799188</v>
      </c>
      <c r="X143" s="25" t="n">
        <v>1.097</v>
      </c>
      <c r="Y143" s="25" t="n">
        <v>38</v>
      </c>
      <c r="Z143" s="25" t="n">
        <v>45.617325799188</v>
      </c>
    </row>
    <row r="144" customFormat="false" ht="14.4" hidden="false" customHeight="false" outlineLevel="0" collapsed="false">
      <c r="A144" s="76" t="s">
        <v>745</v>
      </c>
      <c r="B144" s="77" t="n">
        <v>-601.55</v>
      </c>
      <c r="C144" s="78" t="n">
        <v>0.27</v>
      </c>
      <c r="D144" s="80" t="n">
        <v>26.5</v>
      </c>
      <c r="E144" s="79" t="n">
        <v>1.125</v>
      </c>
      <c r="F144" s="30" t="n">
        <f aca="false">G144+H144*(298.15)+I144*(298.15)^-2+J144*(298.15)^-0.5</f>
        <v>37.252657565641</v>
      </c>
      <c r="G144" s="30" t="n">
        <f aca="false">K144*1000</f>
        <v>60.5</v>
      </c>
      <c r="H144" s="31" t="n">
        <f aca="false">L144/100</f>
        <v>0.000362</v>
      </c>
      <c r="I144" s="30" t="n">
        <f aca="false">M144*1000</f>
        <v>-535800</v>
      </c>
      <c r="J144" s="30" t="n">
        <f aca="false">N144*1000</f>
        <v>-299.2</v>
      </c>
      <c r="K144" s="81" t="n">
        <v>0.0605</v>
      </c>
      <c r="L144" s="81" t="n">
        <v>0.0362</v>
      </c>
      <c r="M144" s="81" t="n">
        <v>-535.8</v>
      </c>
      <c r="N144" s="81" t="n">
        <v>-0.2992</v>
      </c>
      <c r="O144" s="78" t="n">
        <v>3.11</v>
      </c>
      <c r="P144" s="87" t="n">
        <v>1616</v>
      </c>
      <c r="Q144" s="78" t="n">
        <v>3.95</v>
      </c>
      <c r="R144" s="84" t="n">
        <v>-0.0024</v>
      </c>
      <c r="T144" s="36" t="n">
        <f aca="false">IF(E144&lt;19,E144,"")</f>
        <v>1.125</v>
      </c>
      <c r="U144" s="36" t="n">
        <f aca="false">IF(E144&lt;19,D144,"")</f>
        <v>26.5</v>
      </c>
      <c r="V144" s="36" t="n">
        <f aca="false">IF(E144&lt;19,F144,"")</f>
        <v>37.252657565641</v>
      </c>
      <c r="X144" s="25" t="n">
        <v>1.125</v>
      </c>
      <c r="Y144" s="25" t="n">
        <v>26.5</v>
      </c>
      <c r="Z144" s="25" t="n">
        <v>37.252657565641</v>
      </c>
    </row>
    <row r="145" customFormat="false" ht="14.4" hidden="false" customHeight="false" outlineLevel="0" collapsed="false">
      <c r="A145" s="76" t="s">
        <v>746</v>
      </c>
      <c r="B145" s="77" t="n">
        <v>-271.97</v>
      </c>
      <c r="C145" s="78" t="n">
        <v>2.05</v>
      </c>
      <c r="D145" s="80" t="n">
        <v>60.6</v>
      </c>
      <c r="E145" s="79" t="n">
        <v>1.206</v>
      </c>
      <c r="F145" s="30" t="n">
        <f aca="false">G145+H145*(298.15)+I145*(298.15)^-2+J145*(298.15)^-0.5</f>
        <v>43.9352775323876</v>
      </c>
      <c r="G145" s="30" t="n">
        <f aca="false">K145*1000</f>
        <v>44.4</v>
      </c>
      <c r="H145" s="31" t="n">
        <f aca="false">L145/100</f>
        <v>0.00828</v>
      </c>
      <c r="I145" s="30" t="n">
        <f aca="false">M145*1000</f>
        <v>-1214200</v>
      </c>
      <c r="J145" s="30" t="n">
        <f aca="false">N145*1000</f>
        <v>185.2</v>
      </c>
      <c r="K145" s="81" t="n">
        <v>0.0444</v>
      </c>
      <c r="L145" s="81" t="n">
        <v>0.828</v>
      </c>
      <c r="M145" s="81" t="n">
        <v>-1214.2</v>
      </c>
      <c r="N145" s="81" t="n">
        <v>0.1852</v>
      </c>
      <c r="O145" s="78" t="n">
        <v>7.43</v>
      </c>
      <c r="P145" s="87" t="n">
        <v>1520</v>
      </c>
      <c r="Q145" s="78" t="n">
        <v>4.9</v>
      </c>
      <c r="R145" s="84" t="n">
        <v>-0.0032</v>
      </c>
      <c r="T145" s="36" t="n">
        <f aca="false">IF(E145&lt;19,E145,"")</f>
        <v>1.206</v>
      </c>
      <c r="U145" s="36" t="n">
        <f aca="false">IF(E145&lt;19,D145,"")</f>
        <v>60.6</v>
      </c>
      <c r="V145" s="36" t="n">
        <f aca="false">IF(E145&lt;19,F145,"")</f>
        <v>43.9352775323876</v>
      </c>
      <c r="X145" s="25" t="n">
        <v>1.206</v>
      </c>
      <c r="Y145" s="25" t="n">
        <v>60.6</v>
      </c>
      <c r="Z145" s="25" t="n">
        <v>43.9352775323876</v>
      </c>
    </row>
    <row r="146" customFormat="false" ht="14.4" hidden="false" customHeight="false" outlineLevel="0" collapsed="false">
      <c r="A146" s="76" t="s">
        <v>747</v>
      </c>
      <c r="B146" s="77" t="n">
        <v>-1762.6</v>
      </c>
      <c r="C146" s="78" t="n">
        <v>3.28</v>
      </c>
      <c r="D146" s="79" t="n">
        <v>118.3</v>
      </c>
      <c r="E146" s="80" t="n">
        <v>4.356</v>
      </c>
      <c r="F146" s="30" t="n">
        <f aca="false">G146+H146*(298.15)+I146*(298.15)^-2+J146*(298.15)^-0.5</f>
        <v>126.816640345007</v>
      </c>
      <c r="G146" s="30" t="n">
        <f aca="false">K146*1000</f>
        <v>196.1</v>
      </c>
      <c r="H146" s="31" t="n">
        <f aca="false">L146/100</f>
        <v>0.005398</v>
      </c>
      <c r="I146" s="30" t="n">
        <f aca="false">M146*1000</f>
        <v>-3126000</v>
      </c>
      <c r="J146" s="30" t="n">
        <f aca="false">N146*1000</f>
        <v>-616.9</v>
      </c>
      <c r="K146" s="81" t="n">
        <v>0.1961</v>
      </c>
      <c r="L146" s="81" t="n">
        <v>0.5398</v>
      </c>
      <c r="M146" s="81" t="n">
        <v>-3126</v>
      </c>
      <c r="N146" s="37" t="n">
        <v>-0.6169</v>
      </c>
      <c r="O146" s="82" t="n">
        <v>1.8</v>
      </c>
      <c r="P146" s="87" t="n">
        <v>1922</v>
      </c>
      <c r="Q146" s="78" t="n">
        <v>4.04</v>
      </c>
      <c r="R146" s="84" t="n">
        <v>-0.0021</v>
      </c>
      <c r="T146" s="36" t="n">
        <f aca="false">IF(E146&lt;19,E146,"")</f>
        <v>4.356</v>
      </c>
      <c r="U146" s="36" t="n">
        <f aca="false">IF(E146&lt;19,D146,"")</f>
        <v>118.3</v>
      </c>
      <c r="V146" s="36" t="n">
        <f aca="false">IF(E146&lt;19,F146,"")</f>
        <v>126.816640345007</v>
      </c>
      <c r="X146" s="25" t="n">
        <v>4.356</v>
      </c>
      <c r="Y146" s="25" t="n">
        <v>118.3</v>
      </c>
      <c r="Z146" s="25" t="n">
        <v>126.816640345007</v>
      </c>
    </row>
    <row r="147" customFormat="false" ht="14.4" hidden="false" customHeight="false" outlineLevel="0" collapsed="false">
      <c r="A147" s="76" t="s">
        <v>748</v>
      </c>
      <c r="B147" s="77" t="n">
        <v>-1361.99</v>
      </c>
      <c r="C147" s="33" t="n">
        <v>2.16</v>
      </c>
      <c r="D147" s="79" t="n">
        <v>105.5</v>
      </c>
      <c r="E147" s="80" t="n">
        <v>3.288</v>
      </c>
      <c r="F147" s="30" t="n">
        <f aca="false">G147+H147*(298.15)+I147*(298.15)^-2+J147*(298.15)^-0.5</f>
        <v>99.0682046871671</v>
      </c>
      <c r="G147" s="30" t="n">
        <f aca="false">K147*1000</f>
        <v>143.5</v>
      </c>
      <c r="H147" s="31" t="n">
        <f aca="false">L147/100</f>
        <v>0.003373</v>
      </c>
      <c r="I147" s="30" t="n">
        <f aca="false">M147*1000</f>
        <v>-1940700</v>
      </c>
      <c r="J147" s="30" t="n">
        <f aca="false">N147*1000</f>
        <v>-407.6</v>
      </c>
      <c r="K147" s="81" t="n">
        <v>0.1435</v>
      </c>
      <c r="L147" s="81" t="n">
        <v>0.3373</v>
      </c>
      <c r="M147" s="81" t="n">
        <v>-1940.7</v>
      </c>
      <c r="N147" s="81" t="n">
        <v>-0.4076</v>
      </c>
      <c r="O147" s="78" t="n">
        <v>2.4</v>
      </c>
      <c r="P147" s="87" t="n">
        <v>1700</v>
      </c>
      <c r="Q147" s="78" t="n">
        <v>8.3</v>
      </c>
      <c r="R147" s="84" t="n">
        <v>-0.0049</v>
      </c>
      <c r="T147" s="36" t="n">
        <f aca="false">IF(E147&lt;19,E147,"")</f>
        <v>3.288</v>
      </c>
      <c r="U147" s="36" t="n">
        <f aca="false">IF(E147&lt;19,D147,"")</f>
        <v>105.5</v>
      </c>
      <c r="V147" s="36" t="n">
        <f aca="false">IF(E147&lt;19,F147,"")</f>
        <v>99.0682046871671</v>
      </c>
      <c r="X147" s="25" t="n">
        <v>3.288</v>
      </c>
      <c r="Y147" s="25" t="n">
        <v>105.5</v>
      </c>
      <c r="Z147" s="25" t="n">
        <v>99.0682046871671</v>
      </c>
    </row>
    <row r="148" customFormat="false" ht="14.4" hidden="false" customHeight="false" outlineLevel="0" collapsed="false">
      <c r="A148" s="76" t="s">
        <v>749</v>
      </c>
      <c r="B148" s="77" t="n">
        <v>-944.37</v>
      </c>
      <c r="C148" s="78" t="n">
        <v>0.78</v>
      </c>
      <c r="D148" s="80" t="n">
        <v>50.5</v>
      </c>
      <c r="E148" s="79" t="n">
        <v>1.882</v>
      </c>
      <c r="F148" s="30" t="n">
        <f aca="false">G148+H148*(298.15)+I148*(298.15)^-2+J148*(298.15)^-0.5</f>
        <v>55.1379623753487</v>
      </c>
      <c r="G148" s="30" t="n">
        <f aca="false">K148*1000</f>
        <v>90.4</v>
      </c>
      <c r="H148" s="31" t="n">
        <f aca="false">L148/100</f>
        <v>0.0029</v>
      </c>
      <c r="I148" s="30" t="n">
        <f aca="false">M148*1000</f>
        <v>0</v>
      </c>
      <c r="J148" s="30" t="n">
        <f aca="false">N148*1000</f>
        <v>-623.8</v>
      </c>
      <c r="K148" s="81" t="n">
        <v>0.0904</v>
      </c>
      <c r="L148" s="81" t="n">
        <v>0.29</v>
      </c>
      <c r="M148" s="81" t="n">
        <v>0</v>
      </c>
      <c r="N148" s="81" t="n">
        <v>-0.6238</v>
      </c>
      <c r="O148" s="78" t="n">
        <v>2.24</v>
      </c>
      <c r="P148" s="83" t="n">
        <v>2220</v>
      </c>
      <c r="Q148" s="78" t="n">
        <v>4.24</v>
      </c>
      <c r="R148" s="84" t="n">
        <v>-0.0019</v>
      </c>
      <c r="T148" s="36" t="n">
        <f aca="false">IF(E148&lt;19,E148,"")</f>
        <v>1.882</v>
      </c>
      <c r="U148" s="36" t="n">
        <f aca="false">IF(E148&lt;19,D148,"")</f>
        <v>50.5</v>
      </c>
      <c r="V148" s="36" t="n">
        <f aca="false">IF(E148&lt;19,F148,"")</f>
        <v>55.1379623753487</v>
      </c>
      <c r="X148" s="25" t="n">
        <v>1.882</v>
      </c>
      <c r="Y148" s="25" t="n">
        <v>50.5</v>
      </c>
      <c r="Z148" s="25" t="n">
        <v>55.1379623753487</v>
      </c>
    </row>
    <row r="149" customFormat="false" ht="14.4" hidden="false" customHeight="false" outlineLevel="0" collapsed="false">
      <c r="A149" s="85" t="s">
        <v>750</v>
      </c>
      <c r="B149" s="33" t="n">
        <v>-2301.26</v>
      </c>
      <c r="C149" s="78" t="n">
        <v>0.84</v>
      </c>
      <c r="D149" s="80" t="n">
        <v>82</v>
      </c>
      <c r="E149" s="80" t="n">
        <v>3.978</v>
      </c>
      <c r="F149" s="30" t="n">
        <f aca="false">G149+H149*(298.15)+I149*(298.15)^-2+J149*(298.15)^-0.5</f>
        <v>115.935818742875</v>
      </c>
      <c r="G149" s="30" t="n">
        <f aca="false">K149*1000</f>
        <v>222.9</v>
      </c>
      <c r="H149" s="31" t="n">
        <f aca="false">L149/100</f>
        <v>0.006127</v>
      </c>
      <c r="I149" s="30" t="n">
        <f aca="false">M149*1000</f>
        <v>-1686000</v>
      </c>
      <c r="J149" s="30" t="n">
        <f aca="false">N149*1000</f>
        <v>-1551</v>
      </c>
      <c r="K149" s="81" t="n">
        <v>0.2229</v>
      </c>
      <c r="L149" s="81" t="n">
        <v>0.6127</v>
      </c>
      <c r="M149" s="81" t="n">
        <v>-1686</v>
      </c>
      <c r="N149" s="81" t="n">
        <v>-1.551</v>
      </c>
      <c r="O149" s="82" t="n">
        <v>1.93</v>
      </c>
      <c r="P149" s="87" t="n">
        <v>1922</v>
      </c>
      <c r="Q149" s="78" t="n">
        <v>4.04</v>
      </c>
      <c r="R149" s="84" t="n">
        <v>-0.0021</v>
      </c>
      <c r="T149" s="36" t="n">
        <f aca="false">IF(E149&lt;19,E149,"")</f>
        <v>3.978</v>
      </c>
      <c r="U149" s="36" t="n">
        <f aca="false">IF(E149&lt;19,D149,"")</f>
        <v>82</v>
      </c>
      <c r="V149" s="36" t="n">
        <f aca="false">IF(E149&lt;19,F149,"")</f>
        <v>115.935818742875</v>
      </c>
      <c r="X149" s="25" t="n">
        <v>3.978</v>
      </c>
      <c r="Y149" s="25" t="n">
        <v>82</v>
      </c>
      <c r="Z149" s="25" t="n">
        <v>115.935818742874</v>
      </c>
    </row>
    <row r="150" customFormat="false" ht="14.4" hidden="false" customHeight="false" outlineLevel="0" collapsed="false">
      <c r="A150" s="76" t="s">
        <v>751</v>
      </c>
      <c r="B150" s="77" t="n">
        <v>-156.1</v>
      </c>
      <c r="C150" s="33" t="n">
        <v>2.18</v>
      </c>
      <c r="D150" s="80" t="n">
        <v>42.6</v>
      </c>
      <c r="E150" s="79" t="n">
        <v>1.222</v>
      </c>
      <c r="F150" s="30" t="n">
        <f aca="false">G150+H150*(298.15)+I150*(298.15)^-2+J150*(298.15)^-0.5</f>
        <v>42.3323952829635</v>
      </c>
      <c r="G150" s="30" t="n">
        <f aca="false">K150*1000</f>
        <v>31</v>
      </c>
      <c r="H150" s="31" t="n">
        <f aca="false">L150/100</f>
        <v>0.01374</v>
      </c>
      <c r="I150" s="30" t="n">
        <f aca="false">M150*1000</f>
        <v>-1258000</v>
      </c>
      <c r="J150" s="30" t="n">
        <f aca="false">N150*1000</f>
        <v>369.3</v>
      </c>
      <c r="K150" s="81" t="n">
        <v>0.031</v>
      </c>
      <c r="L150" s="88" t="n">
        <v>1.374</v>
      </c>
      <c r="M150" s="81" t="n">
        <v>-1258</v>
      </c>
      <c r="N150" s="81" t="n">
        <v>0.3693</v>
      </c>
      <c r="O150" s="78" t="n">
        <v>3.57</v>
      </c>
      <c r="P150" s="83" t="n">
        <v>2000</v>
      </c>
      <c r="Q150" s="78" t="n">
        <v>3.94</v>
      </c>
      <c r="R150" s="84" t="n">
        <v>-0.002</v>
      </c>
      <c r="T150" s="36" t="n">
        <f aca="false">IF(E150&lt;19,E150,"")</f>
        <v>1.222</v>
      </c>
      <c r="U150" s="36" t="n">
        <f aca="false">IF(E150&lt;19,D150,"")</f>
        <v>42.6</v>
      </c>
      <c r="V150" s="36" t="n">
        <f aca="false">IF(E150&lt;19,F150,"")</f>
        <v>42.3323952829635</v>
      </c>
      <c r="X150" s="25" t="n">
        <v>1.222</v>
      </c>
      <c r="Y150" s="25" t="n">
        <v>42.6</v>
      </c>
      <c r="Z150" s="25" t="n">
        <v>42.3323952829635</v>
      </c>
    </row>
    <row r="151" customFormat="false" ht="14.4" hidden="false" customHeight="false" outlineLevel="0" collapsed="false">
      <c r="A151" s="85" t="s">
        <v>752</v>
      </c>
      <c r="B151" s="77" t="n">
        <v>-1491.1</v>
      </c>
      <c r="C151" s="33" t="n">
        <v>1.01</v>
      </c>
      <c r="D151" s="79" t="n">
        <v>180</v>
      </c>
      <c r="E151" s="80" t="n">
        <v>4.682</v>
      </c>
      <c r="F151" s="30" t="n">
        <f aca="false">G151+H151*(298.15)+I151*(298.15)^-2+J151*(298.15)^-0.5</f>
        <v>142.268598702025</v>
      </c>
      <c r="G151" s="30" t="n">
        <f aca="false">K151*1000</f>
        <v>-102.6</v>
      </c>
      <c r="H151" s="31" t="n">
        <f aca="false">L151/100</f>
        <v>0.14252</v>
      </c>
      <c r="I151" s="30" t="n">
        <f aca="false">M151*1000</f>
        <v>-9144500</v>
      </c>
      <c r="J151" s="30" t="n">
        <f aca="false">N151*1000</f>
        <v>5270.7</v>
      </c>
      <c r="K151" s="81" t="n">
        <v>-0.1026</v>
      </c>
      <c r="L151" s="88" t="n">
        <v>14.252</v>
      </c>
      <c r="M151" s="81" t="n">
        <v>-9144.5</v>
      </c>
      <c r="N151" s="81" t="n">
        <v>5.2707</v>
      </c>
      <c r="O151" s="78" t="n">
        <v>3.86</v>
      </c>
      <c r="P151" s="87" t="n">
        <v>1857</v>
      </c>
      <c r="Q151" s="78" t="n">
        <v>4.05</v>
      </c>
      <c r="R151" s="84" t="n">
        <v>-0.0022</v>
      </c>
      <c r="T151" s="36" t="n">
        <f aca="false">IF(E151&lt;19,E151,"")</f>
        <v>4.682</v>
      </c>
      <c r="U151" s="36" t="n">
        <f aca="false">IF(E151&lt;19,D151,"")</f>
        <v>180</v>
      </c>
      <c r="V151" s="36" t="n">
        <f aca="false">IF(E151&lt;19,F151,"")</f>
        <v>142.268598702025</v>
      </c>
      <c r="X151" s="25" t="n">
        <v>4.682</v>
      </c>
      <c r="Y151" s="25" t="n">
        <v>180</v>
      </c>
      <c r="Z151" s="25" t="n">
        <v>142.268598702025</v>
      </c>
    </row>
    <row r="152" customFormat="false" ht="14.4" hidden="false" customHeight="false" outlineLevel="0" collapsed="false">
      <c r="A152" s="46" t="s">
        <v>522</v>
      </c>
      <c r="B152" s="77"/>
      <c r="C152" s="33"/>
      <c r="D152" s="79"/>
      <c r="E152" s="80"/>
      <c r="F152" s="30"/>
      <c r="G152" s="30"/>
      <c r="H152" s="31"/>
      <c r="I152" s="30"/>
      <c r="J152" s="30"/>
      <c r="K152" s="81"/>
      <c r="L152" s="88"/>
      <c r="M152" s="81"/>
      <c r="N152" s="81"/>
      <c r="O152" s="78"/>
      <c r="P152" s="87"/>
      <c r="Q152" s="78"/>
      <c r="R152" s="84"/>
      <c r="T152" s="36"/>
      <c r="U152" s="36"/>
      <c r="V152" s="36"/>
    </row>
    <row r="153" customFormat="false" ht="14.4" hidden="false" customHeight="false" outlineLevel="0" collapsed="false">
      <c r="A153" s="85" t="s">
        <v>753</v>
      </c>
      <c r="B153" s="77" t="n">
        <v>-925.65</v>
      </c>
      <c r="C153" s="78" t="n">
        <v>0.3</v>
      </c>
      <c r="D153" s="80" t="n">
        <v>63.2</v>
      </c>
      <c r="E153" s="80" t="n">
        <v>2.463</v>
      </c>
      <c r="F153" s="30" t="n">
        <f aca="false">G153+H153*(298.15)+I153*(298.15)^-2+J153*(298.15)^-0.5</f>
        <v>77.5124524584623</v>
      </c>
      <c r="G153" s="30" t="n">
        <f aca="false">K153*1000</f>
        <v>158.4</v>
      </c>
      <c r="H153" s="31" t="n">
        <f aca="false">L153/100</f>
        <v>-0.004076</v>
      </c>
      <c r="I153" s="30" t="n">
        <f aca="false">M153*1000</f>
        <v>-1052300</v>
      </c>
      <c r="J153" s="30" t="n">
        <f aca="false">N153*1000</f>
        <v>-1171.3</v>
      </c>
      <c r="K153" s="81" t="n">
        <v>0.1584</v>
      </c>
      <c r="L153" s="81" t="n">
        <v>-0.4076</v>
      </c>
      <c r="M153" s="81" t="n">
        <v>-1052.3</v>
      </c>
      <c r="N153" s="81" t="n">
        <v>-1.1713</v>
      </c>
      <c r="O153" s="78" t="n">
        <v>6.2</v>
      </c>
      <c r="P153" s="85" t="s">
        <v>754</v>
      </c>
      <c r="Q153" s="78" t="n">
        <v>6.45</v>
      </c>
      <c r="R153" s="84" t="n">
        <v>-0.0155</v>
      </c>
      <c r="T153" s="36" t="n">
        <f aca="false">IF(E153&lt;19,E153,"")</f>
        <v>2.463</v>
      </c>
      <c r="U153" s="36" t="n">
        <f aca="false">IF(E153&lt;19,D153,"")</f>
        <v>63.2</v>
      </c>
      <c r="V153" s="36" t="n">
        <f aca="false">IF(E153&lt;19,F153,"")</f>
        <v>77.5124524584623</v>
      </c>
      <c r="X153" s="25" t="n">
        <v>2.463</v>
      </c>
      <c r="Y153" s="25" t="n">
        <v>63.2</v>
      </c>
      <c r="Z153" s="25" t="n">
        <v>77.5124524584623</v>
      </c>
    </row>
    <row r="154" customFormat="false" ht="14.4" hidden="false" customHeight="false" outlineLevel="0" collapsed="false">
      <c r="A154" s="43" t="s">
        <v>755</v>
      </c>
      <c r="B154" s="77" t="n">
        <v>-999.86</v>
      </c>
      <c r="C154" s="78" t="n">
        <v>0.38</v>
      </c>
      <c r="D154" s="80" t="n">
        <v>34.5</v>
      </c>
      <c r="E154" s="30" t="n">
        <v>1.786</v>
      </c>
      <c r="F154" s="30" t="n">
        <f aca="false">G154+H154*(298.15)+I154*(298.15)^-2+J154*(298.15)^-0.5</f>
        <v>53.4369125424388</v>
      </c>
      <c r="G154" s="30" t="n">
        <f aca="false">K154*1000</f>
        <v>145.1</v>
      </c>
      <c r="H154" s="31" t="n">
        <f aca="false">L154/100</f>
        <v>0.008709</v>
      </c>
      <c r="I154" s="30" t="n">
        <f aca="false">M154*1000</f>
        <v>584400</v>
      </c>
      <c r="J154" s="30" t="n">
        <f aca="false">N154*1000</f>
        <v>-1741.1</v>
      </c>
      <c r="K154" s="81" t="n">
        <v>0.1451</v>
      </c>
      <c r="L154" s="81" t="n">
        <v>0.8709</v>
      </c>
      <c r="M154" s="81" t="n">
        <v>584.4</v>
      </c>
      <c r="N154" s="81" t="n">
        <v>-1.7411</v>
      </c>
      <c r="O154" s="78" t="n">
        <v>3.57</v>
      </c>
      <c r="P154" s="83" t="n">
        <v>2280</v>
      </c>
      <c r="Q154" s="78" t="n">
        <v>4.04</v>
      </c>
      <c r="R154" s="84" t="n">
        <v>-0.0018</v>
      </c>
      <c r="T154" s="36" t="n">
        <f aca="false">IF(E154&lt;19,E154,"")</f>
        <v>1.786</v>
      </c>
      <c r="U154" s="36" t="n">
        <f aca="false">IF(E154&lt;19,D154,"")</f>
        <v>34.5</v>
      </c>
      <c r="V154" s="36" t="n">
        <f aca="false">IF(E154&lt;19,F154,"")</f>
        <v>53.4369125424388</v>
      </c>
      <c r="X154" s="25" t="n">
        <v>1.786</v>
      </c>
      <c r="Y154" s="25" t="n">
        <v>34.5</v>
      </c>
      <c r="Z154" s="25" t="n">
        <v>53.4369125424388</v>
      </c>
    </row>
    <row r="155" customFormat="false" ht="14.4" hidden="false" customHeight="false" outlineLevel="0" collapsed="false">
      <c r="A155" s="85" t="s">
        <v>756</v>
      </c>
      <c r="B155" s="77" t="n">
        <v>-561.79</v>
      </c>
      <c r="C155" s="78" t="n">
        <v>0.35</v>
      </c>
      <c r="D155" s="80" t="n">
        <v>60.3</v>
      </c>
      <c r="E155" s="80" t="n">
        <v>2.082</v>
      </c>
      <c r="F155" s="30" t="n">
        <f aca="false">G155+H155*(298.15)+I155*(298.15)^-2+J155*(298.15)^-0.5</f>
        <v>74.5315051057541</v>
      </c>
      <c r="G155" s="30" t="n">
        <f aca="false">K155*1000</f>
        <v>139.3</v>
      </c>
      <c r="H155" s="31" t="n">
        <f aca="false">L155/100</f>
        <v>0.000147</v>
      </c>
      <c r="I155" s="30" t="n">
        <f aca="false">M155*1000</f>
        <v>-212700</v>
      </c>
      <c r="J155" s="30" t="n">
        <f aca="false">N155*1000</f>
        <v>-1077.8</v>
      </c>
      <c r="K155" s="81" t="n">
        <v>0.1393</v>
      </c>
      <c r="L155" s="81" t="n">
        <v>0.0147</v>
      </c>
      <c r="M155" s="81" t="n">
        <v>-212.7</v>
      </c>
      <c r="N155" s="81" t="n">
        <v>-1.0778</v>
      </c>
      <c r="O155" s="78" t="n">
        <v>4.35</v>
      </c>
      <c r="P155" s="83" t="n">
        <v>2500</v>
      </c>
      <c r="Q155" s="78" t="n">
        <v>4.03</v>
      </c>
      <c r="R155" s="84" t="n">
        <v>-0.0016</v>
      </c>
      <c r="T155" s="36" t="n">
        <f aca="false">IF(E155&lt;19,E155,"")</f>
        <v>2.082</v>
      </c>
      <c r="U155" s="36" t="n">
        <f aca="false">IF(E155&lt;19,D155,"")</f>
        <v>60.3</v>
      </c>
      <c r="V155" s="36" t="n">
        <f aca="false">IF(E155&lt;19,F155,"")</f>
        <v>74.5315051057541</v>
      </c>
      <c r="X155" s="25" t="n">
        <v>2.082</v>
      </c>
      <c r="Y155" s="25" t="n">
        <v>60.3</v>
      </c>
      <c r="Z155" s="25" t="n">
        <v>74.5315051057541</v>
      </c>
    </row>
    <row r="156" customFormat="false" ht="14.4" hidden="false" customHeight="false" outlineLevel="0" collapsed="false">
      <c r="A156" s="46" t="s">
        <v>532</v>
      </c>
      <c r="B156" s="77"/>
      <c r="C156" s="78"/>
      <c r="D156" s="80"/>
      <c r="E156" s="80"/>
      <c r="F156" s="30"/>
      <c r="G156" s="30"/>
      <c r="H156" s="31"/>
      <c r="I156" s="30"/>
      <c r="J156" s="30"/>
      <c r="K156" s="81"/>
      <c r="L156" s="81"/>
      <c r="M156" s="81"/>
      <c r="N156" s="81"/>
      <c r="O156" s="78"/>
      <c r="P156" s="83"/>
      <c r="Q156" s="78"/>
      <c r="R156" s="84"/>
      <c r="T156" s="36"/>
      <c r="U156" s="36"/>
      <c r="V156" s="36"/>
    </row>
    <row r="157" customFormat="false" ht="14.4" hidden="false" customHeight="false" outlineLevel="0" collapsed="false">
      <c r="A157" s="85" t="s">
        <v>757</v>
      </c>
      <c r="B157" s="77" t="n">
        <v>-1970.62</v>
      </c>
      <c r="C157" s="78" t="n">
        <v>0.77</v>
      </c>
      <c r="D157" s="30" t="n">
        <v>188.46</v>
      </c>
      <c r="E157" s="80" t="n">
        <v>6.606</v>
      </c>
      <c r="F157" s="30" t="n">
        <f aca="false">G157+H157*(298.15)+I157*(298.15)^-2+J157*(298.15)^-0.5</f>
        <v>163.738555234122</v>
      </c>
      <c r="G157" s="30" t="n">
        <f aca="false">K157*1000</f>
        <v>341</v>
      </c>
      <c r="H157" s="31" t="n">
        <f aca="false">L157/100</f>
        <v>-0.001161</v>
      </c>
      <c r="I157" s="30" t="n">
        <f aca="false">M157*1000</f>
        <v>0</v>
      </c>
      <c r="J157" s="30" t="n">
        <f aca="false">N157*1000</f>
        <v>-3054.8</v>
      </c>
      <c r="K157" s="81" t="n">
        <v>0.341</v>
      </c>
      <c r="L157" s="37" t="n">
        <v>-0.1161</v>
      </c>
      <c r="M157" s="81" t="n">
        <v>0</v>
      </c>
      <c r="N157" s="81" t="n">
        <v>-3.0548</v>
      </c>
      <c r="O157" s="78" t="n">
        <v>3.46</v>
      </c>
      <c r="P157" s="83" t="n">
        <v>914</v>
      </c>
      <c r="Q157" s="78" t="n">
        <v>3.88</v>
      </c>
      <c r="R157" s="84" t="n">
        <v>-0.0043</v>
      </c>
      <c r="T157" s="36" t="n">
        <f aca="false">IF(E157&lt;19,E157,"")</f>
        <v>6.606</v>
      </c>
      <c r="U157" s="36" t="n">
        <f aca="false">IF(E157&lt;19,D157,"")</f>
        <v>188.46</v>
      </c>
      <c r="V157" s="36" t="n">
        <f aca="false">IF(E157&lt;19,F157,"")</f>
        <v>163.738555234122</v>
      </c>
      <c r="X157" s="25" t="n">
        <v>6.606</v>
      </c>
      <c r="Y157" s="25" t="n">
        <v>188.46</v>
      </c>
      <c r="Z157" s="25" t="n">
        <v>163.738555234122</v>
      </c>
    </row>
    <row r="158" customFormat="false" ht="14.4" hidden="false" customHeight="false" outlineLevel="0" collapsed="false">
      <c r="A158" s="85" t="s">
        <v>758</v>
      </c>
      <c r="B158" s="77" t="n">
        <v>-1207.82</v>
      </c>
      <c r="C158" s="78" t="n">
        <v>0.46</v>
      </c>
      <c r="D158" s="80" t="n">
        <v>89.8</v>
      </c>
      <c r="E158" s="80" t="n">
        <v>3.415</v>
      </c>
      <c r="F158" s="30" t="n">
        <f aca="false">G158+H158*(298.15)+I158*(298.15)^-2+J158*(298.15)^-0.5</f>
        <v>81.644558970614</v>
      </c>
      <c r="G158" s="30" t="n">
        <f aca="false">K158*1000</f>
        <v>192.3</v>
      </c>
      <c r="H158" s="31" t="n">
        <f aca="false">L158/100</f>
        <v>-0.003052</v>
      </c>
      <c r="I158" s="30" t="n">
        <f aca="false">M158*1000</f>
        <v>1149700</v>
      </c>
      <c r="J158" s="30" t="n">
        <f aca="false">N158*1000</f>
        <v>-2118.3</v>
      </c>
      <c r="K158" s="81" t="n">
        <v>0.1923</v>
      </c>
      <c r="L158" s="81" t="n">
        <v>-0.3052</v>
      </c>
      <c r="M158" s="40" t="n">
        <v>1149.7</v>
      </c>
      <c r="N158" s="37" t="n">
        <v>-2.1183</v>
      </c>
      <c r="O158" s="78" t="n">
        <v>6.14</v>
      </c>
      <c r="P158" s="83" t="n">
        <v>614</v>
      </c>
      <c r="Q158" s="78" t="n">
        <v>5.87</v>
      </c>
      <c r="R158" s="84" t="n">
        <v>-0.0096</v>
      </c>
      <c r="T158" s="36" t="n">
        <f aca="false">IF(E158&lt;19,E158,"")</f>
        <v>3.415</v>
      </c>
      <c r="U158" s="36" t="n">
        <f aca="false">IF(E158&lt;19,D158,"")</f>
        <v>89.8</v>
      </c>
      <c r="V158" s="36" t="n">
        <f aca="false">IF(E158&lt;19,F158,"")</f>
        <v>81.644558970614</v>
      </c>
      <c r="X158" s="25" t="n">
        <v>3.415</v>
      </c>
      <c r="Y158" s="25" t="n">
        <v>89.8</v>
      </c>
      <c r="Z158" s="25" t="n">
        <v>81.644558970614</v>
      </c>
    </row>
    <row r="159" customFormat="false" ht="14.4" hidden="false" customHeight="false" outlineLevel="0" collapsed="false">
      <c r="A159" s="85" t="s">
        <v>759</v>
      </c>
      <c r="B159" s="77" t="n">
        <v>-1207.88</v>
      </c>
      <c r="C159" s="78" t="n">
        <v>0.46</v>
      </c>
      <c r="D159" s="80" t="n">
        <v>92.5</v>
      </c>
      <c r="E159" s="80" t="n">
        <v>3.689</v>
      </c>
      <c r="F159" s="30" t="n">
        <f aca="false">G159+H159*(298.15)+I159*(298.15)^-2+J159*(298.15)^-0.5</f>
        <v>81.9913000980207</v>
      </c>
      <c r="G159" s="30" t="n">
        <f aca="false">K159*1000</f>
        <v>140.9</v>
      </c>
      <c r="H159" s="31" t="n">
        <f aca="false">L159/100</f>
        <v>0.005029</v>
      </c>
      <c r="I159" s="30" t="n">
        <f aca="false">M159*1000</f>
        <v>-950700</v>
      </c>
      <c r="J159" s="30" t="n">
        <f aca="false">N159*1000</f>
        <v>-858.4</v>
      </c>
      <c r="K159" s="81" t="n">
        <v>0.1409</v>
      </c>
      <c r="L159" s="81" t="n">
        <v>0.5029</v>
      </c>
      <c r="M159" s="81" t="n">
        <v>-950.7</v>
      </c>
      <c r="N159" s="81" t="n">
        <v>-0.8584</v>
      </c>
      <c r="O159" s="78" t="n">
        <v>2.52</v>
      </c>
      <c r="P159" s="83" t="n">
        <v>733</v>
      </c>
      <c r="Q159" s="78" t="n">
        <v>4.06</v>
      </c>
      <c r="R159" s="84" t="n">
        <v>-0.0055</v>
      </c>
      <c r="T159" s="36" t="n">
        <f aca="false">IF(E159&lt;19,E159,"")</f>
        <v>3.689</v>
      </c>
      <c r="U159" s="36" t="n">
        <f aca="false">IF(E159&lt;19,D159,"")</f>
        <v>92.5</v>
      </c>
      <c r="V159" s="36" t="n">
        <f aca="false">IF(E159&lt;19,F159,"")</f>
        <v>81.9913000980207</v>
      </c>
      <c r="X159" s="25" t="n">
        <v>3.689</v>
      </c>
      <c r="Y159" s="25" t="n">
        <v>92.5</v>
      </c>
      <c r="Z159" s="25" t="n">
        <v>81.9913000980207</v>
      </c>
    </row>
    <row r="160" customFormat="false" ht="14.4" hidden="false" customHeight="false" outlineLevel="0" collapsed="false">
      <c r="A160" s="43" t="s">
        <v>760</v>
      </c>
      <c r="B160" s="77" t="n">
        <v>-2325.76</v>
      </c>
      <c r="C160" s="78" t="n">
        <v>0.58</v>
      </c>
      <c r="D160" s="41" t="n">
        <v>156.1</v>
      </c>
      <c r="E160" s="80" t="n">
        <v>6.429</v>
      </c>
      <c r="F160" s="30" t="n">
        <f aca="false">G160+H160*(298.15)+I160*(298.15)^-2+J160*(298.15)^-0.5</f>
        <v>157.275653882383</v>
      </c>
      <c r="G160" s="30" t="n">
        <f aca="false">K160*1000</f>
        <v>358.9</v>
      </c>
      <c r="H160" s="31" t="n">
        <f aca="false">L160/100</f>
        <v>-0.004905</v>
      </c>
      <c r="I160" s="30" t="n">
        <f aca="false">M160*1000</f>
        <v>0</v>
      </c>
      <c r="J160" s="30" t="n">
        <f aca="false">N160*1000</f>
        <v>-3456.2</v>
      </c>
      <c r="K160" s="81" t="n">
        <v>0.3589</v>
      </c>
      <c r="L160" s="81" t="n">
        <v>-0.4905</v>
      </c>
      <c r="M160" s="81" t="n">
        <v>0</v>
      </c>
      <c r="N160" s="81" t="n">
        <v>-3.4562</v>
      </c>
      <c r="O160" s="78" t="n">
        <v>3.28</v>
      </c>
      <c r="P160" s="83" t="n">
        <v>943</v>
      </c>
      <c r="Q160" s="78" t="n">
        <v>3.74</v>
      </c>
      <c r="R160" s="84" t="n">
        <v>-0.004</v>
      </c>
      <c r="T160" s="36" t="n">
        <f aca="false">IF(E160&lt;19,E160,"")</f>
        <v>6.429</v>
      </c>
      <c r="U160" s="36" t="n">
        <f aca="false">IF(E160&lt;19,D160,"")</f>
        <v>156.1</v>
      </c>
      <c r="V160" s="36" t="n">
        <f aca="false">IF(E160&lt;19,F160,"")</f>
        <v>157.275653882383</v>
      </c>
      <c r="X160" s="25" t="n">
        <v>6.429</v>
      </c>
      <c r="Y160" s="25" t="n">
        <v>156.1</v>
      </c>
      <c r="Z160" s="25" t="n">
        <v>157.275653882383</v>
      </c>
    </row>
    <row r="161" customFormat="false" ht="14.4" hidden="false" customHeight="false" outlineLevel="0" collapsed="false">
      <c r="A161" s="85" t="s">
        <v>761</v>
      </c>
      <c r="B161" s="77" t="n">
        <v>-1110.93</v>
      </c>
      <c r="C161" s="78" t="n">
        <v>0.32</v>
      </c>
      <c r="D161" s="80" t="n">
        <v>65.5</v>
      </c>
      <c r="E161" s="80" t="n">
        <v>2.803</v>
      </c>
      <c r="F161" s="30" t="n">
        <f aca="false">G161+H161*(298.15)+I161*(298.15)^-2+J161*(298.15)^-0.5</f>
        <v>76.0382350377409</v>
      </c>
      <c r="G161" s="30" t="n">
        <f aca="false">K161*1000</f>
        <v>186.4</v>
      </c>
      <c r="H161" s="31" t="n">
        <f aca="false">L161/100</f>
        <v>-0.003772</v>
      </c>
      <c r="I161" s="30" t="n">
        <f aca="false">M161*1000</f>
        <v>0</v>
      </c>
      <c r="J161" s="30" t="n">
        <f aca="false">N161*1000</f>
        <v>-1886.2</v>
      </c>
      <c r="K161" s="81" t="n">
        <v>0.1864</v>
      </c>
      <c r="L161" s="81" t="n">
        <v>-0.3772</v>
      </c>
      <c r="M161" s="81" t="n">
        <v>0</v>
      </c>
      <c r="N161" s="81" t="n">
        <v>-1.8862</v>
      </c>
      <c r="O161" s="78" t="n">
        <v>3.38</v>
      </c>
      <c r="P161" s="83" t="n">
        <v>1028</v>
      </c>
      <c r="Q161" s="78" t="n">
        <v>5.41</v>
      </c>
      <c r="R161" s="84" t="n">
        <v>-0.0053</v>
      </c>
      <c r="T161" s="36" t="n">
        <f aca="false">IF(E161&lt;19,E161,"")</f>
        <v>2.803</v>
      </c>
      <c r="U161" s="36" t="n">
        <f aca="false">IF(E161&lt;19,D161,"")</f>
        <v>65.5</v>
      </c>
      <c r="V161" s="36" t="n">
        <f aca="false">IF(E161&lt;19,F161,"")</f>
        <v>76.0382350377409</v>
      </c>
      <c r="X161" s="25" t="n">
        <v>2.803</v>
      </c>
      <c r="Y161" s="25" t="n">
        <v>65.5</v>
      </c>
      <c r="Z161" s="25" t="n">
        <v>76.0382350377409</v>
      </c>
    </row>
    <row r="162" customFormat="false" ht="14.4" hidden="false" customHeight="false" outlineLevel="0" collapsed="false">
      <c r="A162" s="43" t="s">
        <v>762</v>
      </c>
      <c r="B162" s="77" t="n">
        <v>-892.28</v>
      </c>
      <c r="C162" s="78" t="n">
        <v>0.41</v>
      </c>
      <c r="D162" s="80" t="n">
        <v>98</v>
      </c>
      <c r="E162" s="80" t="n">
        <v>3.107</v>
      </c>
      <c r="F162" s="30" t="n">
        <f aca="false">G162+H162*(298.15)+I162*(298.15)^-2+J162*(298.15)^-0.5</f>
        <v>80.6427479833241</v>
      </c>
      <c r="G162" s="30" t="n">
        <f aca="false">K162*1000</f>
        <v>169.5</v>
      </c>
      <c r="H162" s="31" t="n">
        <f aca="false">L162/100</f>
        <v>0</v>
      </c>
      <c r="I162" s="30" t="n">
        <f aca="false">M162*1000</f>
        <v>0</v>
      </c>
      <c r="J162" s="30" t="n">
        <f aca="false">N162*1000</f>
        <v>-1534.3</v>
      </c>
      <c r="K162" s="81" t="n">
        <v>0.1695</v>
      </c>
      <c r="L162" s="81" t="n">
        <v>0</v>
      </c>
      <c r="M162" s="81" t="n">
        <v>0</v>
      </c>
      <c r="N162" s="81" t="n">
        <v>-1.5343</v>
      </c>
      <c r="O162" s="78" t="n">
        <v>2.44</v>
      </c>
      <c r="P162" s="83" t="n">
        <v>953</v>
      </c>
      <c r="Q162" s="78" t="n">
        <v>3.88</v>
      </c>
      <c r="R162" s="84" t="n">
        <v>-0.0041</v>
      </c>
      <c r="T162" s="36" t="n">
        <f aca="false">IF(E162&lt;19,E162,"")</f>
        <v>3.107</v>
      </c>
      <c r="U162" s="36" t="n">
        <f aca="false">IF(E162&lt;19,D162,"")</f>
        <v>98</v>
      </c>
      <c r="V162" s="36" t="n">
        <f aca="false">IF(E162&lt;19,F162,"")</f>
        <v>80.6427479833241</v>
      </c>
      <c r="X162" s="25" t="n">
        <v>3.107</v>
      </c>
      <c r="Y162" s="25" t="n">
        <v>98</v>
      </c>
      <c r="Z162" s="25" t="n">
        <v>80.6427479833241</v>
      </c>
    </row>
    <row r="163" customFormat="false" ht="14.4" hidden="false" customHeight="false" outlineLevel="0" collapsed="false">
      <c r="A163" s="85" t="s">
        <v>763</v>
      </c>
      <c r="B163" s="77" t="n">
        <v>-762.22</v>
      </c>
      <c r="C163" s="78" t="n">
        <v>0.57</v>
      </c>
      <c r="D163" s="80" t="n">
        <v>93.3</v>
      </c>
      <c r="E163" s="80" t="n">
        <v>2.943</v>
      </c>
      <c r="F163" s="30" t="n">
        <f aca="false">G163+H163*(298.15)+I163*(298.15)^-2+J163*(298.15)^-0.5</f>
        <v>82.478981234478</v>
      </c>
      <c r="G163" s="30" t="n">
        <f aca="false">K163*1000</f>
        <v>168.4</v>
      </c>
      <c r="H163" s="31" t="n">
        <f aca="false">L163/100</f>
        <v>0</v>
      </c>
      <c r="I163" s="30" t="n">
        <f aca="false">M163*1000</f>
        <v>0</v>
      </c>
      <c r="J163" s="30" t="n">
        <f aca="false">N163*1000</f>
        <v>-1483.6</v>
      </c>
      <c r="K163" s="81" t="n">
        <v>0.1684</v>
      </c>
      <c r="L163" s="81" t="n">
        <v>0</v>
      </c>
      <c r="M163" s="81" t="n">
        <v>0</v>
      </c>
      <c r="N163" s="81" t="n">
        <v>-1.4836</v>
      </c>
      <c r="O163" s="78" t="n">
        <v>4.39</v>
      </c>
      <c r="P163" s="34" t="n">
        <v>1200</v>
      </c>
      <c r="Q163" s="78" t="n">
        <v>4.07</v>
      </c>
      <c r="R163" s="84" t="n">
        <v>-0.0034</v>
      </c>
      <c r="T163" s="36" t="n">
        <f aca="false">IF(E163&lt;19,E163,"")</f>
        <v>2.943</v>
      </c>
      <c r="U163" s="36" t="n">
        <f aca="false">IF(E163&lt;19,D163,"")</f>
        <v>93.3</v>
      </c>
      <c r="V163" s="36" t="n">
        <f aca="false">IF(E163&lt;19,F163,"")</f>
        <v>82.478981234478</v>
      </c>
      <c r="X163" s="25" t="n">
        <v>2.943</v>
      </c>
      <c r="Y163" s="25" t="n">
        <v>93.3</v>
      </c>
      <c r="Z163" s="25" t="n">
        <v>82.478981234478</v>
      </c>
    </row>
    <row r="164" customFormat="false" ht="14.4" hidden="false" customHeight="false" outlineLevel="0" collapsed="false">
      <c r="A164" s="46" t="s">
        <v>764</v>
      </c>
      <c r="B164" s="77"/>
      <c r="C164" s="78"/>
      <c r="D164" s="80"/>
      <c r="E164" s="80"/>
      <c r="F164" s="30"/>
      <c r="G164" s="30"/>
      <c r="H164" s="31"/>
      <c r="I164" s="30"/>
      <c r="J164" s="30"/>
      <c r="K164" s="81"/>
      <c r="L164" s="81"/>
      <c r="M164" s="81"/>
      <c r="N164" s="81"/>
      <c r="O164" s="78"/>
      <c r="P164" s="34"/>
      <c r="Q164" s="78"/>
      <c r="R164" s="84"/>
      <c r="T164" s="36"/>
      <c r="U164" s="36"/>
      <c r="V164" s="36"/>
    </row>
    <row r="165" customFormat="false" ht="14.4" hidden="false" customHeight="false" outlineLevel="0" collapsed="false">
      <c r="A165" s="85" t="s">
        <v>765</v>
      </c>
      <c r="B165" s="77" t="n">
        <v>-1434.4</v>
      </c>
      <c r="C165" s="78" t="n">
        <v>3.5</v>
      </c>
      <c r="D165" s="30" t="n">
        <v>106.9</v>
      </c>
      <c r="E165" s="80" t="n">
        <v>4.594</v>
      </c>
      <c r="F165" s="30" t="n">
        <f aca="false">G165+H165*(298.15)+I165*(298.15)^-2+J165*(298.15)^-0.5</f>
        <v>96.9549188524358</v>
      </c>
      <c r="G165" s="30" t="n">
        <f aca="false">K165*1000</f>
        <v>128.7</v>
      </c>
      <c r="H165" s="31" t="n">
        <f aca="false">L165/100</f>
        <v>0.048545</v>
      </c>
      <c r="I165" s="30" t="n">
        <f aca="false">M165*1000</f>
        <v>-1223000</v>
      </c>
      <c r="J165" s="30" t="n">
        <f aca="false">N165*1000</f>
        <v>-560.5</v>
      </c>
      <c r="K165" s="81" t="n">
        <v>0.1287</v>
      </c>
      <c r="L165" s="81" t="n">
        <v>4.8545</v>
      </c>
      <c r="M165" s="81" t="n">
        <v>-1223</v>
      </c>
      <c r="N165" s="81" t="n">
        <v>-0.5605</v>
      </c>
      <c r="O165" s="85" t="s">
        <v>766</v>
      </c>
      <c r="P165" s="83" t="n">
        <v>543.8</v>
      </c>
      <c r="Q165" s="85" t="s">
        <v>767</v>
      </c>
      <c r="R165" s="84" t="n">
        <v>-0.0077</v>
      </c>
      <c r="T165" s="36" t="n">
        <f aca="false">IF(E165&lt;19,E165,"")</f>
        <v>4.594</v>
      </c>
      <c r="U165" s="36" t="n">
        <f aca="false">IF(E165&lt;19,D165,"")</f>
        <v>106.9</v>
      </c>
      <c r="V165" s="36" t="n">
        <f aca="false">IF(E165&lt;19,F165,"")</f>
        <v>96.9549188524358</v>
      </c>
      <c r="X165" s="25" t="n">
        <v>4.594</v>
      </c>
      <c r="Y165" s="25" t="n">
        <v>106.9</v>
      </c>
      <c r="Z165" s="25" t="n">
        <v>96.9549188524358</v>
      </c>
    </row>
    <row r="166" customFormat="false" ht="14.4" hidden="false" customHeight="false" outlineLevel="0" collapsed="false">
      <c r="A166" s="85" t="s">
        <v>768</v>
      </c>
      <c r="B166" s="33" t="n">
        <v>-411.3</v>
      </c>
      <c r="C166" s="78" t="n">
        <v>0.22</v>
      </c>
      <c r="D166" s="80" t="n">
        <v>72.1</v>
      </c>
      <c r="E166" s="80" t="n">
        <v>2.702</v>
      </c>
      <c r="F166" s="30" t="n">
        <f aca="false">G166+H166*(298.15)+I166*(298.15)^-2+J166*(298.15)^-0.5</f>
        <v>50.5577555</v>
      </c>
      <c r="G166" s="30" t="n">
        <f aca="false">K166*1000</f>
        <v>45.2</v>
      </c>
      <c r="H166" s="31" t="n">
        <f aca="false">L166/100</f>
        <v>0.01797</v>
      </c>
      <c r="I166" s="30" t="n">
        <f aca="false">M166*1000</f>
        <v>0</v>
      </c>
      <c r="J166" s="30" t="n">
        <f aca="false">N166*1000</f>
        <v>0</v>
      </c>
      <c r="K166" s="81" t="n">
        <v>0.0452</v>
      </c>
      <c r="L166" s="40" t="n">
        <v>1.797</v>
      </c>
      <c r="M166" s="81" t="n">
        <v>0</v>
      </c>
      <c r="N166" s="81" t="n">
        <v>0</v>
      </c>
      <c r="O166" s="28" t="n">
        <v>11.47</v>
      </c>
      <c r="P166" s="83" t="n">
        <v>238</v>
      </c>
      <c r="Q166" s="78" t="n">
        <v>5</v>
      </c>
      <c r="R166" s="84" t="n">
        <v>-0.021</v>
      </c>
      <c r="T166" s="36" t="n">
        <f aca="false">IF(E166&lt;19,E166,"")</f>
        <v>2.702</v>
      </c>
      <c r="U166" s="36" t="n">
        <f aca="false">IF(E166&lt;19,D166,"")</f>
        <v>72.1</v>
      </c>
      <c r="V166" s="36" t="n">
        <f aca="false">IF(E166&lt;19,F166,"")</f>
        <v>50.5577555</v>
      </c>
      <c r="X166" s="25" t="n">
        <v>2.702</v>
      </c>
      <c r="Y166" s="25" t="n">
        <v>72.1</v>
      </c>
      <c r="Z166" s="25" t="n">
        <v>50.5577555</v>
      </c>
    </row>
    <row r="167" customFormat="false" ht="14.4" hidden="false" customHeight="false" outlineLevel="0" collapsed="false">
      <c r="A167" s="43" t="s">
        <v>769</v>
      </c>
      <c r="B167" s="77" t="n">
        <v>-171.64</v>
      </c>
      <c r="C167" s="28" t="n">
        <v>1.28</v>
      </c>
      <c r="D167" s="80" t="n">
        <v>52.9</v>
      </c>
      <c r="E167" s="80" t="n">
        <v>2.394</v>
      </c>
      <c r="F167" s="30" t="n">
        <f aca="false">G167+H167*(298.15)+I167*(298.15)^-2+J167*(298.15)^-0.5</f>
        <v>62.4283460953104</v>
      </c>
      <c r="G167" s="30" t="n">
        <f aca="false">K167*1000</f>
        <v>37.3</v>
      </c>
      <c r="H167" s="31" t="n">
        <f aca="false">L167/100</f>
        <v>0.026715</v>
      </c>
      <c r="I167" s="30" t="n">
        <f aca="false">M167*1000</f>
        <v>-1817000</v>
      </c>
      <c r="J167" s="30" t="n">
        <f aca="false">N167*1000</f>
        <v>649.3</v>
      </c>
      <c r="K167" s="81" t="n">
        <v>0.0373</v>
      </c>
      <c r="L167" s="37" t="n">
        <v>2.6715</v>
      </c>
      <c r="M167" s="81" t="n">
        <v>-1817</v>
      </c>
      <c r="N167" s="81" t="n">
        <v>0.6493</v>
      </c>
      <c r="O167" s="78" t="n">
        <v>3.1</v>
      </c>
      <c r="P167" s="83" t="n">
        <v>1395</v>
      </c>
      <c r="Q167" s="78" t="n">
        <v>4.09</v>
      </c>
      <c r="R167" s="84" t="n">
        <v>-0.0029</v>
      </c>
      <c r="T167" s="36" t="n">
        <f aca="false">IF(E167&lt;19,E167,"")</f>
        <v>2.394</v>
      </c>
      <c r="U167" s="36" t="n">
        <f aca="false">IF(E167&lt;19,D167,"")</f>
        <v>52.9</v>
      </c>
      <c r="V167" s="36" t="n">
        <f aca="false">IF(E167&lt;19,F167,"")</f>
        <v>62.4283460953104</v>
      </c>
      <c r="X167" s="25" t="n">
        <v>2.394</v>
      </c>
      <c r="Y167" s="25" t="n">
        <v>52.9</v>
      </c>
      <c r="Z167" s="25" t="n">
        <v>62.4283460953104</v>
      </c>
    </row>
    <row r="168" customFormat="false" ht="14.4" hidden="false" customHeight="false" outlineLevel="0" collapsed="false">
      <c r="A168" s="43" t="s">
        <v>770</v>
      </c>
      <c r="B168" s="77" t="n">
        <v>-99.03</v>
      </c>
      <c r="C168" s="28" t="n">
        <v>1.34</v>
      </c>
      <c r="D168" s="80" t="n">
        <v>65.5</v>
      </c>
      <c r="E168" s="30" t="n">
        <v>1.819</v>
      </c>
      <c r="F168" s="30" t="n">
        <f aca="false">G168+H168*(298.15)+I168*(298.15)^-2+J168*(298.15)^-0.5</f>
        <v>42.9206931305393</v>
      </c>
      <c r="G168" s="30" t="n">
        <f aca="false">K168*1000</f>
        <v>50.2</v>
      </c>
      <c r="H168" s="31" t="n">
        <f aca="false">L168/100</f>
        <v>0.011052</v>
      </c>
      <c r="I168" s="30" t="n">
        <f aca="false">M168*1000</f>
        <v>-940000</v>
      </c>
      <c r="J168" s="30" t="n">
        <f aca="false">N168*1000</f>
        <v>0</v>
      </c>
      <c r="K168" s="81" t="n">
        <v>0.0502</v>
      </c>
      <c r="L168" s="40" t="n">
        <v>1.1052</v>
      </c>
      <c r="M168" s="81" t="n">
        <v>-940</v>
      </c>
      <c r="N168" s="81" t="n">
        <v>0</v>
      </c>
      <c r="O168" s="78" t="n">
        <v>5.68</v>
      </c>
      <c r="P168" s="83" t="n">
        <v>658</v>
      </c>
      <c r="Q168" s="85" t="s">
        <v>771</v>
      </c>
      <c r="R168" s="84" t="n">
        <v>-0.0063</v>
      </c>
      <c r="T168" s="36" t="n">
        <f aca="false">IF(E168&lt;19,E168,"")</f>
        <v>1.819</v>
      </c>
      <c r="U168" s="36" t="n">
        <f aca="false">IF(E168&lt;19,D168,"")</f>
        <v>65.5</v>
      </c>
      <c r="V168" s="36" t="n">
        <f aca="false">IF(E168&lt;19,F168,"")</f>
        <v>42.9206931305393</v>
      </c>
      <c r="X168" s="25" t="n">
        <v>1.819</v>
      </c>
      <c r="Y168" s="25" t="n">
        <v>65.5</v>
      </c>
      <c r="Z168" s="25" t="n">
        <v>42.9206931305393</v>
      </c>
    </row>
    <row r="169" customFormat="false" ht="14.4" hidden="false" customHeight="false" outlineLevel="0" collapsed="false">
      <c r="A169" s="43" t="s">
        <v>772</v>
      </c>
      <c r="B169" s="77" t="n">
        <v>-96.02</v>
      </c>
      <c r="C169" s="28" t="n">
        <v>1.17</v>
      </c>
      <c r="D169" s="80" t="n">
        <v>57.5</v>
      </c>
      <c r="E169" s="30" t="n">
        <v>1.738</v>
      </c>
      <c r="F169" s="30" t="n">
        <f aca="false">G169+H169*(298.15)+I169*(298.15)^-2+J169*(298.15)^-0.5</f>
        <v>46.0429912943215</v>
      </c>
      <c r="G169" s="30" t="n">
        <f aca="false">K169*1000</f>
        <v>51.1</v>
      </c>
      <c r="H169" s="31" t="n">
        <f aca="false">L169/100</f>
        <v>0.008307</v>
      </c>
      <c r="I169" s="30" t="n">
        <f aca="false">M169*1000</f>
        <v>-669700</v>
      </c>
      <c r="J169" s="30" t="n">
        <f aca="false">N169*1000</f>
        <v>0</v>
      </c>
      <c r="K169" s="81" t="n">
        <v>0.0511</v>
      </c>
      <c r="L169" s="81" t="n">
        <v>0.8307</v>
      </c>
      <c r="M169" s="81" t="n">
        <v>-669.7</v>
      </c>
      <c r="N169" s="81" t="n">
        <v>0</v>
      </c>
      <c r="O169" s="78" t="n">
        <v>5.94</v>
      </c>
      <c r="P169" s="83" t="n">
        <v>658</v>
      </c>
      <c r="Q169" s="85" t="s">
        <v>771</v>
      </c>
      <c r="R169" s="84" t="n">
        <v>-0.0063</v>
      </c>
      <c r="T169" s="36" t="n">
        <f aca="false">IF(E169&lt;19,E169,"")</f>
        <v>1.738</v>
      </c>
      <c r="U169" s="36" t="n">
        <f aca="false">IF(E169&lt;19,D169,"")</f>
        <v>57.5</v>
      </c>
      <c r="V169" s="36" t="n">
        <f aca="false">IF(E169&lt;19,F169,"")</f>
        <v>46.0429912943215</v>
      </c>
      <c r="X169" s="25" t="n">
        <v>1.738</v>
      </c>
      <c r="Y169" s="25" t="n">
        <v>57.5</v>
      </c>
      <c r="Z169" s="25" t="n">
        <v>46.0429912943215</v>
      </c>
    </row>
    <row r="170" customFormat="false" ht="14.4" hidden="false" customHeight="false" outlineLevel="0" collapsed="false">
      <c r="A170" s="43" t="s">
        <v>773</v>
      </c>
      <c r="B170" s="33" t="n">
        <v>-102.16</v>
      </c>
      <c r="C170" s="78" t="n">
        <v>0.48</v>
      </c>
      <c r="D170" s="80" t="n">
        <v>60</v>
      </c>
      <c r="E170" s="30" t="n">
        <v>1.818</v>
      </c>
      <c r="F170" s="30" t="n">
        <f aca="false">G170+H170*(298.15)+I170*(298.15)^-2+J170*(298.15)^-0.5</f>
        <v>42.9206931305393</v>
      </c>
      <c r="G170" s="30" t="n">
        <f aca="false">K170*1000</f>
        <v>50.2</v>
      </c>
      <c r="H170" s="31" t="n">
        <f aca="false">L170/100</f>
        <v>0.011052</v>
      </c>
      <c r="I170" s="30" t="n">
        <f aca="false">M170*1000</f>
        <v>-940000</v>
      </c>
      <c r="J170" s="30" t="n">
        <f aca="false">N170*1000</f>
        <v>0</v>
      </c>
      <c r="K170" s="81" t="n">
        <v>0.0502</v>
      </c>
      <c r="L170" s="40" t="n">
        <v>1.1052</v>
      </c>
      <c r="M170" s="81" t="n">
        <v>-940</v>
      </c>
      <c r="N170" s="81" t="n">
        <v>0</v>
      </c>
      <c r="O170" s="78" t="n">
        <v>4.93</v>
      </c>
      <c r="P170" s="83" t="n">
        <v>658</v>
      </c>
      <c r="Q170" s="85" t="s">
        <v>771</v>
      </c>
      <c r="R170" s="84" t="n">
        <v>-0.0063</v>
      </c>
      <c r="T170" s="36" t="n">
        <f aca="false">IF(E170&lt;19,E170,"")</f>
        <v>1.818</v>
      </c>
      <c r="U170" s="36" t="n">
        <f aca="false">IF(E170&lt;19,D170,"")</f>
        <v>60</v>
      </c>
      <c r="V170" s="36" t="n">
        <f aca="false">IF(E170&lt;19,F170,"")</f>
        <v>42.9206931305393</v>
      </c>
      <c r="X170" s="25" t="n">
        <v>1.818</v>
      </c>
      <c r="Y170" s="25" t="n">
        <v>60</v>
      </c>
      <c r="Z170" s="25" t="n">
        <v>42.9206931305393</v>
      </c>
    </row>
    <row r="171" customFormat="false" ht="14.4" hidden="false" customHeight="false" outlineLevel="0" collapsed="false">
      <c r="A171" s="85" t="s">
        <v>774</v>
      </c>
      <c r="B171" s="77" t="n">
        <v>-97.76</v>
      </c>
      <c r="C171" s="78" t="n">
        <v>0.48</v>
      </c>
      <c r="D171" s="80" t="n">
        <v>70.8</v>
      </c>
      <c r="E171" s="30" t="n">
        <v>1.819</v>
      </c>
      <c r="F171" s="30" t="n">
        <f aca="false">G171+H171*(298.15)+I171*(298.15)^-2+J171*(298.15)^-0.5</f>
        <v>42.9206931305393</v>
      </c>
      <c r="G171" s="30" t="n">
        <f aca="false">K171*1000</f>
        <v>50.2</v>
      </c>
      <c r="H171" s="31" t="n">
        <f aca="false">L171/100</f>
        <v>0.011052</v>
      </c>
      <c r="I171" s="30" t="n">
        <f aca="false">M171*1000</f>
        <v>-940000</v>
      </c>
      <c r="J171" s="30" t="n">
        <f aca="false">N171*1000</f>
        <v>0</v>
      </c>
      <c r="K171" s="81" t="n">
        <v>0.0502</v>
      </c>
      <c r="L171" s="40" t="n">
        <v>1.1052</v>
      </c>
      <c r="M171" s="81" t="n">
        <v>-940</v>
      </c>
      <c r="N171" s="81" t="n">
        <v>0</v>
      </c>
      <c r="O171" s="78" t="n">
        <v>5.73</v>
      </c>
      <c r="P171" s="83" t="n">
        <v>658</v>
      </c>
      <c r="Q171" s="85" t="s">
        <v>771</v>
      </c>
      <c r="R171" s="84" t="n">
        <v>-0.0063</v>
      </c>
      <c r="T171" s="36" t="n">
        <f aca="false">IF(E171&lt;19,E171,"")</f>
        <v>1.819</v>
      </c>
      <c r="U171" s="36" t="n">
        <f aca="false">IF(E171&lt;19,D171,"")</f>
        <v>70.8</v>
      </c>
      <c r="V171" s="36" t="n">
        <f aca="false">IF(E171&lt;19,F171,"")</f>
        <v>42.9206931305393</v>
      </c>
      <c r="X171" s="25" t="n">
        <v>1.819</v>
      </c>
      <c r="Y171" s="25" t="n">
        <v>70.8</v>
      </c>
      <c r="Z171" s="25" t="n">
        <v>42.9206931305393</v>
      </c>
    </row>
    <row r="172" customFormat="false" ht="14.4" hidden="false" customHeight="false" outlineLevel="0" collapsed="false">
      <c r="A172" s="85" t="s">
        <v>775</v>
      </c>
      <c r="B172" s="77" t="n">
        <v>-436.5</v>
      </c>
      <c r="C172" s="78" t="n">
        <v>0.22</v>
      </c>
      <c r="D172" s="80" t="n">
        <v>82.6</v>
      </c>
      <c r="E172" s="80" t="n">
        <v>3.752</v>
      </c>
      <c r="F172" s="30" t="n">
        <f aca="false">G172+H172*(298.15)+I172*(298.15)^-2+J172*(298.15)^-0.5</f>
        <v>51.5577555</v>
      </c>
      <c r="G172" s="30" t="n">
        <f aca="false">K172*1000</f>
        <v>46.2</v>
      </c>
      <c r="H172" s="31" t="n">
        <f aca="false">L172/100</f>
        <v>0.01797</v>
      </c>
      <c r="I172" s="30" t="n">
        <f aca="false">M172*1000</f>
        <v>0</v>
      </c>
      <c r="J172" s="30" t="n">
        <f aca="false">N172*1000</f>
        <v>0</v>
      </c>
      <c r="K172" s="81" t="n">
        <v>0.0462</v>
      </c>
      <c r="L172" s="40" t="n">
        <v>1.797</v>
      </c>
      <c r="M172" s="81" t="n">
        <v>0</v>
      </c>
      <c r="N172" s="81" t="n">
        <v>0</v>
      </c>
      <c r="O172" s="28" t="n">
        <v>11.09</v>
      </c>
      <c r="P172" s="34" t="n">
        <v>170</v>
      </c>
      <c r="Q172" s="78" t="n">
        <v>5</v>
      </c>
      <c r="R172" s="84" t="n">
        <v>-0.0294</v>
      </c>
      <c r="T172" s="36" t="n">
        <f aca="false">IF(E172&lt;19,E172,"")</f>
        <v>3.752</v>
      </c>
      <c r="U172" s="36" t="n">
        <f aca="false">IF(E172&lt;19,D172,"")</f>
        <v>82.6</v>
      </c>
      <c r="V172" s="36" t="n">
        <f aca="false">IF(E172&lt;19,F172,"")</f>
        <v>51.5577555</v>
      </c>
      <c r="X172" s="25" t="n">
        <v>3.752</v>
      </c>
      <c r="Y172" s="25" t="n">
        <v>82.6</v>
      </c>
      <c r="Z172" s="25" t="n">
        <v>51.5577555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2021-04-11T11:26:28Z</dcterms:created>
  <dc:creator>Online2PDF.com</dc:creator>
  <dc:description/>
  <dc:language>en-US</dc:language>
  <cp:lastModifiedBy/>
  <dcterms:modified xsi:type="dcterms:W3CDTF">2021-04-11T15:49:03Z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