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comp.aux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<sst xmlns="http://schemas.openxmlformats.org/spreadsheetml/2006/main" count="614" uniqueCount="287">
  <si>
    <t xml:space="preserve">?</t>
  </si>
  <si>
    <t xml:space="preserve">CODATA</t>
  </si>
  <si>
    <t xml:space="preserve">CODATA89</t>
  </si>
  <si>
    <t xml:space="preserve">NEA</t>
  </si>
  <si>
    <t xml:space="preserve">Symbol</t>
  </si>
  <si>
    <t xml:space="preserve">Default Valence</t>
  </si>
  <si>
    <t xml:space="preserve">DfGm [kJ/mol]</t>
  </si>
  <si>
    <t xml:space="preserve">DfHm [kJ/mol]</t>
  </si>
  <si>
    <t xml:space="preserve">Sm [J/(K mol)]</t>
  </si>
  <si>
    <t xml:space="preserve">sigma Sm [J/(K mol)]</t>
  </si>
  <si>
    <t xml:space="preserve">Cpm [J/(K mol)]</t>
  </si>
  <si>
    <t xml:space="preserve">sigma Cpm [J/(K mol)]</t>
  </si>
  <si>
    <t xml:space="preserve">mass</t>
  </si>
  <si>
    <t xml:space="preserve">stoi</t>
  </si>
  <si>
    <t xml:space="preserve">value</t>
  </si>
  <si>
    <t xml:space="preserve">error</t>
  </si>
  <si>
    <t xml:space="preserve">name</t>
  </si>
  <si>
    <t xml:space="preserve">symbol</t>
  </si>
  <si>
    <t xml:space="preserve">number</t>
  </si>
  <si>
    <t xml:space="preserve">entropy</t>
  </si>
  <si>
    <t xml:space="preserve">sigma</t>
  </si>
  <si>
    <t xml:space="preserve">molmass</t>
  </si>
  <si>
    <t xml:space="preserve">valence</t>
  </si>
  <si>
    <t xml:space="preserve">type</t>
  </si>
  <si>
    <t xml:space="preserve">S</t>
  </si>
  <si>
    <t xml:space="preserve">S_e</t>
  </si>
  <si>
    <t xml:space="preserve">Cp</t>
  </si>
  <si>
    <t xml:space="preserve">Cp_e</t>
  </si>
  <si>
    <t xml:space="preserve">source</t>
  </si>
  <si>
    <t xml:space="preserve">Ac</t>
  </si>
  <si>
    <t xml:space="preserve">Actinium</t>
  </si>
  <si>
    <t xml:space="preserve">element</t>
  </si>
  <si>
    <t xml:space="preserve">Ag</t>
  </si>
  <si>
    <t xml:space="preserve">Silver</t>
  </si>
  <si>
    <t xml:space="preserve">Al</t>
  </si>
  <si>
    <t xml:space="preserve">Aluminum</t>
  </si>
  <si>
    <t xml:space="preserve">Am</t>
  </si>
  <si>
    <t xml:space="preserve">Americium</t>
  </si>
  <si>
    <t xml:space="preserve">Ar</t>
  </si>
  <si>
    <t xml:space="preserve">Argon</t>
  </si>
  <si>
    <t xml:space="preserve">As</t>
  </si>
  <si>
    <t xml:space="preserve">Arsenic</t>
  </si>
  <si>
    <t xml:space="preserve">At</t>
  </si>
  <si>
    <t xml:space="preserve">Astatine</t>
  </si>
  <si>
    <t xml:space="preserve">At2</t>
  </si>
  <si>
    <t xml:space="preserve">Au</t>
  </si>
  <si>
    <t xml:space="preserve">Gold</t>
  </si>
  <si>
    <t xml:space="preserve">B</t>
  </si>
  <si>
    <t xml:space="preserve">Boron</t>
  </si>
  <si>
    <t xml:space="preserve">Ba</t>
  </si>
  <si>
    <t xml:space="preserve">Barium</t>
  </si>
  <si>
    <t xml:space="preserve">Be</t>
  </si>
  <si>
    <t xml:space="preserve">Beryllium</t>
  </si>
  <si>
    <t xml:space="preserve">Bi</t>
  </si>
  <si>
    <t xml:space="preserve">Bismuth</t>
  </si>
  <si>
    <t xml:space="preserve">Bk</t>
  </si>
  <si>
    <t xml:space="preserve">Berkelium</t>
  </si>
  <si>
    <t xml:space="preserve">Br</t>
  </si>
  <si>
    <t xml:space="preserve">Bromine</t>
  </si>
  <si>
    <t xml:space="preserve">Br2</t>
  </si>
  <si>
    <t xml:space="preserve">C</t>
  </si>
  <si>
    <t xml:space="preserve">Carbon</t>
  </si>
  <si>
    <t xml:space="preserve">Ca</t>
  </si>
  <si>
    <t xml:space="preserve">Calcium</t>
  </si>
  <si>
    <t xml:space="preserve">Cd</t>
  </si>
  <si>
    <t xml:space="preserve">Cadmium</t>
  </si>
  <si>
    <t xml:space="preserve">Ce</t>
  </si>
  <si>
    <t xml:space="preserve">Cerium</t>
  </si>
  <si>
    <t xml:space="preserve">Cf</t>
  </si>
  <si>
    <t xml:space="preserve">Californium</t>
  </si>
  <si>
    <t xml:space="preserve">Cl</t>
  </si>
  <si>
    <t xml:space="preserve">Chlorine</t>
  </si>
  <si>
    <t xml:space="preserve">Cl2</t>
  </si>
  <si>
    <t xml:space="preserve">Cm</t>
  </si>
  <si>
    <t xml:space="preserve">Curium</t>
  </si>
  <si>
    <t xml:space="preserve">Co</t>
  </si>
  <si>
    <t xml:space="preserve">Cobalt</t>
  </si>
  <si>
    <t xml:space="preserve">Cr</t>
  </si>
  <si>
    <t xml:space="preserve">Chromium</t>
  </si>
  <si>
    <t xml:space="preserve">Cs</t>
  </si>
  <si>
    <t xml:space="preserve">Cesium</t>
  </si>
  <si>
    <t xml:space="preserve">Cu</t>
  </si>
  <si>
    <t xml:space="preserve">Copper</t>
  </si>
  <si>
    <t xml:space="preserve">Dy</t>
  </si>
  <si>
    <t xml:space="preserve">Dysprosium</t>
  </si>
  <si>
    <t xml:space="preserve">Er</t>
  </si>
  <si>
    <t xml:space="preserve">Erbium</t>
  </si>
  <si>
    <t xml:space="preserve">Es</t>
  </si>
  <si>
    <t xml:space="preserve">Einsteinium</t>
  </si>
  <si>
    <t xml:space="preserve">Eu</t>
  </si>
  <si>
    <t xml:space="preserve">Europium</t>
  </si>
  <si>
    <t xml:space="preserve">F</t>
  </si>
  <si>
    <t xml:space="preserve">Fluorine</t>
  </si>
  <si>
    <t xml:space="preserve">F2</t>
  </si>
  <si>
    <t xml:space="preserve">Fe</t>
  </si>
  <si>
    <t xml:space="preserve">Iron</t>
  </si>
  <si>
    <t xml:space="preserve">Fm</t>
  </si>
  <si>
    <t xml:space="preserve">Fermium</t>
  </si>
  <si>
    <t xml:space="preserve">Fr</t>
  </si>
  <si>
    <t xml:space="preserve">Francium</t>
  </si>
  <si>
    <t xml:space="preserve">Ga</t>
  </si>
  <si>
    <t xml:space="preserve">Gallium</t>
  </si>
  <si>
    <t xml:space="preserve">Gd</t>
  </si>
  <si>
    <t xml:space="preserve">Gadolinium</t>
  </si>
  <si>
    <t xml:space="preserve">Ge</t>
  </si>
  <si>
    <t xml:space="preserve">Germanium</t>
  </si>
  <si>
    <t xml:space="preserve">H</t>
  </si>
  <si>
    <t xml:space="preserve">Hydrogen</t>
  </si>
  <si>
    <t xml:space="preserve">H2</t>
  </si>
  <si>
    <t xml:space="preserve">He</t>
  </si>
  <si>
    <t xml:space="preserve">Helium</t>
  </si>
  <si>
    <t xml:space="preserve">Hf</t>
  </si>
  <si>
    <t xml:space="preserve">Hafnium</t>
  </si>
  <si>
    <t xml:space="preserve">Hg</t>
  </si>
  <si>
    <t xml:space="preserve">Mercury</t>
  </si>
  <si>
    <t xml:space="preserve">Ho</t>
  </si>
  <si>
    <t xml:space="preserve">Holmium</t>
  </si>
  <si>
    <t xml:space="preserve">I</t>
  </si>
  <si>
    <t xml:space="preserve">Iodine</t>
  </si>
  <si>
    <t xml:space="preserve">I2</t>
  </si>
  <si>
    <t xml:space="preserve">In</t>
  </si>
  <si>
    <t xml:space="preserve">Indium</t>
  </si>
  <si>
    <t xml:space="preserve">Ir</t>
  </si>
  <si>
    <t xml:space="preserve">Iridium</t>
  </si>
  <si>
    <t xml:space="preserve">K</t>
  </si>
  <si>
    <t xml:space="preserve">Potassium</t>
  </si>
  <si>
    <t xml:space="preserve">Kr</t>
  </si>
  <si>
    <t xml:space="preserve">Krypton</t>
  </si>
  <si>
    <t xml:space="preserve">La</t>
  </si>
  <si>
    <t xml:space="preserve">Lanthanum</t>
  </si>
  <si>
    <t xml:space="preserve">Li</t>
  </si>
  <si>
    <t xml:space="preserve">Lithium</t>
  </si>
  <si>
    <t xml:space="preserve">Lr</t>
  </si>
  <si>
    <t xml:space="preserve">Lawrencium</t>
  </si>
  <si>
    <t xml:space="preserve">Lu</t>
  </si>
  <si>
    <t xml:space="preserve">Lutetium</t>
  </si>
  <si>
    <t xml:space="preserve">Md</t>
  </si>
  <si>
    <t xml:space="preserve">Mendelevium</t>
  </si>
  <si>
    <t xml:space="preserve">Mg</t>
  </si>
  <si>
    <t xml:space="preserve">Magnesium</t>
  </si>
  <si>
    <t xml:space="preserve">Mn</t>
  </si>
  <si>
    <t xml:space="preserve">Manganese</t>
  </si>
  <si>
    <t xml:space="preserve">Mo</t>
  </si>
  <si>
    <t xml:space="preserve">Molybdenum</t>
  </si>
  <si>
    <t xml:space="preserve">N</t>
  </si>
  <si>
    <t xml:space="preserve">Nitrogen</t>
  </si>
  <si>
    <t xml:space="preserve">N2</t>
  </si>
  <si>
    <t xml:space="preserve">Na</t>
  </si>
  <si>
    <t xml:space="preserve">Sodium</t>
  </si>
  <si>
    <t xml:space="preserve">Nb</t>
  </si>
  <si>
    <t xml:space="preserve">Niobium</t>
  </si>
  <si>
    <t xml:space="preserve">Nd</t>
  </si>
  <si>
    <t xml:space="preserve">Neodymium</t>
  </si>
  <si>
    <t xml:space="preserve">Ne</t>
  </si>
  <si>
    <t xml:space="preserve">Neon</t>
  </si>
  <si>
    <t xml:space="preserve">Ni</t>
  </si>
  <si>
    <t xml:space="preserve">Nickel</t>
  </si>
  <si>
    <t xml:space="preserve">No</t>
  </si>
  <si>
    <t xml:space="preserve">Nobelium</t>
  </si>
  <si>
    <t xml:space="preserve">Np</t>
  </si>
  <si>
    <t xml:space="preserve">Neptunium</t>
  </si>
  <si>
    <t xml:space="preserve">O</t>
  </si>
  <si>
    <t xml:space="preserve">Oxygen</t>
  </si>
  <si>
    <t xml:space="preserve">O2</t>
  </si>
  <si>
    <t xml:space="preserve">Os</t>
  </si>
  <si>
    <t xml:space="preserve">Osmium</t>
  </si>
  <si>
    <t xml:space="preserve">P</t>
  </si>
  <si>
    <t xml:space="preserve">Phosphorus</t>
  </si>
  <si>
    <t xml:space="preserve">Pa</t>
  </si>
  <si>
    <t xml:space="preserve">Protactinium</t>
  </si>
  <si>
    <t xml:space="preserve">Pb</t>
  </si>
  <si>
    <t xml:space="preserve">Lead</t>
  </si>
  <si>
    <t xml:space="preserve">Pd</t>
  </si>
  <si>
    <t xml:space="preserve">Palladium</t>
  </si>
  <si>
    <t xml:space="preserve">Pm</t>
  </si>
  <si>
    <t xml:space="preserve">Promethium</t>
  </si>
  <si>
    <t xml:space="preserve">Po</t>
  </si>
  <si>
    <t xml:space="preserve">Polonium</t>
  </si>
  <si>
    <t xml:space="preserve">Pr</t>
  </si>
  <si>
    <t xml:space="preserve">Praseodymium</t>
  </si>
  <si>
    <t xml:space="preserve">Pt</t>
  </si>
  <si>
    <t xml:space="preserve">Platinum</t>
  </si>
  <si>
    <t xml:space="preserve">Pu</t>
  </si>
  <si>
    <t xml:space="preserve">Plutonium</t>
  </si>
  <si>
    <t xml:space="preserve">Ra</t>
  </si>
  <si>
    <t xml:space="preserve">Radium</t>
  </si>
  <si>
    <t xml:space="preserve">Rb</t>
  </si>
  <si>
    <t xml:space="preserve">Rubidium</t>
  </si>
  <si>
    <t xml:space="preserve">Re</t>
  </si>
  <si>
    <t xml:space="preserve">Rhenium</t>
  </si>
  <si>
    <t xml:space="preserve">Rh</t>
  </si>
  <si>
    <t xml:space="preserve">Rhodium</t>
  </si>
  <si>
    <t xml:space="preserve">Rn</t>
  </si>
  <si>
    <t xml:space="preserve">Radon</t>
  </si>
  <si>
    <t xml:space="preserve">Ru</t>
  </si>
  <si>
    <t xml:space="preserve">Ruthenium</t>
  </si>
  <si>
    <t xml:space="preserve">Sulfur</t>
  </si>
  <si>
    <t xml:space="preserve">Sb</t>
  </si>
  <si>
    <t xml:space="preserve">Antimony</t>
  </si>
  <si>
    <t xml:space="preserve">Sc</t>
  </si>
  <si>
    <t xml:space="preserve">Scandium</t>
  </si>
  <si>
    <t xml:space="preserve">Se</t>
  </si>
  <si>
    <t xml:space="preserve">Selenium</t>
  </si>
  <si>
    <t xml:space="preserve">Si</t>
  </si>
  <si>
    <t xml:space="preserve">Silicon</t>
  </si>
  <si>
    <t xml:space="preserve">Sm</t>
  </si>
  <si>
    <t xml:space="preserve">Samarium</t>
  </si>
  <si>
    <t xml:space="preserve">Sn</t>
  </si>
  <si>
    <t xml:space="preserve">Tin</t>
  </si>
  <si>
    <t xml:space="preserve">Sr</t>
  </si>
  <si>
    <t xml:space="preserve">Strontium</t>
  </si>
  <si>
    <t xml:space="preserve">Ta</t>
  </si>
  <si>
    <t xml:space="preserve">Tantalum</t>
  </si>
  <si>
    <t xml:space="preserve">Tb</t>
  </si>
  <si>
    <t xml:space="preserve">Terbium</t>
  </si>
  <si>
    <t xml:space="preserve">Tc</t>
  </si>
  <si>
    <t xml:space="preserve">Technetium</t>
  </si>
  <si>
    <t xml:space="preserve">Te</t>
  </si>
  <si>
    <t xml:space="preserve">Tellurium</t>
  </si>
  <si>
    <t xml:space="preserve">Th</t>
  </si>
  <si>
    <t xml:space="preserve">Thorium</t>
  </si>
  <si>
    <t xml:space="preserve">Ti</t>
  </si>
  <si>
    <t xml:space="preserve">Titanium</t>
  </si>
  <si>
    <t xml:space="preserve">Tl</t>
  </si>
  <si>
    <t xml:space="preserve">Thallium</t>
  </si>
  <si>
    <t xml:space="preserve">Tm</t>
  </si>
  <si>
    <t xml:space="preserve">Thulium</t>
  </si>
  <si>
    <t xml:space="preserve">U</t>
  </si>
  <si>
    <t xml:space="preserve">Uranium</t>
  </si>
  <si>
    <t xml:space="preserve">V</t>
  </si>
  <si>
    <t xml:space="preserve">Vanadium</t>
  </si>
  <si>
    <t xml:space="preserve">W</t>
  </si>
  <si>
    <t xml:space="preserve">Tungsten</t>
  </si>
  <si>
    <t xml:space="preserve">Xe</t>
  </si>
  <si>
    <t xml:space="preserve">Xenon</t>
  </si>
  <si>
    <t xml:space="preserve">Y</t>
  </si>
  <si>
    <t xml:space="preserve">Yttrium</t>
  </si>
  <si>
    <t xml:space="preserve">Yb</t>
  </si>
  <si>
    <t xml:space="preserve">Ytterbium</t>
  </si>
  <si>
    <t xml:space="preserve">Zn</t>
  </si>
  <si>
    <t xml:space="preserve">Zinc</t>
  </si>
  <si>
    <t xml:space="preserve">Zr</t>
  </si>
  <si>
    <t xml:space="preserve">Zirconium</t>
  </si>
  <si>
    <t xml:space="preserve">Zz</t>
  </si>
  <si>
    <t xml:space="preserve">Charge</t>
  </si>
  <si>
    <t xml:space="preserve">charge</t>
  </si>
  <si>
    <t xml:space="preserve">Ace</t>
  </si>
  <si>
    <t xml:space="preserve">Acetate</t>
  </si>
  <si>
    <t xml:space="preserve">ligand</t>
  </si>
  <si>
    <t xml:space="preserve">Adi</t>
  </si>
  <si>
    <t xml:space="preserve">Adipate</t>
  </si>
  <si>
    <t xml:space="preserve">Cit</t>
  </si>
  <si>
    <t xml:space="preserve">Citrate</t>
  </si>
  <si>
    <t xml:space="preserve">Edt</t>
  </si>
  <si>
    <t xml:space="preserve">Ethylenediaminetetraacetate</t>
  </si>
  <si>
    <t xml:space="preserve">Glu</t>
  </si>
  <si>
    <t xml:space="preserve">Glutamic_acid</t>
  </si>
  <si>
    <t xml:space="preserve">Isa</t>
  </si>
  <si>
    <t xml:space="preserve">Iso-saccharinat</t>
  </si>
  <si>
    <t xml:space="preserve">Mal</t>
  </si>
  <si>
    <t xml:space="preserve">Malonate</t>
  </si>
  <si>
    <t xml:space="preserve">Nta</t>
  </si>
  <si>
    <t xml:space="preserve">Nitrilotriacetic_acid</t>
  </si>
  <si>
    <t xml:space="preserve">Ox</t>
  </si>
  <si>
    <t xml:space="preserve">Oxalate</t>
  </si>
  <si>
    <t xml:space="preserve">Pht</t>
  </si>
  <si>
    <t xml:space="preserve">Phthalat</t>
  </si>
  <si>
    <t xml:space="preserve">Pyr</t>
  </si>
  <si>
    <t xml:space="preserve">Pyrophos</t>
  </si>
  <si>
    <t xml:space="preserve">Scn</t>
  </si>
  <si>
    <t xml:space="preserve">Thiocyanat</t>
  </si>
  <si>
    <t xml:space="preserve">Sub</t>
  </si>
  <si>
    <t xml:space="preserve">Suberate</t>
  </si>
  <si>
    <t xml:space="preserve">Suc</t>
  </si>
  <si>
    <t xml:space="preserve">Succinat</t>
  </si>
  <si>
    <t xml:space="preserve">E</t>
  </si>
  <si>
    <t xml:space="preserve">Electron</t>
  </si>
  <si>
    <t xml:space="preserve">N_atm</t>
  </si>
  <si>
    <t xml:space="preserve">Inert_Nitrogen</t>
  </si>
  <si>
    <t xml:space="preserve">auxiliary</t>
  </si>
  <si>
    <t xml:space="preserve">Alk</t>
  </si>
  <si>
    <t xml:space="preserve">Alkalinity</t>
  </si>
  <si>
    <t xml:space="preserve">formula</t>
  </si>
  <si>
    <t xml:space="preserve">mol_mass</t>
  </si>
  <si>
    <t xml:space="preserve">entropy_sigma</t>
  </si>
  <si>
    <t xml:space="preserve">heat_capacity</t>
  </si>
  <si>
    <t xml:space="preserve">heat_capacity_sigma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</si>
</sst>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2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Y3" activeCellId="1" sqref="C2:C119 Y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.53"/>
    <col collapsed="false" customWidth="true" hidden="false" outlineLevel="0" max="2" min="2" style="0" width="14.12"/>
    <col collapsed="false" customWidth="true" hidden="false" outlineLevel="0" max="3" min="3" style="0" width="13.24"/>
    <col collapsed="false" customWidth="true" hidden="false" outlineLevel="0" max="4" min="4" style="0" width="13.14"/>
    <col collapsed="false" customWidth="true" hidden="false" outlineLevel="0" max="5" min="5" style="0" width="13.24"/>
    <col collapsed="false" customWidth="true" hidden="false" outlineLevel="0" max="6" min="6" style="0" width="18.66"/>
    <col collapsed="false" customWidth="true" hidden="false" outlineLevel="0" max="7" min="7" style="0" width="14.35"/>
    <col collapsed="false" customWidth="true" hidden="false" outlineLevel="0" max="8" min="8" style="0" width="19.72"/>
    <col collapsed="false" customWidth="true" hidden="false" outlineLevel="0" max="10" min="10" style="0" width="4.48"/>
    <col collapsed="false" customWidth="true" hidden="false" outlineLevel="0" max="11" min="11" style="0" width="7.95"/>
    <col collapsed="false" customWidth="true" hidden="false" outlineLevel="0" max="12" min="12" style="0" width="5.17"/>
    <col collapsed="false" customWidth="true" hidden="false" outlineLevel="0" max="13" min="13" style="0" width="11.71"/>
    <col collapsed="false" customWidth="true" hidden="false" outlineLevel="0" max="14" min="14" style="0" width="7.41"/>
    <col collapsed="false" customWidth="true" hidden="false" outlineLevel="0" max="15" min="15" style="0" width="7.54"/>
    <col collapsed="false" customWidth="true" hidden="false" outlineLevel="0" max="24" min="24" style="0" width="14.59"/>
  </cols>
  <sheetData>
    <row r="1" customFormat="false" ht="12.8" hidden="false" customHeight="false" outlineLevel="0" collapsed="false">
      <c r="E1" s="0" t="s">
        <v>0</v>
      </c>
      <c r="G1" s="0" t="s">
        <v>0</v>
      </c>
      <c r="K1" s="0" t="s">
        <v>1</v>
      </c>
      <c r="R1" s="0" t="s">
        <v>2</v>
      </c>
      <c r="T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0" t="s">
        <v>8</v>
      </c>
      <c r="F2" s="0" t="s">
        <v>9</v>
      </c>
      <c r="G2" s="0" t="s">
        <v>10</v>
      </c>
      <c r="H2" s="0" t="s">
        <v>11</v>
      </c>
      <c r="I2" s="0" t="s">
        <v>12</v>
      </c>
      <c r="J2" s="0" t="s">
        <v>13</v>
      </c>
      <c r="K2" s="0" t="s">
        <v>14</v>
      </c>
      <c r="L2" s="0" t="s">
        <v>15</v>
      </c>
      <c r="M2" s="0" t="s">
        <v>16</v>
      </c>
      <c r="N2" s="0" t="s">
        <v>17</v>
      </c>
      <c r="O2" s="0" t="s">
        <v>18</v>
      </c>
      <c r="R2" s="0" t="s">
        <v>19</v>
      </c>
      <c r="S2" s="0" t="s">
        <v>20</v>
      </c>
      <c r="T2" s="0" t="s">
        <v>19</v>
      </c>
      <c r="U2" s="0" t="s">
        <v>20</v>
      </c>
      <c r="X2" s="0" t="s">
        <v>16</v>
      </c>
      <c r="Y2" s="0" t="s">
        <v>21</v>
      </c>
      <c r="Z2" s="0" t="s">
        <v>18</v>
      </c>
      <c r="AA2" s="0" t="s">
        <v>22</v>
      </c>
      <c r="AB2" s="0" t="s">
        <v>23</v>
      </c>
      <c r="AC2" s="0" t="s">
        <v>24</v>
      </c>
      <c r="AD2" s="0" t="s">
        <v>25</v>
      </c>
      <c r="AE2" s="0" t="s">
        <v>26</v>
      </c>
      <c r="AF2" s="0" t="s">
        <v>27</v>
      </c>
      <c r="AG2" s="0" t="s">
        <v>28</v>
      </c>
    </row>
    <row r="3" customFormat="false" ht="12.8" hidden="false" customHeight="false" outlineLevel="0" collapsed="false">
      <c r="A3" s="0" t="s">
        <v>29</v>
      </c>
      <c r="B3" s="0" t="n">
        <v>3</v>
      </c>
      <c r="C3" s="0" t="n">
        <v>0</v>
      </c>
      <c r="D3" s="0" t="n">
        <v>0</v>
      </c>
      <c r="E3" s="0" t="n">
        <v>61.9</v>
      </c>
      <c r="G3" s="0" t="n">
        <v>26</v>
      </c>
      <c r="I3" s="0" t="n">
        <v>227</v>
      </c>
      <c r="J3" s="0" t="n">
        <v>1</v>
      </c>
      <c r="M3" s="0" t="s">
        <v>30</v>
      </c>
      <c r="N3" s="0" t="s">
        <v>29</v>
      </c>
      <c r="O3" s="0" t="n">
        <v>89</v>
      </c>
      <c r="Q3" s="0" t="s">
        <v>29</v>
      </c>
      <c r="W3" s="0" t="str">
        <f aca="false">A3</f>
        <v>Ac</v>
      </c>
      <c r="X3" s="0" t="str">
        <f aca="false">M3</f>
        <v>Actinium</v>
      </c>
      <c r="Y3" s="0" t="n">
        <f aca="false">IF(I3="","",I3)</f>
        <v>227</v>
      </c>
      <c r="Z3" s="0" t="n">
        <f aca="false">O3</f>
        <v>89</v>
      </c>
      <c r="AA3" s="0" t="n">
        <f aca="false">B3</f>
        <v>3</v>
      </c>
      <c r="AB3" s="0" t="s">
        <v>31</v>
      </c>
      <c r="AC3" s="0" t="n">
        <f aca="false">IF(IF(R3="", E3, R3)=0,"",IF(R3="", E3, R3))</f>
        <v>61.9</v>
      </c>
      <c r="AD3" s="0" t="str">
        <f aca="false">IF(IF(S3="", F3, S3)=0,"",IF(S3="", F3, S3))</f>
        <v/>
      </c>
      <c r="AE3" s="0" t="n">
        <f aca="false">IF(G3="","",G3)</f>
        <v>26</v>
      </c>
      <c r="AF3" s="0" t="str">
        <f aca="false">IF(H3="","",H3)</f>
        <v/>
      </c>
      <c r="AG3" s="0" t="str">
        <f aca="false">IF(AND(T3="", E3="", G3=""), "", _xlfn.CONCAT(IF(T3="",IF(E3="","","SUCPRT"),"NEA"),";",IF(G3="","",IF(T3="","","SUPCRT"))))</f>
        <v>SUCPRT;</v>
      </c>
    </row>
    <row r="4" customFormat="false" ht="12.8" hidden="false" customHeight="false" outlineLevel="0" collapsed="false">
      <c r="A4" s="0" t="s">
        <v>32</v>
      </c>
      <c r="B4" s="0" t="n">
        <v>1</v>
      </c>
      <c r="C4" s="0" t="n">
        <v>0</v>
      </c>
      <c r="D4" s="0" t="n">
        <v>0</v>
      </c>
      <c r="E4" s="0" t="n">
        <v>42.55</v>
      </c>
      <c r="G4" s="0" t="n">
        <v>25.35</v>
      </c>
      <c r="I4" s="0" t="n">
        <v>107.868</v>
      </c>
      <c r="J4" s="0" t="n">
        <v>1</v>
      </c>
      <c r="K4" s="0" t="n">
        <v>42.55</v>
      </c>
      <c r="L4" s="0" t="n">
        <v>0.2</v>
      </c>
      <c r="M4" s="0" t="s">
        <v>33</v>
      </c>
      <c r="N4" s="0" t="s">
        <v>32</v>
      </c>
      <c r="O4" s="0" t="n">
        <v>47</v>
      </c>
      <c r="Q4" s="0" t="s">
        <v>32</v>
      </c>
      <c r="R4" s="0" t="n">
        <v>42.55</v>
      </c>
      <c r="S4" s="0" t="n">
        <v>0.2</v>
      </c>
      <c r="T4" s="0" t="n">
        <v>42.55</v>
      </c>
      <c r="U4" s="0" t="n">
        <v>0.2</v>
      </c>
      <c r="W4" s="0" t="str">
        <f aca="false">A4</f>
        <v>Ag</v>
      </c>
      <c r="X4" s="0" t="str">
        <f aca="false">M4</f>
        <v>Silver</v>
      </c>
      <c r="Y4" s="0" t="n">
        <f aca="false">IF(I4="","",I4)</f>
        <v>107.868</v>
      </c>
      <c r="Z4" s="0" t="n">
        <f aca="false">O4</f>
        <v>47</v>
      </c>
      <c r="AA4" s="0" t="n">
        <f aca="false">B4</f>
        <v>1</v>
      </c>
      <c r="AB4" s="0" t="s">
        <v>31</v>
      </c>
      <c r="AC4" s="0" t="n">
        <f aca="false">IF(IF(R4="", E4, R4)=0,"",IF(R4="", E4, R4))</f>
        <v>42.55</v>
      </c>
      <c r="AD4" s="0" t="n">
        <f aca="false">IF(IF(S4="", F4, S4)=0,"",IF(S4="", F4, S4))</f>
        <v>0.2</v>
      </c>
      <c r="AE4" s="0" t="n">
        <f aca="false">IF(G4="","",G4)</f>
        <v>25.35</v>
      </c>
      <c r="AF4" s="0" t="str">
        <f aca="false">IF(H4="","",H4)</f>
        <v/>
      </c>
      <c r="AG4" s="0" t="str">
        <f aca="false">IF(AND(T4="", E4="", G4=""), "", _xlfn.CONCAT(IF(T4="",IF(E4="","","SUCPRT"),"NEA"),";",IF(G4="","",IF(T4="","","SUPCRT"))))</f>
        <v>NEA;SUPCRT</v>
      </c>
    </row>
    <row r="5" customFormat="false" ht="12.8" hidden="false" customHeight="false" outlineLevel="0" collapsed="false">
      <c r="A5" s="0" t="s">
        <v>34</v>
      </c>
      <c r="B5" s="0" t="n">
        <v>3</v>
      </c>
      <c r="C5" s="0" t="n">
        <v>0</v>
      </c>
      <c r="D5" s="0" t="n">
        <v>0</v>
      </c>
      <c r="E5" s="0" t="n">
        <v>28.3</v>
      </c>
      <c r="G5" s="0" t="n">
        <v>24.2</v>
      </c>
      <c r="I5" s="0" t="n">
        <v>26.9815</v>
      </c>
      <c r="J5" s="0" t="n">
        <v>1</v>
      </c>
      <c r="K5" s="0" t="n">
        <v>28.3</v>
      </c>
      <c r="L5" s="0" t="n">
        <v>0.1</v>
      </c>
      <c r="M5" s="0" t="s">
        <v>35</v>
      </c>
      <c r="N5" s="0" t="s">
        <v>34</v>
      </c>
      <c r="O5" s="0" t="n">
        <v>13</v>
      </c>
      <c r="Q5" s="0" t="s">
        <v>34</v>
      </c>
      <c r="R5" s="0" t="n">
        <v>28.3</v>
      </c>
      <c r="S5" s="0" t="n">
        <v>0.1</v>
      </c>
      <c r="T5" s="0" t="n">
        <v>28.3</v>
      </c>
      <c r="U5" s="0" t="n">
        <v>0.1</v>
      </c>
      <c r="W5" s="0" t="str">
        <f aca="false">A5</f>
        <v>Al</v>
      </c>
      <c r="X5" s="0" t="str">
        <f aca="false">M5</f>
        <v>Aluminum</v>
      </c>
      <c r="Y5" s="0" t="n">
        <f aca="false">IF(I5="","",I5)</f>
        <v>26.9815</v>
      </c>
      <c r="Z5" s="0" t="n">
        <f aca="false">O5</f>
        <v>13</v>
      </c>
      <c r="AA5" s="0" t="n">
        <f aca="false">B5</f>
        <v>3</v>
      </c>
      <c r="AB5" s="0" t="s">
        <v>31</v>
      </c>
      <c r="AC5" s="0" t="n">
        <f aca="false">IF(IF(R5="", E5, R5)=0,"",IF(R5="", E5, R5))</f>
        <v>28.3</v>
      </c>
      <c r="AD5" s="0" t="n">
        <f aca="false">IF(IF(S5="", F5, S5)=0,"",IF(S5="", F5, S5))</f>
        <v>0.1</v>
      </c>
      <c r="AE5" s="0" t="n">
        <f aca="false">IF(G5="","",G5)</f>
        <v>24.2</v>
      </c>
      <c r="AF5" s="0" t="str">
        <f aca="false">IF(H5="","",H5)</f>
        <v/>
      </c>
      <c r="AG5" s="0" t="str">
        <f aca="false">IF(AND(T5="", E5="", G5=""), "", _xlfn.CONCAT(IF(T5="",IF(E5="","","SUCPRT"),"NEA"),";",IF(G5="","",IF(T5="","","SUPCRT"))))</f>
        <v>NEA;SUPCRT</v>
      </c>
    </row>
    <row r="6" customFormat="false" ht="12.8" hidden="false" customHeight="false" outlineLevel="0" collapsed="false">
      <c r="A6" s="0" t="s">
        <v>36</v>
      </c>
      <c r="B6" s="0" t="n">
        <v>3</v>
      </c>
      <c r="C6" s="0" t="n">
        <v>0</v>
      </c>
      <c r="D6" s="0" t="n">
        <v>0</v>
      </c>
      <c r="E6" s="0" t="n">
        <v>55.4</v>
      </c>
      <c r="I6" s="0" t="n">
        <v>243.061</v>
      </c>
      <c r="J6" s="0" t="n">
        <v>1</v>
      </c>
      <c r="K6" s="0" t="n">
        <v>55.4</v>
      </c>
      <c r="L6" s="0" t="n">
        <v>2</v>
      </c>
      <c r="M6" s="0" t="s">
        <v>37</v>
      </c>
      <c r="N6" s="0" t="s">
        <v>36</v>
      </c>
      <c r="O6" s="0" t="n">
        <v>95</v>
      </c>
      <c r="Q6" s="0" t="s">
        <v>36</v>
      </c>
      <c r="T6" s="0" t="n">
        <v>55.4</v>
      </c>
      <c r="U6" s="0" t="n">
        <v>2</v>
      </c>
      <c r="W6" s="0" t="str">
        <f aca="false">A6</f>
        <v>Am</v>
      </c>
      <c r="X6" s="0" t="str">
        <f aca="false">M6</f>
        <v>Americium</v>
      </c>
      <c r="Y6" s="0" t="n">
        <f aca="false">IF(I6="","",I6)</f>
        <v>243.061</v>
      </c>
      <c r="Z6" s="0" t="n">
        <f aca="false">O6</f>
        <v>95</v>
      </c>
      <c r="AA6" s="0" t="n">
        <f aca="false">B6</f>
        <v>3</v>
      </c>
      <c r="AB6" s="0" t="s">
        <v>31</v>
      </c>
      <c r="AC6" s="0" t="n">
        <f aca="false">IF(IF(R6="", E6, R6)=0,"",IF(R6="", E6, R6))</f>
        <v>55.4</v>
      </c>
      <c r="AD6" s="0" t="str">
        <f aca="false">IF(IF(S6="", F6, S6)=0,"",IF(S6="", F6, S6))</f>
        <v/>
      </c>
      <c r="AE6" s="0" t="str">
        <f aca="false">IF(G6="","",G6)</f>
        <v/>
      </c>
      <c r="AF6" s="0" t="str">
        <f aca="false">IF(H6="","",H6)</f>
        <v/>
      </c>
      <c r="AG6" s="0" t="str">
        <f aca="false">IF(AND(T6="", E6="", G6=""), "", _xlfn.CONCAT(IF(T6="",IF(E6="","","SUCPRT"),"NEA"),";",IF(G6="","",IF(T6="","","SUPCRT"))))</f>
        <v>NEA;</v>
      </c>
    </row>
    <row r="7" customFormat="false" ht="12.8" hidden="false" customHeight="false" outlineLevel="0" collapsed="false">
      <c r="A7" s="0" t="s">
        <v>38</v>
      </c>
      <c r="B7" s="0" t="n">
        <v>0</v>
      </c>
      <c r="C7" s="0" t="n">
        <v>0</v>
      </c>
      <c r="D7" s="0" t="n">
        <v>0</v>
      </c>
      <c r="E7" s="0" t="n">
        <v>154.846</v>
      </c>
      <c r="G7" s="0" t="n">
        <v>20.786</v>
      </c>
      <c r="I7" s="0" t="n">
        <v>39.948</v>
      </c>
      <c r="J7" s="0" t="n">
        <v>1</v>
      </c>
      <c r="K7" s="0" t="n">
        <v>154.846</v>
      </c>
      <c r="L7" s="0" t="n">
        <v>0.003</v>
      </c>
      <c r="M7" s="0" t="s">
        <v>39</v>
      </c>
      <c r="N7" s="0" t="s">
        <v>38</v>
      </c>
      <c r="O7" s="0" t="n">
        <v>18</v>
      </c>
      <c r="Q7" s="0" t="s">
        <v>38</v>
      </c>
      <c r="R7" s="0" t="n">
        <v>154.846</v>
      </c>
      <c r="S7" s="0" t="n">
        <v>0.003</v>
      </c>
      <c r="T7" s="0" t="n">
        <v>154.846</v>
      </c>
      <c r="U7" s="0" t="n">
        <v>0.003</v>
      </c>
      <c r="W7" s="0" t="str">
        <f aca="false">A7</f>
        <v>Ar</v>
      </c>
      <c r="X7" s="0" t="str">
        <f aca="false">M7</f>
        <v>Argon</v>
      </c>
      <c r="Y7" s="0" t="n">
        <f aca="false">IF(I7="","",I7)</f>
        <v>39.948</v>
      </c>
      <c r="Z7" s="0" t="n">
        <f aca="false">O7</f>
        <v>18</v>
      </c>
      <c r="AA7" s="0" t="n">
        <f aca="false">B7</f>
        <v>0</v>
      </c>
      <c r="AB7" s="0" t="s">
        <v>31</v>
      </c>
      <c r="AC7" s="0" t="n">
        <f aca="false">IF(IF(R7="", E7, R7)=0,"",IF(R7="", E7, R7))</f>
        <v>154.846</v>
      </c>
      <c r="AD7" s="0" t="n">
        <f aca="false">IF(IF(S7="", F7, S7)=0,"",IF(S7="", F7, S7))</f>
        <v>0.003</v>
      </c>
      <c r="AE7" s="0" t="n">
        <f aca="false">IF(G7="","",G7)</f>
        <v>20.786</v>
      </c>
      <c r="AF7" s="0" t="str">
        <f aca="false">IF(H7="","",H7)</f>
        <v/>
      </c>
      <c r="AG7" s="0" t="str">
        <f aca="false">IF(AND(T7="", E7="", G7=""), "", _xlfn.CONCAT(IF(T7="",IF(E7="","","SUCPRT"),"NEA"),";",IF(G7="","",IF(T7="","","SUPCRT"))))</f>
        <v>NEA;SUPCRT</v>
      </c>
    </row>
    <row r="8" customFormat="false" ht="12.8" hidden="false" customHeight="false" outlineLevel="0" collapsed="false">
      <c r="A8" s="0" t="s">
        <v>40</v>
      </c>
      <c r="B8" s="0" t="n">
        <v>5</v>
      </c>
      <c r="C8" s="0" t="n">
        <v>0</v>
      </c>
      <c r="D8" s="0" t="n">
        <v>0</v>
      </c>
      <c r="E8" s="0" t="n">
        <v>35.1</v>
      </c>
      <c r="G8" s="0" t="n">
        <v>24.64</v>
      </c>
      <c r="I8" s="0" t="n">
        <v>74.9216</v>
      </c>
      <c r="J8" s="0" t="n">
        <v>1</v>
      </c>
      <c r="K8" s="0" t="n">
        <v>35.1</v>
      </c>
      <c r="L8" s="0" t="n">
        <v>0.6</v>
      </c>
      <c r="M8" s="0" t="s">
        <v>41</v>
      </c>
      <c r="N8" s="0" t="s">
        <v>40</v>
      </c>
      <c r="O8" s="0" t="n">
        <v>33</v>
      </c>
      <c r="Q8" s="0" t="s">
        <v>40</v>
      </c>
      <c r="T8" s="0" t="n">
        <v>35.1</v>
      </c>
      <c r="U8" s="0" t="n">
        <v>0.6</v>
      </c>
      <c r="W8" s="0" t="str">
        <f aca="false">A8</f>
        <v>As</v>
      </c>
      <c r="X8" s="0" t="str">
        <f aca="false">M8</f>
        <v>Arsenic</v>
      </c>
      <c r="Y8" s="0" t="n">
        <f aca="false">IF(I8="","",I8)</f>
        <v>74.9216</v>
      </c>
      <c r="Z8" s="0" t="n">
        <f aca="false">O8</f>
        <v>33</v>
      </c>
      <c r="AA8" s="0" t="n">
        <f aca="false">B8</f>
        <v>5</v>
      </c>
      <c r="AB8" s="0" t="s">
        <v>31</v>
      </c>
      <c r="AC8" s="0" t="n">
        <f aca="false">IF(IF(R8="", E8, R8)=0,"",IF(R8="", E8, R8))</f>
        <v>35.1</v>
      </c>
      <c r="AD8" s="0" t="str">
        <f aca="false">IF(IF(S8="", F8, S8)=0,"",IF(S8="", F8, S8))</f>
        <v/>
      </c>
      <c r="AE8" s="0" t="n">
        <f aca="false">IF(G8="","",G8)</f>
        <v>24.64</v>
      </c>
      <c r="AF8" s="0" t="str">
        <f aca="false">IF(H8="","",H8)</f>
        <v/>
      </c>
      <c r="AG8" s="0" t="str">
        <f aca="false">IF(AND(T8="", E8="", G8=""), "", _xlfn.CONCAT(IF(T8="",IF(E8="","","SUCPRT"),"NEA"),";",IF(G8="","",IF(T8="","","SUPCRT"))))</f>
        <v>NEA;SUPCRT</v>
      </c>
    </row>
    <row r="9" customFormat="false" ht="12.8" hidden="false" customHeight="false" outlineLevel="0" collapsed="false">
      <c r="A9" s="0" t="s">
        <v>42</v>
      </c>
      <c r="B9" s="0" t="n">
        <v>-1</v>
      </c>
      <c r="C9" s="0" t="n">
        <v>0</v>
      </c>
      <c r="D9" s="0" t="n">
        <v>0</v>
      </c>
      <c r="J9" s="0" t="n">
        <v>2</v>
      </c>
      <c r="M9" s="0" t="s">
        <v>43</v>
      </c>
      <c r="N9" s="0" t="s">
        <v>42</v>
      </c>
      <c r="O9" s="0" t="n">
        <v>85</v>
      </c>
      <c r="Q9" s="0" t="s">
        <v>44</v>
      </c>
      <c r="W9" s="0" t="str">
        <f aca="false">A9</f>
        <v>At</v>
      </c>
      <c r="X9" s="0" t="str">
        <f aca="false">M9</f>
        <v>Astatine</v>
      </c>
      <c r="Y9" s="0" t="str">
        <f aca="false">IF(I9="","",I9)</f>
        <v/>
      </c>
      <c r="Z9" s="0" t="n">
        <f aca="false">O9</f>
        <v>85</v>
      </c>
      <c r="AA9" s="0" t="n">
        <f aca="false">B9</f>
        <v>-1</v>
      </c>
      <c r="AB9" s="0" t="s">
        <v>31</v>
      </c>
      <c r="AC9" s="0" t="str">
        <f aca="false">IF(IF(R9="", E9, R9/2)=0,"",IF(R9="", E9, R9/2))</f>
        <v/>
      </c>
      <c r="AD9" s="0" t="str">
        <f aca="false">IF(IF(S9="", F9, S9/2)=0,"",IF(S9="", F9, S9/2))</f>
        <v/>
      </c>
      <c r="AE9" s="0" t="str">
        <f aca="false">IF(G9="","",G9)</f>
        <v/>
      </c>
      <c r="AF9" s="0" t="str">
        <f aca="false">IF(H9="","",H9)</f>
        <v/>
      </c>
      <c r="AG9" s="0" t="str">
        <f aca="false">IF(AND(T9="", E9="", G9=""), "", _xlfn.CONCAT(IF(T9="",IF(E9="","","SUCPRT"),"NEA"),";",IF(G9="","",IF(T9="","","SUPCRT"))))</f>
        <v/>
      </c>
    </row>
    <row r="10" customFormat="false" ht="12.8" hidden="false" customHeight="false" outlineLevel="0" collapsed="false">
      <c r="A10" s="0" t="s">
        <v>45</v>
      </c>
      <c r="B10" s="0" t="n">
        <v>1</v>
      </c>
      <c r="C10" s="0" t="n">
        <v>0</v>
      </c>
      <c r="D10" s="0" t="n">
        <v>0</v>
      </c>
      <c r="E10" s="0" t="n">
        <v>47.4</v>
      </c>
      <c r="G10" s="0" t="n">
        <v>25.418</v>
      </c>
      <c r="I10" s="0" t="n">
        <v>196.967</v>
      </c>
      <c r="J10" s="0" t="n">
        <v>1</v>
      </c>
      <c r="M10" s="0" t="s">
        <v>46</v>
      </c>
      <c r="N10" s="0" t="s">
        <v>45</v>
      </c>
      <c r="O10" s="0" t="n">
        <v>79</v>
      </c>
      <c r="Q10" s="0" t="s">
        <v>45</v>
      </c>
      <c r="W10" s="0" t="str">
        <f aca="false">A10</f>
        <v>Au</v>
      </c>
      <c r="X10" s="0" t="str">
        <f aca="false">M10</f>
        <v>Gold</v>
      </c>
      <c r="Y10" s="0" t="n">
        <f aca="false">IF(I10="","",I10)</f>
        <v>196.967</v>
      </c>
      <c r="Z10" s="0" t="n">
        <f aca="false">O10</f>
        <v>79</v>
      </c>
      <c r="AA10" s="0" t="n">
        <f aca="false">B10</f>
        <v>1</v>
      </c>
      <c r="AB10" s="0" t="s">
        <v>31</v>
      </c>
      <c r="AC10" s="0" t="n">
        <f aca="false">IF(IF(R10="", E10, R10)=0,"",IF(R10="", E10, R10))</f>
        <v>47.4</v>
      </c>
      <c r="AD10" s="0" t="str">
        <f aca="false">IF(IF(S10="", F10, S10)=0,"",IF(S10="", F10, S10))</f>
        <v/>
      </c>
      <c r="AE10" s="0" t="n">
        <f aca="false">IF(G10="","",G10)</f>
        <v>25.418</v>
      </c>
      <c r="AF10" s="0" t="str">
        <f aca="false">IF(H10="","",H10)</f>
        <v/>
      </c>
      <c r="AG10" s="0" t="str">
        <f aca="false">IF(AND(T10="", E10="", G10=""), "", _xlfn.CONCAT(IF(T10="",IF(E10="","","SUCPRT"),"NEA"),";",IF(G10="","",IF(T10="","","SUPCRT"))))</f>
        <v>SUCPRT;</v>
      </c>
    </row>
    <row r="11" customFormat="false" ht="12.8" hidden="false" customHeight="false" outlineLevel="0" collapsed="false">
      <c r="A11" s="0" t="s">
        <v>47</v>
      </c>
      <c r="B11" s="0" t="n">
        <v>3</v>
      </c>
      <c r="C11" s="0" t="n">
        <v>0</v>
      </c>
      <c r="D11" s="0" t="n">
        <v>0</v>
      </c>
      <c r="E11" s="0" t="n">
        <v>5.9</v>
      </c>
      <c r="G11" s="0" t="n">
        <v>11.087</v>
      </c>
      <c r="I11" s="0" t="n">
        <v>10.812</v>
      </c>
      <c r="J11" s="0" t="n">
        <v>1</v>
      </c>
      <c r="K11" s="0" t="n">
        <v>5.9</v>
      </c>
      <c r="L11" s="0" t="n">
        <v>0.08</v>
      </c>
      <c r="M11" s="0" t="s">
        <v>48</v>
      </c>
      <c r="N11" s="0" t="s">
        <v>47</v>
      </c>
      <c r="O11" s="0" t="n">
        <v>5</v>
      </c>
      <c r="Q11" s="0" t="s">
        <v>47</v>
      </c>
      <c r="R11" s="0" t="n">
        <v>5.9</v>
      </c>
      <c r="S11" s="0" t="n">
        <v>0.08</v>
      </c>
      <c r="T11" s="0" t="n">
        <v>5.9</v>
      </c>
      <c r="U11" s="0" t="n">
        <v>0.08</v>
      </c>
      <c r="W11" s="0" t="str">
        <f aca="false">A11</f>
        <v>B</v>
      </c>
      <c r="X11" s="0" t="str">
        <f aca="false">M11</f>
        <v>Boron</v>
      </c>
      <c r="Y11" s="0" t="n">
        <f aca="false">IF(I11="","",I11)</f>
        <v>10.812</v>
      </c>
      <c r="Z11" s="0" t="n">
        <f aca="false">O11</f>
        <v>5</v>
      </c>
      <c r="AA11" s="0" t="n">
        <f aca="false">B11</f>
        <v>3</v>
      </c>
      <c r="AB11" s="0" t="s">
        <v>31</v>
      </c>
      <c r="AC11" s="0" t="n">
        <f aca="false">IF(IF(R11="", E11, R11)=0,"",IF(R11="", E11, R11))</f>
        <v>5.9</v>
      </c>
      <c r="AD11" s="0" t="n">
        <f aca="false">IF(IF(S11="", F11, S11)=0,"",IF(S11="", F11, S11))</f>
        <v>0.08</v>
      </c>
      <c r="AE11" s="0" t="n">
        <f aca="false">IF(G11="","",G11)</f>
        <v>11.087</v>
      </c>
      <c r="AF11" s="0" t="str">
        <f aca="false">IF(H11="","",H11)</f>
        <v/>
      </c>
      <c r="AG11" s="0" t="str">
        <f aca="false">IF(AND(T11="", E11="", G11=""), "", _xlfn.CONCAT(IF(T11="",IF(E11="","","SUCPRT"),"NEA"),";",IF(G11="","",IF(T11="","","SUPCRT"))))</f>
        <v>NEA;SUPCRT</v>
      </c>
    </row>
    <row r="12" customFormat="false" ht="12.8" hidden="false" customHeight="false" outlineLevel="0" collapsed="false">
      <c r="A12" s="0" t="s">
        <v>49</v>
      </c>
      <c r="B12" s="0" t="n">
        <v>2</v>
      </c>
      <c r="C12" s="0" t="n">
        <v>0</v>
      </c>
      <c r="D12" s="0" t="n">
        <v>0</v>
      </c>
      <c r="E12" s="0" t="n">
        <v>62.42</v>
      </c>
      <c r="G12" s="0" t="n">
        <v>28.07</v>
      </c>
      <c r="I12" s="0" t="n">
        <v>137.328</v>
      </c>
      <c r="J12" s="0" t="n">
        <v>1</v>
      </c>
      <c r="K12" s="0" t="n">
        <v>62.42</v>
      </c>
      <c r="L12" s="0" t="n">
        <v>0.84</v>
      </c>
      <c r="M12" s="0" t="s">
        <v>50</v>
      </c>
      <c r="N12" s="0" t="s">
        <v>49</v>
      </c>
      <c r="O12" s="0" t="n">
        <v>56</v>
      </c>
      <c r="Q12" s="0" t="s">
        <v>49</v>
      </c>
      <c r="T12" s="0" t="n">
        <v>62.42</v>
      </c>
      <c r="U12" s="0" t="n">
        <v>0.84</v>
      </c>
      <c r="W12" s="0" t="str">
        <f aca="false">A12</f>
        <v>Ba</v>
      </c>
      <c r="X12" s="0" t="str">
        <f aca="false">M12</f>
        <v>Barium</v>
      </c>
      <c r="Y12" s="0" t="n">
        <f aca="false">IF(I12="","",I12)</f>
        <v>137.328</v>
      </c>
      <c r="Z12" s="0" t="n">
        <f aca="false">O12</f>
        <v>56</v>
      </c>
      <c r="AA12" s="0" t="n">
        <f aca="false">B12</f>
        <v>2</v>
      </c>
      <c r="AB12" s="0" t="s">
        <v>31</v>
      </c>
      <c r="AC12" s="0" t="n">
        <f aca="false">IF(IF(R12="", E12, R12)=0,"",IF(R12="", E12, R12))</f>
        <v>62.42</v>
      </c>
      <c r="AD12" s="0" t="str">
        <f aca="false">IF(IF(S12="", F12, S12)=0,"",IF(S12="", F12, S12))</f>
        <v/>
      </c>
      <c r="AE12" s="0" t="n">
        <f aca="false">IF(G12="","",G12)</f>
        <v>28.07</v>
      </c>
      <c r="AF12" s="0" t="str">
        <f aca="false">IF(H12="","",H12)</f>
        <v/>
      </c>
      <c r="AG12" s="0" t="str">
        <f aca="false">IF(AND(T12="", E12="", G12=""), "", _xlfn.CONCAT(IF(T12="",IF(E12="","","SUCPRT"),"NEA"),";",IF(G12="","",IF(T12="","","SUPCRT"))))</f>
        <v>NEA;SUPCRT</v>
      </c>
    </row>
    <row r="13" customFormat="false" ht="12.8" hidden="false" customHeight="false" outlineLevel="0" collapsed="false">
      <c r="A13" s="0" t="s">
        <v>51</v>
      </c>
      <c r="B13" s="0" t="n">
        <v>2</v>
      </c>
      <c r="C13" s="0" t="n">
        <v>0</v>
      </c>
      <c r="D13" s="0" t="n">
        <v>0</v>
      </c>
      <c r="E13" s="0" t="n">
        <v>9.5</v>
      </c>
      <c r="G13" s="0" t="n">
        <v>16.443</v>
      </c>
      <c r="J13" s="0" t="n">
        <v>1</v>
      </c>
      <c r="K13" s="0" t="n">
        <v>9.5</v>
      </c>
      <c r="L13" s="0" t="n">
        <v>0.08</v>
      </c>
      <c r="M13" s="0" t="s">
        <v>52</v>
      </c>
      <c r="N13" s="0" t="s">
        <v>51</v>
      </c>
      <c r="O13" s="0" t="n">
        <v>4</v>
      </c>
      <c r="Q13" s="0" t="s">
        <v>51</v>
      </c>
      <c r="R13" s="0" t="n">
        <v>9.5</v>
      </c>
      <c r="S13" s="0" t="n">
        <v>0.08</v>
      </c>
      <c r="T13" s="0" t="n">
        <v>9.5</v>
      </c>
      <c r="U13" s="0" t="n">
        <v>0.08</v>
      </c>
      <c r="W13" s="0" t="str">
        <f aca="false">A13</f>
        <v>Be</v>
      </c>
      <c r="X13" s="0" t="str">
        <f aca="false">M13</f>
        <v>Beryllium</v>
      </c>
      <c r="Y13" s="0" t="str">
        <f aca="false">IF(I13="","",I13)</f>
        <v/>
      </c>
      <c r="Z13" s="0" t="n">
        <f aca="false">O13</f>
        <v>4</v>
      </c>
      <c r="AA13" s="0" t="n">
        <f aca="false">B13</f>
        <v>2</v>
      </c>
      <c r="AB13" s="0" t="s">
        <v>31</v>
      </c>
      <c r="AC13" s="0" t="n">
        <f aca="false">IF(IF(R13="", E13, R13)=0,"",IF(R13="", E13, R13))</f>
        <v>9.5</v>
      </c>
      <c r="AD13" s="0" t="n">
        <f aca="false">IF(IF(S13="", F13, S13)=0,"",IF(S13="", F13, S13))</f>
        <v>0.08</v>
      </c>
      <c r="AE13" s="0" t="n">
        <f aca="false">IF(G13="","",G13)</f>
        <v>16.443</v>
      </c>
      <c r="AF13" s="0" t="str">
        <f aca="false">IF(H13="","",H13)</f>
        <v/>
      </c>
      <c r="AG13" s="0" t="str">
        <f aca="false">IF(AND(T13="", E13="", G13=""), "", _xlfn.CONCAT(IF(T13="",IF(E13="","","SUCPRT"),"NEA"),";",IF(G13="","",IF(T13="","","SUPCRT"))))</f>
        <v>NEA;SUPCRT</v>
      </c>
    </row>
    <row r="14" customFormat="false" ht="12.8" hidden="false" customHeight="false" outlineLevel="0" collapsed="false">
      <c r="A14" s="0" t="s">
        <v>53</v>
      </c>
      <c r="B14" s="0" t="n">
        <v>3</v>
      </c>
      <c r="C14" s="0" t="n">
        <v>0</v>
      </c>
      <c r="D14" s="0" t="n">
        <v>0</v>
      </c>
      <c r="E14" s="0" t="n">
        <v>56.74</v>
      </c>
      <c r="G14" s="0" t="n">
        <v>25.52</v>
      </c>
      <c r="J14" s="0" t="n">
        <v>1</v>
      </c>
      <c r="K14" s="0" t="n">
        <v>56.74</v>
      </c>
      <c r="L14" s="0" t="n">
        <v>0.42</v>
      </c>
      <c r="M14" s="0" t="s">
        <v>54</v>
      </c>
      <c r="N14" s="0" t="s">
        <v>53</v>
      </c>
      <c r="O14" s="0" t="n">
        <v>83</v>
      </c>
      <c r="Q14" s="0" t="s">
        <v>53</v>
      </c>
      <c r="T14" s="0" t="n">
        <v>56.74</v>
      </c>
      <c r="U14" s="0" t="n">
        <v>0.42</v>
      </c>
      <c r="W14" s="0" t="str">
        <f aca="false">A14</f>
        <v>Bi</v>
      </c>
      <c r="X14" s="0" t="str">
        <f aca="false">M14</f>
        <v>Bismuth</v>
      </c>
      <c r="Y14" s="0" t="str">
        <f aca="false">IF(I14="","",I14)</f>
        <v/>
      </c>
      <c r="Z14" s="0" t="n">
        <f aca="false">O14</f>
        <v>83</v>
      </c>
      <c r="AA14" s="0" t="n">
        <f aca="false">B14</f>
        <v>3</v>
      </c>
      <c r="AB14" s="0" t="s">
        <v>31</v>
      </c>
      <c r="AC14" s="0" t="n">
        <f aca="false">IF(IF(R14="", E14, R14)=0,"",IF(R14="", E14, R14))</f>
        <v>56.74</v>
      </c>
      <c r="AD14" s="0" t="str">
        <f aca="false">IF(IF(S14="", F14, S14)=0,"",IF(S14="", F14, S14))</f>
        <v/>
      </c>
      <c r="AE14" s="0" t="n">
        <f aca="false">IF(G14="","",G14)</f>
        <v>25.52</v>
      </c>
      <c r="AF14" s="0" t="str">
        <f aca="false">IF(H14="","",H14)</f>
        <v/>
      </c>
      <c r="AG14" s="0" t="str">
        <f aca="false">IF(AND(T14="", E14="", G14=""), "", _xlfn.CONCAT(IF(T14="",IF(E14="","","SUCPRT"),"NEA"),";",IF(G14="","",IF(T14="","","SUPCRT"))))</f>
        <v>NEA;SUPCRT</v>
      </c>
    </row>
    <row r="15" customFormat="false" ht="12.8" hidden="false" customHeight="false" outlineLevel="0" collapsed="false">
      <c r="A15" s="0" t="s">
        <v>55</v>
      </c>
      <c r="B15" s="0" t="n">
        <v>3</v>
      </c>
      <c r="C15" s="0" t="n">
        <v>0</v>
      </c>
      <c r="D15" s="0" t="n">
        <v>0</v>
      </c>
      <c r="J15" s="0" t="n">
        <v>1</v>
      </c>
      <c r="M15" s="0" t="s">
        <v>56</v>
      </c>
      <c r="N15" s="0" t="s">
        <v>55</v>
      </c>
      <c r="O15" s="0" t="n">
        <v>97</v>
      </c>
      <c r="Q15" s="0" t="s">
        <v>55</v>
      </c>
      <c r="W15" s="0" t="str">
        <f aca="false">A15</f>
        <v>Bk</v>
      </c>
      <c r="X15" s="0" t="str">
        <f aca="false">M15</f>
        <v>Berkelium</v>
      </c>
      <c r="Y15" s="0" t="str">
        <f aca="false">IF(I15="","",I15)</f>
        <v/>
      </c>
      <c r="Z15" s="0" t="n">
        <f aca="false">O15</f>
        <v>97</v>
      </c>
      <c r="AA15" s="0" t="n">
        <f aca="false">B15</f>
        <v>3</v>
      </c>
      <c r="AB15" s="0" t="s">
        <v>31</v>
      </c>
      <c r="AC15" s="0" t="str">
        <f aca="false">IF(IF(R15="", E15, R15)=0,"",IF(R15="", E15, R15))</f>
        <v/>
      </c>
      <c r="AD15" s="0" t="str">
        <f aca="false">IF(IF(S15="", F15, S15)=0,"",IF(S15="", F15, S15))</f>
        <v/>
      </c>
      <c r="AE15" s="0" t="str">
        <f aca="false">IF(G15="","",G15)</f>
        <v/>
      </c>
      <c r="AF15" s="0" t="str">
        <f aca="false">IF(H15="","",H15)</f>
        <v/>
      </c>
      <c r="AG15" s="0" t="str">
        <f aca="false">IF(AND(T15="", E15="", G15=""), "", _xlfn.CONCAT(IF(T15="",IF(E15="","","SUCPRT"),"NEA"),";",IF(G15="","",IF(T15="","","SUPCRT"))))</f>
        <v/>
      </c>
    </row>
    <row r="16" customFormat="false" ht="12.8" hidden="false" customHeight="false" outlineLevel="0" collapsed="false">
      <c r="A16" s="0" t="s">
        <v>57</v>
      </c>
      <c r="B16" s="0" t="n">
        <v>-1</v>
      </c>
      <c r="C16" s="0" t="n">
        <v>0</v>
      </c>
      <c r="D16" s="0" t="n">
        <v>0</v>
      </c>
      <c r="E16" s="0" t="n">
        <v>76.105</v>
      </c>
      <c r="G16" s="0" t="n">
        <v>37.845</v>
      </c>
      <c r="J16" s="0" t="n">
        <v>2</v>
      </c>
      <c r="K16" s="0" t="n">
        <v>152.21</v>
      </c>
      <c r="L16" s="0" t="n">
        <v>0.3</v>
      </c>
      <c r="M16" s="0" t="s">
        <v>58</v>
      </c>
      <c r="N16" s="0" t="s">
        <v>57</v>
      </c>
      <c r="O16" s="0" t="n">
        <v>35</v>
      </c>
      <c r="Q16" s="0" t="s">
        <v>59</v>
      </c>
      <c r="R16" s="0" t="n">
        <v>152.21</v>
      </c>
      <c r="S16" s="0" t="n">
        <v>0.3</v>
      </c>
      <c r="T16" s="0" t="n">
        <v>152.21</v>
      </c>
      <c r="U16" s="0" t="n">
        <v>0.3</v>
      </c>
      <c r="W16" s="0" t="str">
        <f aca="false">A16</f>
        <v>Br</v>
      </c>
      <c r="X16" s="0" t="str">
        <f aca="false">M16</f>
        <v>Bromine</v>
      </c>
      <c r="Y16" s="0" t="str">
        <f aca="false">IF(I16="","",I16)</f>
        <v/>
      </c>
      <c r="Z16" s="0" t="n">
        <f aca="false">O16</f>
        <v>35</v>
      </c>
      <c r="AA16" s="0" t="n">
        <f aca="false">B16</f>
        <v>-1</v>
      </c>
      <c r="AB16" s="0" t="s">
        <v>31</v>
      </c>
      <c r="AC16" s="0" t="n">
        <f aca="false">IF(IF(R16="", E16, R16/2)=0,"",IF(R16="", E16, R16/2))</f>
        <v>76.105</v>
      </c>
      <c r="AD16" s="0" t="n">
        <f aca="false">IF(IF(S16="", F16, S16/2)=0,"",IF(S16="", F16, S16/2))</f>
        <v>0.15</v>
      </c>
      <c r="AE16" s="0" t="n">
        <f aca="false">IF(G16="","",G16)</f>
        <v>37.845</v>
      </c>
      <c r="AF16" s="0" t="str">
        <f aca="false">IF(H16="","",H16)</f>
        <v/>
      </c>
      <c r="AG16" s="0" t="str">
        <f aca="false">IF(AND(T16="", E16="", G16=""), "", _xlfn.CONCAT(IF(T16="",IF(E16="","","SUCPRT"),"NEA"),";",IF(G16="","",IF(T16="","","SUPCRT"))))</f>
        <v>NEA;SUPCRT</v>
      </c>
    </row>
    <row r="17" customFormat="false" ht="12.8" hidden="false" customHeight="false" outlineLevel="0" collapsed="false">
      <c r="A17" s="0" t="s">
        <v>60</v>
      </c>
      <c r="B17" s="0" t="n">
        <v>4</v>
      </c>
      <c r="C17" s="0" t="n">
        <v>0</v>
      </c>
      <c r="D17" s="0" t="n">
        <v>0</v>
      </c>
      <c r="E17" s="0" t="n">
        <v>5.74</v>
      </c>
      <c r="G17" s="0" t="n">
        <v>8.517</v>
      </c>
      <c r="J17" s="0" t="n">
        <v>1</v>
      </c>
      <c r="K17" s="0" t="n">
        <v>5.74</v>
      </c>
      <c r="L17" s="0" t="n">
        <v>0.1</v>
      </c>
      <c r="M17" s="0" t="s">
        <v>61</v>
      </c>
      <c r="N17" s="0" t="s">
        <v>60</v>
      </c>
      <c r="O17" s="0" t="n">
        <v>6</v>
      </c>
      <c r="Q17" s="0" t="s">
        <v>60</v>
      </c>
      <c r="R17" s="0" t="n">
        <v>5.74</v>
      </c>
      <c r="S17" s="0" t="n">
        <v>0.1</v>
      </c>
      <c r="T17" s="0" t="n">
        <v>5.74</v>
      </c>
      <c r="U17" s="0" t="n">
        <v>0.1</v>
      </c>
      <c r="W17" s="0" t="str">
        <f aca="false">A17</f>
        <v>C</v>
      </c>
      <c r="X17" s="0" t="str">
        <f aca="false">M17</f>
        <v>Carbon</v>
      </c>
      <c r="Y17" s="0" t="str">
        <f aca="false">IF(I17="","",I17)</f>
        <v/>
      </c>
      <c r="Z17" s="0" t="n">
        <f aca="false">O17</f>
        <v>6</v>
      </c>
      <c r="AA17" s="0" t="n">
        <f aca="false">B17</f>
        <v>4</v>
      </c>
      <c r="AB17" s="0" t="s">
        <v>31</v>
      </c>
      <c r="AC17" s="0" t="n">
        <f aca="false">IF(IF(R17="", E17, R17)=0,"",IF(R17="", E17, R17))</f>
        <v>5.74</v>
      </c>
      <c r="AD17" s="0" t="n">
        <f aca="false">IF(IF(S17="", F17, S17)=0,"",IF(S17="", F17, S17))</f>
        <v>0.1</v>
      </c>
      <c r="AE17" s="0" t="n">
        <f aca="false">IF(G17="","",G17)</f>
        <v>8.517</v>
      </c>
      <c r="AF17" s="0" t="str">
        <f aca="false">IF(H17="","",H17)</f>
        <v/>
      </c>
      <c r="AG17" s="0" t="str">
        <f aca="false">IF(AND(T17="", E17="", G17=""), "", _xlfn.CONCAT(IF(T17="",IF(E17="","","SUCPRT"),"NEA"),";",IF(G17="","",IF(T17="","","SUPCRT"))))</f>
        <v>NEA;SUPCRT</v>
      </c>
    </row>
    <row r="18" customFormat="false" ht="12.8" hidden="false" customHeight="false" outlineLevel="0" collapsed="false">
      <c r="A18" s="0" t="s">
        <v>62</v>
      </c>
      <c r="B18" s="0" t="n">
        <v>2</v>
      </c>
      <c r="C18" s="0" t="n">
        <v>0</v>
      </c>
      <c r="D18" s="0" t="n">
        <v>0</v>
      </c>
      <c r="E18" s="0" t="n">
        <v>41.59</v>
      </c>
      <c r="G18" s="0" t="n">
        <v>25.929</v>
      </c>
      <c r="J18" s="0" t="n">
        <v>1</v>
      </c>
      <c r="K18" s="0" t="n">
        <v>41.59</v>
      </c>
      <c r="L18" s="0" t="n">
        <v>0.4</v>
      </c>
      <c r="M18" s="0" t="s">
        <v>63</v>
      </c>
      <c r="N18" s="0" t="s">
        <v>62</v>
      </c>
      <c r="O18" s="0" t="n">
        <v>20</v>
      </c>
      <c r="Q18" s="0" t="s">
        <v>62</v>
      </c>
      <c r="R18" s="0" t="n">
        <v>41.59</v>
      </c>
      <c r="S18" s="0" t="n">
        <v>0.4</v>
      </c>
      <c r="T18" s="0" t="n">
        <v>41.59</v>
      </c>
      <c r="U18" s="0" t="n">
        <v>0.4</v>
      </c>
      <c r="W18" s="0" t="str">
        <f aca="false">A18</f>
        <v>Ca</v>
      </c>
      <c r="X18" s="0" t="str">
        <f aca="false">M18</f>
        <v>Calcium</v>
      </c>
      <c r="Y18" s="0" t="str">
        <f aca="false">IF(I18="","",I18)</f>
        <v/>
      </c>
      <c r="Z18" s="0" t="n">
        <f aca="false">O18</f>
        <v>20</v>
      </c>
      <c r="AA18" s="0" t="n">
        <f aca="false">B18</f>
        <v>2</v>
      </c>
      <c r="AB18" s="0" t="s">
        <v>31</v>
      </c>
      <c r="AC18" s="0" t="n">
        <f aca="false">IF(IF(R18="", E18, R18)=0,"",IF(R18="", E18, R18))</f>
        <v>41.59</v>
      </c>
      <c r="AD18" s="0" t="n">
        <f aca="false">IF(IF(S18="", F18, S18)=0,"",IF(S18="", F18, S18))</f>
        <v>0.4</v>
      </c>
      <c r="AE18" s="0" t="n">
        <f aca="false">IF(G18="","",G18)</f>
        <v>25.929</v>
      </c>
      <c r="AF18" s="0" t="str">
        <f aca="false">IF(H18="","",H18)</f>
        <v/>
      </c>
      <c r="AG18" s="0" t="str">
        <f aca="false">IF(AND(T18="", E18="", G18=""), "", _xlfn.CONCAT(IF(T18="",IF(E18="","","SUCPRT"),"NEA"),";",IF(G18="","",IF(T18="","","SUPCRT"))))</f>
        <v>NEA;SUPCRT</v>
      </c>
    </row>
    <row r="19" customFormat="false" ht="12.8" hidden="false" customHeight="false" outlineLevel="0" collapsed="false">
      <c r="A19" s="0" t="s">
        <v>64</v>
      </c>
      <c r="B19" s="0" t="n">
        <v>2</v>
      </c>
      <c r="C19" s="0" t="n">
        <v>0</v>
      </c>
      <c r="D19" s="0" t="n">
        <v>0</v>
      </c>
      <c r="E19" s="0" t="n">
        <v>51.8</v>
      </c>
      <c r="F19" s="0" t="n">
        <v>0.15</v>
      </c>
      <c r="G19" s="0" t="n">
        <v>26.02</v>
      </c>
      <c r="H19" s="0" t="n">
        <v>0.04</v>
      </c>
      <c r="J19" s="0" t="n">
        <v>1</v>
      </c>
      <c r="K19" s="0" t="n">
        <v>51.8</v>
      </c>
      <c r="L19" s="0" t="n">
        <v>0.15</v>
      </c>
      <c r="M19" s="0" t="s">
        <v>65</v>
      </c>
      <c r="N19" s="0" t="s">
        <v>64</v>
      </c>
      <c r="O19" s="0" t="n">
        <v>48</v>
      </c>
      <c r="Q19" s="0" t="s">
        <v>64</v>
      </c>
      <c r="R19" s="0" t="n">
        <v>51.8</v>
      </c>
      <c r="S19" s="0" t="n">
        <v>0.15</v>
      </c>
      <c r="T19" s="0" t="n">
        <v>51.8</v>
      </c>
      <c r="U19" s="0" t="n">
        <v>0.15</v>
      </c>
      <c r="W19" s="0" t="str">
        <f aca="false">A19</f>
        <v>Cd</v>
      </c>
      <c r="X19" s="0" t="str">
        <f aca="false">M19</f>
        <v>Cadmium</v>
      </c>
      <c r="Y19" s="0" t="str">
        <f aca="false">IF(I19="","",I19)</f>
        <v/>
      </c>
      <c r="Z19" s="0" t="n">
        <f aca="false">O19</f>
        <v>48</v>
      </c>
      <c r="AA19" s="0" t="n">
        <f aca="false">B19</f>
        <v>2</v>
      </c>
      <c r="AB19" s="0" t="s">
        <v>31</v>
      </c>
      <c r="AC19" s="0" t="n">
        <f aca="false">IF(IF(R19="", E19, R19)=0,"",IF(R19="", E19, R19))</f>
        <v>51.8</v>
      </c>
      <c r="AD19" s="0" t="n">
        <f aca="false">IF(IF(S19="", F19, S19)=0,"",IF(S19="", F19, S19))</f>
        <v>0.15</v>
      </c>
      <c r="AE19" s="0" t="n">
        <f aca="false">IF(G19="","",G19)</f>
        <v>26.02</v>
      </c>
      <c r="AF19" s="0" t="n">
        <f aca="false">IF(H19="","",H19)</f>
        <v>0.04</v>
      </c>
      <c r="AG19" s="0" t="str">
        <f aca="false">IF(AND(T19="", E19="", G19=""), "", _xlfn.CONCAT(IF(T19="",IF(E19="","","SUCPRT"),"NEA"),";",IF(G19="","",IF(T19="","","SUPCRT"))))</f>
        <v>NEA;SUPCRT</v>
      </c>
    </row>
    <row r="20" customFormat="false" ht="12.8" hidden="false" customHeight="false" outlineLevel="0" collapsed="false">
      <c r="A20" s="0" t="s">
        <v>66</v>
      </c>
      <c r="B20" s="0" t="n">
        <v>3</v>
      </c>
      <c r="C20" s="0" t="n">
        <v>0</v>
      </c>
      <c r="D20" s="0" t="n">
        <v>0</v>
      </c>
      <c r="E20" s="0" t="n">
        <v>72</v>
      </c>
      <c r="G20" s="0" t="n">
        <v>26.94</v>
      </c>
      <c r="I20" s="0" t="n">
        <v>140.12</v>
      </c>
      <c r="J20" s="0" t="n">
        <v>1</v>
      </c>
      <c r="M20" s="0" t="s">
        <v>67</v>
      </c>
      <c r="N20" s="0" t="s">
        <v>66</v>
      </c>
      <c r="O20" s="0" t="n">
        <v>58</v>
      </c>
      <c r="Q20" s="0" t="s">
        <v>66</v>
      </c>
      <c r="W20" s="0" t="str">
        <f aca="false">A20</f>
        <v>Ce</v>
      </c>
      <c r="X20" s="0" t="str">
        <f aca="false">M20</f>
        <v>Cerium</v>
      </c>
      <c r="Y20" s="0" t="n">
        <f aca="false">IF(I20="","",I20)</f>
        <v>140.12</v>
      </c>
      <c r="Z20" s="0" t="n">
        <f aca="false">O20</f>
        <v>58</v>
      </c>
      <c r="AA20" s="0" t="n">
        <f aca="false">B20</f>
        <v>3</v>
      </c>
      <c r="AB20" s="0" t="s">
        <v>31</v>
      </c>
      <c r="AC20" s="0" t="n">
        <f aca="false">IF(IF(R20="", E20, R20)=0,"",IF(R20="", E20, R20))</f>
        <v>72</v>
      </c>
      <c r="AD20" s="0" t="str">
        <f aca="false">IF(IF(S20="", F20, S20)=0,"",IF(S20="", F20, S20))</f>
        <v/>
      </c>
      <c r="AE20" s="0" t="n">
        <f aca="false">IF(G20="","",G20)</f>
        <v>26.94</v>
      </c>
      <c r="AF20" s="0" t="str">
        <f aca="false">IF(H20="","",H20)</f>
        <v/>
      </c>
      <c r="AG20" s="0" t="str">
        <f aca="false">IF(AND(T20="", E20="", G20=""), "", _xlfn.CONCAT(IF(T20="",IF(E20="","","SUCPRT"),"NEA"),";",IF(G20="","",IF(T20="","","SUPCRT"))))</f>
        <v>SUCPRT;</v>
      </c>
    </row>
    <row r="21" customFormat="false" ht="12.8" hidden="false" customHeight="false" outlineLevel="0" collapsed="false">
      <c r="A21" s="0" t="s">
        <v>68</v>
      </c>
      <c r="B21" s="0" t="n">
        <v>3</v>
      </c>
      <c r="C21" s="0" t="n">
        <v>0</v>
      </c>
      <c r="D21" s="0" t="n">
        <v>0</v>
      </c>
      <c r="E21" s="0" t="n">
        <v>81</v>
      </c>
      <c r="F21" s="0" t="n">
        <v>5</v>
      </c>
      <c r="I21" s="0" t="n">
        <v>251</v>
      </c>
      <c r="J21" s="0" t="n">
        <v>1</v>
      </c>
      <c r="M21" s="0" t="s">
        <v>69</v>
      </c>
      <c r="N21" s="0" t="s">
        <v>68</v>
      </c>
      <c r="O21" s="0" t="n">
        <v>98</v>
      </c>
      <c r="Q21" s="0" t="s">
        <v>68</v>
      </c>
      <c r="W21" s="0" t="str">
        <f aca="false">A21</f>
        <v>Cf</v>
      </c>
      <c r="X21" s="0" t="str">
        <f aca="false">M21</f>
        <v>Californium</v>
      </c>
      <c r="Y21" s="0" t="n">
        <f aca="false">IF(I21="","",I21)</f>
        <v>251</v>
      </c>
      <c r="Z21" s="0" t="n">
        <f aca="false">O21</f>
        <v>98</v>
      </c>
      <c r="AA21" s="0" t="n">
        <f aca="false">B21</f>
        <v>3</v>
      </c>
      <c r="AB21" s="0" t="s">
        <v>31</v>
      </c>
      <c r="AC21" s="0" t="n">
        <f aca="false">IF(IF(R21="", E21, R21)=0,"",IF(R21="", E21, R21))</f>
        <v>81</v>
      </c>
      <c r="AD21" s="0" t="n">
        <f aca="false">IF(IF(S21="", F21, S21)=0,"",IF(S21="", F21, S21))</f>
        <v>5</v>
      </c>
      <c r="AE21" s="0" t="str">
        <f aca="false">IF(G21="","",G21)</f>
        <v/>
      </c>
      <c r="AF21" s="0" t="str">
        <f aca="false">IF(H21="","",H21)</f>
        <v/>
      </c>
      <c r="AG21" s="0" t="str">
        <f aca="false">IF(AND(T21="", E21="", G21=""), "", _xlfn.CONCAT(IF(T21="",IF(E21="","","SUCPRT"),"NEA"),";",IF(G21="","",IF(T21="","","SUPCRT"))))</f>
        <v>SUCPRT;</v>
      </c>
    </row>
    <row r="22" customFormat="false" ht="12.8" hidden="false" customHeight="false" outlineLevel="0" collapsed="false">
      <c r="A22" s="0" t="s">
        <v>70</v>
      </c>
      <c r="B22" s="0" t="n">
        <v>-1</v>
      </c>
      <c r="C22" s="0" t="n">
        <v>0</v>
      </c>
      <c r="D22" s="0" t="n">
        <v>0</v>
      </c>
      <c r="E22" s="0" t="n">
        <v>111.54</v>
      </c>
      <c r="G22" s="0" t="n">
        <v>16.974</v>
      </c>
      <c r="J22" s="0" t="n">
        <v>2</v>
      </c>
      <c r="K22" s="0" t="n">
        <v>223.081</v>
      </c>
      <c r="L22" s="0" t="n">
        <v>0.01</v>
      </c>
      <c r="M22" s="0" t="s">
        <v>71</v>
      </c>
      <c r="N22" s="0" t="s">
        <v>70</v>
      </c>
      <c r="O22" s="0" t="n">
        <v>17</v>
      </c>
      <c r="Q22" s="0" t="s">
        <v>72</v>
      </c>
      <c r="R22" s="0" t="n">
        <v>223.081</v>
      </c>
      <c r="S22" s="0" t="n">
        <v>0.01</v>
      </c>
      <c r="T22" s="0" t="n">
        <v>223.081</v>
      </c>
      <c r="U22" s="0" t="n">
        <v>0.01</v>
      </c>
      <c r="W22" s="0" t="str">
        <f aca="false">A22</f>
        <v>Cl</v>
      </c>
      <c r="X22" s="0" t="str">
        <f aca="false">M22</f>
        <v>Chlorine</v>
      </c>
      <c r="Y22" s="0" t="str">
        <f aca="false">IF(I22="","",I22)</f>
        <v/>
      </c>
      <c r="Z22" s="0" t="n">
        <f aca="false">O22</f>
        <v>17</v>
      </c>
      <c r="AA22" s="0" t="n">
        <f aca="false">B22</f>
        <v>-1</v>
      </c>
      <c r="AB22" s="0" t="s">
        <v>31</v>
      </c>
      <c r="AC22" s="0" t="n">
        <f aca="false">IF(IF(R22="", E22, R22/2)=0,"",IF(R22="", E22, R22/2))</f>
        <v>111.5405</v>
      </c>
      <c r="AD22" s="0" t="n">
        <f aca="false">IF(IF(S22="", F22, S22/2)=0,"",IF(S22="", F22, S22/2))</f>
        <v>0.005</v>
      </c>
      <c r="AE22" s="0" t="n">
        <f aca="false">IF(G22="","",G22)</f>
        <v>16.974</v>
      </c>
      <c r="AF22" s="0" t="str">
        <f aca="false">IF(H22="","",H22)</f>
        <v/>
      </c>
      <c r="AG22" s="0" t="str">
        <f aca="false">IF(AND(T22="", E22="", G22=""), "", _xlfn.CONCAT(IF(T22="",IF(E22="","","SUCPRT"),"NEA"),";",IF(G22="","",IF(T22="","","SUPCRT"))))</f>
        <v>NEA;SUPCRT</v>
      </c>
    </row>
    <row r="23" customFormat="false" ht="12.8" hidden="false" customHeight="false" outlineLevel="0" collapsed="false">
      <c r="A23" s="0" t="s">
        <v>73</v>
      </c>
      <c r="B23" s="0" t="n">
        <v>3</v>
      </c>
      <c r="C23" s="0" t="n">
        <v>0</v>
      </c>
      <c r="D23" s="0" t="n">
        <v>0</v>
      </c>
      <c r="E23" s="0" t="n">
        <v>70.8</v>
      </c>
      <c r="I23" s="0" t="n">
        <v>247</v>
      </c>
      <c r="J23" s="0" t="n">
        <v>1</v>
      </c>
      <c r="M23" s="0" t="s">
        <v>74</v>
      </c>
      <c r="N23" s="0" t="s">
        <v>73</v>
      </c>
      <c r="O23" s="0" t="n">
        <v>96</v>
      </c>
      <c r="Q23" s="0" t="s">
        <v>73</v>
      </c>
      <c r="W23" s="0" t="str">
        <f aca="false">A23</f>
        <v>Cm</v>
      </c>
      <c r="X23" s="0" t="str">
        <f aca="false">M23</f>
        <v>Curium</v>
      </c>
      <c r="Y23" s="0" t="n">
        <f aca="false">IF(I23="","",I23)</f>
        <v>247</v>
      </c>
      <c r="Z23" s="0" t="n">
        <f aca="false">O23</f>
        <v>96</v>
      </c>
      <c r="AA23" s="0" t="n">
        <f aca="false">B23</f>
        <v>3</v>
      </c>
      <c r="AB23" s="0" t="s">
        <v>31</v>
      </c>
      <c r="AC23" s="0" t="n">
        <f aca="false">IF(IF(R23="", E23, R23)=0,"",IF(R23="", E23, R23))</f>
        <v>70.8</v>
      </c>
      <c r="AD23" s="0" t="str">
        <f aca="false">IF(IF(S23="", F23, S23)=0,"",IF(S23="", F23, S23))</f>
        <v/>
      </c>
      <c r="AE23" s="0" t="str">
        <f aca="false">IF(G23="","",G23)</f>
        <v/>
      </c>
      <c r="AF23" s="0" t="str">
        <f aca="false">IF(H23="","",H23)</f>
        <v/>
      </c>
      <c r="AG23" s="0" t="str">
        <f aca="false">IF(AND(T23="", E23="", G23=""), "", _xlfn.CONCAT(IF(T23="",IF(E23="","","SUCPRT"),"NEA"),";",IF(G23="","",IF(T23="","","SUPCRT"))))</f>
        <v>SUCPRT;</v>
      </c>
    </row>
    <row r="24" customFormat="false" ht="12.8" hidden="false" customHeight="false" outlineLevel="0" collapsed="false">
      <c r="A24" s="0" t="s">
        <v>75</v>
      </c>
      <c r="B24" s="0" t="n">
        <v>2</v>
      </c>
      <c r="C24" s="0" t="n">
        <v>0</v>
      </c>
      <c r="D24" s="0" t="n">
        <v>0</v>
      </c>
      <c r="E24" s="0" t="n">
        <v>30.04</v>
      </c>
      <c r="G24" s="0" t="n">
        <v>24.81</v>
      </c>
      <c r="I24" s="0" t="n">
        <v>58.9332</v>
      </c>
      <c r="J24" s="0" t="n">
        <v>1</v>
      </c>
      <c r="M24" s="0" t="s">
        <v>76</v>
      </c>
      <c r="N24" s="0" t="s">
        <v>75</v>
      </c>
      <c r="O24" s="0" t="n">
        <v>27</v>
      </c>
      <c r="Q24" s="0" t="s">
        <v>75</v>
      </c>
      <c r="W24" s="0" t="str">
        <f aca="false">A24</f>
        <v>Co</v>
      </c>
      <c r="X24" s="0" t="str">
        <f aca="false">M24</f>
        <v>Cobalt</v>
      </c>
      <c r="Y24" s="0" t="n">
        <f aca="false">IF(I24="","",I24)</f>
        <v>58.9332</v>
      </c>
      <c r="Z24" s="0" t="n">
        <f aca="false">O24</f>
        <v>27</v>
      </c>
      <c r="AA24" s="0" t="n">
        <f aca="false">B24</f>
        <v>2</v>
      </c>
      <c r="AB24" s="0" t="s">
        <v>31</v>
      </c>
      <c r="AC24" s="0" t="n">
        <f aca="false">IF(IF(R24="", E24, R24)=0,"",IF(R24="", E24, R24))</f>
        <v>30.04</v>
      </c>
      <c r="AD24" s="0" t="str">
        <f aca="false">IF(IF(S24="", F24, S24)=0,"",IF(S24="", F24, S24))</f>
        <v/>
      </c>
      <c r="AE24" s="0" t="n">
        <f aca="false">IF(G24="","",G24)</f>
        <v>24.81</v>
      </c>
      <c r="AF24" s="0" t="str">
        <f aca="false">IF(H24="","",H24)</f>
        <v/>
      </c>
      <c r="AG24" s="0" t="str">
        <f aca="false">IF(AND(T24="", E24="", G24=""), "", _xlfn.CONCAT(IF(T24="",IF(E24="","","SUCPRT"),"NEA"),";",IF(G24="","",IF(T24="","","SUPCRT"))))</f>
        <v>SUCPRT;</v>
      </c>
    </row>
    <row r="25" customFormat="false" ht="12.8" hidden="false" customHeight="false" outlineLevel="0" collapsed="false">
      <c r="A25" s="0" t="s">
        <v>77</v>
      </c>
      <c r="B25" s="0" t="n">
        <v>3</v>
      </c>
      <c r="C25" s="0" t="n">
        <v>0</v>
      </c>
      <c r="D25" s="0" t="n">
        <v>0</v>
      </c>
      <c r="E25" s="0" t="n">
        <v>23.77</v>
      </c>
      <c r="G25" s="0" t="n">
        <v>23.35</v>
      </c>
      <c r="I25" s="0" t="n">
        <v>51.9961</v>
      </c>
      <c r="J25" s="0" t="n">
        <v>1</v>
      </c>
      <c r="M25" s="0" t="s">
        <v>78</v>
      </c>
      <c r="N25" s="0" t="s">
        <v>77</v>
      </c>
      <c r="O25" s="0" t="n">
        <v>24</v>
      </c>
      <c r="Q25" s="0" t="s">
        <v>77</v>
      </c>
      <c r="W25" s="0" t="str">
        <f aca="false">A25</f>
        <v>Cr</v>
      </c>
      <c r="X25" s="0" t="str">
        <f aca="false">M25</f>
        <v>Chromium</v>
      </c>
      <c r="Y25" s="0" t="n">
        <f aca="false">IF(I25="","",I25)</f>
        <v>51.9961</v>
      </c>
      <c r="Z25" s="0" t="n">
        <f aca="false">O25</f>
        <v>24</v>
      </c>
      <c r="AA25" s="0" t="n">
        <f aca="false">B25</f>
        <v>3</v>
      </c>
      <c r="AB25" s="0" t="s">
        <v>31</v>
      </c>
      <c r="AC25" s="0" t="n">
        <f aca="false">IF(IF(R25="", E25, R25)=0,"",IF(R25="", E25, R25))</f>
        <v>23.77</v>
      </c>
      <c r="AD25" s="0" t="str">
        <f aca="false">IF(IF(S25="", F25, S25)=0,"",IF(S25="", F25, S25))</f>
        <v/>
      </c>
      <c r="AE25" s="0" t="n">
        <f aca="false">IF(G25="","",G25)</f>
        <v>23.35</v>
      </c>
      <c r="AF25" s="0" t="str">
        <f aca="false">IF(H25="","",H25)</f>
        <v/>
      </c>
      <c r="AG25" s="0" t="str">
        <f aca="false">IF(AND(T25="", E25="", G25=""), "", _xlfn.CONCAT(IF(T25="",IF(E25="","","SUCPRT"),"NEA"),";",IF(G25="","",IF(T25="","","SUPCRT"))))</f>
        <v>SUCPRT;</v>
      </c>
    </row>
    <row r="26" customFormat="false" ht="12.8" hidden="false" customHeight="false" outlineLevel="0" collapsed="false">
      <c r="A26" s="0" t="s">
        <v>79</v>
      </c>
      <c r="B26" s="0" t="n">
        <v>1</v>
      </c>
      <c r="C26" s="0" t="n">
        <v>0</v>
      </c>
      <c r="D26" s="0" t="n">
        <v>0</v>
      </c>
      <c r="E26" s="0" t="n">
        <v>85.23</v>
      </c>
      <c r="G26" s="0" t="n">
        <v>32.21</v>
      </c>
      <c r="J26" s="0" t="n">
        <v>1</v>
      </c>
      <c r="K26" s="0" t="n">
        <v>85.23</v>
      </c>
      <c r="L26" s="0" t="n">
        <v>0.4</v>
      </c>
      <c r="M26" s="0" t="s">
        <v>80</v>
      </c>
      <c r="N26" s="0" t="s">
        <v>79</v>
      </c>
      <c r="O26" s="0" t="n">
        <v>55</v>
      </c>
      <c r="Q26" s="0" t="s">
        <v>79</v>
      </c>
      <c r="R26" s="0" t="n">
        <v>85.23</v>
      </c>
      <c r="S26" s="0" t="n">
        <v>0.4</v>
      </c>
      <c r="T26" s="0" t="n">
        <v>85.23</v>
      </c>
      <c r="U26" s="0" t="n">
        <v>0.4</v>
      </c>
      <c r="W26" s="0" t="str">
        <f aca="false">A26</f>
        <v>Cs</v>
      </c>
      <c r="X26" s="0" t="str">
        <f aca="false">M26</f>
        <v>Cesium</v>
      </c>
      <c r="Y26" s="0" t="str">
        <f aca="false">IF(I26="","",I26)</f>
        <v/>
      </c>
      <c r="Z26" s="0" t="n">
        <f aca="false">O26</f>
        <v>55</v>
      </c>
      <c r="AA26" s="0" t="n">
        <f aca="false">B26</f>
        <v>1</v>
      </c>
      <c r="AB26" s="0" t="s">
        <v>31</v>
      </c>
      <c r="AC26" s="0" t="n">
        <f aca="false">IF(IF(R26="", E26, R26)=0,"",IF(R26="", E26, R26))</f>
        <v>85.23</v>
      </c>
      <c r="AD26" s="0" t="n">
        <f aca="false">IF(IF(S26="", F26, S26)=0,"",IF(S26="", F26, S26))</f>
        <v>0.4</v>
      </c>
      <c r="AE26" s="0" t="n">
        <f aca="false">IF(G26="","",G26)</f>
        <v>32.21</v>
      </c>
      <c r="AF26" s="0" t="str">
        <f aca="false">IF(H26="","",H26)</f>
        <v/>
      </c>
      <c r="AG26" s="0" t="str">
        <f aca="false">IF(AND(T26="", E26="", G26=""), "", _xlfn.CONCAT(IF(T26="",IF(E26="","","SUCPRT"),"NEA"),";",IF(G26="","",IF(T26="","","SUPCRT"))))</f>
        <v>NEA;SUPCRT</v>
      </c>
    </row>
    <row r="27" customFormat="false" ht="12.8" hidden="false" customHeight="false" outlineLevel="0" collapsed="false">
      <c r="A27" s="0" t="s">
        <v>81</v>
      </c>
      <c r="B27" s="0" t="n">
        <v>2</v>
      </c>
      <c r="C27" s="0" t="n">
        <v>0</v>
      </c>
      <c r="D27" s="0" t="n">
        <v>0</v>
      </c>
      <c r="E27" s="0" t="n">
        <v>33.15</v>
      </c>
      <c r="G27" s="0" t="n">
        <v>24.44</v>
      </c>
      <c r="J27" s="0" t="n">
        <v>1</v>
      </c>
      <c r="K27" s="0" t="n">
        <v>33.15</v>
      </c>
      <c r="L27" s="0" t="n">
        <v>0.08</v>
      </c>
      <c r="M27" s="0" t="s">
        <v>82</v>
      </c>
      <c r="N27" s="0" t="s">
        <v>81</v>
      </c>
      <c r="O27" s="0" t="n">
        <v>29</v>
      </c>
      <c r="Q27" s="0" t="s">
        <v>81</v>
      </c>
      <c r="R27" s="0" t="n">
        <v>33.15</v>
      </c>
      <c r="S27" s="0" t="n">
        <v>0.08</v>
      </c>
      <c r="T27" s="0" t="n">
        <v>33.15</v>
      </c>
      <c r="U27" s="0" t="n">
        <v>0.08</v>
      </c>
      <c r="W27" s="0" t="str">
        <f aca="false">A27</f>
        <v>Cu</v>
      </c>
      <c r="X27" s="0" t="str">
        <f aca="false">M27</f>
        <v>Copper</v>
      </c>
      <c r="Y27" s="0" t="str">
        <f aca="false">IF(I27="","",I27)</f>
        <v/>
      </c>
      <c r="Z27" s="0" t="n">
        <f aca="false">O27</f>
        <v>29</v>
      </c>
      <c r="AA27" s="0" t="n">
        <f aca="false">B27</f>
        <v>2</v>
      </c>
      <c r="AB27" s="0" t="s">
        <v>31</v>
      </c>
      <c r="AC27" s="0" t="n">
        <f aca="false">IF(IF(R27="", E27, R27)=0,"",IF(R27="", E27, R27))</f>
        <v>33.15</v>
      </c>
      <c r="AD27" s="0" t="n">
        <f aca="false">IF(IF(S27="", F27, S27)=0,"",IF(S27="", F27, S27))</f>
        <v>0.08</v>
      </c>
      <c r="AE27" s="0" t="n">
        <f aca="false">IF(G27="","",G27)</f>
        <v>24.44</v>
      </c>
      <c r="AF27" s="0" t="str">
        <f aca="false">IF(H27="","",H27)</f>
        <v/>
      </c>
      <c r="AG27" s="0" t="str">
        <f aca="false">IF(AND(T27="", E27="", G27=""), "", _xlfn.CONCAT(IF(T27="",IF(E27="","","SUCPRT"),"NEA"),";",IF(G27="","",IF(T27="","","SUPCRT"))))</f>
        <v>NEA;SUPCRT</v>
      </c>
    </row>
    <row r="28" customFormat="false" ht="12.8" hidden="false" customHeight="false" outlineLevel="0" collapsed="false">
      <c r="A28" s="0" t="s">
        <v>83</v>
      </c>
      <c r="B28" s="0" t="n">
        <v>3</v>
      </c>
      <c r="C28" s="0" t="n">
        <v>0</v>
      </c>
      <c r="D28" s="0" t="n">
        <v>0</v>
      </c>
      <c r="E28" s="0" t="n">
        <v>74.77</v>
      </c>
      <c r="G28" s="0" t="n">
        <v>28.16</v>
      </c>
      <c r="I28" s="0" t="n">
        <v>162.5</v>
      </c>
      <c r="J28" s="0" t="n">
        <v>1</v>
      </c>
      <c r="M28" s="0" t="s">
        <v>84</v>
      </c>
      <c r="N28" s="0" t="s">
        <v>83</v>
      </c>
      <c r="O28" s="0" t="n">
        <v>66</v>
      </c>
      <c r="Q28" s="0" t="s">
        <v>83</v>
      </c>
      <c r="W28" s="0" t="str">
        <f aca="false">A28</f>
        <v>Dy</v>
      </c>
      <c r="X28" s="0" t="str">
        <f aca="false">M28</f>
        <v>Dysprosium</v>
      </c>
      <c r="Y28" s="0" t="n">
        <f aca="false">IF(I28="","",I28)</f>
        <v>162.5</v>
      </c>
      <c r="Z28" s="0" t="n">
        <f aca="false">O28</f>
        <v>66</v>
      </c>
      <c r="AA28" s="0" t="n">
        <f aca="false">B28</f>
        <v>3</v>
      </c>
      <c r="AB28" s="0" t="s">
        <v>31</v>
      </c>
      <c r="AC28" s="0" t="n">
        <f aca="false">IF(IF(R28="", E28, R28)=0,"",IF(R28="", E28, R28))</f>
        <v>74.77</v>
      </c>
      <c r="AD28" s="0" t="str">
        <f aca="false">IF(IF(S28="", F28, S28)=0,"",IF(S28="", F28, S28))</f>
        <v/>
      </c>
      <c r="AE28" s="0" t="n">
        <f aca="false">IF(G28="","",G28)</f>
        <v>28.16</v>
      </c>
      <c r="AF28" s="0" t="str">
        <f aca="false">IF(H28="","",H28)</f>
        <v/>
      </c>
      <c r="AG28" s="0" t="str">
        <f aca="false">IF(AND(T28="", E28="", G28=""), "", _xlfn.CONCAT(IF(T28="",IF(E28="","","SUCPRT"),"NEA"),";",IF(G28="","",IF(T28="","","SUPCRT"))))</f>
        <v>SUCPRT;</v>
      </c>
    </row>
    <row r="29" customFormat="false" ht="12.8" hidden="false" customHeight="false" outlineLevel="0" collapsed="false">
      <c r="A29" s="0" t="s">
        <v>85</v>
      </c>
      <c r="B29" s="0" t="n">
        <v>3</v>
      </c>
      <c r="C29" s="0" t="n">
        <v>0</v>
      </c>
      <c r="D29" s="0" t="n">
        <v>0</v>
      </c>
      <c r="E29" s="0" t="n">
        <v>73.18</v>
      </c>
      <c r="G29" s="0" t="n">
        <v>28.12</v>
      </c>
      <c r="I29" s="0" t="n">
        <v>167.26</v>
      </c>
      <c r="J29" s="0" t="n">
        <v>1</v>
      </c>
      <c r="M29" s="0" t="s">
        <v>86</v>
      </c>
      <c r="N29" s="0" t="s">
        <v>85</v>
      </c>
      <c r="O29" s="0" t="n">
        <v>68</v>
      </c>
      <c r="Q29" s="0" t="s">
        <v>85</v>
      </c>
      <c r="W29" s="0" t="str">
        <f aca="false">A29</f>
        <v>Er</v>
      </c>
      <c r="X29" s="0" t="str">
        <f aca="false">M29</f>
        <v>Erbium</v>
      </c>
      <c r="Y29" s="0" t="n">
        <f aca="false">IF(I29="","",I29)</f>
        <v>167.26</v>
      </c>
      <c r="Z29" s="0" t="n">
        <f aca="false">O29</f>
        <v>68</v>
      </c>
      <c r="AA29" s="0" t="n">
        <f aca="false">B29</f>
        <v>3</v>
      </c>
      <c r="AB29" s="0" t="s">
        <v>31</v>
      </c>
      <c r="AC29" s="0" t="n">
        <f aca="false">IF(IF(R29="", E29, R29)=0,"",IF(R29="", E29, R29))</f>
        <v>73.18</v>
      </c>
      <c r="AD29" s="0" t="str">
        <f aca="false">IF(IF(S29="", F29, S29)=0,"",IF(S29="", F29, S29))</f>
        <v/>
      </c>
      <c r="AE29" s="0" t="n">
        <f aca="false">IF(G29="","",G29)</f>
        <v>28.12</v>
      </c>
      <c r="AF29" s="0" t="str">
        <f aca="false">IF(H29="","",H29)</f>
        <v/>
      </c>
      <c r="AG29" s="0" t="str">
        <f aca="false">IF(AND(T29="", E29="", G29=""), "", _xlfn.CONCAT(IF(T29="",IF(E29="","","SUCPRT"),"NEA"),";",IF(G29="","",IF(T29="","","SUPCRT"))))</f>
        <v>SUCPRT;</v>
      </c>
    </row>
    <row r="30" customFormat="false" ht="12.8" hidden="false" customHeight="false" outlineLevel="0" collapsed="false">
      <c r="A30" s="0" t="s">
        <v>87</v>
      </c>
      <c r="B30" s="0" t="n">
        <v>3</v>
      </c>
      <c r="C30" s="0" t="n">
        <v>0</v>
      </c>
      <c r="D30" s="0" t="n">
        <v>0</v>
      </c>
      <c r="J30" s="0" t="n">
        <v>1</v>
      </c>
      <c r="M30" s="0" t="s">
        <v>88</v>
      </c>
      <c r="N30" s="0" t="s">
        <v>87</v>
      </c>
      <c r="O30" s="0" t="n">
        <v>99</v>
      </c>
      <c r="Q30" s="0" t="s">
        <v>87</v>
      </c>
      <c r="W30" s="0" t="str">
        <f aca="false">A30</f>
        <v>Es</v>
      </c>
      <c r="X30" s="0" t="str">
        <f aca="false">M30</f>
        <v>Einsteinium</v>
      </c>
      <c r="Y30" s="0" t="str">
        <f aca="false">IF(I30="","",I30)</f>
        <v/>
      </c>
      <c r="Z30" s="0" t="n">
        <f aca="false">O30</f>
        <v>99</v>
      </c>
      <c r="AA30" s="0" t="n">
        <f aca="false">B30</f>
        <v>3</v>
      </c>
      <c r="AB30" s="0" t="s">
        <v>31</v>
      </c>
      <c r="AC30" s="0" t="str">
        <f aca="false">IF(IF(R30="", E30, R30)=0,"",IF(R30="", E30, R30))</f>
        <v/>
      </c>
      <c r="AD30" s="0" t="str">
        <f aca="false">IF(IF(S30="", F30, S30)=0,"",IF(S30="", F30, S30))</f>
        <v/>
      </c>
      <c r="AE30" s="0" t="str">
        <f aca="false">IF(G30="","",G30)</f>
        <v/>
      </c>
      <c r="AF30" s="0" t="str">
        <f aca="false">IF(H30="","",H30)</f>
        <v/>
      </c>
      <c r="AG30" s="0" t="str">
        <f aca="false">IF(AND(T30="", E30="", G30=""), "", _xlfn.CONCAT(IF(T30="",IF(E30="","","SUCPRT"),"NEA"),";",IF(G30="","",IF(T30="","","SUPCRT"))))</f>
        <v/>
      </c>
    </row>
    <row r="31" customFormat="false" ht="12.8" hidden="false" customHeight="false" outlineLevel="0" collapsed="false">
      <c r="A31" s="0" t="s">
        <v>89</v>
      </c>
      <c r="B31" s="0" t="n">
        <v>3</v>
      </c>
      <c r="C31" s="0" t="n">
        <v>0</v>
      </c>
      <c r="D31" s="0" t="n">
        <v>0</v>
      </c>
      <c r="E31" s="0" t="n">
        <v>77.8</v>
      </c>
      <c r="G31" s="0" t="n">
        <v>27.65</v>
      </c>
      <c r="I31" s="0" t="n">
        <v>151.964</v>
      </c>
      <c r="J31" s="0" t="n">
        <v>1</v>
      </c>
      <c r="M31" s="0" t="s">
        <v>90</v>
      </c>
      <c r="N31" s="0" t="s">
        <v>89</v>
      </c>
      <c r="O31" s="0" t="n">
        <v>63</v>
      </c>
      <c r="Q31" s="0" t="s">
        <v>89</v>
      </c>
      <c r="W31" s="0" t="str">
        <f aca="false">A31</f>
        <v>Eu</v>
      </c>
      <c r="X31" s="0" t="str">
        <f aca="false">M31</f>
        <v>Europium</v>
      </c>
      <c r="Y31" s="0" t="n">
        <f aca="false">IF(I31="","",I31)</f>
        <v>151.964</v>
      </c>
      <c r="Z31" s="0" t="n">
        <f aca="false">O31</f>
        <v>63</v>
      </c>
      <c r="AA31" s="0" t="n">
        <f aca="false">B31</f>
        <v>3</v>
      </c>
      <c r="AB31" s="0" t="s">
        <v>31</v>
      </c>
      <c r="AC31" s="0" t="n">
        <f aca="false">IF(IF(R31="", E31, R31)=0,"",IF(R31="", E31, R31))</f>
        <v>77.8</v>
      </c>
      <c r="AD31" s="0" t="str">
        <f aca="false">IF(IF(S31="", F31, S31)=0,"",IF(S31="", F31, S31))</f>
        <v/>
      </c>
      <c r="AE31" s="0" t="n">
        <f aca="false">IF(G31="","",G31)</f>
        <v>27.65</v>
      </c>
      <c r="AF31" s="0" t="str">
        <f aca="false">IF(H31="","",H31)</f>
        <v/>
      </c>
      <c r="AG31" s="0" t="str">
        <f aca="false">IF(AND(T31="", E31="", G31=""), "", _xlfn.CONCAT(IF(T31="",IF(E31="","","SUCPRT"),"NEA"),";",IF(G31="","",IF(T31="","","SUPCRT"))))</f>
        <v>SUCPRT;</v>
      </c>
    </row>
    <row r="32" customFormat="false" ht="12.8" hidden="false" customHeight="false" outlineLevel="0" collapsed="false">
      <c r="A32" s="0" t="s">
        <v>91</v>
      </c>
      <c r="B32" s="0" t="n">
        <v>-1</v>
      </c>
      <c r="C32" s="0" t="n">
        <v>0</v>
      </c>
      <c r="D32" s="0" t="n">
        <v>0</v>
      </c>
      <c r="E32" s="0" t="n">
        <v>101.395</v>
      </c>
      <c r="G32" s="0" t="n">
        <v>15.652</v>
      </c>
      <c r="J32" s="0" t="n">
        <v>2</v>
      </c>
      <c r="K32" s="0" t="n">
        <v>202.791</v>
      </c>
      <c r="L32" s="0" t="n">
        <v>0.005</v>
      </c>
      <c r="M32" s="0" t="s">
        <v>92</v>
      </c>
      <c r="N32" s="0" t="s">
        <v>91</v>
      </c>
      <c r="O32" s="0" t="n">
        <v>9</v>
      </c>
      <c r="Q32" s="0" t="s">
        <v>93</v>
      </c>
      <c r="R32" s="0" t="n">
        <v>202.791</v>
      </c>
      <c r="S32" s="0" t="n">
        <v>0.005</v>
      </c>
      <c r="T32" s="0" t="n">
        <v>202.791</v>
      </c>
      <c r="U32" s="0" t="n">
        <v>0.005</v>
      </c>
      <c r="W32" s="0" t="str">
        <f aca="false">A32</f>
        <v>F</v>
      </c>
      <c r="X32" s="0" t="str">
        <f aca="false">M32</f>
        <v>Fluorine</v>
      </c>
      <c r="Y32" s="0" t="str">
        <f aca="false">IF(I32="","",I32)</f>
        <v/>
      </c>
      <c r="Z32" s="0" t="n">
        <f aca="false">O32</f>
        <v>9</v>
      </c>
      <c r="AA32" s="0" t="n">
        <f aca="false">B32</f>
        <v>-1</v>
      </c>
      <c r="AB32" s="0" t="s">
        <v>31</v>
      </c>
      <c r="AC32" s="0" t="n">
        <f aca="false">IF(IF(R32="", E32, R32/2)=0,"",IF(R32="", E32, R32/2))</f>
        <v>101.3955</v>
      </c>
      <c r="AD32" s="0" t="n">
        <f aca="false">IF(IF(S32="", F32, S32/2)=0,"",IF(S32="", F32, S32/2))</f>
        <v>0.0025</v>
      </c>
      <c r="AE32" s="0" t="n">
        <f aca="false">IF(G32="","",G32)</f>
        <v>15.652</v>
      </c>
      <c r="AF32" s="0" t="str">
        <f aca="false">IF(H32="","",H32)</f>
        <v/>
      </c>
      <c r="AG32" s="0" t="str">
        <f aca="false">IF(AND(T32="", E32="", G32=""), "", _xlfn.CONCAT(IF(T32="",IF(E32="","","SUCPRT"),"NEA"),";",IF(G32="","",IF(T32="","","SUPCRT"))))</f>
        <v>NEA;SUPCRT</v>
      </c>
    </row>
    <row r="33" customFormat="false" ht="12.8" hidden="false" customHeight="false" outlineLevel="0" collapsed="false">
      <c r="A33" s="0" t="s">
        <v>94</v>
      </c>
      <c r="B33" s="0" t="n">
        <v>2</v>
      </c>
      <c r="C33" s="0" t="n">
        <v>0</v>
      </c>
      <c r="D33" s="0" t="n">
        <v>0</v>
      </c>
      <c r="E33" s="0" t="n">
        <v>27.085</v>
      </c>
      <c r="G33" s="0" t="n">
        <v>25.084</v>
      </c>
      <c r="J33" s="0" t="n">
        <v>1</v>
      </c>
      <c r="K33" s="0" t="n">
        <v>27.085</v>
      </c>
      <c r="L33" s="0" t="n">
        <v>0.16</v>
      </c>
      <c r="M33" s="0" t="s">
        <v>95</v>
      </c>
      <c r="N33" s="0" t="s">
        <v>94</v>
      </c>
      <c r="O33" s="0" t="n">
        <v>26</v>
      </c>
      <c r="Q33" s="0" t="s">
        <v>94</v>
      </c>
      <c r="T33" s="0" t="n">
        <v>27.085</v>
      </c>
      <c r="U33" s="0" t="n">
        <v>0.16</v>
      </c>
      <c r="W33" s="0" t="str">
        <f aca="false">A33</f>
        <v>Fe</v>
      </c>
      <c r="X33" s="0" t="str">
        <f aca="false">M33</f>
        <v>Iron</v>
      </c>
      <c r="Y33" s="0" t="str">
        <f aca="false">IF(I33="","",I33)</f>
        <v/>
      </c>
      <c r="Z33" s="0" t="n">
        <f aca="false">O33</f>
        <v>26</v>
      </c>
      <c r="AA33" s="0" t="n">
        <f aca="false">B33</f>
        <v>2</v>
      </c>
      <c r="AB33" s="0" t="s">
        <v>31</v>
      </c>
      <c r="AC33" s="0" t="n">
        <f aca="false">IF(IF(R33="", E33, R33)=0,"",IF(R33="", E33, R33))</f>
        <v>27.085</v>
      </c>
      <c r="AD33" s="0" t="str">
        <f aca="false">IF(IF(S33="", F33, S33)=0,"",IF(S33="", F33, S33))</f>
        <v/>
      </c>
      <c r="AE33" s="0" t="n">
        <f aca="false">IF(G33="","",G33)</f>
        <v>25.084</v>
      </c>
      <c r="AF33" s="0" t="str">
        <f aca="false">IF(H33="","",H33)</f>
        <v/>
      </c>
      <c r="AG33" s="0" t="str">
        <f aca="false">IF(AND(T33="", E33="", G33=""), "", _xlfn.CONCAT(IF(T33="",IF(E33="","","SUCPRT"),"NEA"),";",IF(G33="","",IF(T33="","","SUPCRT"))))</f>
        <v>NEA;SUPCRT</v>
      </c>
    </row>
    <row r="34" customFormat="false" ht="12.8" hidden="false" customHeight="false" outlineLevel="0" collapsed="false">
      <c r="A34" s="0" t="s">
        <v>96</v>
      </c>
      <c r="B34" s="0" t="n">
        <v>3</v>
      </c>
      <c r="C34" s="0" t="n">
        <v>0</v>
      </c>
      <c r="D34" s="0" t="n">
        <v>0</v>
      </c>
      <c r="J34" s="0" t="n">
        <v>1</v>
      </c>
      <c r="M34" s="0" t="s">
        <v>97</v>
      </c>
      <c r="N34" s="0" t="s">
        <v>96</v>
      </c>
      <c r="O34" s="0" t="n">
        <v>100</v>
      </c>
      <c r="Q34" s="0" t="s">
        <v>96</v>
      </c>
      <c r="W34" s="0" t="str">
        <f aca="false">A34</f>
        <v>Fm</v>
      </c>
      <c r="X34" s="0" t="str">
        <f aca="false">M34</f>
        <v>Fermium</v>
      </c>
      <c r="Y34" s="0" t="str">
        <f aca="false">IF(I34="","",I34)</f>
        <v/>
      </c>
      <c r="Z34" s="0" t="n">
        <f aca="false">O34</f>
        <v>100</v>
      </c>
      <c r="AA34" s="0" t="n">
        <f aca="false">B34</f>
        <v>3</v>
      </c>
      <c r="AB34" s="0" t="s">
        <v>31</v>
      </c>
      <c r="AC34" s="0" t="str">
        <f aca="false">IF(IF(R34="", E34, R34)=0,"",IF(R34="", E34, R34))</f>
        <v/>
      </c>
      <c r="AD34" s="0" t="str">
        <f aca="false">IF(IF(S34="", F34, S34)=0,"",IF(S34="", F34, S34))</f>
        <v/>
      </c>
      <c r="AE34" s="0" t="str">
        <f aca="false">IF(G34="","",G34)</f>
        <v/>
      </c>
      <c r="AF34" s="0" t="str">
        <f aca="false">IF(H34="","",H34)</f>
        <v/>
      </c>
      <c r="AG34" s="0" t="str">
        <f aca="false">IF(AND(T34="", E34="", G34=""), "", _xlfn.CONCAT(IF(T34="",IF(E34="","","SUCPRT"),"NEA"),";",IF(G34="","",IF(T34="","","SUPCRT"))))</f>
        <v/>
      </c>
    </row>
    <row r="35" customFormat="false" ht="12.8" hidden="false" customHeight="false" outlineLevel="0" collapsed="false">
      <c r="A35" s="0" t="s">
        <v>98</v>
      </c>
      <c r="B35" s="0" t="n">
        <v>1</v>
      </c>
      <c r="C35" s="0" t="n">
        <v>0</v>
      </c>
      <c r="D35" s="0" t="n">
        <v>0</v>
      </c>
      <c r="J35" s="0" t="n">
        <v>1</v>
      </c>
      <c r="M35" s="0" t="s">
        <v>99</v>
      </c>
      <c r="N35" s="0" t="s">
        <v>98</v>
      </c>
      <c r="O35" s="0" t="n">
        <v>87</v>
      </c>
      <c r="Q35" s="0" t="s">
        <v>98</v>
      </c>
      <c r="W35" s="0" t="str">
        <f aca="false">A35</f>
        <v>Fr</v>
      </c>
      <c r="X35" s="0" t="str">
        <f aca="false">M35</f>
        <v>Francium</v>
      </c>
      <c r="Y35" s="0" t="str">
        <f aca="false">IF(I35="","",I35)</f>
        <v/>
      </c>
      <c r="Z35" s="0" t="n">
        <f aca="false">O35</f>
        <v>87</v>
      </c>
      <c r="AA35" s="0" t="n">
        <f aca="false">B35</f>
        <v>1</v>
      </c>
      <c r="AB35" s="0" t="s">
        <v>31</v>
      </c>
      <c r="AC35" s="0" t="str">
        <f aca="false">IF(IF(R35="", E35, R35)=0,"",IF(R35="", E35, R35))</f>
        <v/>
      </c>
      <c r="AD35" s="0" t="str">
        <f aca="false">IF(IF(S35="", F35, S35)=0,"",IF(S35="", F35, S35))</f>
        <v/>
      </c>
      <c r="AE35" s="0" t="str">
        <f aca="false">IF(G35="","",G35)</f>
        <v/>
      </c>
      <c r="AF35" s="0" t="str">
        <f aca="false">IF(H35="","",H35)</f>
        <v/>
      </c>
      <c r="AG35" s="0" t="str">
        <f aca="false">IF(AND(T35="", E35="", G35=""), "", _xlfn.CONCAT(IF(T35="",IF(E35="","","SUCPRT"),"NEA"),";",IF(G35="","",IF(T35="","","SUPCRT"))))</f>
        <v/>
      </c>
    </row>
    <row r="36" customFormat="false" ht="12.8" hidden="false" customHeight="false" outlineLevel="0" collapsed="false">
      <c r="A36" s="0" t="s">
        <v>100</v>
      </c>
      <c r="B36" s="0" t="n">
        <v>3</v>
      </c>
      <c r="C36" s="0" t="n">
        <v>0</v>
      </c>
      <c r="D36" s="0" t="n">
        <v>0</v>
      </c>
      <c r="E36" s="0" t="n">
        <v>40.88</v>
      </c>
      <c r="G36" s="0" t="n">
        <v>25.86</v>
      </c>
      <c r="I36" s="0" t="n">
        <v>69.71999</v>
      </c>
      <c r="J36" s="0" t="n">
        <v>1</v>
      </c>
      <c r="M36" s="0" t="s">
        <v>101</v>
      </c>
      <c r="N36" s="0" t="s">
        <v>100</v>
      </c>
      <c r="O36" s="0" t="n">
        <v>31</v>
      </c>
      <c r="Q36" s="0" t="s">
        <v>100</v>
      </c>
      <c r="W36" s="0" t="str">
        <f aca="false">A36</f>
        <v>Ga</v>
      </c>
      <c r="X36" s="0" t="str">
        <f aca="false">M36</f>
        <v>Gallium</v>
      </c>
      <c r="Y36" s="0" t="n">
        <f aca="false">IF(I36="","",I36)</f>
        <v>69.71999</v>
      </c>
      <c r="Z36" s="0" t="n">
        <f aca="false">O36</f>
        <v>31</v>
      </c>
      <c r="AA36" s="0" t="n">
        <f aca="false">B36</f>
        <v>3</v>
      </c>
      <c r="AB36" s="0" t="s">
        <v>31</v>
      </c>
      <c r="AC36" s="0" t="n">
        <f aca="false">IF(IF(R36="", E36, R36)=0,"",IF(R36="", E36, R36))</f>
        <v>40.88</v>
      </c>
      <c r="AD36" s="0" t="str">
        <f aca="false">IF(IF(S36="", F36, S36)=0,"",IF(S36="", F36, S36))</f>
        <v/>
      </c>
      <c r="AE36" s="0" t="n">
        <f aca="false">IF(G36="","",G36)</f>
        <v>25.86</v>
      </c>
      <c r="AF36" s="0" t="str">
        <f aca="false">IF(H36="","",H36)</f>
        <v/>
      </c>
      <c r="AG36" s="0" t="str">
        <f aca="false">IF(AND(T36="", E36="", G36=""), "", _xlfn.CONCAT(IF(T36="",IF(E36="","","SUCPRT"),"NEA"),";",IF(G36="","",IF(T36="","","SUPCRT"))))</f>
        <v>SUCPRT;</v>
      </c>
    </row>
    <row r="37" customFormat="false" ht="12.8" hidden="false" customHeight="false" outlineLevel="0" collapsed="false">
      <c r="A37" s="0" t="s">
        <v>102</v>
      </c>
      <c r="B37" s="0" t="n">
        <v>3</v>
      </c>
      <c r="C37" s="0" t="n">
        <v>0</v>
      </c>
      <c r="D37" s="0" t="n">
        <v>0</v>
      </c>
      <c r="E37" s="0" t="n">
        <v>68.07</v>
      </c>
      <c r="G37" s="0" t="n">
        <v>37.03</v>
      </c>
      <c r="J37" s="0" t="n">
        <v>1</v>
      </c>
      <c r="M37" s="0" t="s">
        <v>103</v>
      </c>
      <c r="N37" s="0" t="s">
        <v>102</v>
      </c>
      <c r="O37" s="0" t="n">
        <v>64</v>
      </c>
      <c r="Q37" s="0" t="s">
        <v>102</v>
      </c>
      <c r="W37" s="0" t="str">
        <f aca="false">A37</f>
        <v>Gd</v>
      </c>
      <c r="X37" s="0" t="str">
        <f aca="false">M37</f>
        <v>Gadolinium</v>
      </c>
      <c r="Y37" s="0" t="str">
        <f aca="false">IF(I37="","",I37)</f>
        <v/>
      </c>
      <c r="Z37" s="0" t="n">
        <f aca="false">O37</f>
        <v>64</v>
      </c>
      <c r="AA37" s="0" t="n">
        <f aca="false">B37</f>
        <v>3</v>
      </c>
      <c r="AB37" s="0" t="s">
        <v>31</v>
      </c>
      <c r="AC37" s="0" t="n">
        <f aca="false">IF(IF(R37="", E37, R37)=0,"",IF(R37="", E37, R37))</f>
        <v>68.07</v>
      </c>
      <c r="AD37" s="0" t="str">
        <f aca="false">IF(IF(S37="", F37, S37)=0,"",IF(S37="", F37, S37))</f>
        <v/>
      </c>
      <c r="AE37" s="0" t="n">
        <f aca="false">IF(G37="","",G37)</f>
        <v>37.03</v>
      </c>
      <c r="AF37" s="0" t="str">
        <f aca="false">IF(H37="","",H37)</f>
        <v/>
      </c>
      <c r="AG37" s="0" t="str">
        <f aca="false">IF(AND(T37="", E37="", G37=""), "", _xlfn.CONCAT(IF(T37="",IF(E37="","","SUCPRT"),"NEA"),";",IF(G37="","",IF(T37="","","SUPCRT"))))</f>
        <v>SUCPRT;</v>
      </c>
    </row>
    <row r="38" customFormat="false" ht="12.8" hidden="false" customHeight="false" outlineLevel="0" collapsed="false">
      <c r="A38" s="0" t="s">
        <v>104</v>
      </c>
      <c r="B38" s="0" t="n">
        <v>4</v>
      </c>
      <c r="C38" s="0" t="n">
        <v>0</v>
      </c>
      <c r="D38" s="0" t="n">
        <v>0</v>
      </c>
      <c r="E38" s="0" t="n">
        <v>31.09</v>
      </c>
      <c r="G38" s="0" t="n">
        <v>23.222</v>
      </c>
      <c r="J38" s="0" t="n">
        <v>1</v>
      </c>
      <c r="K38" s="0" t="n">
        <v>31.09</v>
      </c>
      <c r="L38" s="0" t="n">
        <v>0.15</v>
      </c>
      <c r="M38" s="0" t="s">
        <v>105</v>
      </c>
      <c r="N38" s="0" t="s">
        <v>104</v>
      </c>
      <c r="O38" s="0" t="n">
        <v>32</v>
      </c>
      <c r="Q38" s="0" t="s">
        <v>104</v>
      </c>
      <c r="R38" s="0" t="n">
        <v>31.09</v>
      </c>
      <c r="S38" s="0" t="n">
        <v>0.15</v>
      </c>
      <c r="T38" s="0" t="n">
        <v>31.09</v>
      </c>
      <c r="U38" s="0" t="n">
        <v>0.15</v>
      </c>
      <c r="W38" s="0" t="str">
        <f aca="false">A38</f>
        <v>Ge</v>
      </c>
      <c r="X38" s="0" t="str">
        <f aca="false">M38</f>
        <v>Germanium</v>
      </c>
      <c r="Y38" s="0" t="str">
        <f aca="false">IF(I38="","",I38)</f>
        <v/>
      </c>
      <c r="Z38" s="0" t="n">
        <f aca="false">O38</f>
        <v>32</v>
      </c>
      <c r="AA38" s="0" t="n">
        <f aca="false">B38</f>
        <v>4</v>
      </c>
      <c r="AB38" s="0" t="s">
        <v>31</v>
      </c>
      <c r="AC38" s="0" t="n">
        <f aca="false">IF(IF(R38="", E38, R38)=0,"",IF(R38="", E38, R38))</f>
        <v>31.09</v>
      </c>
      <c r="AD38" s="0" t="n">
        <f aca="false">IF(IF(S38="", F38, S38)=0,"",IF(S38="", F38, S38))</f>
        <v>0.15</v>
      </c>
      <c r="AE38" s="0" t="n">
        <f aca="false">IF(G38="","",G38)</f>
        <v>23.222</v>
      </c>
      <c r="AF38" s="0" t="str">
        <f aca="false">IF(H38="","",H38)</f>
        <v/>
      </c>
      <c r="AG38" s="0" t="str">
        <f aca="false">IF(AND(T38="", E38="", G38=""), "", _xlfn.CONCAT(IF(T38="",IF(E38="","","SUCPRT"),"NEA"),";",IF(G38="","",IF(T38="","","SUPCRT"))))</f>
        <v>NEA;SUPCRT</v>
      </c>
    </row>
    <row r="39" customFormat="false" ht="12.8" hidden="false" customHeight="false" outlineLevel="0" collapsed="false">
      <c r="A39" s="0" t="s">
        <v>106</v>
      </c>
      <c r="B39" s="0" t="n">
        <v>1</v>
      </c>
      <c r="C39" s="0" t="n">
        <v>0</v>
      </c>
      <c r="D39" s="0" t="n">
        <v>0</v>
      </c>
      <c r="E39" s="0" t="n">
        <v>65.34</v>
      </c>
      <c r="G39" s="0" t="n">
        <v>14.418</v>
      </c>
      <c r="J39" s="0" t="n">
        <v>2</v>
      </c>
      <c r="K39" s="0" t="n">
        <v>130.68</v>
      </c>
      <c r="L39" s="0" t="n">
        <v>0.003</v>
      </c>
      <c r="M39" s="0" t="s">
        <v>107</v>
      </c>
      <c r="N39" s="0" t="s">
        <v>106</v>
      </c>
      <c r="O39" s="0" t="n">
        <v>1</v>
      </c>
      <c r="Q39" s="0" t="s">
        <v>108</v>
      </c>
      <c r="R39" s="0" t="n">
        <v>130.68</v>
      </c>
      <c r="S39" s="0" t="n">
        <v>0.003</v>
      </c>
      <c r="T39" s="0" t="n">
        <v>130.68</v>
      </c>
      <c r="U39" s="0" t="n">
        <v>0.003</v>
      </c>
      <c r="W39" s="0" t="str">
        <f aca="false">A39</f>
        <v>H</v>
      </c>
      <c r="X39" s="0" t="str">
        <f aca="false">M39</f>
        <v>Hydrogen</v>
      </c>
      <c r="Y39" s="0" t="str">
        <f aca="false">IF(I39="","",I39)</f>
        <v/>
      </c>
      <c r="Z39" s="0" t="n">
        <f aca="false">O39</f>
        <v>1</v>
      </c>
      <c r="AA39" s="0" t="n">
        <f aca="false">B39</f>
        <v>1</v>
      </c>
      <c r="AB39" s="0" t="s">
        <v>31</v>
      </c>
      <c r="AC39" s="0" t="n">
        <f aca="false">IF(IF(R39="", E39, R39/2)=0,"",IF(R39="", E39, R39/2))</f>
        <v>65.34</v>
      </c>
      <c r="AD39" s="0" t="n">
        <f aca="false">IF(IF(S39="", F39, S39/2)=0,"",IF(S39="", F39, S39/2))</f>
        <v>0.0015</v>
      </c>
      <c r="AE39" s="0" t="n">
        <f aca="false">IF(G39="","",G39)</f>
        <v>14.418</v>
      </c>
      <c r="AF39" s="0" t="str">
        <f aca="false">IF(H39="","",H39)</f>
        <v/>
      </c>
      <c r="AG39" s="0" t="str">
        <f aca="false">IF(AND(T39="", E39="", G39=""), "", _xlfn.CONCAT(IF(T39="",IF(E39="","","SUCPRT"),"NEA"),";",IF(G39="","",IF(T39="","","SUPCRT"))))</f>
        <v>NEA;SUPCRT</v>
      </c>
    </row>
    <row r="40" customFormat="false" ht="12.8" hidden="false" customHeight="false" outlineLevel="0" collapsed="false">
      <c r="A40" s="0" t="s">
        <v>109</v>
      </c>
      <c r="B40" s="0" t="n">
        <v>0</v>
      </c>
      <c r="C40" s="0" t="n">
        <v>0</v>
      </c>
      <c r="D40" s="0" t="n">
        <v>0</v>
      </c>
      <c r="J40" s="0" t="n">
        <v>1</v>
      </c>
      <c r="K40" s="0" t="n">
        <v>126.153</v>
      </c>
      <c r="L40" s="0" t="n">
        <v>0.002</v>
      </c>
      <c r="M40" s="0" t="s">
        <v>110</v>
      </c>
      <c r="N40" s="0" t="s">
        <v>109</v>
      </c>
      <c r="O40" s="0" t="n">
        <v>2</v>
      </c>
      <c r="Q40" s="0" t="s">
        <v>109</v>
      </c>
      <c r="R40" s="0" t="n">
        <v>126.153</v>
      </c>
      <c r="S40" s="0" t="n">
        <v>0.002</v>
      </c>
      <c r="T40" s="0" t="n">
        <v>126.153</v>
      </c>
      <c r="U40" s="0" t="n">
        <v>0.002</v>
      </c>
      <c r="W40" s="0" t="str">
        <f aca="false">A40</f>
        <v>He</v>
      </c>
      <c r="X40" s="0" t="str">
        <f aca="false">M40</f>
        <v>Helium</v>
      </c>
      <c r="Y40" s="0" t="str">
        <f aca="false">IF(I40="","",I40)</f>
        <v/>
      </c>
      <c r="Z40" s="0" t="n">
        <f aca="false">O40</f>
        <v>2</v>
      </c>
      <c r="AA40" s="0" t="n">
        <f aca="false">B40</f>
        <v>0</v>
      </c>
      <c r="AB40" s="0" t="s">
        <v>31</v>
      </c>
      <c r="AC40" s="0" t="n">
        <f aca="false">IF(IF(R40="", E40, R40)=0,"",IF(R40="", E40, R40))</f>
        <v>126.153</v>
      </c>
      <c r="AD40" s="0" t="n">
        <f aca="false">IF(IF(S40="", F40, S40)=0,"",IF(S40="", F40, S40))</f>
        <v>0.002</v>
      </c>
      <c r="AE40" s="0" t="str">
        <f aca="false">IF(G40="","",G40)</f>
        <v/>
      </c>
      <c r="AF40" s="0" t="str">
        <f aca="false">IF(H40="","",H40)</f>
        <v/>
      </c>
      <c r="AG40" s="0" t="str">
        <f aca="false">IF(AND(T40="", E40="", G40=""), "", _xlfn.CONCAT(IF(T40="",IF(E40="","","SUCPRT"),"NEA"),";",IF(G40="","",IF(T40="","","SUPCRT"))))</f>
        <v>NEA;</v>
      </c>
    </row>
    <row r="41" customFormat="false" ht="12.8" hidden="false" customHeight="false" outlineLevel="0" collapsed="false">
      <c r="A41" s="0" t="s">
        <v>111</v>
      </c>
      <c r="B41" s="0" t="n">
        <v>4</v>
      </c>
      <c r="C41" s="0" t="n">
        <v>0</v>
      </c>
      <c r="D41" s="0" t="n">
        <v>0</v>
      </c>
      <c r="J41" s="0" t="n">
        <v>1</v>
      </c>
      <c r="M41" s="0" t="s">
        <v>112</v>
      </c>
      <c r="N41" s="0" t="s">
        <v>111</v>
      </c>
      <c r="O41" s="0" t="n">
        <v>72</v>
      </c>
      <c r="Q41" s="0" t="s">
        <v>111</v>
      </c>
      <c r="W41" s="0" t="str">
        <f aca="false">A41</f>
        <v>Hf</v>
      </c>
      <c r="X41" s="0" t="str">
        <f aca="false">M41</f>
        <v>Hafnium</v>
      </c>
      <c r="Y41" s="0" t="str">
        <f aca="false">IF(I41="","",I41)</f>
        <v/>
      </c>
      <c r="Z41" s="0" t="n">
        <f aca="false">O41</f>
        <v>72</v>
      </c>
      <c r="AA41" s="0" t="n">
        <f aca="false">B41</f>
        <v>4</v>
      </c>
      <c r="AB41" s="0" t="s">
        <v>31</v>
      </c>
      <c r="AC41" s="0" t="str">
        <f aca="false">IF(IF(R41="", E41, R41)=0,"",IF(R41="", E41, R41))</f>
        <v/>
      </c>
      <c r="AD41" s="0" t="str">
        <f aca="false">IF(IF(S41="", F41, S41)=0,"",IF(S41="", F41, S41))</f>
        <v/>
      </c>
      <c r="AE41" s="0" t="str">
        <f aca="false">IF(G41="","",G41)</f>
        <v/>
      </c>
      <c r="AF41" s="0" t="str">
        <f aca="false">IF(H41="","",H41)</f>
        <v/>
      </c>
      <c r="AG41" s="0" t="str">
        <f aca="false">IF(AND(T41="", E41="", G41=""), "", _xlfn.CONCAT(IF(T41="",IF(E41="","","SUCPRT"),"NEA"),";",IF(G41="","",IF(T41="","","SUPCRT"))))</f>
        <v/>
      </c>
    </row>
    <row r="42" customFormat="false" ht="12.8" hidden="false" customHeight="false" outlineLevel="0" collapsed="false">
      <c r="A42" s="0" t="s">
        <v>113</v>
      </c>
      <c r="B42" s="0" t="n">
        <v>2</v>
      </c>
      <c r="C42" s="0" t="n">
        <v>0</v>
      </c>
      <c r="D42" s="0" t="n">
        <v>0</v>
      </c>
      <c r="E42" s="0" t="n">
        <v>75.9</v>
      </c>
      <c r="J42" s="0" t="n">
        <v>1</v>
      </c>
      <c r="K42" s="0" t="n">
        <v>75.9</v>
      </c>
      <c r="L42" s="0" t="n">
        <v>0.12</v>
      </c>
      <c r="M42" s="0" t="s">
        <v>114</v>
      </c>
      <c r="N42" s="0" t="s">
        <v>113</v>
      </c>
      <c r="O42" s="0" t="n">
        <v>80</v>
      </c>
      <c r="Q42" s="0" t="s">
        <v>113</v>
      </c>
      <c r="R42" s="0" t="n">
        <v>75.9</v>
      </c>
      <c r="S42" s="0" t="n">
        <v>0.12</v>
      </c>
      <c r="T42" s="0" t="n">
        <v>75.9</v>
      </c>
      <c r="U42" s="0" t="n">
        <v>0.12</v>
      </c>
      <c r="W42" s="0" t="str">
        <f aca="false">A42</f>
        <v>Hg</v>
      </c>
      <c r="X42" s="0" t="str">
        <f aca="false">M42</f>
        <v>Mercury</v>
      </c>
      <c r="Y42" s="0" t="str">
        <f aca="false">IF(I42="","",I42)</f>
        <v/>
      </c>
      <c r="Z42" s="0" t="n">
        <f aca="false">O42</f>
        <v>80</v>
      </c>
      <c r="AA42" s="0" t="n">
        <f aca="false">B42</f>
        <v>2</v>
      </c>
      <c r="AB42" s="0" t="s">
        <v>31</v>
      </c>
      <c r="AC42" s="0" t="n">
        <f aca="false">IF(IF(R42="", E42, R42)=0,"",IF(R42="", E42, R42))</f>
        <v>75.9</v>
      </c>
      <c r="AD42" s="0" t="n">
        <f aca="false">IF(IF(S42="", F42, S42)=0,"",IF(S42="", F42, S42))</f>
        <v>0.12</v>
      </c>
      <c r="AE42" s="0" t="str">
        <f aca="false">IF(G42="","",G42)</f>
        <v/>
      </c>
      <c r="AF42" s="0" t="str">
        <f aca="false">IF(H42="","",H42)</f>
        <v/>
      </c>
      <c r="AG42" s="0" t="str">
        <f aca="false">IF(AND(T42="", E42="", G42=""), "", _xlfn.CONCAT(IF(T42="",IF(E42="","","SUCPRT"),"NEA"),";",IF(G42="","",IF(T42="","","SUPCRT"))))</f>
        <v>NEA;</v>
      </c>
    </row>
    <row r="43" customFormat="false" ht="12.8" hidden="false" customHeight="false" outlineLevel="0" collapsed="false">
      <c r="A43" s="0" t="s">
        <v>115</v>
      </c>
      <c r="B43" s="0" t="n">
        <v>3</v>
      </c>
      <c r="C43" s="0" t="n">
        <v>0</v>
      </c>
      <c r="D43" s="0" t="n">
        <v>0</v>
      </c>
      <c r="E43" s="0" t="n">
        <v>75.76</v>
      </c>
      <c r="G43" s="0" t="n">
        <v>27.15</v>
      </c>
      <c r="J43" s="0" t="n">
        <v>1</v>
      </c>
      <c r="M43" s="0" t="s">
        <v>116</v>
      </c>
      <c r="N43" s="0" t="s">
        <v>115</v>
      </c>
      <c r="O43" s="0" t="n">
        <v>67</v>
      </c>
      <c r="Q43" s="0" t="s">
        <v>115</v>
      </c>
      <c r="W43" s="0" t="str">
        <f aca="false">A43</f>
        <v>Ho</v>
      </c>
      <c r="X43" s="0" t="str">
        <f aca="false">M43</f>
        <v>Holmium</v>
      </c>
      <c r="Y43" s="0" t="str">
        <f aca="false">IF(I43="","",I43)</f>
        <v/>
      </c>
      <c r="Z43" s="0" t="n">
        <f aca="false">O43</f>
        <v>67</v>
      </c>
      <c r="AA43" s="0" t="n">
        <f aca="false">B43</f>
        <v>3</v>
      </c>
      <c r="AB43" s="0" t="s">
        <v>31</v>
      </c>
      <c r="AC43" s="0" t="n">
        <f aca="false">IF(IF(R43="", E43, R43)=0,"",IF(R43="", E43, R43))</f>
        <v>75.76</v>
      </c>
      <c r="AD43" s="0" t="str">
        <f aca="false">IF(IF(S43="", F43, S43)=0,"",IF(S43="", F43, S43))</f>
        <v/>
      </c>
      <c r="AE43" s="0" t="n">
        <f aca="false">IF(G43="","",G43)</f>
        <v>27.15</v>
      </c>
      <c r="AF43" s="0" t="str">
        <f aca="false">IF(H43="","",H43)</f>
        <v/>
      </c>
      <c r="AG43" s="0" t="str">
        <f aca="false">IF(AND(T43="", E43="", G43=""), "", _xlfn.CONCAT(IF(T43="",IF(E43="","","SUCPRT"),"NEA"),";",IF(G43="","",IF(T43="","","SUPCRT"))))</f>
        <v>SUCPRT;</v>
      </c>
    </row>
    <row r="44" customFormat="false" ht="12.8" hidden="false" customHeight="false" outlineLevel="0" collapsed="false">
      <c r="A44" s="0" t="s">
        <v>117</v>
      </c>
      <c r="B44" s="0" t="n">
        <v>-1</v>
      </c>
      <c r="C44" s="0" t="n">
        <v>0</v>
      </c>
      <c r="D44" s="0" t="n">
        <v>0</v>
      </c>
      <c r="E44" s="0" t="n">
        <v>58.07</v>
      </c>
      <c r="G44" s="0" t="n">
        <v>27.219</v>
      </c>
      <c r="J44" s="0" t="n">
        <v>2</v>
      </c>
      <c r="K44" s="0" t="n">
        <v>116.14</v>
      </c>
      <c r="L44" s="0" t="n">
        <v>0.3</v>
      </c>
      <c r="M44" s="0" t="s">
        <v>118</v>
      </c>
      <c r="N44" s="0" t="s">
        <v>117</v>
      </c>
      <c r="O44" s="0" t="n">
        <v>53</v>
      </c>
      <c r="Q44" s="0" t="s">
        <v>119</v>
      </c>
      <c r="R44" s="0" t="n">
        <v>116.14</v>
      </c>
      <c r="S44" s="0" t="n">
        <v>0.3</v>
      </c>
      <c r="T44" s="0" t="n">
        <v>116.14</v>
      </c>
      <c r="U44" s="0" t="n">
        <v>0.3</v>
      </c>
      <c r="W44" s="0" t="str">
        <f aca="false">A44</f>
        <v>I</v>
      </c>
      <c r="X44" s="0" t="str">
        <f aca="false">M44</f>
        <v>Iodine</v>
      </c>
      <c r="Y44" s="0" t="str">
        <f aca="false">IF(I44="","",I44)</f>
        <v/>
      </c>
      <c r="Z44" s="0" t="n">
        <f aca="false">O44</f>
        <v>53</v>
      </c>
      <c r="AA44" s="0" t="n">
        <f aca="false">B44</f>
        <v>-1</v>
      </c>
      <c r="AB44" s="0" t="s">
        <v>31</v>
      </c>
      <c r="AC44" s="0" t="n">
        <f aca="false">IF(IF(R44="", E44, R44/2)=0,"",IF(R44="", E44, R44/2))</f>
        <v>58.07</v>
      </c>
      <c r="AD44" s="0" t="n">
        <f aca="false">IF(IF(S44="", F44, S44/2)=0,"",IF(S44="", F44, S44/2))</f>
        <v>0.15</v>
      </c>
      <c r="AE44" s="0" t="n">
        <f aca="false">IF(G44="","",G44)</f>
        <v>27.219</v>
      </c>
      <c r="AF44" s="0" t="str">
        <f aca="false">IF(H44="","",H44)</f>
        <v/>
      </c>
      <c r="AG44" s="0" t="str">
        <f aca="false">IF(AND(T44="", E44="", G44=""), "", _xlfn.CONCAT(IF(T44="",IF(E44="","","SUCPRT"),"NEA"),";",IF(G44="","",IF(T44="","","SUPCRT"))))</f>
        <v>NEA;SUPCRT</v>
      </c>
    </row>
    <row r="45" customFormat="false" ht="12.8" hidden="false" customHeight="false" outlineLevel="0" collapsed="false">
      <c r="A45" s="0" t="s">
        <v>120</v>
      </c>
      <c r="B45" s="0" t="n">
        <v>3</v>
      </c>
      <c r="J45" s="0" t="n">
        <v>1</v>
      </c>
      <c r="M45" s="0" t="s">
        <v>121</v>
      </c>
      <c r="N45" s="0" t="s">
        <v>120</v>
      </c>
      <c r="O45" s="0" t="n">
        <v>49</v>
      </c>
      <c r="Q45" s="0" t="s">
        <v>120</v>
      </c>
      <c r="W45" s="0" t="str">
        <f aca="false">A45</f>
        <v>In</v>
      </c>
      <c r="X45" s="0" t="str">
        <f aca="false">M45</f>
        <v>Indium</v>
      </c>
      <c r="Y45" s="0" t="str">
        <f aca="false">IF(I45="","",I45)</f>
        <v/>
      </c>
      <c r="Z45" s="0" t="n">
        <f aca="false">O45</f>
        <v>49</v>
      </c>
      <c r="AA45" s="0" t="n">
        <f aca="false">B45</f>
        <v>3</v>
      </c>
      <c r="AB45" s="0" t="s">
        <v>31</v>
      </c>
      <c r="AC45" s="0" t="str">
        <f aca="false">IF(IF(R45="", E45, R45)=0,"",IF(R45="", E45, R45))</f>
        <v/>
      </c>
      <c r="AD45" s="0" t="str">
        <f aca="false">IF(IF(S45="", F45, S45)=0,"",IF(S45="", F45, S45))</f>
        <v/>
      </c>
      <c r="AE45" s="0" t="str">
        <f aca="false">IF(G45="","",G45)</f>
        <v/>
      </c>
      <c r="AF45" s="0" t="str">
        <f aca="false">IF(H45="","",H45)</f>
        <v/>
      </c>
      <c r="AG45" s="0" t="str">
        <f aca="false">IF(AND(T45="", E45="", G45=""), "", _xlfn.CONCAT(IF(T45="",IF(E45="","","SUCPRT"),"NEA"),";",IF(G45="","",IF(T45="","","SUPCRT"))))</f>
        <v/>
      </c>
    </row>
    <row r="46" customFormat="false" ht="12.8" hidden="false" customHeight="false" outlineLevel="0" collapsed="false">
      <c r="A46" s="0" t="s">
        <v>122</v>
      </c>
      <c r="B46" s="0" t="n">
        <v>4</v>
      </c>
      <c r="J46" s="0" t="n">
        <v>1</v>
      </c>
      <c r="M46" s="0" t="s">
        <v>123</v>
      </c>
      <c r="N46" s="0" t="s">
        <v>122</v>
      </c>
      <c r="O46" s="0" t="n">
        <v>77</v>
      </c>
      <c r="Q46" s="0" t="s">
        <v>122</v>
      </c>
      <c r="W46" s="0" t="str">
        <f aca="false">A46</f>
        <v>Ir</v>
      </c>
      <c r="X46" s="0" t="str">
        <f aca="false">M46</f>
        <v>Iridium</v>
      </c>
      <c r="Y46" s="0" t="str">
        <f aca="false">IF(I46="","",I46)</f>
        <v/>
      </c>
      <c r="Z46" s="0" t="n">
        <f aca="false">O46</f>
        <v>77</v>
      </c>
      <c r="AA46" s="0" t="n">
        <f aca="false">B46</f>
        <v>4</v>
      </c>
      <c r="AB46" s="0" t="s">
        <v>31</v>
      </c>
      <c r="AC46" s="0" t="str">
        <f aca="false">IF(IF(R46="", E46, R46)=0,"",IF(R46="", E46, R46))</f>
        <v/>
      </c>
      <c r="AD46" s="0" t="str">
        <f aca="false">IF(IF(S46="", F46, S46)=0,"",IF(S46="", F46, S46))</f>
        <v/>
      </c>
      <c r="AE46" s="0" t="str">
        <f aca="false">IF(G46="","",G46)</f>
        <v/>
      </c>
      <c r="AF46" s="0" t="str">
        <f aca="false">IF(H46="","",H46)</f>
        <v/>
      </c>
      <c r="AG46" s="0" t="str">
        <f aca="false">IF(AND(T46="", E46="", G46=""), "", _xlfn.CONCAT(IF(T46="",IF(E46="","","SUCPRT"),"NEA"),";",IF(G46="","",IF(T46="","","SUPCRT"))))</f>
        <v/>
      </c>
    </row>
    <row r="47" customFormat="false" ht="12.8" hidden="false" customHeight="false" outlineLevel="0" collapsed="false">
      <c r="A47" s="0" t="s">
        <v>124</v>
      </c>
      <c r="B47" s="0" t="n">
        <v>1</v>
      </c>
      <c r="C47" s="0" t="n">
        <v>0</v>
      </c>
      <c r="D47" s="0" t="n">
        <v>0</v>
      </c>
      <c r="E47" s="0" t="n">
        <v>64.68</v>
      </c>
      <c r="G47" s="0" t="n">
        <v>29.6</v>
      </c>
      <c r="J47" s="0" t="n">
        <v>1</v>
      </c>
      <c r="K47" s="0" t="n">
        <v>64.68</v>
      </c>
      <c r="L47" s="0" t="n">
        <v>0.2</v>
      </c>
      <c r="M47" s="0" t="s">
        <v>125</v>
      </c>
      <c r="N47" s="0" t="s">
        <v>124</v>
      </c>
      <c r="O47" s="0" t="n">
        <v>19</v>
      </c>
      <c r="Q47" s="0" t="s">
        <v>124</v>
      </c>
      <c r="R47" s="0" t="n">
        <v>64.68</v>
      </c>
      <c r="S47" s="0" t="n">
        <v>0.2</v>
      </c>
      <c r="T47" s="0" t="n">
        <v>64.68</v>
      </c>
      <c r="U47" s="0" t="n">
        <v>0.2</v>
      </c>
      <c r="W47" s="0" t="str">
        <f aca="false">A47</f>
        <v>K</v>
      </c>
      <c r="X47" s="0" t="str">
        <f aca="false">M47</f>
        <v>Potassium</v>
      </c>
      <c r="Y47" s="0" t="str">
        <f aca="false">IF(I47="","",I47)</f>
        <v/>
      </c>
      <c r="Z47" s="0" t="n">
        <f aca="false">O47</f>
        <v>19</v>
      </c>
      <c r="AA47" s="0" t="n">
        <f aca="false">B47</f>
        <v>1</v>
      </c>
      <c r="AB47" s="0" t="s">
        <v>31</v>
      </c>
      <c r="AC47" s="0" t="n">
        <f aca="false">IF(IF(R47="", E47, R47)=0,"",IF(R47="", E47, R47))</f>
        <v>64.68</v>
      </c>
      <c r="AD47" s="0" t="n">
        <f aca="false">IF(IF(S47="", F47, S47)=0,"",IF(S47="", F47, S47))</f>
        <v>0.2</v>
      </c>
      <c r="AE47" s="0" t="n">
        <f aca="false">IF(G47="","",G47)</f>
        <v>29.6</v>
      </c>
      <c r="AF47" s="0" t="str">
        <f aca="false">IF(H47="","",H47)</f>
        <v/>
      </c>
      <c r="AG47" s="0" t="str">
        <f aca="false">IF(AND(T47="", E47="", G47=""), "", _xlfn.CONCAT(IF(T47="",IF(E47="","","SUCPRT"),"NEA"),";",IF(G47="","",IF(T47="","","SUPCRT"))))</f>
        <v>NEA;SUPCRT</v>
      </c>
    </row>
    <row r="48" customFormat="false" ht="12.8" hidden="false" customHeight="false" outlineLevel="0" collapsed="false">
      <c r="A48" s="0" t="s">
        <v>126</v>
      </c>
      <c r="B48" s="0" t="n">
        <v>0</v>
      </c>
      <c r="J48" s="0" t="n">
        <v>1</v>
      </c>
      <c r="K48" s="0" t="n">
        <v>164.085</v>
      </c>
      <c r="L48" s="0" t="n">
        <v>0.003</v>
      </c>
      <c r="M48" s="0" t="s">
        <v>127</v>
      </c>
      <c r="N48" s="0" t="s">
        <v>126</v>
      </c>
      <c r="O48" s="0" t="n">
        <v>36</v>
      </c>
      <c r="Q48" s="0" t="s">
        <v>126</v>
      </c>
      <c r="R48" s="0" t="n">
        <v>164.085</v>
      </c>
      <c r="S48" s="0" t="n">
        <v>0.003</v>
      </c>
      <c r="T48" s="0" t="n">
        <v>164.085</v>
      </c>
      <c r="U48" s="0" t="n">
        <v>0.003</v>
      </c>
      <c r="W48" s="0" t="str">
        <f aca="false">A48</f>
        <v>Kr</v>
      </c>
      <c r="X48" s="0" t="str">
        <f aca="false">M48</f>
        <v>Krypton</v>
      </c>
      <c r="Y48" s="0" t="str">
        <f aca="false">IF(I48="","",I48)</f>
        <v/>
      </c>
      <c r="Z48" s="0" t="n">
        <f aca="false">O48</f>
        <v>36</v>
      </c>
      <c r="AA48" s="0" t="n">
        <f aca="false">B48</f>
        <v>0</v>
      </c>
      <c r="AB48" s="0" t="s">
        <v>31</v>
      </c>
      <c r="AC48" s="0" t="n">
        <f aca="false">IF(IF(R48="", E48, R48)=0,"",IF(R48="", E48, R48))</f>
        <v>164.085</v>
      </c>
      <c r="AD48" s="0" t="n">
        <f aca="false">IF(IF(S48="", F48, S48)=0,"",IF(S48="", F48, S48))</f>
        <v>0.003</v>
      </c>
      <c r="AE48" s="0" t="str">
        <f aca="false">IF(G48="","",G48)</f>
        <v/>
      </c>
      <c r="AF48" s="0" t="str">
        <f aca="false">IF(H48="","",H48)</f>
        <v/>
      </c>
      <c r="AG48" s="0" t="str">
        <f aca="false">IF(AND(T48="", E48="", G48=""), "", _xlfn.CONCAT(IF(T48="",IF(E48="","","SUCPRT"),"NEA"),";",IF(G48="","",IF(T48="","","SUPCRT"))))</f>
        <v>NEA;</v>
      </c>
    </row>
    <row r="49" customFormat="false" ht="12.8" hidden="false" customHeight="false" outlineLevel="0" collapsed="false">
      <c r="A49" s="0" t="s">
        <v>128</v>
      </c>
      <c r="B49" s="0" t="n">
        <v>3</v>
      </c>
      <c r="J49" s="0" t="n">
        <v>1</v>
      </c>
      <c r="M49" s="0" t="s">
        <v>129</v>
      </c>
      <c r="N49" s="0" t="s">
        <v>128</v>
      </c>
      <c r="O49" s="0" t="n">
        <v>57</v>
      </c>
      <c r="Q49" s="0" t="s">
        <v>128</v>
      </c>
      <c r="W49" s="0" t="str">
        <f aca="false">A49</f>
        <v>La</v>
      </c>
      <c r="X49" s="0" t="str">
        <f aca="false">M49</f>
        <v>Lanthanum</v>
      </c>
      <c r="Y49" s="0" t="str">
        <f aca="false">IF(I49="","",I49)</f>
        <v/>
      </c>
      <c r="Z49" s="0" t="n">
        <f aca="false">O49</f>
        <v>57</v>
      </c>
      <c r="AA49" s="0" t="n">
        <f aca="false">B49</f>
        <v>3</v>
      </c>
      <c r="AB49" s="0" t="s">
        <v>31</v>
      </c>
      <c r="AC49" s="0" t="str">
        <f aca="false">IF(IF(R49="", E49, R49)=0,"",IF(R49="", E49, R49))</f>
        <v/>
      </c>
      <c r="AD49" s="0" t="str">
        <f aca="false">IF(IF(S49="", F49, S49)=0,"",IF(S49="", F49, S49))</f>
        <v/>
      </c>
      <c r="AE49" s="0" t="str">
        <f aca="false">IF(G49="","",G49)</f>
        <v/>
      </c>
      <c r="AF49" s="0" t="str">
        <f aca="false">IF(H49="","",H49)</f>
        <v/>
      </c>
      <c r="AG49" s="0" t="str">
        <f aca="false">IF(AND(T49="", E49="", G49=""), "", _xlfn.CONCAT(IF(T49="",IF(E49="","","SUCPRT"),"NEA"),";",IF(G49="","",IF(T49="","","SUPCRT"))))</f>
        <v/>
      </c>
    </row>
    <row r="50" customFormat="false" ht="12.8" hidden="false" customHeight="false" outlineLevel="0" collapsed="false">
      <c r="A50" s="0" t="s">
        <v>130</v>
      </c>
      <c r="B50" s="0" t="n">
        <v>1</v>
      </c>
      <c r="C50" s="0" t="n">
        <v>0</v>
      </c>
      <c r="D50" s="0" t="n">
        <v>0</v>
      </c>
      <c r="E50" s="0" t="n">
        <v>29.12</v>
      </c>
      <c r="G50" s="0" t="n">
        <v>24.86</v>
      </c>
      <c r="J50" s="0" t="n">
        <v>1</v>
      </c>
      <c r="K50" s="0" t="n">
        <v>29.12</v>
      </c>
      <c r="L50" s="0" t="n">
        <v>0.2</v>
      </c>
      <c r="M50" s="0" t="s">
        <v>131</v>
      </c>
      <c r="N50" s="0" t="s">
        <v>130</v>
      </c>
      <c r="O50" s="0" t="n">
        <v>3</v>
      </c>
      <c r="Q50" s="0" t="s">
        <v>130</v>
      </c>
      <c r="R50" s="0" t="n">
        <v>29.12</v>
      </c>
      <c r="S50" s="0" t="n">
        <v>0.2</v>
      </c>
      <c r="T50" s="0" t="n">
        <v>29.12</v>
      </c>
      <c r="U50" s="0" t="n">
        <v>0.2</v>
      </c>
      <c r="W50" s="0" t="str">
        <f aca="false">A50</f>
        <v>Li</v>
      </c>
      <c r="X50" s="0" t="str">
        <f aca="false">M50</f>
        <v>Lithium</v>
      </c>
      <c r="Y50" s="0" t="str">
        <f aca="false">IF(I50="","",I50)</f>
        <v/>
      </c>
      <c r="Z50" s="0" t="n">
        <f aca="false">O50</f>
        <v>3</v>
      </c>
      <c r="AA50" s="0" t="n">
        <f aca="false">B50</f>
        <v>1</v>
      </c>
      <c r="AB50" s="0" t="s">
        <v>31</v>
      </c>
      <c r="AC50" s="0" t="n">
        <f aca="false">IF(IF(R50="", E50, R50)=0,"",IF(R50="", E50, R50))</f>
        <v>29.12</v>
      </c>
      <c r="AD50" s="0" t="n">
        <f aca="false">IF(IF(S50="", F50, S50)=0,"",IF(S50="", F50, S50))</f>
        <v>0.2</v>
      </c>
      <c r="AE50" s="0" t="n">
        <f aca="false">IF(G50="","",G50)</f>
        <v>24.86</v>
      </c>
      <c r="AF50" s="0" t="str">
        <f aca="false">IF(H50="","",H50)</f>
        <v/>
      </c>
      <c r="AG50" s="0" t="str">
        <f aca="false">IF(AND(T50="", E50="", G50=""), "", _xlfn.CONCAT(IF(T50="",IF(E50="","","SUCPRT"),"NEA"),";",IF(G50="","",IF(T50="","","SUPCRT"))))</f>
        <v>NEA;SUPCRT</v>
      </c>
    </row>
    <row r="51" customFormat="false" ht="12.8" hidden="false" customHeight="false" outlineLevel="0" collapsed="false">
      <c r="A51" s="0" t="s">
        <v>132</v>
      </c>
      <c r="B51" s="0" t="n">
        <v>3</v>
      </c>
      <c r="J51" s="0" t="n">
        <v>1</v>
      </c>
      <c r="M51" s="0" t="s">
        <v>133</v>
      </c>
      <c r="N51" s="0" t="s">
        <v>132</v>
      </c>
      <c r="O51" s="0" t="n">
        <v>103</v>
      </c>
      <c r="Q51" s="0" t="s">
        <v>132</v>
      </c>
      <c r="W51" s="0" t="str">
        <f aca="false">A51</f>
        <v>Lr</v>
      </c>
      <c r="X51" s="0" t="str">
        <f aca="false">M51</f>
        <v>Lawrencium</v>
      </c>
      <c r="Y51" s="0" t="str">
        <f aca="false">IF(I51="","",I51)</f>
        <v/>
      </c>
      <c r="Z51" s="0" t="n">
        <f aca="false">O51</f>
        <v>103</v>
      </c>
      <c r="AA51" s="0" t="n">
        <f aca="false">B51</f>
        <v>3</v>
      </c>
      <c r="AB51" s="0" t="s">
        <v>31</v>
      </c>
      <c r="AC51" s="0" t="str">
        <f aca="false">IF(IF(R51="", E51, R51)=0,"",IF(R51="", E51, R51))</f>
        <v/>
      </c>
      <c r="AD51" s="0" t="str">
        <f aca="false">IF(IF(S51="", F51, S51)=0,"",IF(S51="", F51, S51))</f>
        <v/>
      </c>
      <c r="AE51" s="0" t="str">
        <f aca="false">IF(G51="","",G51)</f>
        <v/>
      </c>
      <c r="AF51" s="0" t="str">
        <f aca="false">IF(H51="","",H51)</f>
        <v/>
      </c>
      <c r="AG51" s="0" t="str">
        <f aca="false">IF(AND(T51="", E51="", G51=""), "", _xlfn.CONCAT(IF(T51="",IF(E51="","","SUCPRT"),"NEA"),";",IF(G51="","",IF(T51="","","SUPCRT"))))</f>
        <v/>
      </c>
    </row>
    <row r="52" customFormat="false" ht="12.8" hidden="false" customHeight="false" outlineLevel="0" collapsed="false">
      <c r="A52" s="0" t="s">
        <v>134</v>
      </c>
      <c r="B52" s="0" t="n">
        <v>3</v>
      </c>
      <c r="J52" s="0" t="n">
        <v>1</v>
      </c>
      <c r="M52" s="0" t="s">
        <v>135</v>
      </c>
      <c r="N52" s="0" t="s">
        <v>134</v>
      </c>
      <c r="O52" s="0" t="n">
        <v>71</v>
      </c>
      <c r="Q52" s="0" t="s">
        <v>134</v>
      </c>
      <c r="W52" s="0" t="str">
        <f aca="false">A52</f>
        <v>Lu</v>
      </c>
      <c r="X52" s="0" t="str">
        <f aca="false">M52</f>
        <v>Lutetium</v>
      </c>
      <c r="Y52" s="0" t="str">
        <f aca="false">IF(I52="","",I52)</f>
        <v/>
      </c>
      <c r="Z52" s="0" t="n">
        <f aca="false">O52</f>
        <v>71</v>
      </c>
      <c r="AA52" s="0" t="n">
        <f aca="false">B52</f>
        <v>3</v>
      </c>
      <c r="AB52" s="0" t="s">
        <v>31</v>
      </c>
      <c r="AC52" s="0" t="str">
        <f aca="false">IF(IF(R52="", E52, R52)=0,"",IF(R52="", E52, R52))</f>
        <v/>
      </c>
      <c r="AD52" s="0" t="str">
        <f aca="false">IF(IF(S52="", F52, S52)=0,"",IF(S52="", F52, S52))</f>
        <v/>
      </c>
      <c r="AE52" s="0" t="str">
        <f aca="false">IF(G52="","",G52)</f>
        <v/>
      </c>
      <c r="AF52" s="0" t="str">
        <f aca="false">IF(H52="","",H52)</f>
        <v/>
      </c>
      <c r="AG52" s="0" t="str">
        <f aca="false">IF(AND(T52="", E52="", G52=""), "", _xlfn.CONCAT(IF(T52="",IF(E52="","","SUCPRT"),"NEA"),";",IF(G52="","",IF(T52="","","SUPCRT"))))</f>
        <v/>
      </c>
    </row>
    <row r="53" customFormat="false" ht="12.8" hidden="false" customHeight="false" outlineLevel="0" collapsed="false">
      <c r="A53" s="0" t="s">
        <v>136</v>
      </c>
      <c r="B53" s="0" t="n">
        <v>3</v>
      </c>
      <c r="J53" s="0" t="n">
        <v>1</v>
      </c>
      <c r="M53" s="0" t="s">
        <v>137</v>
      </c>
      <c r="N53" s="0" t="s">
        <v>136</v>
      </c>
      <c r="O53" s="0" t="n">
        <v>101</v>
      </c>
      <c r="Q53" s="0" t="s">
        <v>136</v>
      </c>
      <c r="W53" s="0" t="str">
        <f aca="false">A53</f>
        <v>Md</v>
      </c>
      <c r="X53" s="0" t="str">
        <f aca="false">M53</f>
        <v>Mendelevium</v>
      </c>
      <c r="Y53" s="0" t="str">
        <f aca="false">IF(I53="","",I53)</f>
        <v/>
      </c>
      <c r="Z53" s="0" t="n">
        <f aca="false">O53</f>
        <v>101</v>
      </c>
      <c r="AA53" s="0" t="n">
        <f aca="false">B53</f>
        <v>3</v>
      </c>
      <c r="AB53" s="0" t="s">
        <v>31</v>
      </c>
      <c r="AC53" s="0" t="str">
        <f aca="false">IF(IF(R53="", E53, R53)=0,"",IF(R53="", E53, R53))</f>
        <v/>
      </c>
      <c r="AD53" s="0" t="str">
        <f aca="false">IF(IF(S53="", F53, S53)=0,"",IF(S53="", F53, S53))</f>
        <v/>
      </c>
      <c r="AE53" s="0" t="str">
        <f aca="false">IF(G53="","",G53)</f>
        <v/>
      </c>
      <c r="AF53" s="0" t="str">
        <f aca="false">IF(H53="","",H53)</f>
        <v/>
      </c>
      <c r="AG53" s="0" t="str">
        <f aca="false">IF(AND(T53="", E53="", G53=""), "", _xlfn.CONCAT(IF(T53="",IF(E53="","","SUCPRT"),"NEA"),";",IF(G53="","",IF(T53="","","SUPCRT"))))</f>
        <v/>
      </c>
    </row>
    <row r="54" customFormat="false" ht="12.8" hidden="false" customHeight="false" outlineLevel="0" collapsed="false">
      <c r="A54" s="0" t="s">
        <v>138</v>
      </c>
      <c r="B54" s="0" t="n">
        <v>2</v>
      </c>
      <c r="C54" s="0" t="n">
        <v>0</v>
      </c>
      <c r="D54" s="0" t="n">
        <v>0</v>
      </c>
      <c r="E54" s="0" t="n">
        <v>32.67</v>
      </c>
      <c r="G54" s="0" t="n">
        <v>24.869</v>
      </c>
      <c r="J54" s="0" t="n">
        <v>1</v>
      </c>
      <c r="K54" s="0" t="n">
        <v>32.67</v>
      </c>
      <c r="L54" s="0" t="n">
        <v>0.1</v>
      </c>
      <c r="M54" s="0" t="s">
        <v>139</v>
      </c>
      <c r="N54" s="0" t="s">
        <v>138</v>
      </c>
      <c r="O54" s="0" t="n">
        <v>12</v>
      </c>
      <c r="Q54" s="0" t="s">
        <v>138</v>
      </c>
      <c r="R54" s="0" t="n">
        <v>32.67</v>
      </c>
      <c r="S54" s="0" t="n">
        <v>0.1</v>
      </c>
      <c r="T54" s="0" t="n">
        <v>32.67</v>
      </c>
      <c r="U54" s="0" t="n">
        <v>0.1</v>
      </c>
      <c r="W54" s="0" t="str">
        <f aca="false">A54</f>
        <v>Mg</v>
      </c>
      <c r="X54" s="0" t="str">
        <f aca="false">M54</f>
        <v>Magnesium</v>
      </c>
      <c r="Y54" s="0" t="str">
        <f aca="false">IF(I54="","",I54)</f>
        <v/>
      </c>
      <c r="Z54" s="0" t="n">
        <f aca="false">O54</f>
        <v>12</v>
      </c>
      <c r="AA54" s="0" t="n">
        <f aca="false">B54</f>
        <v>2</v>
      </c>
      <c r="AB54" s="0" t="s">
        <v>31</v>
      </c>
      <c r="AC54" s="0" t="n">
        <f aca="false">IF(IF(R54="", E54, R54)=0,"",IF(R54="", E54, R54))</f>
        <v>32.67</v>
      </c>
      <c r="AD54" s="0" t="n">
        <f aca="false">IF(IF(S54="", F54, S54)=0,"",IF(S54="", F54, S54))</f>
        <v>0.1</v>
      </c>
      <c r="AE54" s="0" t="n">
        <f aca="false">IF(G54="","",G54)</f>
        <v>24.869</v>
      </c>
      <c r="AF54" s="0" t="str">
        <f aca="false">IF(H54="","",H54)</f>
        <v/>
      </c>
      <c r="AG54" s="0" t="str">
        <f aca="false">IF(AND(T54="", E54="", G54=""), "", _xlfn.CONCAT(IF(T54="",IF(E54="","","SUCPRT"),"NEA"),";",IF(G54="","",IF(T54="","","SUPCRT"))))</f>
        <v>NEA;SUPCRT</v>
      </c>
    </row>
    <row r="55" customFormat="false" ht="12.8" hidden="false" customHeight="false" outlineLevel="0" collapsed="false">
      <c r="A55" s="0" t="s">
        <v>140</v>
      </c>
      <c r="B55" s="0" t="n">
        <v>2</v>
      </c>
      <c r="C55" s="0" t="n">
        <v>0</v>
      </c>
      <c r="D55" s="0" t="n">
        <v>0</v>
      </c>
      <c r="E55" s="0" t="n">
        <v>32.01</v>
      </c>
      <c r="G55" s="0" t="n">
        <v>26.32</v>
      </c>
      <c r="J55" s="0" t="n">
        <v>1</v>
      </c>
      <c r="M55" s="0" t="s">
        <v>141</v>
      </c>
      <c r="N55" s="0" t="s">
        <v>140</v>
      </c>
      <c r="O55" s="0" t="n">
        <v>25</v>
      </c>
      <c r="Q55" s="0" t="s">
        <v>140</v>
      </c>
      <c r="W55" s="0" t="str">
        <f aca="false">A55</f>
        <v>Mn</v>
      </c>
      <c r="X55" s="0" t="str">
        <f aca="false">M55</f>
        <v>Manganese</v>
      </c>
      <c r="Y55" s="0" t="str">
        <f aca="false">IF(I55="","",I55)</f>
        <v/>
      </c>
      <c r="Z55" s="0" t="n">
        <f aca="false">O55</f>
        <v>25</v>
      </c>
      <c r="AA55" s="0" t="n">
        <f aca="false">B55</f>
        <v>2</v>
      </c>
      <c r="AB55" s="0" t="s">
        <v>31</v>
      </c>
      <c r="AC55" s="0" t="n">
        <f aca="false">IF(IF(R55="", E55, R55)=0,"",IF(R55="", E55, R55))</f>
        <v>32.01</v>
      </c>
      <c r="AD55" s="0" t="str">
        <f aca="false">IF(IF(S55="", F55, S55)=0,"",IF(S55="", F55, S55))</f>
        <v/>
      </c>
      <c r="AE55" s="0" t="n">
        <f aca="false">IF(G55="","",G55)</f>
        <v>26.32</v>
      </c>
      <c r="AF55" s="0" t="str">
        <f aca="false">IF(H55="","",H55)</f>
        <v/>
      </c>
      <c r="AG55" s="0" t="str">
        <f aca="false">IF(AND(T55="", E55="", G55=""), "", _xlfn.CONCAT(IF(T55="",IF(E55="","","SUCPRT"),"NEA"),";",IF(G55="","",IF(T55="","","SUPCRT"))))</f>
        <v>SUCPRT;</v>
      </c>
    </row>
    <row r="56" customFormat="false" ht="12.8" hidden="false" customHeight="false" outlineLevel="0" collapsed="false">
      <c r="A56" s="0" t="s">
        <v>142</v>
      </c>
      <c r="B56" s="0" t="n">
        <v>6</v>
      </c>
      <c r="C56" s="0" t="n">
        <v>0</v>
      </c>
      <c r="D56" s="0" t="n">
        <v>0</v>
      </c>
      <c r="E56" s="0" t="n">
        <v>28.581</v>
      </c>
      <c r="G56" s="0" t="n">
        <v>24.06</v>
      </c>
      <c r="J56" s="0" t="n">
        <v>1</v>
      </c>
      <c r="M56" s="0" t="s">
        <v>143</v>
      </c>
      <c r="N56" s="0" t="s">
        <v>142</v>
      </c>
      <c r="O56" s="0" t="n">
        <v>42</v>
      </c>
      <c r="Q56" s="0" t="s">
        <v>142</v>
      </c>
      <c r="W56" s="0" t="str">
        <f aca="false">A56</f>
        <v>Mo</v>
      </c>
      <c r="X56" s="0" t="str">
        <f aca="false">M56</f>
        <v>Molybdenum</v>
      </c>
      <c r="Y56" s="0" t="str">
        <f aca="false">IF(I56="","",I56)</f>
        <v/>
      </c>
      <c r="Z56" s="0" t="n">
        <f aca="false">O56</f>
        <v>42</v>
      </c>
      <c r="AA56" s="0" t="n">
        <f aca="false">B56</f>
        <v>6</v>
      </c>
      <c r="AB56" s="0" t="s">
        <v>31</v>
      </c>
      <c r="AC56" s="0" t="n">
        <f aca="false">IF(IF(R56="", E56, R56)=0,"",IF(R56="", E56, R56))</f>
        <v>28.581</v>
      </c>
      <c r="AD56" s="0" t="str">
        <f aca="false">IF(IF(S56="", F56, S56)=0,"",IF(S56="", F56, S56))</f>
        <v/>
      </c>
      <c r="AE56" s="0" t="n">
        <f aca="false">IF(G56="","",G56)</f>
        <v>24.06</v>
      </c>
      <c r="AF56" s="0" t="str">
        <f aca="false">IF(H56="","",H56)</f>
        <v/>
      </c>
      <c r="AG56" s="0" t="str">
        <f aca="false">IF(AND(T56="", E56="", G56=""), "", _xlfn.CONCAT(IF(T56="",IF(E56="","","SUCPRT"),"NEA"),";",IF(G56="","",IF(T56="","","SUPCRT"))))</f>
        <v>SUCPRT;</v>
      </c>
    </row>
    <row r="57" customFormat="false" ht="12.8" hidden="false" customHeight="false" outlineLevel="0" collapsed="false">
      <c r="A57" s="0" t="s">
        <v>144</v>
      </c>
      <c r="B57" s="0" t="n">
        <v>5</v>
      </c>
      <c r="C57" s="0" t="n">
        <v>0</v>
      </c>
      <c r="D57" s="0" t="n">
        <v>0</v>
      </c>
      <c r="E57" s="0" t="n">
        <v>95.805</v>
      </c>
      <c r="G57" s="0" t="n">
        <v>14.562</v>
      </c>
      <c r="J57" s="0" t="n">
        <v>2</v>
      </c>
      <c r="K57" s="0" t="n">
        <v>191.609</v>
      </c>
      <c r="L57" s="0" t="n">
        <v>0.004</v>
      </c>
      <c r="M57" s="0" t="s">
        <v>145</v>
      </c>
      <c r="N57" s="0" t="s">
        <v>144</v>
      </c>
      <c r="O57" s="0" t="n">
        <v>7</v>
      </c>
      <c r="Q57" s="0" t="s">
        <v>146</v>
      </c>
      <c r="R57" s="0" t="n">
        <v>191.609</v>
      </c>
      <c r="S57" s="0" t="n">
        <v>0.004</v>
      </c>
      <c r="T57" s="0" t="n">
        <v>191.609</v>
      </c>
      <c r="U57" s="0" t="n">
        <v>0.004</v>
      </c>
      <c r="W57" s="0" t="str">
        <f aca="false">A57</f>
        <v>N</v>
      </c>
      <c r="X57" s="0" t="str">
        <f aca="false">M57</f>
        <v>Nitrogen</v>
      </c>
      <c r="Y57" s="0" t="str">
        <f aca="false">IF(I57="","",I57)</f>
        <v/>
      </c>
      <c r="Z57" s="0" t="n">
        <f aca="false">O57</f>
        <v>7</v>
      </c>
      <c r="AA57" s="0" t="n">
        <f aca="false">B57</f>
        <v>5</v>
      </c>
      <c r="AB57" s="0" t="s">
        <v>31</v>
      </c>
      <c r="AC57" s="0" t="n">
        <f aca="false">IF(IF(R57="", E57, R57/2)=0,"",IF(R57="", E57, R57/2))</f>
        <v>95.8045</v>
      </c>
      <c r="AD57" s="0" t="n">
        <f aca="false">IF(IF(S57="", F57, S57/2)=0,"",IF(S57="", F57, S57/2))</f>
        <v>0.002</v>
      </c>
      <c r="AE57" s="0" t="n">
        <f aca="false">IF(G57="","",G57)</f>
        <v>14.562</v>
      </c>
      <c r="AF57" s="0" t="str">
        <f aca="false">IF(H57="","",H57)</f>
        <v/>
      </c>
      <c r="AG57" s="0" t="str">
        <f aca="false">IF(AND(T57="", E57="", G57=""), "", _xlfn.CONCAT(IF(T57="",IF(E57="","","SUCPRT"),"NEA"),";",IF(G57="","",IF(T57="","","SUPCRT"))))</f>
        <v>NEA;SUPCRT</v>
      </c>
    </row>
    <row r="58" customFormat="false" ht="12.8" hidden="false" customHeight="false" outlineLevel="0" collapsed="false">
      <c r="A58" s="0" t="s">
        <v>147</v>
      </c>
      <c r="B58" s="0" t="n">
        <v>1</v>
      </c>
      <c r="C58" s="0" t="n">
        <v>0</v>
      </c>
      <c r="D58" s="0" t="n">
        <v>0</v>
      </c>
      <c r="E58" s="0" t="n">
        <v>51.3</v>
      </c>
      <c r="G58" s="0" t="n">
        <v>28.23</v>
      </c>
      <c r="J58" s="0" t="n">
        <v>1</v>
      </c>
      <c r="K58" s="0" t="n">
        <v>51.3</v>
      </c>
      <c r="L58" s="0" t="n">
        <v>0.2</v>
      </c>
      <c r="M58" s="0" t="s">
        <v>148</v>
      </c>
      <c r="N58" s="0" t="s">
        <v>147</v>
      </c>
      <c r="O58" s="0" t="n">
        <v>11</v>
      </c>
      <c r="Q58" s="0" t="s">
        <v>147</v>
      </c>
      <c r="R58" s="0" t="n">
        <v>51.3</v>
      </c>
      <c r="S58" s="0" t="n">
        <v>0.2</v>
      </c>
      <c r="T58" s="0" t="n">
        <v>51.3</v>
      </c>
      <c r="U58" s="0" t="n">
        <v>0.2</v>
      </c>
      <c r="W58" s="0" t="str">
        <f aca="false">A58</f>
        <v>Na</v>
      </c>
      <c r="X58" s="0" t="str">
        <f aca="false">M58</f>
        <v>Sodium</v>
      </c>
      <c r="Y58" s="0" t="str">
        <f aca="false">IF(I58="","",I58)</f>
        <v/>
      </c>
      <c r="Z58" s="0" t="n">
        <f aca="false">O58</f>
        <v>11</v>
      </c>
      <c r="AA58" s="0" t="n">
        <f aca="false">B58</f>
        <v>1</v>
      </c>
      <c r="AB58" s="0" t="s">
        <v>31</v>
      </c>
      <c r="AC58" s="0" t="n">
        <f aca="false">IF(IF(R58="", E58, R58)=0,"",IF(R58="", E58, R58))</f>
        <v>51.3</v>
      </c>
      <c r="AD58" s="0" t="n">
        <f aca="false">IF(IF(S58="", F58, S58)=0,"",IF(S58="", F58, S58))</f>
        <v>0.2</v>
      </c>
      <c r="AE58" s="0" t="n">
        <f aca="false">IF(G58="","",G58)</f>
        <v>28.23</v>
      </c>
      <c r="AF58" s="0" t="str">
        <f aca="false">IF(H58="","",H58)</f>
        <v/>
      </c>
      <c r="AG58" s="0" t="str">
        <f aca="false">IF(AND(T58="", E58="", G58=""), "", _xlfn.CONCAT(IF(T58="",IF(E58="","","SUCPRT"),"NEA"),";",IF(G58="","",IF(T58="","","SUPCRT"))))</f>
        <v>NEA;SUPCRT</v>
      </c>
    </row>
    <row r="59" customFormat="false" ht="12.8" hidden="false" customHeight="false" outlineLevel="0" collapsed="false">
      <c r="A59" s="0" t="s">
        <v>149</v>
      </c>
      <c r="B59" s="0" t="n">
        <v>5</v>
      </c>
      <c r="C59" s="0" t="n">
        <v>0</v>
      </c>
      <c r="D59" s="0" t="n">
        <v>0</v>
      </c>
      <c r="E59" s="0" t="n">
        <v>36.4</v>
      </c>
      <c r="G59" s="0" t="n">
        <v>24.6</v>
      </c>
      <c r="J59" s="0" t="n">
        <v>1</v>
      </c>
      <c r="M59" s="0" t="s">
        <v>150</v>
      </c>
      <c r="N59" s="0" t="s">
        <v>149</v>
      </c>
      <c r="O59" s="0" t="n">
        <v>41</v>
      </c>
      <c r="Q59" s="0" t="s">
        <v>149</v>
      </c>
      <c r="W59" s="0" t="str">
        <f aca="false">A59</f>
        <v>Nb</v>
      </c>
      <c r="X59" s="0" t="str">
        <f aca="false">M59</f>
        <v>Niobium</v>
      </c>
      <c r="Y59" s="0" t="str">
        <f aca="false">IF(I59="","",I59)</f>
        <v/>
      </c>
      <c r="Z59" s="0" t="n">
        <f aca="false">O59</f>
        <v>41</v>
      </c>
      <c r="AA59" s="0" t="n">
        <f aca="false">B59</f>
        <v>5</v>
      </c>
      <c r="AB59" s="0" t="s">
        <v>31</v>
      </c>
      <c r="AC59" s="0" t="n">
        <f aca="false">IF(IF(R59="", E59, R59)=0,"",IF(R59="", E59, R59))</f>
        <v>36.4</v>
      </c>
      <c r="AD59" s="0" t="str">
        <f aca="false">IF(IF(S59="", F59, S59)=0,"",IF(S59="", F59, S59))</f>
        <v/>
      </c>
      <c r="AE59" s="0" t="n">
        <f aca="false">IF(G59="","",G59)</f>
        <v>24.6</v>
      </c>
      <c r="AF59" s="0" t="str">
        <f aca="false">IF(H59="","",H59)</f>
        <v/>
      </c>
      <c r="AG59" s="0" t="str">
        <f aca="false">IF(AND(T59="", E59="", G59=""), "", _xlfn.CONCAT(IF(T59="",IF(E59="","","SUCPRT"),"NEA"),";",IF(G59="","",IF(T59="","","SUPCRT"))))</f>
        <v>SUCPRT;</v>
      </c>
    </row>
    <row r="60" customFormat="false" ht="12.8" hidden="false" customHeight="false" outlineLevel="0" collapsed="false">
      <c r="A60" s="0" t="s">
        <v>151</v>
      </c>
      <c r="B60" s="0" t="n">
        <v>3</v>
      </c>
      <c r="J60" s="0" t="n">
        <v>1</v>
      </c>
      <c r="M60" s="0" t="s">
        <v>152</v>
      </c>
      <c r="N60" s="0" t="s">
        <v>151</v>
      </c>
      <c r="O60" s="0" t="n">
        <v>60</v>
      </c>
      <c r="Q60" s="0" t="s">
        <v>151</v>
      </c>
      <c r="W60" s="0" t="str">
        <f aca="false">A60</f>
        <v>Nd</v>
      </c>
      <c r="X60" s="0" t="str">
        <f aca="false">M60</f>
        <v>Neodymium</v>
      </c>
      <c r="Y60" s="0" t="str">
        <f aca="false">IF(I60="","",I60)</f>
        <v/>
      </c>
      <c r="Z60" s="0" t="n">
        <f aca="false">O60</f>
        <v>60</v>
      </c>
      <c r="AA60" s="0" t="n">
        <f aca="false">B60</f>
        <v>3</v>
      </c>
      <c r="AB60" s="0" t="s">
        <v>31</v>
      </c>
      <c r="AC60" s="0" t="str">
        <f aca="false">IF(IF(R60="", E60, R60)=0,"",IF(R60="", E60, R60))</f>
        <v/>
      </c>
      <c r="AD60" s="0" t="str">
        <f aca="false">IF(IF(S60="", F60, S60)=0,"",IF(S60="", F60, S60))</f>
        <v/>
      </c>
      <c r="AE60" s="0" t="str">
        <f aca="false">IF(G60="","",G60)</f>
        <v/>
      </c>
      <c r="AF60" s="0" t="str">
        <f aca="false">IF(H60="","",H60)</f>
        <v/>
      </c>
      <c r="AG60" s="0" t="str">
        <f aca="false">IF(AND(T60="", E60="", G60=""), "", _xlfn.CONCAT(IF(T60="",IF(E60="","","SUCPRT"),"NEA"),";",IF(G60="","",IF(T60="","","SUPCRT"))))</f>
        <v/>
      </c>
    </row>
    <row r="61" customFormat="false" ht="12.8" hidden="false" customHeight="false" outlineLevel="0" collapsed="false">
      <c r="A61" s="0" t="s">
        <v>153</v>
      </c>
      <c r="B61" s="0" t="n">
        <v>0</v>
      </c>
      <c r="J61" s="0" t="n">
        <v>1</v>
      </c>
      <c r="K61" s="0" t="n">
        <v>146.328</v>
      </c>
      <c r="L61" s="0" t="n">
        <v>0.003</v>
      </c>
      <c r="M61" s="0" t="s">
        <v>154</v>
      </c>
      <c r="N61" s="0" t="s">
        <v>153</v>
      </c>
      <c r="O61" s="0" t="n">
        <v>10</v>
      </c>
      <c r="Q61" s="0" t="s">
        <v>153</v>
      </c>
      <c r="R61" s="0" t="n">
        <v>146.328</v>
      </c>
      <c r="S61" s="0" t="n">
        <v>0.003</v>
      </c>
      <c r="T61" s="0" t="n">
        <v>146.328</v>
      </c>
      <c r="U61" s="0" t="n">
        <v>0.003</v>
      </c>
      <c r="W61" s="0" t="str">
        <f aca="false">A61</f>
        <v>Ne</v>
      </c>
      <c r="X61" s="0" t="str">
        <f aca="false">M61</f>
        <v>Neon</v>
      </c>
      <c r="Y61" s="0" t="str">
        <f aca="false">IF(I61="","",I61)</f>
        <v/>
      </c>
      <c r="Z61" s="0" t="n">
        <f aca="false">O61</f>
        <v>10</v>
      </c>
      <c r="AA61" s="0" t="n">
        <f aca="false">B61</f>
        <v>0</v>
      </c>
      <c r="AB61" s="0" t="s">
        <v>31</v>
      </c>
      <c r="AC61" s="0" t="n">
        <f aca="false">IF(IF(R61="", E61, R61)=0,"",IF(R61="", E61, R61))</f>
        <v>146.328</v>
      </c>
      <c r="AD61" s="0" t="n">
        <f aca="false">IF(IF(S61="", F61, S61)=0,"",IF(S61="", F61, S61))</f>
        <v>0.003</v>
      </c>
      <c r="AE61" s="0" t="str">
        <f aca="false">IF(G61="","",G61)</f>
        <v/>
      </c>
      <c r="AF61" s="0" t="str">
        <f aca="false">IF(H61="","",H61)</f>
        <v/>
      </c>
      <c r="AG61" s="0" t="str">
        <f aca="false">IF(AND(T61="", E61="", G61=""), "", _xlfn.CONCAT(IF(T61="",IF(E61="","","SUCPRT"),"NEA"),";",IF(G61="","",IF(T61="","","SUPCRT"))))</f>
        <v>NEA;</v>
      </c>
    </row>
    <row r="62" customFormat="false" ht="12.8" hidden="false" customHeight="false" outlineLevel="0" collapsed="false">
      <c r="A62" s="0" t="s">
        <v>155</v>
      </c>
      <c r="B62" s="0" t="n">
        <v>2</v>
      </c>
      <c r="C62" s="0" t="n">
        <v>0</v>
      </c>
      <c r="D62" s="0" t="n">
        <v>0</v>
      </c>
      <c r="E62" s="0" t="n">
        <v>29.87</v>
      </c>
      <c r="G62" s="0" t="n">
        <v>26.07</v>
      </c>
      <c r="J62" s="0" t="n">
        <v>1</v>
      </c>
      <c r="K62" s="0" t="n">
        <v>29.87</v>
      </c>
      <c r="L62" s="0" t="n">
        <v>0.2</v>
      </c>
      <c r="M62" s="0" t="s">
        <v>156</v>
      </c>
      <c r="N62" s="0" t="s">
        <v>155</v>
      </c>
      <c r="O62" s="0" t="n">
        <v>28</v>
      </c>
      <c r="Q62" s="0" t="s">
        <v>155</v>
      </c>
      <c r="T62" s="0" t="n">
        <v>29.87</v>
      </c>
      <c r="U62" s="0" t="n">
        <v>0.2</v>
      </c>
      <c r="W62" s="0" t="str">
        <f aca="false">A62</f>
        <v>Ni</v>
      </c>
      <c r="X62" s="0" t="str">
        <f aca="false">M62</f>
        <v>Nickel</v>
      </c>
      <c r="Y62" s="0" t="str">
        <f aca="false">IF(I62="","",I62)</f>
        <v/>
      </c>
      <c r="Z62" s="0" t="n">
        <f aca="false">O62</f>
        <v>28</v>
      </c>
      <c r="AA62" s="0" t="n">
        <f aca="false">B62</f>
        <v>2</v>
      </c>
      <c r="AB62" s="0" t="s">
        <v>31</v>
      </c>
      <c r="AC62" s="0" t="n">
        <f aca="false">IF(IF(R62="", E62, R62)=0,"",IF(R62="", E62, R62))</f>
        <v>29.87</v>
      </c>
      <c r="AD62" s="0" t="str">
        <f aca="false">IF(IF(S62="", F62, S62)=0,"",IF(S62="", F62, S62))</f>
        <v/>
      </c>
      <c r="AE62" s="0" t="n">
        <f aca="false">IF(G62="","",G62)</f>
        <v>26.07</v>
      </c>
      <c r="AF62" s="0" t="str">
        <f aca="false">IF(H62="","",H62)</f>
        <v/>
      </c>
      <c r="AG62" s="0" t="str">
        <f aca="false">IF(AND(T62="", E62="", G62=""), "", _xlfn.CONCAT(IF(T62="",IF(E62="","","SUCPRT"),"NEA"),";",IF(G62="","",IF(T62="","","SUPCRT"))))</f>
        <v>NEA;SUPCRT</v>
      </c>
    </row>
    <row r="63" customFormat="false" ht="12.8" hidden="false" customHeight="false" outlineLevel="0" collapsed="false">
      <c r="A63" s="0" t="s">
        <v>157</v>
      </c>
      <c r="B63" s="0" t="n">
        <v>2</v>
      </c>
      <c r="J63" s="0" t="n">
        <v>1</v>
      </c>
      <c r="M63" s="0" t="s">
        <v>158</v>
      </c>
      <c r="N63" s="0" t="s">
        <v>157</v>
      </c>
      <c r="O63" s="0" t="n">
        <v>102</v>
      </c>
      <c r="Q63" s="0" t="s">
        <v>157</v>
      </c>
      <c r="W63" s="0" t="str">
        <f aca="false">A63</f>
        <v>No</v>
      </c>
      <c r="X63" s="0" t="str">
        <f aca="false">M63</f>
        <v>Nobelium</v>
      </c>
      <c r="Y63" s="0" t="str">
        <f aca="false">IF(I63="","",I63)</f>
        <v/>
      </c>
      <c r="Z63" s="0" t="n">
        <f aca="false">O63</f>
        <v>102</v>
      </c>
      <c r="AA63" s="0" t="n">
        <f aca="false">B63</f>
        <v>2</v>
      </c>
      <c r="AB63" s="0" t="s">
        <v>31</v>
      </c>
      <c r="AC63" s="0" t="str">
        <f aca="false">IF(IF(R63="", E63, R63)=0,"",IF(R63="", E63, R63))</f>
        <v/>
      </c>
      <c r="AD63" s="0" t="str">
        <f aca="false">IF(IF(S63="", F63, S63)=0,"",IF(S63="", F63, S63))</f>
        <v/>
      </c>
      <c r="AE63" s="0" t="str">
        <f aca="false">IF(G63="","",G63)</f>
        <v/>
      </c>
      <c r="AF63" s="0" t="str">
        <f aca="false">IF(H63="","",H63)</f>
        <v/>
      </c>
      <c r="AG63" s="0" t="str">
        <f aca="false">IF(AND(T63="", E63="", G63=""), "", _xlfn.CONCAT(IF(T63="",IF(E63="","","SUCPRT"),"NEA"),";",IF(G63="","",IF(T63="","","SUPCRT"))))</f>
        <v/>
      </c>
    </row>
    <row r="64" customFormat="false" ht="12.8" hidden="false" customHeight="false" outlineLevel="0" collapsed="false">
      <c r="A64" s="0" t="s">
        <v>159</v>
      </c>
      <c r="B64" s="0" t="n">
        <v>6</v>
      </c>
      <c r="C64" s="0" t="n">
        <v>0</v>
      </c>
      <c r="D64" s="0" t="n">
        <v>0</v>
      </c>
      <c r="E64" s="0" t="n">
        <v>50.46</v>
      </c>
      <c r="G64" s="0" t="n">
        <v>29.62</v>
      </c>
      <c r="J64" s="0" t="n">
        <v>1</v>
      </c>
      <c r="K64" s="0" t="n">
        <v>50.46</v>
      </c>
      <c r="L64" s="0" t="n">
        <v>0.8</v>
      </c>
      <c r="M64" s="0" t="s">
        <v>160</v>
      </c>
      <c r="N64" s="0" t="s">
        <v>159</v>
      </c>
      <c r="O64" s="0" t="n">
        <v>93</v>
      </c>
      <c r="Q64" s="0" t="s">
        <v>159</v>
      </c>
      <c r="T64" s="0" t="n">
        <v>50.46</v>
      </c>
      <c r="U64" s="0" t="n">
        <v>0.8</v>
      </c>
      <c r="W64" s="0" t="str">
        <f aca="false">A64</f>
        <v>Np</v>
      </c>
      <c r="X64" s="0" t="str">
        <f aca="false">M64</f>
        <v>Neptunium</v>
      </c>
      <c r="Y64" s="0" t="str">
        <f aca="false">IF(I64="","",I64)</f>
        <v/>
      </c>
      <c r="Z64" s="0" t="n">
        <f aca="false">O64</f>
        <v>93</v>
      </c>
      <c r="AA64" s="0" t="n">
        <f aca="false">B64</f>
        <v>6</v>
      </c>
      <c r="AB64" s="0" t="s">
        <v>31</v>
      </c>
      <c r="AC64" s="0" t="n">
        <f aca="false">IF(IF(R64="", E64, R64)=0,"",IF(R64="", E64, R64))</f>
        <v>50.46</v>
      </c>
      <c r="AD64" s="0" t="str">
        <f aca="false">IF(IF(S64="", F64, S64)=0,"",IF(S64="", F64, S64))</f>
        <v/>
      </c>
      <c r="AE64" s="0" t="n">
        <f aca="false">IF(G64="","",G64)</f>
        <v>29.62</v>
      </c>
      <c r="AF64" s="0" t="str">
        <f aca="false">IF(H64="","",H64)</f>
        <v/>
      </c>
      <c r="AG64" s="0" t="str">
        <f aca="false">IF(AND(T64="", E64="", G64=""), "", _xlfn.CONCAT(IF(T64="",IF(E64="","","SUCPRT"),"NEA"),";",IF(G64="","",IF(T64="","","SUPCRT"))))</f>
        <v>NEA;SUPCRT</v>
      </c>
    </row>
    <row r="65" customFormat="false" ht="12.8" hidden="false" customHeight="false" outlineLevel="0" collapsed="false">
      <c r="A65" s="0" t="s">
        <v>161</v>
      </c>
      <c r="B65" s="0" t="n">
        <v>-2</v>
      </c>
      <c r="C65" s="0" t="n">
        <v>0</v>
      </c>
      <c r="D65" s="0" t="n">
        <v>0</v>
      </c>
      <c r="E65" s="0" t="n">
        <v>102.576</v>
      </c>
      <c r="G65" s="0" t="n">
        <v>14.689</v>
      </c>
      <c r="J65" s="0" t="n">
        <v>2</v>
      </c>
      <c r="K65" s="0" t="n">
        <v>205.152</v>
      </c>
      <c r="L65" s="0" t="n">
        <v>0.005</v>
      </c>
      <c r="M65" s="0" t="s">
        <v>162</v>
      </c>
      <c r="N65" s="0" t="s">
        <v>161</v>
      </c>
      <c r="O65" s="0" t="n">
        <v>8</v>
      </c>
      <c r="Q65" s="0" t="s">
        <v>163</v>
      </c>
      <c r="R65" s="0" t="n">
        <v>205.152</v>
      </c>
      <c r="S65" s="0" t="n">
        <v>0.005</v>
      </c>
      <c r="T65" s="0" t="n">
        <v>205.152</v>
      </c>
      <c r="U65" s="0" t="n">
        <v>0.005</v>
      </c>
      <c r="W65" s="0" t="str">
        <f aca="false">A65</f>
        <v>O</v>
      </c>
      <c r="X65" s="0" t="str">
        <f aca="false">M65</f>
        <v>Oxygen</v>
      </c>
      <c r="Y65" s="0" t="str">
        <f aca="false">IF(I65="","",I65)</f>
        <v/>
      </c>
      <c r="Z65" s="0" t="n">
        <f aca="false">O65</f>
        <v>8</v>
      </c>
      <c r="AA65" s="0" t="n">
        <f aca="false">B65</f>
        <v>-2</v>
      </c>
      <c r="AB65" s="0" t="s">
        <v>31</v>
      </c>
      <c r="AC65" s="0" t="n">
        <f aca="false">IF(IF(R65="", E65, R65/2)=0,"",IF(R65="", E65, R65/2))</f>
        <v>102.576</v>
      </c>
      <c r="AD65" s="0" t="n">
        <f aca="false">IF(IF(S65="", F65, S65/2)=0,"",IF(S65="", F65, S65/2))</f>
        <v>0.0025</v>
      </c>
      <c r="AE65" s="0" t="n">
        <f aca="false">IF(G65="","",G65)</f>
        <v>14.689</v>
      </c>
      <c r="AF65" s="0" t="str">
        <f aca="false">IF(H65="","",H65)</f>
        <v/>
      </c>
      <c r="AG65" s="0" t="str">
        <f aca="false">IF(AND(T65="", E65="", G65=""), "", _xlfn.CONCAT(IF(T65="",IF(E65="","","SUCPRT"),"NEA"),";",IF(G65="","",IF(T65="","","SUPCRT"))))</f>
        <v>NEA;SUPCRT</v>
      </c>
    </row>
    <row r="66" customFormat="false" ht="12.8" hidden="false" customHeight="false" outlineLevel="0" collapsed="false">
      <c r="A66" s="0" t="s">
        <v>164</v>
      </c>
      <c r="B66" s="0" t="n">
        <v>4</v>
      </c>
      <c r="J66" s="0" t="n">
        <v>1</v>
      </c>
      <c r="M66" s="0" t="s">
        <v>165</v>
      </c>
      <c r="N66" s="0" t="s">
        <v>164</v>
      </c>
      <c r="O66" s="0" t="n">
        <v>76</v>
      </c>
      <c r="Q66" s="0" t="s">
        <v>164</v>
      </c>
      <c r="W66" s="0" t="str">
        <f aca="false">A66</f>
        <v>Os</v>
      </c>
      <c r="X66" s="0" t="str">
        <f aca="false">M66</f>
        <v>Osmium</v>
      </c>
      <c r="Y66" s="0" t="str">
        <f aca="false">IF(I66="","",I66)</f>
        <v/>
      </c>
      <c r="Z66" s="0" t="n">
        <f aca="false">O66</f>
        <v>76</v>
      </c>
      <c r="AA66" s="0" t="n">
        <f aca="false">B66</f>
        <v>4</v>
      </c>
      <c r="AB66" s="0" t="s">
        <v>31</v>
      </c>
      <c r="AC66" s="0" t="str">
        <f aca="false">IF(IF(R66="", E66, R66)=0,"",IF(R66="", E66, R66))</f>
        <v/>
      </c>
      <c r="AD66" s="0" t="str">
        <f aca="false">IF(IF(S66="", F66, S66)=0,"",IF(S66="", F66, S66))</f>
        <v/>
      </c>
      <c r="AE66" s="0" t="str">
        <f aca="false">IF(G66="","",G66)</f>
        <v/>
      </c>
      <c r="AF66" s="0" t="str">
        <f aca="false">IF(H66="","",H66)</f>
        <v/>
      </c>
      <c r="AG66" s="0" t="str">
        <f aca="false">IF(AND(T66="", E66="", G66=""), "", _xlfn.CONCAT(IF(T66="",IF(E66="","","SUCPRT"),"NEA"),";",IF(G66="","",IF(T66="","","SUPCRT"))))</f>
        <v/>
      </c>
    </row>
    <row r="67" customFormat="false" ht="12.8" hidden="false" customHeight="false" outlineLevel="0" collapsed="false">
      <c r="A67" s="0" t="s">
        <v>166</v>
      </c>
      <c r="B67" s="0" t="n">
        <v>5</v>
      </c>
      <c r="C67" s="0" t="n">
        <v>0</v>
      </c>
      <c r="D67" s="0" t="n">
        <v>0</v>
      </c>
      <c r="E67" s="0" t="n">
        <v>41.09</v>
      </c>
      <c r="G67" s="0" t="n">
        <v>23.824</v>
      </c>
      <c r="J67" s="0" t="n">
        <v>1</v>
      </c>
      <c r="K67" s="0" t="n">
        <v>41.09</v>
      </c>
      <c r="L67" s="0" t="n">
        <v>0.25</v>
      </c>
      <c r="M67" s="0" t="s">
        <v>167</v>
      </c>
      <c r="N67" s="0" t="s">
        <v>166</v>
      </c>
      <c r="O67" s="0" t="n">
        <v>15</v>
      </c>
      <c r="Q67" s="0" t="s">
        <v>166</v>
      </c>
      <c r="R67" s="0" t="n">
        <v>41.09</v>
      </c>
      <c r="S67" s="0" t="n">
        <v>0.25</v>
      </c>
      <c r="T67" s="0" t="n">
        <v>41.09</v>
      </c>
      <c r="U67" s="0" t="n">
        <v>0.25</v>
      </c>
      <c r="W67" s="0" t="str">
        <f aca="false">A67</f>
        <v>P</v>
      </c>
      <c r="X67" s="0" t="str">
        <f aca="false">M67</f>
        <v>Phosphorus</v>
      </c>
      <c r="Y67" s="0" t="str">
        <f aca="false">IF(I67="","",I67)</f>
        <v/>
      </c>
      <c r="Z67" s="0" t="n">
        <f aca="false">O67</f>
        <v>15</v>
      </c>
      <c r="AA67" s="0" t="n">
        <f aca="false">B67</f>
        <v>5</v>
      </c>
      <c r="AB67" s="0" t="s">
        <v>31</v>
      </c>
      <c r="AC67" s="0" t="n">
        <f aca="false">IF(IF(R67="", E67, R67)=0,"",IF(R67="", E67, R67))</f>
        <v>41.09</v>
      </c>
      <c r="AD67" s="0" t="n">
        <f aca="false">IF(IF(S67="", F67, S67)=0,"",IF(S67="", F67, S67))</f>
        <v>0.25</v>
      </c>
      <c r="AE67" s="0" t="n">
        <f aca="false">IF(G67="","",G67)</f>
        <v>23.824</v>
      </c>
      <c r="AF67" s="0" t="str">
        <f aca="false">IF(H67="","",H67)</f>
        <v/>
      </c>
      <c r="AG67" s="0" t="str">
        <f aca="false">IF(AND(T67="", E67="", G67=""), "", _xlfn.CONCAT(IF(T67="",IF(E67="","","SUCPRT"),"NEA"),";",IF(G67="","",IF(T67="","","SUPCRT"))))</f>
        <v>NEA;SUPCRT</v>
      </c>
    </row>
    <row r="68" customFormat="false" ht="12.8" hidden="false" customHeight="false" outlineLevel="0" collapsed="false">
      <c r="A68" s="0" t="s">
        <v>168</v>
      </c>
      <c r="B68" s="0" t="n">
        <v>5</v>
      </c>
      <c r="C68" s="0" t="n">
        <v>0</v>
      </c>
      <c r="D68" s="0" t="n">
        <v>0</v>
      </c>
      <c r="E68" s="0" t="n">
        <v>51.6</v>
      </c>
      <c r="F68" s="0" t="n">
        <v>0.8</v>
      </c>
      <c r="G68" s="0" t="n">
        <v>28.2</v>
      </c>
      <c r="H68" s="0" t="n">
        <v>0.4</v>
      </c>
      <c r="I68" s="0" t="n">
        <v>231.036</v>
      </c>
      <c r="J68" s="0" t="n">
        <v>1</v>
      </c>
      <c r="M68" s="0" t="s">
        <v>169</v>
      </c>
      <c r="N68" s="0" t="s">
        <v>168</v>
      </c>
      <c r="O68" s="0" t="n">
        <v>91</v>
      </c>
      <c r="Q68" s="0" t="s">
        <v>168</v>
      </c>
      <c r="W68" s="0" t="str">
        <f aca="false">A68</f>
        <v>Pa</v>
      </c>
      <c r="X68" s="0" t="str">
        <f aca="false">M68</f>
        <v>Protactinium</v>
      </c>
      <c r="Y68" s="0" t="n">
        <f aca="false">IF(I68="","",I68)</f>
        <v>231.036</v>
      </c>
      <c r="Z68" s="0" t="n">
        <f aca="false">O68</f>
        <v>91</v>
      </c>
      <c r="AA68" s="0" t="n">
        <f aca="false">B68</f>
        <v>5</v>
      </c>
      <c r="AB68" s="0" t="s">
        <v>31</v>
      </c>
      <c r="AC68" s="0" t="n">
        <f aca="false">IF(IF(R68="", E68, R68)=0,"",IF(R68="", E68, R68))</f>
        <v>51.6</v>
      </c>
      <c r="AD68" s="0" t="n">
        <f aca="false">IF(IF(S68="", F68, S68)=0,"",IF(S68="", F68, S68))</f>
        <v>0.8</v>
      </c>
      <c r="AE68" s="0" t="n">
        <f aca="false">IF(G68="","",G68)</f>
        <v>28.2</v>
      </c>
      <c r="AF68" s="0" t="n">
        <f aca="false">IF(H68="","",H68)</f>
        <v>0.4</v>
      </c>
      <c r="AG68" s="0" t="str">
        <f aca="false">IF(AND(T68="", E68="", G68=""), "", _xlfn.CONCAT(IF(T68="",IF(E68="","","SUCPRT"),"NEA"),";",IF(G68="","",IF(T68="","","SUPCRT"))))</f>
        <v>SUCPRT;</v>
      </c>
    </row>
    <row r="69" customFormat="false" ht="12.8" hidden="false" customHeight="false" outlineLevel="0" collapsed="false">
      <c r="A69" s="0" t="s">
        <v>170</v>
      </c>
      <c r="B69" s="0" t="n">
        <v>2</v>
      </c>
      <c r="C69" s="0" t="n">
        <v>0</v>
      </c>
      <c r="D69" s="0" t="n">
        <v>0</v>
      </c>
      <c r="E69" s="0" t="n">
        <v>64.8</v>
      </c>
      <c r="F69" s="0" t="n">
        <v>0.3</v>
      </c>
      <c r="G69" s="0" t="n">
        <v>26.65</v>
      </c>
      <c r="H69" s="0" t="n">
        <v>0.1</v>
      </c>
      <c r="J69" s="0" t="n">
        <v>1</v>
      </c>
      <c r="K69" s="0" t="n">
        <v>64.8</v>
      </c>
      <c r="L69" s="0" t="n">
        <v>0.3</v>
      </c>
      <c r="M69" s="0" t="s">
        <v>171</v>
      </c>
      <c r="N69" s="0" t="s">
        <v>170</v>
      </c>
      <c r="O69" s="0" t="n">
        <v>82</v>
      </c>
      <c r="Q69" s="0" t="s">
        <v>170</v>
      </c>
      <c r="R69" s="0" t="n">
        <v>64.8</v>
      </c>
      <c r="S69" s="0" t="n">
        <v>0.3</v>
      </c>
      <c r="T69" s="0" t="n">
        <v>64.8</v>
      </c>
      <c r="U69" s="0" t="n">
        <v>0.3</v>
      </c>
      <c r="W69" s="0" t="str">
        <f aca="false">A69</f>
        <v>Pb</v>
      </c>
      <c r="X69" s="0" t="str">
        <f aca="false">M69</f>
        <v>Lead</v>
      </c>
      <c r="Y69" s="0" t="str">
        <f aca="false">IF(I69="","",I69)</f>
        <v/>
      </c>
      <c r="Z69" s="0" t="n">
        <f aca="false">O69</f>
        <v>82</v>
      </c>
      <c r="AA69" s="0" t="n">
        <f aca="false">B69</f>
        <v>2</v>
      </c>
      <c r="AB69" s="0" t="s">
        <v>31</v>
      </c>
      <c r="AC69" s="0" t="n">
        <f aca="false">IF(IF(R69="", E69, R69)=0,"",IF(R69="", E69, R69))</f>
        <v>64.8</v>
      </c>
      <c r="AD69" s="0" t="n">
        <f aca="false">IF(IF(S69="", F69, S69)=0,"",IF(S69="", F69, S69))</f>
        <v>0.3</v>
      </c>
      <c r="AE69" s="0" t="n">
        <f aca="false">IF(G69="","",G69)</f>
        <v>26.65</v>
      </c>
      <c r="AF69" s="0" t="n">
        <f aca="false">IF(H69="","",H69)</f>
        <v>0.1</v>
      </c>
      <c r="AG69" s="0" t="str">
        <f aca="false">IF(AND(T69="", E69="", G69=""), "", _xlfn.CONCAT(IF(T69="",IF(E69="","","SUCPRT"),"NEA"),";",IF(G69="","",IF(T69="","","SUPCRT"))))</f>
        <v>NEA;SUPCRT</v>
      </c>
    </row>
    <row r="70" customFormat="false" ht="12.8" hidden="false" customHeight="false" outlineLevel="0" collapsed="false">
      <c r="A70" s="0" t="s">
        <v>172</v>
      </c>
      <c r="B70" s="0" t="n">
        <v>2</v>
      </c>
      <c r="C70" s="0" t="n">
        <v>0</v>
      </c>
      <c r="D70" s="0" t="n">
        <v>0</v>
      </c>
      <c r="E70" s="0" t="n">
        <v>37.8</v>
      </c>
      <c r="G70" s="0" t="n">
        <v>25.9</v>
      </c>
      <c r="J70" s="0" t="n">
        <v>1</v>
      </c>
      <c r="M70" s="0" t="s">
        <v>173</v>
      </c>
      <c r="N70" s="0" t="s">
        <v>172</v>
      </c>
      <c r="O70" s="0" t="n">
        <v>46</v>
      </c>
      <c r="Q70" s="0" t="s">
        <v>172</v>
      </c>
      <c r="W70" s="0" t="str">
        <f aca="false">A70</f>
        <v>Pd</v>
      </c>
      <c r="X70" s="0" t="str">
        <f aca="false">M70</f>
        <v>Palladium</v>
      </c>
      <c r="Y70" s="0" t="str">
        <f aca="false">IF(I70="","",I70)</f>
        <v/>
      </c>
      <c r="Z70" s="0" t="n">
        <f aca="false">O70</f>
        <v>46</v>
      </c>
      <c r="AA70" s="0" t="n">
        <f aca="false">B70</f>
        <v>2</v>
      </c>
      <c r="AB70" s="0" t="s">
        <v>31</v>
      </c>
      <c r="AC70" s="0" t="n">
        <f aca="false">IF(IF(R70="", E70, R70)=0,"",IF(R70="", E70, R70))</f>
        <v>37.8</v>
      </c>
      <c r="AD70" s="0" t="str">
        <f aca="false">IF(IF(S70="", F70, S70)=0,"",IF(S70="", F70, S70))</f>
        <v/>
      </c>
      <c r="AE70" s="0" t="n">
        <f aca="false">IF(G70="","",G70)</f>
        <v>25.9</v>
      </c>
      <c r="AF70" s="0" t="str">
        <f aca="false">IF(H70="","",H70)</f>
        <v/>
      </c>
      <c r="AG70" s="0" t="str">
        <f aca="false">IF(AND(T70="", E70="", G70=""), "", _xlfn.CONCAT(IF(T70="",IF(E70="","","SUCPRT"),"NEA"),";",IF(G70="","",IF(T70="","","SUPCRT"))))</f>
        <v>SUCPRT;</v>
      </c>
    </row>
    <row r="71" customFormat="false" ht="12.8" hidden="false" customHeight="false" outlineLevel="0" collapsed="false">
      <c r="A71" s="0" t="s">
        <v>174</v>
      </c>
      <c r="B71" s="0" t="n">
        <v>3</v>
      </c>
      <c r="J71" s="0" t="n">
        <v>1</v>
      </c>
      <c r="M71" s="0" t="s">
        <v>175</v>
      </c>
      <c r="N71" s="0" t="s">
        <v>174</v>
      </c>
      <c r="O71" s="0" t="n">
        <v>61</v>
      </c>
      <c r="Q71" s="0" t="s">
        <v>174</v>
      </c>
      <c r="W71" s="0" t="str">
        <f aca="false">A71</f>
        <v>Pm</v>
      </c>
      <c r="X71" s="0" t="str">
        <f aca="false">M71</f>
        <v>Promethium</v>
      </c>
      <c r="Y71" s="0" t="str">
        <f aca="false">IF(I71="","",I71)</f>
        <v/>
      </c>
      <c r="Z71" s="0" t="n">
        <f aca="false">O71</f>
        <v>61</v>
      </c>
      <c r="AA71" s="0" t="n">
        <f aca="false">B71</f>
        <v>3</v>
      </c>
      <c r="AB71" s="0" t="s">
        <v>31</v>
      </c>
      <c r="AC71" s="0" t="str">
        <f aca="false">IF(IF(R71="", E71, R71)=0,"",IF(R71="", E71, R71))</f>
        <v/>
      </c>
      <c r="AD71" s="0" t="str">
        <f aca="false">IF(IF(S71="", F71, S71)=0,"",IF(S71="", F71, S71))</f>
        <v/>
      </c>
      <c r="AE71" s="0" t="str">
        <f aca="false">IF(G71="","",G71)</f>
        <v/>
      </c>
      <c r="AF71" s="0" t="str">
        <f aca="false">IF(H71="","",H71)</f>
        <v/>
      </c>
      <c r="AG71" s="0" t="str">
        <f aca="false">IF(AND(T71="", E71="", G71=""), "", _xlfn.CONCAT(IF(T71="",IF(E71="","","SUCPRT"),"NEA"),";",IF(G71="","",IF(T71="","","SUPCRT"))))</f>
        <v/>
      </c>
    </row>
    <row r="72" customFormat="false" ht="12.8" hidden="false" customHeight="false" outlineLevel="0" collapsed="false">
      <c r="A72" s="0" t="s">
        <v>176</v>
      </c>
      <c r="B72" s="0" t="n">
        <v>4</v>
      </c>
      <c r="C72" s="0" t="n">
        <v>0</v>
      </c>
      <c r="D72" s="0" t="n">
        <v>0</v>
      </c>
      <c r="E72" s="0" t="n">
        <v>62.8</v>
      </c>
      <c r="J72" s="0" t="n">
        <v>1</v>
      </c>
      <c r="M72" s="0" t="s">
        <v>177</v>
      </c>
      <c r="N72" s="0" t="s">
        <v>176</v>
      </c>
      <c r="O72" s="0" t="n">
        <v>84</v>
      </c>
      <c r="Q72" s="0" t="s">
        <v>176</v>
      </c>
      <c r="W72" s="0" t="str">
        <f aca="false">A72</f>
        <v>Po</v>
      </c>
      <c r="X72" s="0" t="str">
        <f aca="false">M72</f>
        <v>Polonium</v>
      </c>
      <c r="Y72" s="0" t="str">
        <f aca="false">IF(I72="","",I72)</f>
        <v/>
      </c>
      <c r="Z72" s="0" t="n">
        <f aca="false">O72</f>
        <v>84</v>
      </c>
      <c r="AA72" s="0" t="n">
        <f aca="false">B72</f>
        <v>4</v>
      </c>
      <c r="AB72" s="0" t="s">
        <v>31</v>
      </c>
      <c r="AC72" s="0" t="n">
        <f aca="false">IF(IF(R72="", E72, R72)=0,"",IF(R72="", E72, R72))</f>
        <v>62.8</v>
      </c>
      <c r="AD72" s="0" t="str">
        <f aca="false">IF(IF(S72="", F72, S72)=0,"",IF(S72="", F72, S72))</f>
        <v/>
      </c>
      <c r="AE72" s="0" t="str">
        <f aca="false">IF(G72="","",G72)</f>
        <v/>
      </c>
      <c r="AF72" s="0" t="str">
        <f aca="false">IF(H72="","",H72)</f>
        <v/>
      </c>
      <c r="AG72" s="0" t="str">
        <f aca="false">IF(AND(T72="", E72="", G72=""), "", _xlfn.CONCAT(IF(T72="",IF(E72="","","SUCPRT"),"NEA"),";",IF(G72="","",IF(T72="","","SUPCRT"))))</f>
        <v>SUCPRT;</v>
      </c>
    </row>
    <row r="73" customFormat="false" ht="12.8" hidden="false" customHeight="false" outlineLevel="0" collapsed="false">
      <c r="A73" s="0" t="s">
        <v>178</v>
      </c>
      <c r="B73" s="0" t="n">
        <v>3</v>
      </c>
      <c r="J73" s="0" t="n">
        <v>1</v>
      </c>
      <c r="M73" s="0" t="s">
        <v>179</v>
      </c>
      <c r="N73" s="0" t="s">
        <v>178</v>
      </c>
      <c r="O73" s="0" t="n">
        <v>59</v>
      </c>
      <c r="Q73" s="0" t="s">
        <v>178</v>
      </c>
      <c r="W73" s="0" t="str">
        <f aca="false">A73</f>
        <v>Pr</v>
      </c>
      <c r="X73" s="0" t="str">
        <f aca="false">M73</f>
        <v>Praseodymium</v>
      </c>
      <c r="Y73" s="0" t="str">
        <f aca="false">IF(I73="","",I73)</f>
        <v/>
      </c>
      <c r="Z73" s="0" t="n">
        <f aca="false">O73</f>
        <v>59</v>
      </c>
      <c r="AA73" s="0" t="n">
        <f aca="false">B73</f>
        <v>3</v>
      </c>
      <c r="AB73" s="0" t="s">
        <v>31</v>
      </c>
      <c r="AC73" s="0" t="str">
        <f aca="false">IF(IF(R73="", E73, R73)=0,"",IF(R73="", E73, R73))</f>
        <v/>
      </c>
      <c r="AD73" s="0" t="str">
        <f aca="false">IF(IF(S73="", F73, S73)=0,"",IF(S73="", F73, S73))</f>
        <v/>
      </c>
      <c r="AE73" s="0" t="str">
        <f aca="false">IF(G73="","",G73)</f>
        <v/>
      </c>
      <c r="AF73" s="0" t="str">
        <f aca="false">IF(H73="","",H73)</f>
        <v/>
      </c>
      <c r="AG73" s="0" t="str">
        <f aca="false">IF(AND(T73="", E73="", G73=""), "", _xlfn.CONCAT(IF(T73="",IF(E73="","","SUCPRT"),"NEA"),";",IF(G73="","",IF(T73="","","SUPCRT"))))</f>
        <v/>
      </c>
    </row>
    <row r="74" customFormat="false" ht="12.8" hidden="false" customHeight="false" outlineLevel="0" collapsed="false">
      <c r="A74" s="0" t="s">
        <v>180</v>
      </c>
      <c r="B74" s="0" t="n">
        <v>2</v>
      </c>
      <c r="J74" s="0" t="n">
        <v>1</v>
      </c>
      <c r="M74" s="0" t="s">
        <v>181</v>
      </c>
      <c r="N74" s="0" t="s">
        <v>180</v>
      </c>
      <c r="O74" s="0" t="n">
        <v>78</v>
      </c>
      <c r="Q74" s="0" t="s">
        <v>180</v>
      </c>
      <c r="W74" s="0" t="str">
        <f aca="false">A74</f>
        <v>Pt</v>
      </c>
      <c r="X74" s="0" t="str">
        <f aca="false">M74</f>
        <v>Platinum</v>
      </c>
      <c r="Y74" s="0" t="str">
        <f aca="false">IF(I74="","",I74)</f>
        <v/>
      </c>
      <c r="Z74" s="0" t="n">
        <f aca="false">O74</f>
        <v>78</v>
      </c>
      <c r="AA74" s="0" t="n">
        <f aca="false">B74</f>
        <v>2</v>
      </c>
      <c r="AB74" s="0" t="s">
        <v>31</v>
      </c>
      <c r="AC74" s="0" t="str">
        <f aca="false">IF(IF(R74="", E74, R74)=0,"",IF(R74="", E74, R74))</f>
        <v/>
      </c>
      <c r="AD74" s="0" t="str">
        <f aca="false">IF(IF(S74="", F74, S74)=0,"",IF(S74="", F74, S74))</f>
        <v/>
      </c>
      <c r="AE74" s="0" t="str">
        <f aca="false">IF(G74="","",G74)</f>
        <v/>
      </c>
      <c r="AF74" s="0" t="str">
        <f aca="false">IF(H74="","",H74)</f>
        <v/>
      </c>
      <c r="AG74" s="0" t="str">
        <f aca="false">IF(AND(T74="", E74="", G74=""), "", _xlfn.CONCAT(IF(T74="",IF(E74="","","SUCPRT"),"NEA"),";",IF(G74="","",IF(T74="","","SUPCRT"))))</f>
        <v/>
      </c>
    </row>
    <row r="75" customFormat="false" ht="12.8" hidden="false" customHeight="false" outlineLevel="0" collapsed="false">
      <c r="A75" s="0" t="s">
        <v>182</v>
      </c>
      <c r="B75" s="0" t="n">
        <v>6</v>
      </c>
      <c r="C75" s="0" t="n">
        <v>0</v>
      </c>
      <c r="D75" s="0" t="n">
        <v>0</v>
      </c>
      <c r="E75" s="0" t="n">
        <v>54.46</v>
      </c>
      <c r="G75" s="0" t="n">
        <v>31.49</v>
      </c>
      <c r="J75" s="0" t="n">
        <v>1</v>
      </c>
      <c r="K75" s="0" t="n">
        <v>54.46</v>
      </c>
      <c r="L75" s="0" t="n">
        <v>0.8</v>
      </c>
      <c r="M75" s="0" t="s">
        <v>183</v>
      </c>
      <c r="N75" s="0" t="s">
        <v>182</v>
      </c>
      <c r="O75" s="0" t="n">
        <v>94</v>
      </c>
      <c r="Q75" s="0" t="s">
        <v>182</v>
      </c>
      <c r="T75" s="0" t="n">
        <v>54.46</v>
      </c>
      <c r="U75" s="0" t="n">
        <v>0.8</v>
      </c>
      <c r="W75" s="0" t="str">
        <f aca="false">A75</f>
        <v>Pu</v>
      </c>
      <c r="X75" s="0" t="str">
        <f aca="false">M75</f>
        <v>Plutonium</v>
      </c>
      <c r="Y75" s="0" t="str">
        <f aca="false">IF(I75="","",I75)</f>
        <v/>
      </c>
      <c r="Z75" s="0" t="n">
        <f aca="false">O75</f>
        <v>94</v>
      </c>
      <c r="AA75" s="0" t="n">
        <f aca="false">B75</f>
        <v>6</v>
      </c>
      <c r="AB75" s="0" t="s">
        <v>31</v>
      </c>
      <c r="AC75" s="0" t="n">
        <f aca="false">IF(IF(R75="", E75, R75)=0,"",IF(R75="", E75, R75))</f>
        <v>54.46</v>
      </c>
      <c r="AD75" s="0" t="str">
        <f aca="false">IF(IF(S75="", F75, S75)=0,"",IF(S75="", F75, S75))</f>
        <v/>
      </c>
      <c r="AE75" s="0" t="n">
        <f aca="false">IF(G75="","",G75)</f>
        <v>31.49</v>
      </c>
      <c r="AF75" s="0" t="str">
        <f aca="false">IF(H75="","",H75)</f>
        <v/>
      </c>
      <c r="AG75" s="0" t="str">
        <f aca="false">IF(AND(T75="", E75="", G75=""), "", _xlfn.CONCAT(IF(T75="",IF(E75="","","SUCPRT"),"NEA"),";",IF(G75="","",IF(T75="","","SUPCRT"))))</f>
        <v>NEA;SUPCRT</v>
      </c>
    </row>
    <row r="76" customFormat="false" ht="12.8" hidden="false" customHeight="false" outlineLevel="0" collapsed="false">
      <c r="A76" s="0" t="s">
        <v>184</v>
      </c>
      <c r="B76" s="0" t="n">
        <v>2</v>
      </c>
      <c r="C76" s="0" t="n">
        <v>0</v>
      </c>
      <c r="D76" s="0" t="n">
        <v>0</v>
      </c>
      <c r="E76" s="0" t="n">
        <v>71</v>
      </c>
      <c r="J76" s="0" t="n">
        <v>1</v>
      </c>
      <c r="M76" s="0" t="s">
        <v>185</v>
      </c>
      <c r="N76" s="0" t="s">
        <v>184</v>
      </c>
      <c r="O76" s="0" t="n">
        <v>88</v>
      </c>
      <c r="Q76" s="0" t="s">
        <v>184</v>
      </c>
      <c r="W76" s="0" t="str">
        <f aca="false">A76</f>
        <v>Ra</v>
      </c>
      <c r="X76" s="0" t="str">
        <f aca="false">M76</f>
        <v>Radium</v>
      </c>
      <c r="Y76" s="0" t="str">
        <f aca="false">IF(I76="","",I76)</f>
        <v/>
      </c>
      <c r="Z76" s="0" t="n">
        <f aca="false">O76</f>
        <v>88</v>
      </c>
      <c r="AA76" s="0" t="n">
        <f aca="false">B76</f>
        <v>2</v>
      </c>
      <c r="AB76" s="0" t="s">
        <v>31</v>
      </c>
      <c r="AC76" s="0" t="n">
        <f aca="false">IF(IF(R76="", E76, R76)=0,"",IF(R76="", E76, R76))</f>
        <v>71</v>
      </c>
      <c r="AD76" s="0" t="str">
        <f aca="false">IF(IF(S76="", F76, S76)=0,"",IF(S76="", F76, S76))</f>
        <v/>
      </c>
      <c r="AE76" s="0" t="str">
        <f aca="false">IF(G76="","",G76)</f>
        <v/>
      </c>
      <c r="AF76" s="0" t="str">
        <f aca="false">IF(H76="","",H76)</f>
        <v/>
      </c>
      <c r="AG76" s="0" t="str">
        <f aca="false">IF(AND(T76="", E76="", G76=""), "", _xlfn.CONCAT(IF(T76="",IF(E76="","","SUCPRT"),"NEA"),";",IF(G76="","",IF(T76="","","SUPCRT"))))</f>
        <v>SUCPRT;</v>
      </c>
    </row>
    <row r="77" customFormat="false" ht="12.8" hidden="false" customHeight="false" outlineLevel="0" collapsed="false">
      <c r="A77" s="0" t="s">
        <v>186</v>
      </c>
      <c r="B77" s="0" t="n">
        <v>1</v>
      </c>
      <c r="J77" s="0" t="n">
        <v>1</v>
      </c>
      <c r="K77" s="0" t="n">
        <v>76.78</v>
      </c>
      <c r="L77" s="0" t="n">
        <v>0.3</v>
      </c>
      <c r="M77" s="0" t="s">
        <v>187</v>
      </c>
      <c r="N77" s="0" t="s">
        <v>186</v>
      </c>
      <c r="O77" s="0" t="n">
        <v>37</v>
      </c>
      <c r="Q77" s="0" t="s">
        <v>186</v>
      </c>
      <c r="R77" s="0" t="n">
        <v>76.78</v>
      </c>
      <c r="S77" s="0" t="n">
        <v>0.3</v>
      </c>
      <c r="T77" s="0" t="n">
        <v>76.78</v>
      </c>
      <c r="U77" s="0" t="n">
        <v>0.3</v>
      </c>
      <c r="W77" s="0" t="str">
        <f aca="false">A77</f>
        <v>Rb</v>
      </c>
      <c r="X77" s="0" t="str">
        <f aca="false">M77</f>
        <v>Rubidium</v>
      </c>
      <c r="Y77" s="0" t="str">
        <f aca="false">IF(I77="","",I77)</f>
        <v/>
      </c>
      <c r="Z77" s="0" t="n">
        <f aca="false">O77</f>
        <v>37</v>
      </c>
      <c r="AA77" s="0" t="n">
        <f aca="false">B77</f>
        <v>1</v>
      </c>
      <c r="AB77" s="0" t="s">
        <v>31</v>
      </c>
      <c r="AC77" s="0" t="n">
        <f aca="false">IF(IF(R77="", E77, R77)=0,"",IF(R77="", E77, R77))</f>
        <v>76.78</v>
      </c>
      <c r="AD77" s="0" t="n">
        <f aca="false">IF(IF(S77="", F77, S77)=0,"",IF(S77="", F77, S77))</f>
        <v>0.3</v>
      </c>
      <c r="AE77" s="0" t="str">
        <f aca="false">IF(G77="","",G77)</f>
        <v/>
      </c>
      <c r="AF77" s="0" t="str">
        <f aca="false">IF(H77="","",H77)</f>
        <v/>
      </c>
      <c r="AG77" s="0" t="str">
        <f aca="false">IF(AND(T77="", E77="", G77=""), "", _xlfn.CONCAT(IF(T77="",IF(E77="","","SUCPRT"),"NEA"),";",IF(G77="","",IF(T77="","","SUPCRT"))))</f>
        <v>NEA;</v>
      </c>
    </row>
    <row r="78" customFormat="false" ht="12.8" hidden="false" customHeight="false" outlineLevel="0" collapsed="false">
      <c r="A78" s="0" t="s">
        <v>188</v>
      </c>
      <c r="B78" s="0" t="n">
        <v>4</v>
      </c>
      <c r="J78" s="0" t="n">
        <v>1</v>
      </c>
      <c r="M78" s="0" t="s">
        <v>189</v>
      </c>
      <c r="N78" s="0" t="s">
        <v>188</v>
      </c>
      <c r="O78" s="0" t="n">
        <v>75</v>
      </c>
      <c r="Q78" s="0" t="s">
        <v>188</v>
      </c>
      <c r="W78" s="0" t="str">
        <f aca="false">A78</f>
        <v>Re</v>
      </c>
      <c r="X78" s="0" t="str">
        <f aca="false">M78</f>
        <v>Rhenium</v>
      </c>
      <c r="Y78" s="0" t="str">
        <f aca="false">IF(I78="","",I78)</f>
        <v/>
      </c>
      <c r="Z78" s="0" t="n">
        <f aca="false">O78</f>
        <v>75</v>
      </c>
      <c r="AA78" s="0" t="n">
        <f aca="false">B78</f>
        <v>4</v>
      </c>
      <c r="AB78" s="0" t="s">
        <v>31</v>
      </c>
      <c r="AC78" s="0" t="str">
        <f aca="false">IF(IF(R78="", E78, R78)=0,"",IF(R78="", E78, R78))</f>
        <v/>
      </c>
      <c r="AD78" s="0" t="str">
        <f aca="false">IF(IF(S78="", F78, S78)=0,"",IF(S78="", F78, S78))</f>
        <v/>
      </c>
      <c r="AE78" s="0" t="str">
        <f aca="false">IF(G78="","",G78)</f>
        <v/>
      </c>
      <c r="AF78" s="0" t="str">
        <f aca="false">IF(H78="","",H78)</f>
        <v/>
      </c>
      <c r="AG78" s="0" t="str">
        <f aca="false">IF(AND(T78="", E78="", G78=""), "", _xlfn.CONCAT(IF(T78="",IF(E78="","","SUCPRT"),"NEA"),";",IF(G78="","",IF(T78="","","SUPCRT"))))</f>
        <v/>
      </c>
    </row>
    <row r="79" customFormat="false" ht="12.8" hidden="false" customHeight="false" outlineLevel="0" collapsed="false">
      <c r="A79" s="0" t="s">
        <v>190</v>
      </c>
      <c r="B79" s="0" t="n">
        <v>2</v>
      </c>
      <c r="J79" s="0" t="n">
        <v>1</v>
      </c>
      <c r="M79" s="0" t="s">
        <v>191</v>
      </c>
      <c r="N79" s="0" t="s">
        <v>190</v>
      </c>
      <c r="O79" s="0" t="n">
        <v>45</v>
      </c>
      <c r="Q79" s="0" t="s">
        <v>190</v>
      </c>
      <c r="W79" s="0" t="str">
        <f aca="false">A79</f>
        <v>Rh</v>
      </c>
      <c r="X79" s="0" t="str">
        <f aca="false">M79</f>
        <v>Rhodium</v>
      </c>
      <c r="Y79" s="0" t="str">
        <f aca="false">IF(I79="","",I79)</f>
        <v/>
      </c>
      <c r="Z79" s="0" t="n">
        <f aca="false">O79</f>
        <v>45</v>
      </c>
      <c r="AA79" s="0" t="n">
        <f aca="false">B79</f>
        <v>2</v>
      </c>
      <c r="AB79" s="0" t="s">
        <v>31</v>
      </c>
      <c r="AC79" s="0" t="str">
        <f aca="false">IF(IF(R79="", E79, R79)=0,"",IF(R79="", E79, R79))</f>
        <v/>
      </c>
      <c r="AD79" s="0" t="str">
        <f aca="false">IF(IF(S79="", F79, S79)=0,"",IF(S79="", F79, S79))</f>
        <v/>
      </c>
      <c r="AE79" s="0" t="str">
        <f aca="false">IF(G79="","",G79)</f>
        <v/>
      </c>
      <c r="AF79" s="0" t="str">
        <f aca="false">IF(H79="","",H79)</f>
        <v/>
      </c>
      <c r="AG79" s="0" t="str">
        <f aca="false">IF(AND(T79="", E79="", G79=""), "", _xlfn.CONCAT(IF(T79="",IF(E79="","","SUCPRT"),"NEA"),";",IF(G79="","",IF(T79="","","SUPCRT"))))</f>
        <v/>
      </c>
    </row>
    <row r="80" customFormat="false" ht="12.8" hidden="false" customHeight="false" outlineLevel="0" collapsed="false">
      <c r="A80" s="0" t="s">
        <v>192</v>
      </c>
      <c r="B80" s="0" t="n">
        <v>0</v>
      </c>
      <c r="J80" s="0" t="n">
        <v>1</v>
      </c>
      <c r="M80" s="0" t="s">
        <v>193</v>
      </c>
      <c r="N80" s="0" t="s">
        <v>192</v>
      </c>
      <c r="O80" s="0" t="n">
        <v>86</v>
      </c>
      <c r="Q80" s="0" t="s">
        <v>192</v>
      </c>
      <c r="W80" s="0" t="str">
        <f aca="false">A80</f>
        <v>Rn</v>
      </c>
      <c r="X80" s="0" t="str">
        <f aca="false">M80</f>
        <v>Radon</v>
      </c>
      <c r="Y80" s="0" t="str">
        <f aca="false">IF(I80="","",I80)</f>
        <v/>
      </c>
      <c r="Z80" s="0" t="n">
        <f aca="false">O80</f>
        <v>86</v>
      </c>
      <c r="AA80" s="0" t="n">
        <f aca="false">B80</f>
        <v>0</v>
      </c>
      <c r="AB80" s="0" t="s">
        <v>31</v>
      </c>
      <c r="AC80" s="0" t="str">
        <f aca="false">IF(IF(R80="", E80, R80)=0,"",IF(R80="", E80, R80))</f>
        <v/>
      </c>
      <c r="AD80" s="0" t="str">
        <f aca="false">IF(IF(S80="", F80, S80)=0,"",IF(S80="", F80, S80))</f>
        <v/>
      </c>
      <c r="AE80" s="0" t="str">
        <f aca="false">IF(G80="","",G80)</f>
        <v/>
      </c>
      <c r="AF80" s="0" t="str">
        <f aca="false">IF(H80="","",H80)</f>
        <v/>
      </c>
      <c r="AG80" s="0" t="str">
        <f aca="false">IF(AND(T80="", E80="", G80=""), "", _xlfn.CONCAT(IF(T80="",IF(E80="","","SUCPRT"),"NEA"),";",IF(G80="","",IF(T80="","","SUPCRT"))))</f>
        <v/>
      </c>
    </row>
    <row r="81" customFormat="false" ht="12.8" hidden="false" customHeight="false" outlineLevel="0" collapsed="false">
      <c r="A81" s="0" t="s">
        <v>194</v>
      </c>
      <c r="B81" s="0" t="n">
        <v>2</v>
      </c>
      <c r="J81" s="0" t="n">
        <v>1</v>
      </c>
      <c r="M81" s="0" t="s">
        <v>195</v>
      </c>
      <c r="N81" s="0" t="s">
        <v>194</v>
      </c>
      <c r="O81" s="0" t="n">
        <v>44</v>
      </c>
      <c r="Q81" s="0" t="s">
        <v>194</v>
      </c>
      <c r="W81" s="0" t="str">
        <f aca="false">A81</f>
        <v>Ru</v>
      </c>
      <c r="X81" s="0" t="str">
        <f aca="false">M81</f>
        <v>Ruthenium</v>
      </c>
      <c r="Y81" s="0" t="str">
        <f aca="false">IF(I81="","",I81)</f>
        <v/>
      </c>
      <c r="Z81" s="0" t="n">
        <f aca="false">O81</f>
        <v>44</v>
      </c>
      <c r="AA81" s="0" t="n">
        <f aca="false">B81</f>
        <v>2</v>
      </c>
      <c r="AB81" s="0" t="s">
        <v>31</v>
      </c>
      <c r="AC81" s="0" t="str">
        <f aca="false">IF(IF(R81="", E81, R81)=0,"",IF(R81="", E81, R81))</f>
        <v/>
      </c>
      <c r="AD81" s="0" t="str">
        <f aca="false">IF(IF(S81="", F81, S81)=0,"",IF(S81="", F81, S81))</f>
        <v/>
      </c>
      <c r="AE81" s="0" t="str">
        <f aca="false">IF(G81="","",G81)</f>
        <v/>
      </c>
      <c r="AF81" s="0" t="str">
        <f aca="false">IF(H81="","",H81)</f>
        <v/>
      </c>
      <c r="AG81" s="0" t="str">
        <f aca="false">IF(AND(T81="", E81="", G81=""), "", _xlfn.CONCAT(IF(T81="",IF(E81="","","SUCPRT"),"NEA"),";",IF(G81="","",IF(T81="","","SUPCRT"))))</f>
        <v/>
      </c>
    </row>
    <row r="82" customFormat="false" ht="12.8" hidden="false" customHeight="false" outlineLevel="0" collapsed="false">
      <c r="A82" s="0" t="s">
        <v>24</v>
      </c>
      <c r="B82" s="0" t="n">
        <v>6</v>
      </c>
      <c r="C82" s="0" t="n">
        <v>0</v>
      </c>
      <c r="D82" s="0" t="n">
        <v>0</v>
      </c>
      <c r="E82" s="0" t="n">
        <v>32.054</v>
      </c>
      <c r="G82" s="0" t="n">
        <v>22.75</v>
      </c>
      <c r="J82" s="0" t="n">
        <v>1</v>
      </c>
      <c r="K82" s="0" t="n">
        <v>32.054</v>
      </c>
      <c r="L82" s="0" t="n">
        <v>0.05</v>
      </c>
      <c r="M82" s="0" t="s">
        <v>196</v>
      </c>
      <c r="N82" s="0" t="s">
        <v>24</v>
      </c>
      <c r="O82" s="0" t="n">
        <v>16</v>
      </c>
      <c r="Q82" s="0" t="s">
        <v>24</v>
      </c>
      <c r="R82" s="0" t="n">
        <v>32.054</v>
      </c>
      <c r="S82" s="0" t="n">
        <v>0.05</v>
      </c>
      <c r="T82" s="0" t="n">
        <v>32.054</v>
      </c>
      <c r="U82" s="0" t="n">
        <v>0.05</v>
      </c>
      <c r="W82" s="0" t="str">
        <f aca="false">A82</f>
        <v>S</v>
      </c>
      <c r="X82" s="0" t="str">
        <f aca="false">M82</f>
        <v>Sulfur</v>
      </c>
      <c r="Y82" s="0" t="str">
        <f aca="false">IF(I82="","",I82)</f>
        <v/>
      </c>
      <c r="Z82" s="0" t="n">
        <f aca="false">O82</f>
        <v>16</v>
      </c>
      <c r="AA82" s="0" t="n">
        <f aca="false">B82</f>
        <v>6</v>
      </c>
      <c r="AB82" s="0" t="s">
        <v>31</v>
      </c>
      <c r="AC82" s="0" t="n">
        <f aca="false">IF(IF(R82="", E82, R82)=0,"",IF(R82="", E82, R82))</f>
        <v>32.054</v>
      </c>
      <c r="AD82" s="0" t="n">
        <f aca="false">IF(IF(S82="", F82, S82)=0,"",IF(S82="", F82, S82))</f>
        <v>0.05</v>
      </c>
      <c r="AE82" s="0" t="n">
        <f aca="false">IF(G82="","",G82)</f>
        <v>22.75</v>
      </c>
      <c r="AF82" s="0" t="str">
        <f aca="false">IF(H82="","",H82)</f>
        <v/>
      </c>
      <c r="AG82" s="0" t="str">
        <f aca="false">IF(AND(T82="", E82="", G82=""), "", _xlfn.CONCAT(IF(T82="",IF(E82="","","SUCPRT"),"NEA"),";",IF(G82="","",IF(T82="","","SUPCRT"))))</f>
        <v>NEA;SUPCRT</v>
      </c>
    </row>
    <row r="83" customFormat="false" ht="12.8" hidden="false" customHeight="false" outlineLevel="0" collapsed="false">
      <c r="A83" s="0" t="s">
        <v>197</v>
      </c>
      <c r="B83" s="0" t="n">
        <v>3</v>
      </c>
      <c r="J83" s="0" t="n">
        <v>1</v>
      </c>
      <c r="K83" s="0" t="n">
        <v>45.52</v>
      </c>
      <c r="L83" s="0" t="n">
        <v>0.21</v>
      </c>
      <c r="M83" s="0" t="s">
        <v>198</v>
      </c>
      <c r="N83" s="0" t="s">
        <v>197</v>
      </c>
      <c r="O83" s="0" t="n">
        <v>51</v>
      </c>
      <c r="Q83" s="0" t="s">
        <v>197</v>
      </c>
      <c r="T83" s="0" t="n">
        <v>45.52</v>
      </c>
      <c r="U83" s="0" t="n">
        <v>0.21</v>
      </c>
      <c r="W83" s="0" t="str">
        <f aca="false">A83</f>
        <v>Sb</v>
      </c>
      <c r="X83" s="0" t="str">
        <f aca="false">M83</f>
        <v>Antimony</v>
      </c>
      <c r="Y83" s="0" t="str">
        <f aca="false">IF(I83="","",I83)</f>
        <v/>
      </c>
      <c r="Z83" s="0" t="n">
        <f aca="false">O83</f>
        <v>51</v>
      </c>
      <c r="AA83" s="0" t="n">
        <f aca="false">B83</f>
        <v>3</v>
      </c>
      <c r="AB83" s="0" t="s">
        <v>31</v>
      </c>
      <c r="AC83" s="0" t="str">
        <f aca="false">IF(IF(R83="", E83, R83)=0,"",IF(R83="", E83, R83))</f>
        <v/>
      </c>
      <c r="AD83" s="0" t="str">
        <f aca="false">IF(IF(S83="", F83, S83)=0,"",IF(S83="", F83, S83))</f>
        <v/>
      </c>
      <c r="AE83" s="0" t="str">
        <f aca="false">IF(G83="","",G83)</f>
        <v/>
      </c>
      <c r="AF83" s="0" t="str">
        <f aca="false">IF(H83="","",H83)</f>
        <v/>
      </c>
      <c r="AG83" s="0" t="str">
        <f aca="false">IF(AND(T83="", E83="", G83=""), "", _xlfn.CONCAT(IF(T83="",IF(E83="","","SUCPRT"),"NEA"),";",IF(G83="","",IF(T83="","","SUPCRT"))))</f>
        <v>NEA;</v>
      </c>
    </row>
    <row r="84" customFormat="false" ht="12.8" hidden="false" customHeight="false" outlineLevel="0" collapsed="false">
      <c r="A84" s="0" t="s">
        <v>199</v>
      </c>
      <c r="B84" s="0" t="n">
        <v>3</v>
      </c>
      <c r="J84" s="0" t="n">
        <v>1</v>
      </c>
      <c r="M84" s="0" t="s">
        <v>200</v>
      </c>
      <c r="N84" s="0" t="s">
        <v>199</v>
      </c>
      <c r="O84" s="0" t="n">
        <v>21</v>
      </c>
      <c r="Q84" s="0" t="s">
        <v>199</v>
      </c>
      <c r="W84" s="0" t="str">
        <f aca="false">A84</f>
        <v>Sc</v>
      </c>
      <c r="X84" s="0" t="str">
        <f aca="false">M84</f>
        <v>Scandium</v>
      </c>
      <c r="Y84" s="0" t="str">
        <f aca="false">IF(I84="","",I84)</f>
        <v/>
      </c>
      <c r="Z84" s="0" t="n">
        <f aca="false">O84</f>
        <v>21</v>
      </c>
      <c r="AA84" s="0" t="n">
        <f aca="false">B84</f>
        <v>3</v>
      </c>
      <c r="AB84" s="0" t="s">
        <v>31</v>
      </c>
      <c r="AC84" s="0" t="str">
        <f aca="false">IF(IF(R84="", E84, R84)=0,"",IF(R84="", E84, R84))</f>
        <v/>
      </c>
      <c r="AD84" s="0" t="str">
        <f aca="false">IF(IF(S84="", F84, S84)=0,"",IF(S84="", F84, S84))</f>
        <v/>
      </c>
      <c r="AE84" s="0" t="str">
        <f aca="false">IF(G84="","",G84)</f>
        <v/>
      </c>
      <c r="AF84" s="0" t="str">
        <f aca="false">IF(H84="","",H84)</f>
        <v/>
      </c>
      <c r="AG84" s="0" t="str">
        <f aca="false">IF(AND(T84="", E84="", G84=""), "", _xlfn.CONCAT(IF(T84="",IF(E84="","","SUCPRT"),"NEA"),";",IF(G84="","",IF(T84="","","SUPCRT"))))</f>
        <v/>
      </c>
    </row>
    <row r="85" customFormat="false" ht="12.8" hidden="false" customHeight="false" outlineLevel="0" collapsed="false">
      <c r="A85" s="0" t="s">
        <v>201</v>
      </c>
      <c r="B85" s="0" t="n">
        <v>4</v>
      </c>
      <c r="C85" s="0" t="n">
        <v>0</v>
      </c>
      <c r="D85" s="0" t="n">
        <v>0</v>
      </c>
      <c r="E85" s="0" t="n">
        <v>42.09</v>
      </c>
      <c r="G85" s="0" t="n">
        <v>25.09</v>
      </c>
      <c r="J85" s="0" t="n">
        <v>1</v>
      </c>
      <c r="K85" s="0" t="n">
        <v>42.09</v>
      </c>
      <c r="L85" s="0" t="n">
        <v>0.33</v>
      </c>
      <c r="M85" s="0" t="s">
        <v>202</v>
      </c>
      <c r="N85" s="0" t="s">
        <v>201</v>
      </c>
      <c r="O85" s="0" t="n">
        <v>34</v>
      </c>
      <c r="Q85" s="0" t="s">
        <v>201</v>
      </c>
      <c r="T85" s="0" t="n">
        <v>42.09</v>
      </c>
      <c r="U85" s="0" t="n">
        <v>0.33</v>
      </c>
      <c r="W85" s="0" t="str">
        <f aca="false">A85</f>
        <v>Se</v>
      </c>
      <c r="X85" s="0" t="str">
        <f aca="false">M85</f>
        <v>Selenium</v>
      </c>
      <c r="Y85" s="0" t="str">
        <f aca="false">IF(I85="","",I85)</f>
        <v/>
      </c>
      <c r="Z85" s="0" t="n">
        <f aca="false">O85</f>
        <v>34</v>
      </c>
      <c r="AA85" s="0" t="n">
        <f aca="false">B85</f>
        <v>4</v>
      </c>
      <c r="AB85" s="0" t="s">
        <v>31</v>
      </c>
      <c r="AC85" s="0" t="n">
        <f aca="false">IF(IF(R85="", E85, R85)=0,"",IF(R85="", E85, R85))</f>
        <v>42.09</v>
      </c>
      <c r="AD85" s="0" t="str">
        <f aca="false">IF(IF(S85="", F85, S85)=0,"",IF(S85="", F85, S85))</f>
        <v/>
      </c>
      <c r="AE85" s="0" t="n">
        <f aca="false">IF(G85="","",G85)</f>
        <v>25.09</v>
      </c>
      <c r="AF85" s="0" t="str">
        <f aca="false">IF(H85="","",H85)</f>
        <v/>
      </c>
      <c r="AG85" s="0" t="str">
        <f aca="false">IF(AND(T85="", E85="", G85=""), "", _xlfn.CONCAT(IF(T85="",IF(E85="","","SUCPRT"),"NEA"),";",IF(G85="","",IF(T85="","","SUPCRT"))))</f>
        <v>NEA;SUPCRT</v>
      </c>
    </row>
    <row r="86" customFormat="false" ht="12.8" hidden="false" customHeight="false" outlineLevel="0" collapsed="false">
      <c r="A86" s="0" t="s">
        <v>203</v>
      </c>
      <c r="B86" s="0" t="n">
        <v>4</v>
      </c>
      <c r="C86" s="0" t="n">
        <v>0</v>
      </c>
      <c r="D86" s="0" t="n">
        <v>0</v>
      </c>
      <c r="E86" s="0" t="n">
        <v>18.81</v>
      </c>
      <c r="G86" s="0" t="n">
        <v>19.789</v>
      </c>
      <c r="J86" s="0" t="n">
        <v>1</v>
      </c>
      <c r="K86" s="0" t="n">
        <v>18.81</v>
      </c>
      <c r="L86" s="0" t="n">
        <v>0.08</v>
      </c>
      <c r="M86" s="0" t="s">
        <v>204</v>
      </c>
      <c r="N86" s="0" t="s">
        <v>203</v>
      </c>
      <c r="O86" s="0" t="n">
        <v>14</v>
      </c>
      <c r="Q86" s="0" t="s">
        <v>203</v>
      </c>
      <c r="R86" s="0" t="n">
        <v>18.81</v>
      </c>
      <c r="S86" s="0" t="n">
        <v>0.08</v>
      </c>
      <c r="T86" s="0" t="n">
        <v>18.81</v>
      </c>
      <c r="U86" s="0" t="n">
        <v>0.08</v>
      </c>
      <c r="W86" s="0" t="str">
        <f aca="false">A86</f>
        <v>Si</v>
      </c>
      <c r="X86" s="0" t="str">
        <f aca="false">M86</f>
        <v>Silicon</v>
      </c>
      <c r="Y86" s="0" t="str">
        <f aca="false">IF(I86="","",I86)</f>
        <v/>
      </c>
      <c r="Z86" s="0" t="n">
        <f aca="false">O86</f>
        <v>14</v>
      </c>
      <c r="AA86" s="0" t="n">
        <f aca="false">B86</f>
        <v>4</v>
      </c>
      <c r="AB86" s="0" t="s">
        <v>31</v>
      </c>
      <c r="AC86" s="0" t="n">
        <f aca="false">IF(IF(R86="", E86, R86)=0,"",IF(R86="", E86, R86))</f>
        <v>18.81</v>
      </c>
      <c r="AD86" s="0" t="n">
        <f aca="false">IF(IF(S86="", F86, S86)=0,"",IF(S86="", F86, S86))</f>
        <v>0.08</v>
      </c>
      <c r="AE86" s="0" t="n">
        <f aca="false">IF(G86="","",G86)</f>
        <v>19.789</v>
      </c>
      <c r="AF86" s="0" t="str">
        <f aca="false">IF(H86="","",H86)</f>
        <v/>
      </c>
      <c r="AG86" s="0" t="str">
        <f aca="false">IF(AND(T86="", E86="", G86=""), "", _xlfn.CONCAT(IF(T86="",IF(E86="","","SUCPRT"),"NEA"),";",IF(G86="","",IF(T86="","","SUPCRT"))))</f>
        <v>NEA;SUPCRT</v>
      </c>
    </row>
    <row r="87" customFormat="false" ht="12.8" hidden="false" customHeight="false" outlineLevel="0" collapsed="false">
      <c r="A87" s="0" t="s">
        <v>205</v>
      </c>
      <c r="B87" s="0" t="n">
        <v>3</v>
      </c>
      <c r="C87" s="0" t="n">
        <v>0</v>
      </c>
      <c r="D87" s="0" t="n">
        <v>0</v>
      </c>
      <c r="E87" s="0" t="n">
        <v>69.64</v>
      </c>
      <c r="G87" s="0" t="n">
        <v>29.53</v>
      </c>
      <c r="J87" s="0" t="n">
        <v>1</v>
      </c>
      <c r="M87" s="0" t="s">
        <v>206</v>
      </c>
      <c r="N87" s="0" t="s">
        <v>205</v>
      </c>
      <c r="O87" s="0" t="n">
        <v>62</v>
      </c>
      <c r="Q87" s="0" t="s">
        <v>205</v>
      </c>
      <c r="W87" s="0" t="str">
        <f aca="false">A87</f>
        <v>Sm</v>
      </c>
      <c r="X87" s="0" t="str">
        <f aca="false">M87</f>
        <v>Samarium</v>
      </c>
      <c r="Y87" s="0" t="str">
        <f aca="false">IF(I87="","",I87)</f>
        <v/>
      </c>
      <c r="Z87" s="0" t="n">
        <f aca="false">O87</f>
        <v>62</v>
      </c>
      <c r="AA87" s="0" t="n">
        <f aca="false">B87</f>
        <v>3</v>
      </c>
      <c r="AB87" s="0" t="s">
        <v>31</v>
      </c>
      <c r="AC87" s="0" t="n">
        <f aca="false">IF(IF(R87="", E87, R87)=0,"",IF(R87="", E87, R87))</f>
        <v>69.64</v>
      </c>
      <c r="AD87" s="0" t="str">
        <f aca="false">IF(IF(S87="", F87, S87)=0,"",IF(S87="", F87, S87))</f>
        <v/>
      </c>
      <c r="AE87" s="0" t="n">
        <f aca="false">IF(G87="","",G87)</f>
        <v>29.53</v>
      </c>
      <c r="AF87" s="0" t="str">
        <f aca="false">IF(H87="","",H87)</f>
        <v/>
      </c>
      <c r="AG87" s="0" t="str">
        <f aca="false">IF(AND(T87="", E87="", G87=""), "", _xlfn.CONCAT(IF(T87="",IF(E87="","","SUCPRT"),"NEA"),";",IF(G87="","",IF(T87="","","SUPCRT"))))</f>
        <v>SUCPRT;</v>
      </c>
    </row>
    <row r="88" customFormat="false" ht="12.8" hidden="false" customHeight="false" outlineLevel="0" collapsed="false">
      <c r="A88" s="0" t="s">
        <v>207</v>
      </c>
      <c r="B88" s="0" t="n">
        <v>2</v>
      </c>
      <c r="C88" s="0" t="n">
        <v>0</v>
      </c>
      <c r="D88" s="0" t="n">
        <v>0</v>
      </c>
      <c r="E88" s="0" t="n">
        <v>51.18</v>
      </c>
      <c r="G88" s="0" t="n">
        <v>27.11</v>
      </c>
      <c r="J88" s="0" t="n">
        <v>1</v>
      </c>
      <c r="K88" s="0" t="n">
        <v>51.18</v>
      </c>
      <c r="L88" s="0" t="n">
        <v>0.08</v>
      </c>
      <c r="M88" s="0" t="s">
        <v>208</v>
      </c>
      <c r="N88" s="0" t="s">
        <v>207</v>
      </c>
      <c r="O88" s="0" t="n">
        <v>50</v>
      </c>
      <c r="Q88" s="0" t="s">
        <v>207</v>
      </c>
      <c r="R88" s="0" t="n">
        <v>51.18</v>
      </c>
      <c r="S88" s="0" t="n">
        <v>0.08</v>
      </c>
      <c r="T88" s="0" t="n">
        <v>51.18</v>
      </c>
      <c r="U88" s="0" t="n">
        <v>0.08</v>
      </c>
      <c r="W88" s="0" t="str">
        <f aca="false">A88</f>
        <v>Sn</v>
      </c>
      <c r="X88" s="0" t="str">
        <f aca="false">M88</f>
        <v>Tin</v>
      </c>
      <c r="Y88" s="0" t="str">
        <f aca="false">IF(I88="","",I88)</f>
        <v/>
      </c>
      <c r="Z88" s="0" t="n">
        <f aca="false">O88</f>
        <v>50</v>
      </c>
      <c r="AA88" s="0" t="n">
        <f aca="false">B88</f>
        <v>2</v>
      </c>
      <c r="AB88" s="0" t="s">
        <v>31</v>
      </c>
      <c r="AC88" s="0" t="n">
        <f aca="false">IF(IF(R88="", E88, R88)=0,"",IF(R88="", E88, R88))</f>
        <v>51.18</v>
      </c>
      <c r="AD88" s="0" t="n">
        <f aca="false">IF(IF(S88="", F88, S88)=0,"",IF(S88="", F88, S88))</f>
        <v>0.08</v>
      </c>
      <c r="AE88" s="0" t="n">
        <f aca="false">IF(G88="","",G88)</f>
        <v>27.11</v>
      </c>
      <c r="AF88" s="0" t="str">
        <f aca="false">IF(H88="","",H88)</f>
        <v/>
      </c>
      <c r="AG88" s="0" t="str">
        <f aca="false">IF(AND(T88="", E88="", G88=""), "", _xlfn.CONCAT(IF(T88="",IF(E88="","","SUCPRT"),"NEA"),";",IF(G88="","",IF(T88="","","SUPCRT"))))</f>
        <v>NEA;SUPCRT</v>
      </c>
    </row>
    <row r="89" customFormat="false" ht="12.8" hidden="false" customHeight="false" outlineLevel="0" collapsed="false">
      <c r="A89" s="0" t="s">
        <v>209</v>
      </c>
      <c r="B89" s="0" t="n">
        <v>2</v>
      </c>
      <c r="C89" s="0" t="n">
        <v>0</v>
      </c>
      <c r="D89" s="0" t="n">
        <v>0</v>
      </c>
      <c r="E89" s="0" t="n">
        <v>55.7</v>
      </c>
      <c r="J89" s="0" t="n">
        <v>1</v>
      </c>
      <c r="K89" s="0" t="n">
        <v>55.7</v>
      </c>
      <c r="L89" s="0" t="n">
        <v>0.21</v>
      </c>
      <c r="M89" s="0" t="s">
        <v>210</v>
      </c>
      <c r="N89" s="0" t="s">
        <v>209</v>
      </c>
      <c r="O89" s="0" t="n">
        <v>38</v>
      </c>
      <c r="Q89" s="0" t="s">
        <v>209</v>
      </c>
      <c r="T89" s="0" t="n">
        <v>55.7</v>
      </c>
      <c r="U89" s="0" t="n">
        <v>0.21</v>
      </c>
      <c r="W89" s="0" t="str">
        <f aca="false">A89</f>
        <v>Sr</v>
      </c>
      <c r="X89" s="0" t="str">
        <f aca="false">M89</f>
        <v>Strontium</v>
      </c>
      <c r="Y89" s="0" t="str">
        <f aca="false">IF(I89="","",I89)</f>
        <v/>
      </c>
      <c r="Z89" s="0" t="n">
        <f aca="false">O89</f>
        <v>38</v>
      </c>
      <c r="AA89" s="0" t="n">
        <f aca="false">B89</f>
        <v>2</v>
      </c>
      <c r="AB89" s="0" t="s">
        <v>31</v>
      </c>
      <c r="AC89" s="0" t="n">
        <f aca="false">IF(IF(R89="", E89, R89)=0,"",IF(R89="", E89, R89))</f>
        <v>55.7</v>
      </c>
      <c r="AD89" s="0" t="str">
        <f aca="false">IF(IF(S89="", F89, S89)=0,"",IF(S89="", F89, S89))</f>
        <v/>
      </c>
      <c r="AE89" s="0" t="str">
        <f aca="false">IF(G89="","",G89)</f>
        <v/>
      </c>
      <c r="AF89" s="0" t="str">
        <f aca="false">IF(H89="","",H89)</f>
        <v/>
      </c>
      <c r="AG89" s="0" t="str">
        <f aca="false">IF(AND(T89="", E89="", G89=""), "", _xlfn.CONCAT(IF(T89="",IF(E89="","","SUCPRT"),"NEA"),";",IF(G89="","",IF(T89="","","SUPCRT"))))</f>
        <v>NEA;</v>
      </c>
    </row>
    <row r="90" customFormat="false" ht="12.8" hidden="false" customHeight="false" outlineLevel="0" collapsed="false">
      <c r="A90" s="0" t="s">
        <v>211</v>
      </c>
      <c r="B90" s="0" t="n">
        <v>5</v>
      </c>
      <c r="J90" s="0" t="n">
        <v>1</v>
      </c>
      <c r="M90" s="0" t="s">
        <v>212</v>
      </c>
      <c r="N90" s="0" t="s">
        <v>211</v>
      </c>
      <c r="O90" s="0" t="n">
        <v>73</v>
      </c>
      <c r="Q90" s="0" t="s">
        <v>211</v>
      </c>
      <c r="W90" s="0" t="str">
        <f aca="false">A90</f>
        <v>Ta</v>
      </c>
      <c r="X90" s="0" t="str">
        <f aca="false">M90</f>
        <v>Tantalum</v>
      </c>
      <c r="Y90" s="0" t="str">
        <f aca="false">IF(I90="","",I90)</f>
        <v/>
      </c>
      <c r="Z90" s="0" t="n">
        <f aca="false">O90</f>
        <v>73</v>
      </c>
      <c r="AA90" s="0" t="n">
        <f aca="false">B90</f>
        <v>5</v>
      </c>
      <c r="AB90" s="0" t="s">
        <v>31</v>
      </c>
      <c r="AC90" s="0" t="str">
        <f aca="false">IF(IF(R90="", E90, R90)=0,"",IF(R90="", E90, R90))</f>
        <v/>
      </c>
      <c r="AD90" s="0" t="str">
        <f aca="false">IF(IF(S90="", F90, S90)=0,"",IF(S90="", F90, S90))</f>
        <v/>
      </c>
      <c r="AE90" s="0" t="str">
        <f aca="false">IF(G90="","",G90)</f>
        <v/>
      </c>
      <c r="AF90" s="0" t="str">
        <f aca="false">IF(H90="","",H90)</f>
        <v/>
      </c>
      <c r="AG90" s="0" t="str">
        <f aca="false">IF(AND(T90="", E90="", G90=""), "", _xlfn.CONCAT(IF(T90="",IF(E90="","","SUCPRT"),"NEA"),";",IF(G90="","",IF(T90="","","SUPCRT"))))</f>
        <v/>
      </c>
    </row>
    <row r="91" customFormat="false" ht="12.8" hidden="false" customHeight="false" outlineLevel="0" collapsed="false">
      <c r="A91" s="0" t="s">
        <v>213</v>
      </c>
      <c r="B91" s="0" t="n">
        <v>3</v>
      </c>
      <c r="J91" s="0" t="n">
        <v>1</v>
      </c>
      <c r="M91" s="0" t="s">
        <v>214</v>
      </c>
      <c r="N91" s="0" t="s">
        <v>213</v>
      </c>
      <c r="O91" s="0" t="n">
        <v>65</v>
      </c>
      <c r="Q91" s="0" t="s">
        <v>213</v>
      </c>
      <c r="W91" s="0" t="str">
        <f aca="false">A91</f>
        <v>Tb</v>
      </c>
      <c r="X91" s="0" t="str">
        <f aca="false">M91</f>
        <v>Terbium</v>
      </c>
      <c r="Y91" s="0" t="str">
        <f aca="false">IF(I91="","",I91)</f>
        <v/>
      </c>
      <c r="Z91" s="0" t="n">
        <f aca="false">O91</f>
        <v>65</v>
      </c>
      <c r="AA91" s="0" t="n">
        <f aca="false">B91</f>
        <v>3</v>
      </c>
      <c r="AB91" s="0" t="s">
        <v>31</v>
      </c>
      <c r="AC91" s="0" t="str">
        <f aca="false">IF(IF(R91="", E91, R91)=0,"",IF(R91="", E91, R91))</f>
        <v/>
      </c>
      <c r="AD91" s="0" t="str">
        <f aca="false">IF(IF(S91="", F91, S91)=0,"",IF(S91="", F91, S91))</f>
        <v/>
      </c>
      <c r="AE91" s="0" t="str">
        <f aca="false">IF(G91="","",G91)</f>
        <v/>
      </c>
      <c r="AF91" s="0" t="str">
        <f aca="false">IF(H91="","",H91)</f>
        <v/>
      </c>
      <c r="AG91" s="0" t="str">
        <f aca="false">IF(AND(T91="", E91="", G91=""), "", _xlfn.CONCAT(IF(T91="",IF(E91="","","SUCPRT"),"NEA"),";",IF(G91="","",IF(T91="","","SUPCRT"))))</f>
        <v/>
      </c>
    </row>
    <row r="92" customFormat="false" ht="12.8" hidden="false" customHeight="false" outlineLevel="0" collapsed="false">
      <c r="A92" s="0" t="s">
        <v>215</v>
      </c>
      <c r="B92" s="0" t="n">
        <v>7</v>
      </c>
      <c r="C92" s="0" t="n">
        <v>0</v>
      </c>
      <c r="D92" s="0" t="n">
        <v>0</v>
      </c>
      <c r="E92" s="0" t="n">
        <v>32.5</v>
      </c>
      <c r="G92" s="0" t="n">
        <v>24.9</v>
      </c>
      <c r="J92" s="0" t="n">
        <v>1</v>
      </c>
      <c r="K92" s="0" t="n">
        <v>32.506</v>
      </c>
      <c r="L92" s="0" t="n">
        <v>0.7</v>
      </c>
      <c r="M92" s="0" t="s">
        <v>216</v>
      </c>
      <c r="N92" s="0" t="s">
        <v>215</v>
      </c>
      <c r="O92" s="0" t="n">
        <v>43</v>
      </c>
      <c r="Q92" s="0" t="s">
        <v>215</v>
      </c>
      <c r="T92" s="0" t="n">
        <v>32.506</v>
      </c>
      <c r="U92" s="0" t="n">
        <v>0.7</v>
      </c>
      <c r="W92" s="0" t="str">
        <f aca="false">A92</f>
        <v>Tc</v>
      </c>
      <c r="X92" s="0" t="str">
        <f aca="false">M92</f>
        <v>Technetium</v>
      </c>
      <c r="Y92" s="0" t="str">
        <f aca="false">IF(I92="","",I92)</f>
        <v/>
      </c>
      <c r="Z92" s="0" t="n">
        <f aca="false">O92</f>
        <v>43</v>
      </c>
      <c r="AA92" s="0" t="n">
        <f aca="false">B92</f>
        <v>7</v>
      </c>
      <c r="AB92" s="0" t="s">
        <v>31</v>
      </c>
      <c r="AC92" s="0" t="n">
        <f aca="false">IF(IF(R92="", E92, R92)=0,"",IF(R92="", E92, R92))</f>
        <v>32.5</v>
      </c>
      <c r="AD92" s="0" t="str">
        <f aca="false">IF(IF(S92="", F92, S92)=0,"",IF(S92="", F92, S92))</f>
        <v/>
      </c>
      <c r="AE92" s="0" t="n">
        <f aca="false">IF(G92="","",G92)</f>
        <v>24.9</v>
      </c>
      <c r="AF92" s="0" t="str">
        <f aca="false">IF(H92="","",H92)</f>
        <v/>
      </c>
      <c r="AG92" s="0" t="str">
        <f aca="false">IF(AND(T92="", E92="", G92=""), "", _xlfn.CONCAT(IF(T92="",IF(E92="","","SUCPRT"),"NEA"),";",IF(G92="","",IF(T92="","","SUPCRT"))))</f>
        <v>NEA;SUPCRT</v>
      </c>
    </row>
    <row r="93" customFormat="false" ht="12.8" hidden="false" customHeight="false" outlineLevel="0" collapsed="false">
      <c r="A93" s="0" t="s">
        <v>217</v>
      </c>
      <c r="B93" s="0" t="n">
        <v>6</v>
      </c>
      <c r="J93" s="0" t="n">
        <v>1</v>
      </c>
      <c r="K93" s="0" t="n">
        <v>49.221</v>
      </c>
      <c r="L93" s="0" t="n">
        <v>0.05</v>
      </c>
      <c r="M93" s="0" t="s">
        <v>218</v>
      </c>
      <c r="N93" s="0" t="s">
        <v>217</v>
      </c>
      <c r="O93" s="0" t="n">
        <v>52</v>
      </c>
      <c r="Q93" s="0" t="s">
        <v>217</v>
      </c>
      <c r="T93" s="0" t="n">
        <v>49.221</v>
      </c>
      <c r="U93" s="0" t="n">
        <v>0.05</v>
      </c>
      <c r="W93" s="0" t="str">
        <f aca="false">A93</f>
        <v>Te</v>
      </c>
      <c r="X93" s="0" t="str">
        <f aca="false">M93</f>
        <v>Tellurium</v>
      </c>
      <c r="Y93" s="0" t="str">
        <f aca="false">IF(I93="","",I93)</f>
        <v/>
      </c>
      <c r="Z93" s="0" t="n">
        <f aca="false">O93</f>
        <v>52</v>
      </c>
      <c r="AA93" s="0" t="n">
        <f aca="false">B93</f>
        <v>6</v>
      </c>
      <c r="AB93" s="0" t="s">
        <v>31</v>
      </c>
      <c r="AC93" s="0" t="str">
        <f aca="false">IF(IF(R93="", E93, R93)=0,"",IF(R93="", E93, R93))</f>
        <v/>
      </c>
      <c r="AD93" s="0" t="str">
        <f aca="false">IF(IF(S93="", F93, S93)=0,"",IF(S93="", F93, S93))</f>
        <v/>
      </c>
      <c r="AE93" s="0" t="str">
        <f aca="false">IF(G93="","",G93)</f>
        <v/>
      </c>
      <c r="AF93" s="0" t="str">
        <f aca="false">IF(H93="","",H93)</f>
        <v/>
      </c>
      <c r="AG93" s="0" t="str">
        <f aca="false">IF(AND(T93="", E93="", G93=""), "", _xlfn.CONCAT(IF(T93="",IF(E93="","","SUCPRT"),"NEA"),";",IF(G93="","",IF(T93="","","SUPCRT"))))</f>
        <v>NEA;</v>
      </c>
    </row>
    <row r="94" customFormat="false" ht="12.8" hidden="false" customHeight="false" outlineLevel="0" collapsed="false">
      <c r="A94" s="0" t="s">
        <v>219</v>
      </c>
      <c r="B94" s="0" t="n">
        <v>4</v>
      </c>
      <c r="C94" s="0" t="n">
        <v>0</v>
      </c>
      <c r="D94" s="0" t="n">
        <v>0</v>
      </c>
      <c r="E94" s="0" t="n">
        <v>52.64</v>
      </c>
      <c r="G94" s="0" t="n">
        <v>26.23</v>
      </c>
      <c r="J94" s="0" t="n">
        <v>1</v>
      </c>
      <c r="K94" s="0" t="n">
        <v>52.64</v>
      </c>
      <c r="L94" s="0" t="n">
        <v>0.5</v>
      </c>
      <c r="M94" s="0" t="s">
        <v>220</v>
      </c>
      <c r="N94" s="0" t="s">
        <v>219</v>
      </c>
      <c r="O94" s="0" t="n">
        <v>90</v>
      </c>
      <c r="Q94" s="0" t="s">
        <v>219</v>
      </c>
      <c r="R94" s="0" t="n">
        <v>51.8</v>
      </c>
      <c r="S94" s="0" t="n">
        <v>0.5</v>
      </c>
      <c r="T94" s="0" t="n">
        <v>52.64</v>
      </c>
      <c r="U94" s="0" t="n">
        <v>0.5</v>
      </c>
      <c r="W94" s="0" t="str">
        <f aca="false">A94</f>
        <v>Th</v>
      </c>
      <c r="X94" s="0" t="str">
        <f aca="false">M94</f>
        <v>Thorium</v>
      </c>
      <c r="Y94" s="0" t="str">
        <f aca="false">IF(I94="","",I94)</f>
        <v/>
      </c>
      <c r="Z94" s="0" t="n">
        <f aca="false">O94</f>
        <v>90</v>
      </c>
      <c r="AA94" s="0" t="n">
        <f aca="false">B94</f>
        <v>4</v>
      </c>
      <c r="AB94" s="0" t="s">
        <v>31</v>
      </c>
      <c r="AC94" s="0" t="n">
        <f aca="false">IF(IF(R94="", E94, R94)=0,"",IF(R94="", E94, R94))</f>
        <v>51.8</v>
      </c>
      <c r="AD94" s="0" t="n">
        <f aca="false">IF(IF(S94="", F94, S94)=0,"",IF(S94="", F94, S94))</f>
        <v>0.5</v>
      </c>
      <c r="AE94" s="0" t="n">
        <f aca="false">IF(G94="","",G94)</f>
        <v>26.23</v>
      </c>
      <c r="AF94" s="0" t="str">
        <f aca="false">IF(H94="","",H94)</f>
        <v/>
      </c>
      <c r="AG94" s="0" t="str">
        <f aca="false">IF(AND(T94="", E94="", G94=""), "", _xlfn.CONCAT(IF(T94="",IF(E94="","","SUCPRT"),"NEA"),";",IF(G94="","",IF(T94="","","SUPCRT"))))</f>
        <v>NEA;SUPCRT</v>
      </c>
    </row>
    <row r="95" customFormat="false" ht="12.8" hidden="false" customHeight="false" outlineLevel="0" collapsed="false">
      <c r="A95" s="0" t="s">
        <v>221</v>
      </c>
      <c r="B95" s="0" t="n">
        <v>4</v>
      </c>
      <c r="C95" s="0" t="n">
        <v>0</v>
      </c>
      <c r="D95" s="0" t="n">
        <v>0</v>
      </c>
      <c r="E95" s="0" t="n">
        <v>30.72</v>
      </c>
      <c r="J95" s="0" t="n">
        <v>1</v>
      </c>
      <c r="K95" s="0" t="n">
        <v>30.72</v>
      </c>
      <c r="L95" s="0" t="n">
        <v>0.1</v>
      </c>
      <c r="M95" s="0" t="s">
        <v>222</v>
      </c>
      <c r="N95" s="0" t="s">
        <v>221</v>
      </c>
      <c r="O95" s="0" t="n">
        <v>22</v>
      </c>
      <c r="Q95" s="0" t="s">
        <v>221</v>
      </c>
      <c r="R95" s="0" t="n">
        <v>30.72</v>
      </c>
      <c r="S95" s="0" t="n">
        <v>0.1</v>
      </c>
      <c r="T95" s="0" t="n">
        <v>30.72</v>
      </c>
      <c r="U95" s="0" t="n">
        <v>0.1</v>
      </c>
      <c r="W95" s="0" t="str">
        <f aca="false">A95</f>
        <v>Ti</v>
      </c>
      <c r="X95" s="0" t="str">
        <f aca="false">M95</f>
        <v>Titanium</v>
      </c>
      <c r="Y95" s="0" t="str">
        <f aca="false">IF(I95="","",I95)</f>
        <v/>
      </c>
      <c r="Z95" s="0" t="n">
        <f aca="false">O95</f>
        <v>22</v>
      </c>
      <c r="AA95" s="0" t="n">
        <f aca="false">B95</f>
        <v>4</v>
      </c>
      <c r="AB95" s="0" t="s">
        <v>31</v>
      </c>
      <c r="AC95" s="0" t="n">
        <f aca="false">IF(IF(R95="", E95, R95)=0,"",IF(R95="", E95, R95))</f>
        <v>30.72</v>
      </c>
      <c r="AD95" s="0" t="n">
        <f aca="false">IF(IF(S95="", F95, S95)=0,"",IF(S95="", F95, S95))</f>
        <v>0.1</v>
      </c>
      <c r="AE95" s="0" t="str">
        <f aca="false">IF(G95="","",G95)</f>
        <v/>
      </c>
      <c r="AF95" s="0" t="str">
        <f aca="false">IF(H95="","",H95)</f>
        <v/>
      </c>
      <c r="AG95" s="0" t="str">
        <f aca="false">IF(AND(T95="", E95="", G95=""), "", _xlfn.CONCAT(IF(T95="",IF(E95="","","SUCPRT"),"NEA"),";",IF(G95="","",IF(T95="","","SUPCRT"))))</f>
        <v>NEA;</v>
      </c>
    </row>
    <row r="96" customFormat="false" ht="12.8" hidden="false" customHeight="false" outlineLevel="0" collapsed="false">
      <c r="A96" s="0" t="s">
        <v>223</v>
      </c>
      <c r="B96" s="0" t="n">
        <v>1</v>
      </c>
      <c r="J96" s="0" t="n">
        <v>1</v>
      </c>
      <c r="M96" s="0" t="s">
        <v>224</v>
      </c>
      <c r="N96" s="0" t="s">
        <v>223</v>
      </c>
      <c r="O96" s="0" t="n">
        <v>81</v>
      </c>
      <c r="Q96" s="0" t="s">
        <v>223</v>
      </c>
      <c r="W96" s="0" t="str">
        <f aca="false">A96</f>
        <v>Tl</v>
      </c>
      <c r="X96" s="0" t="str">
        <f aca="false">M96</f>
        <v>Thallium</v>
      </c>
      <c r="Y96" s="0" t="str">
        <f aca="false">IF(I96="","",I96)</f>
        <v/>
      </c>
      <c r="Z96" s="0" t="n">
        <f aca="false">O96</f>
        <v>81</v>
      </c>
      <c r="AA96" s="0" t="n">
        <f aca="false">B96</f>
        <v>1</v>
      </c>
      <c r="AB96" s="0" t="s">
        <v>31</v>
      </c>
      <c r="AC96" s="0" t="str">
        <f aca="false">IF(IF(R96="", E96, R96)=0,"",IF(R96="", E96, R96))</f>
        <v/>
      </c>
      <c r="AD96" s="0" t="str">
        <f aca="false">IF(IF(S96="", F96, S96)=0,"",IF(S96="", F96, S96))</f>
        <v/>
      </c>
      <c r="AE96" s="0" t="str">
        <f aca="false">IF(G96="","",G96)</f>
        <v/>
      </c>
      <c r="AF96" s="0" t="str">
        <f aca="false">IF(H96="","",H96)</f>
        <v/>
      </c>
      <c r="AG96" s="0" t="str">
        <f aca="false">IF(AND(T96="", E96="", G96=""), "", _xlfn.CONCAT(IF(T96="",IF(E96="","","SUCPRT"),"NEA"),";",IF(G96="","",IF(T96="","","SUPCRT"))))</f>
        <v/>
      </c>
    </row>
    <row r="97" customFormat="false" ht="12.8" hidden="false" customHeight="false" outlineLevel="0" collapsed="false">
      <c r="A97" s="0" t="s">
        <v>225</v>
      </c>
      <c r="B97" s="0" t="n">
        <v>3</v>
      </c>
      <c r="J97" s="0" t="n">
        <v>1</v>
      </c>
      <c r="M97" s="0" t="s">
        <v>226</v>
      </c>
      <c r="N97" s="0" t="s">
        <v>225</v>
      </c>
      <c r="O97" s="0" t="n">
        <v>69</v>
      </c>
      <c r="Q97" s="0" t="s">
        <v>225</v>
      </c>
      <c r="W97" s="0" t="str">
        <f aca="false">A97</f>
        <v>Tm</v>
      </c>
      <c r="X97" s="0" t="str">
        <f aca="false">M97</f>
        <v>Thulium</v>
      </c>
      <c r="Y97" s="0" t="str">
        <f aca="false">IF(I97="","",I97)</f>
        <v/>
      </c>
      <c r="Z97" s="0" t="n">
        <f aca="false">O97</f>
        <v>69</v>
      </c>
      <c r="AA97" s="0" t="n">
        <f aca="false">B97</f>
        <v>3</v>
      </c>
      <c r="AB97" s="0" t="s">
        <v>31</v>
      </c>
      <c r="AC97" s="0" t="str">
        <f aca="false">IF(IF(R97="", E97, R97)=0,"",IF(R97="", E97, R97))</f>
        <v/>
      </c>
      <c r="AD97" s="0" t="str">
        <f aca="false">IF(IF(S97="", F97, S97)=0,"",IF(S97="", F97, S97))</f>
        <v/>
      </c>
      <c r="AE97" s="0" t="str">
        <f aca="false">IF(G97="","",G97)</f>
        <v/>
      </c>
      <c r="AF97" s="0" t="str">
        <f aca="false">IF(H97="","",H97)</f>
        <v/>
      </c>
      <c r="AG97" s="0" t="str">
        <f aca="false">IF(AND(T97="", E97="", G97=""), "", _xlfn.CONCAT(IF(T97="",IF(E97="","","SUCPRT"),"NEA"),";",IF(G97="","",IF(T97="","","SUPCRT"))))</f>
        <v/>
      </c>
    </row>
    <row r="98" customFormat="false" ht="12.8" hidden="false" customHeight="false" outlineLevel="0" collapsed="false">
      <c r="A98" s="0" t="s">
        <v>227</v>
      </c>
      <c r="B98" s="0" t="n">
        <v>6</v>
      </c>
      <c r="C98" s="0" t="n">
        <v>0</v>
      </c>
      <c r="D98" s="0" t="n">
        <v>0</v>
      </c>
      <c r="E98" s="0" t="n">
        <v>50.2</v>
      </c>
      <c r="G98" s="0" t="n">
        <v>27.66</v>
      </c>
      <c r="J98" s="0" t="n">
        <v>1</v>
      </c>
      <c r="K98" s="0" t="n">
        <v>50.2</v>
      </c>
      <c r="L98" s="0" t="n">
        <v>0.2</v>
      </c>
      <c r="M98" s="0" t="s">
        <v>228</v>
      </c>
      <c r="N98" s="0" t="s">
        <v>227</v>
      </c>
      <c r="O98" s="0" t="n">
        <v>92</v>
      </c>
      <c r="Q98" s="0" t="s">
        <v>227</v>
      </c>
      <c r="R98" s="0" t="n">
        <v>50.2</v>
      </c>
      <c r="S98" s="0" t="n">
        <v>0.2</v>
      </c>
      <c r="T98" s="0" t="n">
        <v>50.2</v>
      </c>
      <c r="U98" s="0" t="n">
        <v>0.2</v>
      </c>
      <c r="W98" s="0" t="str">
        <f aca="false">A98</f>
        <v>U</v>
      </c>
      <c r="X98" s="0" t="str">
        <f aca="false">M98</f>
        <v>Uranium</v>
      </c>
      <c r="Y98" s="0" t="str">
        <f aca="false">IF(I98="","",I98)</f>
        <v/>
      </c>
      <c r="Z98" s="0" t="n">
        <f aca="false">O98</f>
        <v>92</v>
      </c>
      <c r="AA98" s="0" t="n">
        <f aca="false">B98</f>
        <v>6</v>
      </c>
      <c r="AB98" s="0" t="s">
        <v>31</v>
      </c>
      <c r="AC98" s="0" t="n">
        <f aca="false">IF(IF(R98="", E98, R98)=0,"",IF(R98="", E98, R98))</f>
        <v>50.2</v>
      </c>
      <c r="AD98" s="0" t="n">
        <f aca="false">IF(IF(S98="", F98, S98)=0,"",IF(S98="", F98, S98))</f>
        <v>0.2</v>
      </c>
      <c r="AE98" s="0" t="n">
        <f aca="false">IF(G98="","",G98)</f>
        <v>27.66</v>
      </c>
      <c r="AF98" s="0" t="str">
        <f aca="false">IF(H98="","",H98)</f>
        <v/>
      </c>
      <c r="AG98" s="0" t="str">
        <f aca="false">IF(AND(T98="", E98="", G98=""), "", _xlfn.CONCAT(IF(T98="",IF(E98="","","SUCPRT"),"NEA"),";",IF(G98="","",IF(T98="","","SUPCRT"))))</f>
        <v>NEA;SUPCRT</v>
      </c>
    </row>
    <row r="99" customFormat="false" ht="12.8" hidden="false" customHeight="false" outlineLevel="0" collapsed="false">
      <c r="A99" s="0" t="s">
        <v>229</v>
      </c>
      <c r="B99" s="0" t="n">
        <v>5</v>
      </c>
      <c r="J99" s="0" t="n">
        <v>1</v>
      </c>
      <c r="M99" s="0" t="s">
        <v>230</v>
      </c>
      <c r="N99" s="0" t="s">
        <v>229</v>
      </c>
      <c r="O99" s="0" t="n">
        <v>23</v>
      </c>
      <c r="Q99" s="0" t="s">
        <v>229</v>
      </c>
      <c r="W99" s="0" t="str">
        <f aca="false">A99</f>
        <v>V</v>
      </c>
      <c r="X99" s="0" t="str">
        <f aca="false">M99</f>
        <v>Vanadium</v>
      </c>
      <c r="Y99" s="0" t="str">
        <f aca="false">IF(I99="","",I99)</f>
        <v/>
      </c>
      <c r="Z99" s="0" t="n">
        <f aca="false">O99</f>
        <v>23</v>
      </c>
      <c r="AA99" s="0" t="n">
        <f aca="false">B99</f>
        <v>5</v>
      </c>
      <c r="AB99" s="0" t="s">
        <v>31</v>
      </c>
      <c r="AC99" s="0" t="str">
        <f aca="false">IF(IF(R99="", E99, R99)=0,"",IF(R99="", E99, R99))</f>
        <v/>
      </c>
      <c r="AD99" s="0" t="str">
        <f aca="false">IF(IF(S99="", F99, S99)=0,"",IF(S99="", F99, S99))</f>
        <v/>
      </c>
      <c r="AE99" s="0" t="str">
        <f aca="false">IF(G99="","",G99)</f>
        <v/>
      </c>
      <c r="AF99" s="0" t="str">
        <f aca="false">IF(H99="","",H99)</f>
        <v/>
      </c>
      <c r="AG99" s="0" t="str">
        <f aca="false">IF(AND(T99="", E99="", G99=""), "", _xlfn.CONCAT(IF(T99="",IF(E99="","","SUCPRT"),"NEA"),";",IF(G99="","",IF(T99="","","SUPCRT"))))</f>
        <v/>
      </c>
    </row>
    <row r="100" customFormat="false" ht="12.8" hidden="false" customHeight="false" outlineLevel="0" collapsed="false">
      <c r="A100" s="0" t="s">
        <v>231</v>
      </c>
      <c r="B100" s="0" t="n">
        <v>6</v>
      </c>
      <c r="J100" s="0" t="n">
        <v>1</v>
      </c>
      <c r="M100" s="0" t="s">
        <v>232</v>
      </c>
      <c r="N100" s="0" t="s">
        <v>231</v>
      </c>
      <c r="O100" s="0" t="n">
        <v>74</v>
      </c>
      <c r="Q100" s="0" t="s">
        <v>231</v>
      </c>
      <c r="W100" s="0" t="str">
        <f aca="false">A100</f>
        <v>W</v>
      </c>
      <c r="X100" s="0" t="str">
        <f aca="false">M100</f>
        <v>Tungsten</v>
      </c>
      <c r="Y100" s="0" t="str">
        <f aca="false">IF(I100="","",I100)</f>
        <v/>
      </c>
      <c r="Z100" s="0" t="n">
        <f aca="false">O100</f>
        <v>74</v>
      </c>
      <c r="AA100" s="0" t="n">
        <f aca="false">B100</f>
        <v>6</v>
      </c>
      <c r="AB100" s="0" t="s">
        <v>31</v>
      </c>
      <c r="AC100" s="0" t="str">
        <f aca="false">IF(IF(R100="", E100, R100)=0,"",IF(R100="", E100, R100))</f>
        <v/>
      </c>
      <c r="AD100" s="0" t="str">
        <f aca="false">IF(IF(S100="", F100, S100)=0,"",IF(S100="", F100, S100))</f>
        <v/>
      </c>
      <c r="AE100" s="0" t="str">
        <f aca="false">IF(G100="","",G100)</f>
        <v/>
      </c>
      <c r="AF100" s="0" t="str">
        <f aca="false">IF(H100="","",H100)</f>
        <v/>
      </c>
      <c r="AG100" s="0" t="str">
        <f aca="false">IF(AND(T100="", E100="", G100=""), "", _xlfn.CONCAT(IF(T100="",IF(E100="","","SUCPRT"),"NEA"),";",IF(G100="","",IF(T100="","","SUPCRT"))))</f>
        <v/>
      </c>
    </row>
    <row r="101" customFormat="false" ht="12.8" hidden="false" customHeight="false" outlineLevel="0" collapsed="false">
      <c r="A101" s="0" t="s">
        <v>233</v>
      </c>
      <c r="B101" s="0" t="n">
        <v>0</v>
      </c>
      <c r="J101" s="0" t="n">
        <v>1</v>
      </c>
      <c r="K101" s="0" t="n">
        <v>169.685</v>
      </c>
      <c r="L101" s="0" t="n">
        <v>0.003</v>
      </c>
      <c r="M101" s="0" t="s">
        <v>234</v>
      </c>
      <c r="N101" s="0" t="s">
        <v>233</v>
      </c>
      <c r="O101" s="0" t="n">
        <v>54</v>
      </c>
      <c r="Q101" s="0" t="s">
        <v>233</v>
      </c>
      <c r="R101" s="0" t="n">
        <v>169.685</v>
      </c>
      <c r="S101" s="0" t="n">
        <v>0.003</v>
      </c>
      <c r="T101" s="0" t="n">
        <v>169.685</v>
      </c>
      <c r="U101" s="0" t="n">
        <v>0.003</v>
      </c>
      <c r="W101" s="0" t="str">
        <f aca="false">A101</f>
        <v>Xe</v>
      </c>
      <c r="X101" s="0" t="str">
        <f aca="false">M101</f>
        <v>Xenon</v>
      </c>
      <c r="Y101" s="0" t="str">
        <f aca="false">IF(I101="","",I101)</f>
        <v/>
      </c>
      <c r="Z101" s="0" t="n">
        <f aca="false">O101</f>
        <v>54</v>
      </c>
      <c r="AA101" s="0" t="n">
        <f aca="false">B101</f>
        <v>0</v>
      </c>
      <c r="AB101" s="0" t="s">
        <v>31</v>
      </c>
      <c r="AC101" s="0" t="n">
        <f aca="false">IF(IF(R101="", E101, R101)=0,"",IF(R101="", E101, R101))</f>
        <v>169.685</v>
      </c>
      <c r="AD101" s="0" t="n">
        <f aca="false">IF(IF(S101="", F101, S101)=0,"",IF(S101="", F101, S101))</f>
        <v>0.003</v>
      </c>
      <c r="AE101" s="0" t="str">
        <f aca="false">IF(G101="","",G101)</f>
        <v/>
      </c>
      <c r="AF101" s="0" t="str">
        <f aca="false">IF(H101="","",H101)</f>
        <v/>
      </c>
      <c r="AG101" s="0" t="str">
        <f aca="false">IF(AND(T101="", E101="", G101=""), "", _xlfn.CONCAT(IF(T101="",IF(E101="","","SUCPRT"),"NEA"),";",IF(G101="","",IF(T101="","","SUPCRT"))))</f>
        <v>NEA;</v>
      </c>
    </row>
    <row r="102" customFormat="false" ht="12.8" hidden="false" customHeight="false" outlineLevel="0" collapsed="false">
      <c r="A102" s="0" t="s">
        <v>235</v>
      </c>
      <c r="B102" s="0" t="n">
        <v>3</v>
      </c>
      <c r="J102" s="0" t="n">
        <v>1</v>
      </c>
      <c r="M102" s="0" t="s">
        <v>236</v>
      </c>
      <c r="N102" s="0" t="s">
        <v>235</v>
      </c>
      <c r="O102" s="0" t="n">
        <v>39</v>
      </c>
      <c r="Q102" s="0" t="s">
        <v>235</v>
      </c>
      <c r="W102" s="0" t="str">
        <f aca="false">A102</f>
        <v>Y</v>
      </c>
      <c r="X102" s="0" t="str">
        <f aca="false">M102</f>
        <v>Yttrium</v>
      </c>
      <c r="Y102" s="0" t="str">
        <f aca="false">IF(I102="","",I102)</f>
        <v/>
      </c>
      <c r="Z102" s="0" t="n">
        <f aca="false">O102</f>
        <v>39</v>
      </c>
      <c r="AA102" s="0" t="n">
        <f aca="false">B102</f>
        <v>3</v>
      </c>
      <c r="AB102" s="0" t="s">
        <v>31</v>
      </c>
      <c r="AC102" s="0" t="str">
        <f aca="false">IF(IF(R102="", E102, R102)=0,"",IF(R102="", E102, R102))</f>
        <v/>
      </c>
      <c r="AD102" s="0" t="str">
        <f aca="false">IF(IF(S102="", F102, S102)=0,"",IF(S102="", F102, S102))</f>
        <v/>
      </c>
      <c r="AE102" s="0" t="str">
        <f aca="false">IF(G102="","",G102)</f>
        <v/>
      </c>
      <c r="AF102" s="0" t="str">
        <f aca="false">IF(H102="","",H102)</f>
        <v/>
      </c>
      <c r="AG102" s="0" t="str">
        <f aca="false">IF(AND(T102="", E102="", G102=""), "", _xlfn.CONCAT(IF(T102="",IF(E102="","","SUCPRT"),"NEA"),";",IF(G102="","",IF(T102="","","SUPCRT"))))</f>
        <v/>
      </c>
    </row>
    <row r="103" customFormat="false" ht="12.8" hidden="false" customHeight="false" outlineLevel="0" collapsed="false">
      <c r="A103" s="0" t="s">
        <v>237</v>
      </c>
      <c r="B103" s="0" t="n">
        <v>3</v>
      </c>
      <c r="J103" s="0" t="n">
        <v>1</v>
      </c>
      <c r="M103" s="0" t="s">
        <v>238</v>
      </c>
      <c r="N103" s="0" t="s">
        <v>237</v>
      </c>
      <c r="O103" s="0" t="n">
        <v>70</v>
      </c>
      <c r="Q103" s="0" t="s">
        <v>237</v>
      </c>
      <c r="W103" s="0" t="str">
        <f aca="false">A103</f>
        <v>Yb</v>
      </c>
      <c r="X103" s="0" t="str">
        <f aca="false">M103</f>
        <v>Ytterbium</v>
      </c>
      <c r="Y103" s="0" t="str">
        <f aca="false">IF(I103="","",I103)</f>
        <v/>
      </c>
      <c r="Z103" s="0" t="n">
        <f aca="false">O103</f>
        <v>70</v>
      </c>
      <c r="AA103" s="0" t="n">
        <f aca="false">B103</f>
        <v>3</v>
      </c>
      <c r="AB103" s="0" t="s">
        <v>31</v>
      </c>
      <c r="AC103" s="0" t="str">
        <f aca="false">IF(IF(R103="", E103, R103)=0,"",IF(R103="", E103, R103))</f>
        <v/>
      </c>
      <c r="AD103" s="0" t="str">
        <f aca="false">IF(IF(S103="", F103, S103)=0,"",IF(S103="", F103, S103))</f>
        <v/>
      </c>
      <c r="AE103" s="0" t="str">
        <f aca="false">IF(G103="","",G103)</f>
        <v/>
      </c>
      <c r="AF103" s="0" t="str">
        <f aca="false">IF(H103="","",H103)</f>
        <v/>
      </c>
      <c r="AG103" s="0" t="str">
        <f aca="false">IF(AND(T103="", E103="", G103=""), "", _xlfn.CONCAT(IF(T103="",IF(E103="","","SUCPRT"),"NEA"),";",IF(G103="","",IF(T103="","","SUPCRT"))))</f>
        <v/>
      </c>
    </row>
    <row r="104" customFormat="false" ht="12.8" hidden="false" customHeight="false" outlineLevel="0" collapsed="false">
      <c r="A104" s="0" t="s">
        <v>239</v>
      </c>
      <c r="B104" s="0" t="n">
        <v>2</v>
      </c>
      <c r="C104" s="0" t="n">
        <v>0</v>
      </c>
      <c r="D104" s="0" t="n">
        <v>0</v>
      </c>
      <c r="E104" s="0" t="n">
        <v>41.63</v>
      </c>
      <c r="F104" s="0" t="n">
        <v>0.15</v>
      </c>
      <c r="G104" s="0" t="n">
        <v>25.39</v>
      </c>
      <c r="H104" s="0" t="n">
        <v>0.04</v>
      </c>
      <c r="J104" s="0" t="n">
        <v>1</v>
      </c>
      <c r="K104" s="0" t="n">
        <v>41.63</v>
      </c>
      <c r="L104" s="0" t="n">
        <v>0.15</v>
      </c>
      <c r="M104" s="0" t="s">
        <v>240</v>
      </c>
      <c r="N104" s="0" t="s">
        <v>239</v>
      </c>
      <c r="O104" s="0" t="n">
        <v>30</v>
      </c>
      <c r="Q104" s="0" t="s">
        <v>239</v>
      </c>
      <c r="R104" s="0" t="n">
        <v>41.63</v>
      </c>
      <c r="S104" s="0" t="n">
        <v>0.15</v>
      </c>
      <c r="T104" s="0" t="n">
        <v>41.63</v>
      </c>
      <c r="U104" s="0" t="n">
        <v>0.15</v>
      </c>
      <c r="W104" s="0" t="str">
        <f aca="false">A104</f>
        <v>Zn</v>
      </c>
      <c r="X104" s="0" t="str">
        <f aca="false">M104</f>
        <v>Zinc</v>
      </c>
      <c r="Y104" s="0" t="str">
        <f aca="false">IF(I104="","",I104)</f>
        <v/>
      </c>
      <c r="Z104" s="0" t="n">
        <f aca="false">O104</f>
        <v>30</v>
      </c>
      <c r="AA104" s="0" t="n">
        <f aca="false">B104</f>
        <v>2</v>
      </c>
      <c r="AB104" s="0" t="s">
        <v>31</v>
      </c>
      <c r="AC104" s="0" t="n">
        <f aca="false">IF(IF(R104="", E104, R104)=0,"",IF(R104="", E104, R104))</f>
        <v>41.63</v>
      </c>
      <c r="AD104" s="0" t="n">
        <f aca="false">IF(IF(S104="", F104, S104)=0,"",IF(S104="", F104, S104))</f>
        <v>0.15</v>
      </c>
      <c r="AE104" s="0" t="n">
        <f aca="false">IF(G104="","",G104)</f>
        <v>25.39</v>
      </c>
      <c r="AF104" s="0" t="n">
        <f aca="false">IF(H104="","",H104)</f>
        <v>0.04</v>
      </c>
      <c r="AG104" s="0" t="str">
        <f aca="false">IF(AND(T104="", E104="", G104=""), "", _xlfn.CONCAT(IF(T104="",IF(E104="","","SUCPRT"),"NEA"),";",IF(G104="","",IF(T104="","","SUPCRT"))))</f>
        <v>NEA;SUPCRT</v>
      </c>
    </row>
    <row r="105" customFormat="false" ht="12.8" hidden="false" customHeight="false" outlineLevel="0" collapsed="false">
      <c r="A105" s="0" t="s">
        <v>241</v>
      </c>
      <c r="B105" s="0" t="n">
        <v>4</v>
      </c>
      <c r="C105" s="0" t="n">
        <v>0</v>
      </c>
      <c r="D105" s="0" t="n">
        <v>0</v>
      </c>
      <c r="E105" s="0" t="n">
        <v>39.08</v>
      </c>
      <c r="G105" s="0" t="n">
        <v>26.08</v>
      </c>
      <c r="J105" s="0" t="n">
        <v>1</v>
      </c>
      <c r="K105" s="0" t="n">
        <v>39.08</v>
      </c>
      <c r="L105" s="0" t="n">
        <v>0.1</v>
      </c>
      <c r="M105" s="0" t="s">
        <v>242</v>
      </c>
      <c r="N105" s="0" t="s">
        <v>241</v>
      </c>
      <c r="O105" s="0" t="n">
        <v>40</v>
      </c>
      <c r="Q105" s="0" t="s">
        <v>241</v>
      </c>
      <c r="T105" s="0" t="n">
        <v>39.08</v>
      </c>
      <c r="U105" s="0" t="n">
        <v>0.1</v>
      </c>
      <c r="W105" s="0" t="str">
        <f aca="false">A105</f>
        <v>Zr</v>
      </c>
      <c r="X105" s="0" t="str">
        <f aca="false">M105</f>
        <v>Zirconium</v>
      </c>
      <c r="Y105" s="0" t="str">
        <f aca="false">IF(I105="","",I105)</f>
        <v/>
      </c>
      <c r="Z105" s="0" t="n">
        <f aca="false">O105</f>
        <v>40</v>
      </c>
      <c r="AA105" s="0" t="n">
        <f aca="false">B105</f>
        <v>4</v>
      </c>
      <c r="AB105" s="0" t="s">
        <v>31</v>
      </c>
      <c r="AC105" s="0" t="n">
        <f aca="false">IF(IF(R105="", E105, R105)=0,"",IF(R105="", E105, R105))</f>
        <v>39.08</v>
      </c>
      <c r="AD105" s="0" t="str">
        <f aca="false">IF(IF(S105="", F105, S105)=0,"",IF(S105="", F105, S105))</f>
        <v/>
      </c>
      <c r="AE105" s="0" t="n">
        <f aca="false">IF(G105="","",G105)</f>
        <v>26.08</v>
      </c>
      <c r="AF105" s="0" t="str">
        <f aca="false">IF(H105="","",H105)</f>
        <v/>
      </c>
      <c r="AG105" s="0" t="str">
        <f aca="false">IF(AND(T105="", E105="", G105=""), "", _xlfn.CONCAT(IF(T105="",IF(E105="","","SUCPRT"),"NEA"),";",IF(G105="","",IF(T105="","","SUPCRT"))))</f>
        <v>NEA;SUPCRT</v>
      </c>
    </row>
    <row r="106" customFormat="false" ht="12.8" hidden="false" customHeight="false" outlineLevel="0" collapsed="false">
      <c r="A106" s="0" t="s">
        <v>243</v>
      </c>
      <c r="B106" s="0" t="n">
        <v>1</v>
      </c>
      <c r="C106" s="0" t="n">
        <v>0</v>
      </c>
      <c r="D106" s="0" t="n">
        <v>0</v>
      </c>
      <c r="E106" s="0" t="n">
        <v>-65.34</v>
      </c>
      <c r="G106" s="0" t="n">
        <v>-14.418</v>
      </c>
      <c r="M106" s="0" t="s">
        <v>244</v>
      </c>
      <c r="N106" s="0" t="str">
        <f aca="false">A106</f>
        <v>Zz</v>
      </c>
      <c r="O106" s="0" t="n">
        <v>0</v>
      </c>
      <c r="Q106" s="0" t="str">
        <f aca="false">N106</f>
        <v>Zz</v>
      </c>
      <c r="R106" s="0" t="n">
        <f aca="false">-R39/2</f>
        <v>-65.34</v>
      </c>
      <c r="S106" s="0" t="n">
        <f aca="false">S39/2</f>
        <v>0.0015</v>
      </c>
      <c r="T106" s="0" t="n">
        <f aca="false">-T39/2</f>
        <v>-65.34</v>
      </c>
      <c r="U106" s="0" t="n">
        <f aca="false">U39/2</f>
        <v>0.0015</v>
      </c>
      <c r="W106" s="0" t="str">
        <f aca="false">A106</f>
        <v>Zz</v>
      </c>
      <c r="X106" s="0" t="str">
        <f aca="false">M106</f>
        <v>Charge</v>
      </c>
      <c r="Y106" s="0" t="str">
        <f aca="false">IF(I106="","",I106)</f>
        <v/>
      </c>
      <c r="Z106" s="0" t="n">
        <f aca="false">O106</f>
        <v>0</v>
      </c>
      <c r="AA106" s="0" t="n">
        <f aca="false">B106</f>
        <v>1</v>
      </c>
      <c r="AB106" s="0" t="s">
        <v>245</v>
      </c>
      <c r="AC106" s="0" t="n">
        <f aca="false">IF(IF(R106="", E106, R106)=0,"",IF(R106="", E106, R106))</f>
        <v>-65.34</v>
      </c>
      <c r="AD106" s="0" t="n">
        <f aca="false">IF(IF(S106="", F106, S106)=0,"",IF(S106="", F106, S106))</f>
        <v>0.0015</v>
      </c>
      <c r="AE106" s="0" t="n">
        <f aca="false">IF(G106="","",G106)</f>
        <v>-14.418</v>
      </c>
      <c r="AF106" s="0" t="str">
        <f aca="false">IF(H106="","",H106)</f>
        <v/>
      </c>
      <c r="AG106" s="0" t="str">
        <f aca="false">IF(AND(T106="", E106="", G106=""), "", _xlfn.CONCAT(IF(T106="",IF(E106="","","SUCPRT"),"NEA"),";",IF(G106="","",IF(T106="","","SUPCRT"))))</f>
        <v>NEA;SUPCRT</v>
      </c>
    </row>
    <row r="107" customFormat="false" ht="12.8" hidden="false" customHeight="false" outlineLevel="0" collapsed="false">
      <c r="A107" s="0" t="s">
        <v>246</v>
      </c>
      <c r="B107" s="0" t="n">
        <v>-1</v>
      </c>
      <c r="M107" s="0" t="s">
        <v>247</v>
      </c>
      <c r="N107" s="0" t="str">
        <f aca="false">A107</f>
        <v>Ace</v>
      </c>
      <c r="Q107" s="0" t="str">
        <f aca="false">N107</f>
        <v>Ace</v>
      </c>
      <c r="W107" s="0" t="str">
        <f aca="false">A107</f>
        <v>Ace</v>
      </c>
      <c r="X107" s="0" t="str">
        <f aca="false">M107</f>
        <v>Acetate</v>
      </c>
      <c r="Y107" s="0" t="str">
        <f aca="false">IF(I107="","",I107)</f>
        <v/>
      </c>
      <c r="Z107" s="0" t="n">
        <f aca="false">O107</f>
        <v>0</v>
      </c>
      <c r="AA107" s="0" t="n">
        <f aca="false">B107</f>
        <v>-1</v>
      </c>
      <c r="AB107" s="0" t="s">
        <v>248</v>
      </c>
      <c r="AC107" s="0" t="str">
        <f aca="false">IF(IF(R107="", E107, R107)=0,"",IF(R107="", E107, R107))</f>
        <v/>
      </c>
      <c r="AD107" s="0" t="str">
        <f aca="false">IF(IF(S107="", F107, S107)=0,"",IF(S107="", F107, S107))</f>
        <v/>
      </c>
      <c r="AE107" s="0" t="str">
        <f aca="false">IF(G107="","",G107)</f>
        <v/>
      </c>
      <c r="AF107" s="0" t="str">
        <f aca="false">IF(H107="","",H107)</f>
        <v/>
      </c>
      <c r="AG107" s="0" t="str">
        <f aca="false">IF(AND(T107="", E107="", G107=""), "", _xlfn.CONCAT(IF(T107="",IF(E107="","","SUCPRT"),"NEA"),";",IF(G107="","",IF(T107="","","SUPCRT"))))</f>
        <v/>
      </c>
    </row>
    <row r="108" customFormat="false" ht="12.8" hidden="false" customHeight="false" outlineLevel="0" collapsed="false">
      <c r="A108" s="0" t="s">
        <v>249</v>
      </c>
      <c r="B108" s="0" t="n">
        <v>-2</v>
      </c>
      <c r="M108" s="0" t="s">
        <v>250</v>
      </c>
      <c r="N108" s="0" t="str">
        <f aca="false">A108</f>
        <v>Adi</v>
      </c>
      <c r="Q108" s="0" t="str">
        <f aca="false">N108</f>
        <v>Adi</v>
      </c>
      <c r="W108" s="0" t="str">
        <f aca="false">A108</f>
        <v>Adi</v>
      </c>
      <c r="X108" s="0" t="str">
        <f aca="false">M108</f>
        <v>Adipate</v>
      </c>
      <c r="Y108" s="0" t="str">
        <f aca="false">IF(I108="","",I108)</f>
        <v/>
      </c>
      <c r="Z108" s="0" t="n">
        <f aca="false">O108</f>
        <v>0</v>
      </c>
      <c r="AA108" s="0" t="n">
        <f aca="false">B108</f>
        <v>-2</v>
      </c>
      <c r="AB108" s="0" t="s">
        <v>248</v>
      </c>
      <c r="AC108" s="0" t="str">
        <f aca="false">IF(IF(R108="", E108, R108)=0,"",IF(R108="", E108, R108))</f>
        <v/>
      </c>
      <c r="AD108" s="0" t="str">
        <f aca="false">IF(IF(S108="", F108, S108)=0,"",IF(S108="", F108, S108))</f>
        <v/>
      </c>
      <c r="AE108" s="0" t="str">
        <f aca="false">IF(G108="","",G108)</f>
        <v/>
      </c>
      <c r="AF108" s="0" t="str">
        <f aca="false">IF(H108="","",H108)</f>
        <v/>
      </c>
      <c r="AG108" s="0" t="str">
        <f aca="false">IF(AND(T108="", E108="", G108=""), "", _xlfn.CONCAT(IF(T108="",IF(E108="","","SUCPRT"),"NEA"),";",IF(G108="","",IF(T108="","","SUPCRT"))))</f>
        <v/>
      </c>
    </row>
    <row r="109" customFormat="false" ht="12.8" hidden="false" customHeight="false" outlineLevel="0" collapsed="false">
      <c r="A109" s="0" t="s">
        <v>251</v>
      </c>
      <c r="B109" s="0" t="n">
        <v>-3</v>
      </c>
      <c r="C109" s="0" t="n">
        <v>-1519.92</v>
      </c>
      <c r="D109" s="0" t="n">
        <v>2.07</v>
      </c>
      <c r="E109" s="0" t="n">
        <v>75.587</v>
      </c>
      <c r="F109" s="0" t="n">
        <v>1.855</v>
      </c>
      <c r="M109" s="0" t="s">
        <v>252</v>
      </c>
      <c r="N109" s="0" t="str">
        <f aca="false">A109</f>
        <v>Cit</v>
      </c>
      <c r="Q109" s="0" t="str">
        <f aca="false">N109</f>
        <v>Cit</v>
      </c>
      <c r="W109" s="0" t="str">
        <f aca="false">A109</f>
        <v>Cit</v>
      </c>
      <c r="X109" s="0" t="str">
        <f aca="false">M109</f>
        <v>Citrate</v>
      </c>
      <c r="Y109" s="0" t="str">
        <f aca="false">IF(I109="","",I109)</f>
        <v/>
      </c>
      <c r="Z109" s="0" t="n">
        <f aca="false">O109</f>
        <v>0</v>
      </c>
      <c r="AA109" s="0" t="n">
        <f aca="false">B109</f>
        <v>-3</v>
      </c>
      <c r="AB109" s="0" t="s">
        <v>248</v>
      </c>
      <c r="AC109" s="0" t="n">
        <f aca="false">IF(IF(R109="", E109, R109)=0,"",IF(R109="", E109, R109))</f>
        <v>75.587</v>
      </c>
      <c r="AD109" s="0" t="n">
        <f aca="false">IF(IF(S109="", F109, S109)=0,"",IF(S109="", F109, S109))</f>
        <v>1.855</v>
      </c>
      <c r="AE109" s="0" t="str">
        <f aca="false">IF(G109="","",G109)</f>
        <v/>
      </c>
      <c r="AF109" s="0" t="str">
        <f aca="false">IF(H109="","",H109)</f>
        <v/>
      </c>
      <c r="AG109" s="0" t="str">
        <f aca="false">IF(AND(T109="", E109="", G109=""), "", _xlfn.CONCAT(IF(T109="",IF(E109="","","SUCPRT"),"NEA"),";",IF(G109="","",IF(T109="","","SUPCRT"))))</f>
        <v>SUCPRT;</v>
      </c>
    </row>
    <row r="110" customFormat="false" ht="12.8" hidden="false" customHeight="false" outlineLevel="0" collapsed="false">
      <c r="A110" s="0" t="s">
        <v>253</v>
      </c>
      <c r="B110" s="0" t="n">
        <v>-4</v>
      </c>
      <c r="C110" s="0" t="n">
        <v>-1704.8</v>
      </c>
      <c r="D110" s="0" t="n">
        <v>3.751</v>
      </c>
      <c r="M110" s="0" t="s">
        <v>254</v>
      </c>
      <c r="N110" s="0" t="str">
        <f aca="false">A110</f>
        <v>Edt</v>
      </c>
      <c r="Q110" s="0" t="str">
        <f aca="false">N110</f>
        <v>Edt</v>
      </c>
      <c r="W110" s="0" t="str">
        <f aca="false">A110</f>
        <v>Edt</v>
      </c>
      <c r="X110" s="0" t="str">
        <f aca="false">M110</f>
        <v>Ethylenediaminetetraacetate</v>
      </c>
      <c r="Y110" s="0" t="str">
        <f aca="false">IF(I110="","",I110)</f>
        <v/>
      </c>
      <c r="Z110" s="0" t="n">
        <f aca="false">O110</f>
        <v>0</v>
      </c>
      <c r="AA110" s="0" t="n">
        <f aca="false">B110</f>
        <v>-4</v>
      </c>
      <c r="AB110" s="0" t="s">
        <v>248</v>
      </c>
      <c r="AC110" s="0" t="str">
        <f aca="false">IF(IF(R110="", E110, R110)=0,"",IF(R110="", E110, R110))</f>
        <v/>
      </c>
      <c r="AD110" s="0" t="str">
        <f aca="false">IF(IF(S110="", F110, S110)=0,"",IF(S110="", F110, S110))</f>
        <v/>
      </c>
      <c r="AE110" s="0" t="str">
        <f aca="false">IF(G110="","",G110)</f>
        <v/>
      </c>
      <c r="AF110" s="0" t="str">
        <f aca="false">IF(H110="","",H110)</f>
        <v/>
      </c>
      <c r="AG110" s="0" t="str">
        <f aca="false">IF(AND(T110="", E110="", G110=""), "", _xlfn.CONCAT(IF(T110="",IF(E110="","","SUCPRT"),"NEA"),";",IF(G110="","",IF(T110="","","SUPCRT"))))</f>
        <v/>
      </c>
    </row>
    <row r="111" customFormat="false" ht="12.8" hidden="false" customHeight="false" outlineLevel="0" collapsed="false">
      <c r="A111" s="0" t="s">
        <v>255</v>
      </c>
      <c r="B111" s="0" t="n">
        <v>-1</v>
      </c>
      <c r="M111" s="0" t="s">
        <v>256</v>
      </c>
      <c r="N111" s="0" t="str">
        <f aca="false">A111</f>
        <v>Glu</v>
      </c>
      <c r="Q111" s="0" t="str">
        <f aca="false">N111</f>
        <v>Glu</v>
      </c>
      <c r="W111" s="0" t="str">
        <f aca="false">A111</f>
        <v>Glu</v>
      </c>
      <c r="X111" s="0" t="str">
        <f aca="false">M111</f>
        <v>Glutamic_acid</v>
      </c>
      <c r="Y111" s="0" t="str">
        <f aca="false">IF(I111="","",I111)</f>
        <v/>
      </c>
      <c r="Z111" s="0" t="n">
        <f aca="false">O111</f>
        <v>0</v>
      </c>
      <c r="AA111" s="0" t="n">
        <f aca="false">B111</f>
        <v>-1</v>
      </c>
      <c r="AB111" s="0" t="s">
        <v>248</v>
      </c>
      <c r="AC111" s="0" t="str">
        <f aca="false">IF(IF(R111="", E111, R111)=0,"",IF(R111="", E111, R111))</f>
        <v/>
      </c>
      <c r="AD111" s="0" t="str">
        <f aca="false">IF(IF(S111="", F111, S111)=0,"",IF(S111="", F111, S111))</f>
        <v/>
      </c>
      <c r="AE111" s="0" t="str">
        <f aca="false">IF(G111="","",G111)</f>
        <v/>
      </c>
      <c r="AF111" s="0" t="str">
        <f aca="false">IF(H111="","",H111)</f>
        <v/>
      </c>
      <c r="AG111" s="0" t="str">
        <f aca="false">IF(AND(T111="", E111="", G111=""), "", _xlfn.CONCAT(IF(T111="",IF(E111="","","SUCPRT"),"NEA"),";",IF(G111="","",IF(T111="","","SUPCRT"))))</f>
        <v/>
      </c>
    </row>
    <row r="112" customFormat="false" ht="12.8" hidden="false" customHeight="false" outlineLevel="0" collapsed="false">
      <c r="A112" s="0" t="s">
        <v>257</v>
      </c>
      <c r="B112" s="0" t="n">
        <v>-4</v>
      </c>
      <c r="M112" s="0" t="s">
        <v>258</v>
      </c>
      <c r="N112" s="0" t="str">
        <f aca="false">A112</f>
        <v>Isa</v>
      </c>
      <c r="Q112" s="0" t="str">
        <f aca="false">N112</f>
        <v>Isa</v>
      </c>
      <c r="W112" s="0" t="str">
        <f aca="false">A112</f>
        <v>Isa</v>
      </c>
      <c r="X112" s="0" t="str">
        <f aca="false">M112</f>
        <v>Iso-saccharinat</v>
      </c>
      <c r="Y112" s="0" t="str">
        <f aca="false">IF(I112="","",I112)</f>
        <v/>
      </c>
      <c r="Z112" s="0" t="n">
        <f aca="false">O112</f>
        <v>0</v>
      </c>
      <c r="AA112" s="0" t="n">
        <f aca="false">B112</f>
        <v>-4</v>
      </c>
      <c r="AB112" s="0" t="s">
        <v>248</v>
      </c>
      <c r="AC112" s="0" t="str">
        <f aca="false">IF(IF(R112="", E112, R112)=0,"",IF(R112="", E112, R112))</f>
        <v/>
      </c>
      <c r="AD112" s="0" t="str">
        <f aca="false">IF(IF(S112="", F112, S112)=0,"",IF(S112="", F112, S112))</f>
        <v/>
      </c>
      <c r="AE112" s="0" t="str">
        <f aca="false">IF(G112="","",G112)</f>
        <v/>
      </c>
      <c r="AF112" s="0" t="str">
        <f aca="false">IF(H112="","",H112)</f>
        <v/>
      </c>
      <c r="AG112" s="0" t="str">
        <f aca="false">IF(AND(T112="", E112="", G112=""), "", _xlfn.CONCAT(IF(T112="",IF(E112="","","SUCPRT"),"NEA"),";",IF(G112="","",IF(T112="","","SUPCRT"))))</f>
        <v/>
      </c>
    </row>
    <row r="113" customFormat="false" ht="12.8" hidden="false" customHeight="false" outlineLevel="0" collapsed="false">
      <c r="A113" s="0" t="s">
        <v>259</v>
      </c>
      <c r="B113" s="0" t="n">
        <v>-2</v>
      </c>
      <c r="M113" s="0" t="s">
        <v>260</v>
      </c>
      <c r="N113" s="0" t="str">
        <f aca="false">A113</f>
        <v>Mal</v>
      </c>
      <c r="Q113" s="0" t="str">
        <f aca="false">N113</f>
        <v>Mal</v>
      </c>
      <c r="W113" s="0" t="str">
        <f aca="false">A113</f>
        <v>Mal</v>
      </c>
      <c r="X113" s="0" t="str">
        <f aca="false">M113</f>
        <v>Malonate</v>
      </c>
      <c r="Y113" s="0" t="str">
        <f aca="false">IF(I113="","",I113)</f>
        <v/>
      </c>
      <c r="Z113" s="0" t="n">
        <f aca="false">O113</f>
        <v>0</v>
      </c>
      <c r="AA113" s="0" t="n">
        <f aca="false">B113</f>
        <v>-2</v>
      </c>
      <c r="AB113" s="0" t="s">
        <v>248</v>
      </c>
      <c r="AC113" s="0" t="str">
        <f aca="false">IF(IF(R113="", E113, R113)=0,"",IF(R113="", E113, R113))</f>
        <v/>
      </c>
      <c r="AD113" s="0" t="str">
        <f aca="false">IF(IF(S113="", F113, S113)=0,"",IF(S113="", F113, S113))</f>
        <v/>
      </c>
      <c r="AE113" s="0" t="str">
        <f aca="false">IF(G113="","",G113)</f>
        <v/>
      </c>
      <c r="AF113" s="0" t="str">
        <f aca="false">IF(H113="","",H113)</f>
        <v/>
      </c>
      <c r="AG113" s="0" t="str">
        <f aca="false">IF(AND(T113="", E113="", G113=""), "", _xlfn.CONCAT(IF(T113="",IF(E113="","","SUCPRT"),"NEA"),";",IF(G113="","",IF(T113="","","SUPCRT"))))</f>
        <v/>
      </c>
    </row>
    <row r="114" customFormat="false" ht="12.8" hidden="false" customHeight="false" outlineLevel="0" collapsed="false">
      <c r="A114" s="0" t="s">
        <v>261</v>
      </c>
      <c r="B114" s="0" t="n">
        <v>-3</v>
      </c>
      <c r="M114" s="0" t="s">
        <v>262</v>
      </c>
      <c r="N114" s="0" t="str">
        <f aca="false">A114</f>
        <v>Nta</v>
      </c>
      <c r="Q114" s="0" t="str">
        <f aca="false">N114</f>
        <v>Nta</v>
      </c>
      <c r="W114" s="0" t="str">
        <f aca="false">A114</f>
        <v>Nta</v>
      </c>
      <c r="X114" s="0" t="str">
        <f aca="false">M114</f>
        <v>Nitrilotriacetic_acid</v>
      </c>
      <c r="Y114" s="0" t="str">
        <f aca="false">IF(I114="","",I114)</f>
        <v/>
      </c>
      <c r="Z114" s="0" t="n">
        <f aca="false">O114</f>
        <v>0</v>
      </c>
      <c r="AA114" s="0" t="n">
        <f aca="false">B114</f>
        <v>-3</v>
      </c>
      <c r="AB114" s="0" t="s">
        <v>248</v>
      </c>
      <c r="AC114" s="0" t="str">
        <f aca="false">IF(IF(R114="", E114, R114)=0,"",IF(R114="", E114, R114))</f>
        <v/>
      </c>
      <c r="AD114" s="0" t="str">
        <f aca="false">IF(IF(S114="", F114, S114)=0,"",IF(S114="", F114, S114))</f>
        <v/>
      </c>
      <c r="AE114" s="0" t="str">
        <f aca="false">IF(G114="","",G114)</f>
        <v/>
      </c>
      <c r="AF114" s="0" t="str">
        <f aca="false">IF(H114="","",H114)</f>
        <v/>
      </c>
      <c r="AG114" s="0" t="str">
        <f aca="false">IF(AND(T114="", E114="", G114=""), "", _xlfn.CONCAT(IF(T114="",IF(E114="","","SUCPRT"),"NEA"),";",IF(G114="","",IF(T114="","","SUPCRT"))))</f>
        <v/>
      </c>
    </row>
    <row r="115" customFormat="false" ht="12.8" hidden="false" customHeight="false" outlineLevel="0" collapsed="false">
      <c r="A115" s="0" t="s">
        <v>263</v>
      </c>
      <c r="B115" s="0" t="n">
        <v>-2</v>
      </c>
      <c r="C115" s="0" t="n">
        <v>-830.66</v>
      </c>
      <c r="D115" s="0" t="n">
        <v>1.592</v>
      </c>
      <c r="E115" s="0" t="n">
        <v>47.597</v>
      </c>
      <c r="F115" s="0" t="n">
        <v>3.02</v>
      </c>
      <c r="M115" s="0" t="s">
        <v>264</v>
      </c>
      <c r="N115" s="0" t="str">
        <f aca="false">A115</f>
        <v>Ox</v>
      </c>
      <c r="Q115" s="0" t="str">
        <f aca="false">N115</f>
        <v>Ox</v>
      </c>
      <c r="W115" s="0" t="str">
        <f aca="false">A115</f>
        <v>Ox</v>
      </c>
      <c r="X115" s="0" t="str">
        <f aca="false">M115</f>
        <v>Oxalate</v>
      </c>
      <c r="Y115" s="0" t="str">
        <f aca="false">IF(I115="","",I115)</f>
        <v/>
      </c>
      <c r="Z115" s="0" t="n">
        <f aca="false">O115</f>
        <v>0</v>
      </c>
      <c r="AA115" s="0" t="n">
        <f aca="false">B115</f>
        <v>-2</v>
      </c>
      <c r="AB115" s="0" t="s">
        <v>248</v>
      </c>
      <c r="AC115" s="0" t="n">
        <f aca="false">IF(IF(R115="", E115, R115)=0,"",IF(R115="", E115, R115))</f>
        <v>47.597</v>
      </c>
      <c r="AD115" s="0" t="n">
        <f aca="false">IF(IF(S115="", F115, S115)=0,"",IF(S115="", F115, S115))</f>
        <v>3.02</v>
      </c>
      <c r="AE115" s="0" t="str">
        <f aca="false">IF(G115="","",G115)</f>
        <v/>
      </c>
      <c r="AF115" s="0" t="str">
        <f aca="false">IF(H115="","",H115)</f>
        <v/>
      </c>
      <c r="AG115" s="0" t="str">
        <f aca="false">IF(AND(T115="", E115="", G115=""), "", _xlfn.CONCAT(IF(T115="",IF(E115="","","SUCPRT"),"NEA"),";",IF(G115="","",IF(T115="","","SUPCRT"))))</f>
        <v>SUCPRT;</v>
      </c>
    </row>
    <row r="116" customFormat="false" ht="12.8" hidden="false" customHeight="false" outlineLevel="0" collapsed="false">
      <c r="A116" s="0" t="s">
        <v>265</v>
      </c>
      <c r="B116" s="0" t="n">
        <v>-2</v>
      </c>
      <c r="M116" s="0" t="s">
        <v>266</v>
      </c>
      <c r="N116" s="0" t="str">
        <f aca="false">A116</f>
        <v>Pht</v>
      </c>
      <c r="Q116" s="0" t="str">
        <f aca="false">N116</f>
        <v>Pht</v>
      </c>
      <c r="W116" s="0" t="str">
        <f aca="false">A116</f>
        <v>Pht</v>
      </c>
      <c r="X116" s="0" t="str">
        <f aca="false">M116</f>
        <v>Phthalat</v>
      </c>
      <c r="Y116" s="0" t="str">
        <f aca="false">IF(I116="","",I116)</f>
        <v/>
      </c>
      <c r="Z116" s="0" t="n">
        <f aca="false">O116</f>
        <v>0</v>
      </c>
      <c r="AA116" s="0" t="n">
        <f aca="false">B116</f>
        <v>-2</v>
      </c>
      <c r="AB116" s="0" t="s">
        <v>248</v>
      </c>
      <c r="AC116" s="0" t="str">
        <f aca="false">IF(IF(R116="", E116, R116)=0,"",IF(R116="", E116, R116))</f>
        <v/>
      </c>
      <c r="AD116" s="0" t="str">
        <f aca="false">IF(IF(S116="", F116, S116)=0,"",IF(S116="", F116, S116))</f>
        <v/>
      </c>
      <c r="AE116" s="0" t="str">
        <f aca="false">IF(G116="","",G116)</f>
        <v/>
      </c>
      <c r="AF116" s="0" t="str">
        <f aca="false">IF(H116="","",H116)</f>
        <v/>
      </c>
      <c r="AG116" s="0" t="str">
        <f aca="false">IF(AND(T116="", E116="", G116=""), "", _xlfn.CONCAT(IF(T116="",IF(E116="","","SUCPRT"),"NEA"),";",IF(G116="","",IF(T116="","","SUPCRT"))))</f>
        <v/>
      </c>
    </row>
    <row r="117" customFormat="false" ht="12.8" hidden="false" customHeight="false" outlineLevel="0" collapsed="false">
      <c r="A117" s="0" t="s">
        <v>267</v>
      </c>
      <c r="B117" s="0" t="n">
        <v>-4</v>
      </c>
      <c r="M117" s="0" t="s">
        <v>268</v>
      </c>
      <c r="N117" s="0" t="str">
        <f aca="false">A117</f>
        <v>Pyr</v>
      </c>
      <c r="Q117" s="0" t="str">
        <f aca="false">N117</f>
        <v>Pyr</v>
      </c>
      <c r="W117" s="0" t="str">
        <f aca="false">A117</f>
        <v>Pyr</v>
      </c>
      <c r="X117" s="0" t="str">
        <f aca="false">M117</f>
        <v>Pyrophos</v>
      </c>
      <c r="Y117" s="0" t="str">
        <f aca="false">IF(I117="","",I117)</f>
        <v/>
      </c>
      <c r="Z117" s="0" t="n">
        <f aca="false">O117</f>
        <v>0</v>
      </c>
      <c r="AA117" s="0" t="n">
        <f aca="false">B117</f>
        <v>-4</v>
      </c>
      <c r="AB117" s="0" t="s">
        <v>248</v>
      </c>
      <c r="AC117" s="0" t="str">
        <f aca="false">IF(IF(R117="", E117, R117)=0,"",IF(R117="", E117, R117))</f>
        <v/>
      </c>
      <c r="AD117" s="0" t="str">
        <f aca="false">IF(IF(S117="", F117, S117)=0,"",IF(S117="", F117, S117))</f>
        <v/>
      </c>
      <c r="AE117" s="0" t="str">
        <f aca="false">IF(G117="","",G117)</f>
        <v/>
      </c>
      <c r="AF117" s="0" t="str">
        <f aca="false">IF(H117="","",H117)</f>
        <v/>
      </c>
      <c r="AG117" s="0" t="str">
        <f aca="false">IF(AND(T117="", E117="", G117=""), "", _xlfn.CONCAT(IF(T117="",IF(E117="","","SUCPRT"),"NEA"),";",IF(G117="","",IF(T117="","","SUPCRT"))))</f>
        <v/>
      </c>
    </row>
    <row r="118" customFormat="false" ht="12.8" hidden="false" customHeight="false" outlineLevel="0" collapsed="false">
      <c r="A118" s="0" t="s">
        <v>269</v>
      </c>
      <c r="B118" s="0" t="n">
        <v>-1</v>
      </c>
      <c r="M118" s="0" t="s">
        <v>270</v>
      </c>
      <c r="N118" s="0" t="str">
        <f aca="false">A118</f>
        <v>Scn</v>
      </c>
      <c r="Q118" s="0" t="str">
        <f aca="false">N118</f>
        <v>Scn</v>
      </c>
      <c r="W118" s="0" t="str">
        <f aca="false">A118</f>
        <v>Scn</v>
      </c>
      <c r="X118" s="0" t="str">
        <f aca="false">M118</f>
        <v>Thiocyanat</v>
      </c>
      <c r="Y118" s="0" t="str">
        <f aca="false">IF(I118="","",I118)</f>
        <v/>
      </c>
      <c r="Z118" s="0" t="n">
        <f aca="false">O118</f>
        <v>0</v>
      </c>
      <c r="AA118" s="0" t="n">
        <f aca="false">B118</f>
        <v>-1</v>
      </c>
      <c r="AB118" s="0" t="s">
        <v>248</v>
      </c>
      <c r="AC118" s="0" t="str">
        <f aca="false">IF(IF(R118="", E118, R118)=0,"",IF(R118="", E118, R118))</f>
        <v/>
      </c>
      <c r="AD118" s="0" t="str">
        <f aca="false">IF(IF(S118="", F118, S118)=0,"",IF(S118="", F118, S118))</f>
        <v/>
      </c>
      <c r="AE118" s="0" t="str">
        <f aca="false">IF(G118="","",G118)</f>
        <v/>
      </c>
      <c r="AF118" s="0" t="str">
        <f aca="false">IF(H118="","",H118)</f>
        <v/>
      </c>
      <c r="AG118" s="0" t="str">
        <f aca="false">IF(AND(T118="", E118="", G118=""), "", _xlfn.CONCAT(IF(T118="",IF(E118="","","SUCPRT"),"NEA"),";",IF(G118="","",IF(T118="","","SUPCRT"))))</f>
        <v/>
      </c>
    </row>
    <row r="119" customFormat="false" ht="12.8" hidden="false" customHeight="false" outlineLevel="0" collapsed="false">
      <c r="A119" s="0" t="s">
        <v>271</v>
      </c>
      <c r="B119" s="0" t="n">
        <v>-2</v>
      </c>
      <c r="M119" s="0" t="s">
        <v>272</v>
      </c>
      <c r="N119" s="0" t="str">
        <f aca="false">A119</f>
        <v>Sub</v>
      </c>
      <c r="Q119" s="0" t="str">
        <f aca="false">N119</f>
        <v>Sub</v>
      </c>
      <c r="W119" s="0" t="str">
        <f aca="false">A119</f>
        <v>Sub</v>
      </c>
      <c r="X119" s="0" t="str">
        <f aca="false">M119</f>
        <v>Suberate</v>
      </c>
      <c r="Y119" s="0" t="str">
        <f aca="false">IF(I119="","",I119)</f>
        <v/>
      </c>
      <c r="Z119" s="0" t="n">
        <f aca="false">O119</f>
        <v>0</v>
      </c>
      <c r="AA119" s="0" t="n">
        <f aca="false">B119</f>
        <v>-2</v>
      </c>
      <c r="AB119" s="0" t="s">
        <v>248</v>
      </c>
      <c r="AC119" s="0" t="str">
        <f aca="false">IF(IF(R119="", E119, R119)=0,"",IF(R119="", E119, R119))</f>
        <v/>
      </c>
      <c r="AD119" s="0" t="str">
        <f aca="false">IF(IF(S119="", F119, S119)=0,"",IF(S119="", F119, S119))</f>
        <v/>
      </c>
      <c r="AE119" s="0" t="str">
        <f aca="false">IF(G119="","",G119)</f>
        <v/>
      </c>
      <c r="AF119" s="0" t="str">
        <f aca="false">IF(H119="","",H119)</f>
        <v/>
      </c>
      <c r="AG119" s="0" t="str">
        <f aca="false">IF(AND(T119="", E119="", G119=""), "", _xlfn.CONCAT(IF(T119="",IF(E119="","","SUCPRT"),"NEA"),";",IF(G119="","",IF(T119="","","SUPCRT"))))</f>
        <v/>
      </c>
    </row>
    <row r="120" customFormat="false" ht="12.8" hidden="false" customHeight="false" outlineLevel="0" collapsed="false">
      <c r="A120" s="0" t="s">
        <v>273</v>
      </c>
      <c r="B120" s="0" t="n">
        <v>-2</v>
      </c>
      <c r="M120" s="0" t="s">
        <v>274</v>
      </c>
      <c r="N120" s="0" t="str">
        <f aca="false">A120</f>
        <v>Suc</v>
      </c>
      <c r="Q120" s="0" t="str">
        <f aca="false">N120</f>
        <v>Suc</v>
      </c>
      <c r="W120" s="0" t="str">
        <f aca="false">A120</f>
        <v>Suc</v>
      </c>
      <c r="X120" s="0" t="str">
        <f aca="false">M120</f>
        <v>Succinat</v>
      </c>
      <c r="Y120" s="0" t="str">
        <f aca="false">IF(I120="","",I120)</f>
        <v/>
      </c>
      <c r="Z120" s="0" t="n">
        <f aca="false">O120</f>
        <v>0</v>
      </c>
      <c r="AA120" s="0" t="n">
        <f aca="false">B120</f>
        <v>-2</v>
      </c>
      <c r="AB120" s="0" t="s">
        <v>248</v>
      </c>
      <c r="AC120" s="0" t="str">
        <f aca="false">IF(IF(R120="", E120, R120)=0,"",IF(R120="", E120, R120))</f>
        <v/>
      </c>
      <c r="AD120" s="0" t="str">
        <f aca="false">IF(IF(S120="", F120, S120)=0,"",IF(S120="", F120, S120))</f>
        <v/>
      </c>
      <c r="AE120" s="0" t="str">
        <f aca="false">IF(G120="","",G120)</f>
        <v/>
      </c>
      <c r="AF120" s="0" t="str">
        <f aca="false">IF(H120="","",H120)</f>
        <v/>
      </c>
      <c r="AG120" s="0" t="str">
        <f aca="false">IF(AND(T120="", E120="", G120=""), "", _xlfn.CONCAT(IF(T120="",IF(E120="","","SUCPRT"),"NEA"),";",IF(G120="","",IF(T120="","","SUPCRT"))))</f>
        <v/>
      </c>
    </row>
    <row r="122" customFormat="false" ht="12.8" hidden="false" customHeight="false" outlineLevel="0" collapsed="false">
      <c r="A122" s="0" t="s">
        <v>275</v>
      </c>
      <c r="B122" s="0" t="n">
        <v>-1</v>
      </c>
      <c r="C122" s="0" t="n">
        <v>0</v>
      </c>
      <c r="D122" s="0" t="n">
        <v>0</v>
      </c>
      <c r="E122" s="0" t="n">
        <f aca="false">-E106</f>
        <v>65.34</v>
      </c>
      <c r="M122" s="0" t="s">
        <v>276</v>
      </c>
      <c r="N122" s="0" t="str">
        <f aca="false">A122</f>
        <v>E</v>
      </c>
      <c r="O122" s="0" t="n">
        <v>0</v>
      </c>
      <c r="Q122" s="0" t="str">
        <f aca="false">N122</f>
        <v>E</v>
      </c>
      <c r="W122" s="0" t="str">
        <f aca="false">A122</f>
        <v>E</v>
      </c>
      <c r="X122" s="0" t="str">
        <f aca="false">M122</f>
        <v>Electron</v>
      </c>
      <c r="Z122" s="0" t="n">
        <f aca="false">O122</f>
        <v>0</v>
      </c>
      <c r="AA122" s="0" t="n">
        <f aca="false">B122</f>
        <v>-1</v>
      </c>
      <c r="AB122" s="0" t="s">
        <v>245</v>
      </c>
      <c r="AC122" s="0" t="n">
        <f aca="false">IF(IF(R122="", E122, R122)=0,"",IF(R122="", E122, R122))</f>
        <v>65.34</v>
      </c>
      <c r="AD122" s="0" t="str">
        <f aca="false">IF(IF(S122="", F122, S122)=0,"",IF(S122="", F122, S122))</f>
        <v/>
      </c>
      <c r="AE122" s="0" t="str">
        <f aca="false">IF(G122="","",G122)</f>
        <v/>
      </c>
      <c r="AF122" s="0" t="str">
        <f aca="false">IF(H122="","",H122)</f>
        <v/>
      </c>
      <c r="AG122" s="0" t="str">
        <f aca="false">IF(AND(T122="", E122="", G122=""), "", _xlfn.CONCAT(IF(T122="",IF(E122="","","SUCPRT"),"NEA"),";",IF(G122="","",IF(T122="","","SUPCRT"))))</f>
        <v>SUCPRT;</v>
      </c>
    </row>
    <row r="123" customFormat="false" ht="12.8" hidden="false" customHeight="false" outlineLevel="0" collapsed="false">
      <c r="A123" s="0" t="s">
        <v>277</v>
      </c>
      <c r="B123" s="0" t="n">
        <v>0</v>
      </c>
      <c r="C123" s="0" t="n">
        <v>0</v>
      </c>
      <c r="D123" s="0" t="n">
        <v>0</v>
      </c>
      <c r="E123" s="0" t="n">
        <v>95.805</v>
      </c>
      <c r="G123" s="0" t="n">
        <v>14.562</v>
      </c>
      <c r="M123" s="0" t="s">
        <v>278</v>
      </c>
      <c r="N123" s="0" t="str">
        <f aca="false">A123</f>
        <v>N_atm</v>
      </c>
      <c r="O123" s="0" t="n">
        <v>7</v>
      </c>
      <c r="Q123" s="0" t="str">
        <f aca="false">N123</f>
        <v>N_atm</v>
      </c>
      <c r="W123" s="0" t="str">
        <f aca="false">A123</f>
        <v>N_atm</v>
      </c>
      <c r="X123" s="0" t="str">
        <f aca="false">M123</f>
        <v>Inert_Nitrogen</v>
      </c>
      <c r="Z123" s="0" t="n">
        <f aca="false">O123</f>
        <v>7</v>
      </c>
      <c r="AA123" s="0" t="n">
        <f aca="false">B123</f>
        <v>0</v>
      </c>
      <c r="AB123" s="0" t="s">
        <v>279</v>
      </c>
      <c r="AC123" s="0" t="n">
        <f aca="false">IF(IF(R123="", E123, R123)=0,"",IF(R123="", E123, R123))</f>
        <v>95.805</v>
      </c>
      <c r="AD123" s="0" t="str">
        <f aca="false">IF(IF(S123="", F123, S123)=0,"",IF(S123="", F123, S123))</f>
        <v/>
      </c>
      <c r="AE123" s="0" t="n">
        <f aca="false">IF(G123="","",G123)</f>
        <v>14.562</v>
      </c>
      <c r="AF123" s="0" t="str">
        <f aca="false">IF(H123="","",H123)</f>
        <v/>
      </c>
      <c r="AG123" s="0" t="str">
        <f aca="false">IF(AND(T123="", E123="", G123=""), "", _xlfn.CONCAT(IF(T123="",IF(E123="","","SUCPRT"),"NEA"),";",IF(G123="","",IF(T123="","","SUPCRT"))))</f>
        <v>SUCPRT;</v>
      </c>
    </row>
    <row r="124" customFormat="false" ht="12.8" hidden="false" customHeight="false" outlineLevel="0" collapsed="false">
      <c r="A124" s="0" t="s">
        <v>280</v>
      </c>
      <c r="B124" s="0" t="n">
        <v>-2</v>
      </c>
      <c r="M124" s="0" t="s">
        <v>281</v>
      </c>
      <c r="N124" s="0" t="str">
        <f aca="false">A124</f>
        <v>Alk</v>
      </c>
      <c r="O124" s="0" t="n">
        <v>0</v>
      </c>
      <c r="Q124" s="0" t="str">
        <f aca="false">N124</f>
        <v>Alk</v>
      </c>
      <c r="W124" s="0" t="str">
        <f aca="false">A124</f>
        <v>Alk</v>
      </c>
      <c r="X124" s="0" t="str">
        <f aca="false">M124</f>
        <v>Alkalinity</v>
      </c>
      <c r="Z124" s="0" t="n">
        <f aca="false">O124</f>
        <v>0</v>
      </c>
      <c r="AA124" s="0" t="n">
        <f aca="false">B124</f>
        <v>-2</v>
      </c>
      <c r="AB124" s="0" t="s">
        <v>279</v>
      </c>
      <c r="AC124" s="0" t="str">
        <f aca="false">IF(IF(R124="", E124, R124)=0,"",IF(R124="", E124, R124))</f>
        <v/>
      </c>
      <c r="AD124" s="0" t="str">
        <f aca="false">IF(IF(S124="", F124, S124)=0,"",IF(S124="", F124, S124))</f>
        <v/>
      </c>
      <c r="AE124" s="0" t="str">
        <f aca="false">IF(G124="","",G124)</f>
        <v/>
      </c>
      <c r="AF124" s="0" t="str">
        <f aca="false">IF(H124="","",H124)</f>
        <v/>
      </c>
      <c r="AG124" s="0" t="str">
        <f aca="false">IF(AND(T124="", E124="", G124=""), "", _xlfn.CONCAT(IF(T124="",IF(E124="","","SUCPRT"),"NEA"),";",IF(G124="","",IF(T124="","","SUPCRT"))))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9"/>
  <sheetViews>
    <sheetView showFormulas="false" showGridLines="true" showRowColHeaders="true" showZeros="true" rightToLeft="false" tabSelected="true" showOutlineSymbols="true" defaultGridColor="true" view="normal" topLeftCell="A85" colorId="64" zoomScale="140" zoomScaleNormal="140" zoomScalePageLayoutView="100" workbookViewId="0">
      <selection pane="topLeft" activeCell="C2" activeCellId="0" sqref="C2:C11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5.38"/>
    <col collapsed="false" customWidth="true" hidden="false" outlineLevel="0" max="8" min="8" style="0" width="14.11"/>
    <col collapsed="false" customWidth="true" hidden="false" outlineLevel="0" max="9" min="9" style="0" width="13.42"/>
    <col collapsed="false" customWidth="true" hidden="false" outlineLevel="0" max="10" min="10" style="0" width="19.67"/>
  </cols>
  <sheetData>
    <row r="1" customFormat="false" ht="12.8" hidden="false" customHeight="false" outlineLevel="0" collapsed="false">
      <c r="A1" s="0" t="s">
        <v>282</v>
      </c>
      <c r="B1" s="0" t="s">
        <v>16</v>
      </c>
      <c r="C1" s="0" t="s">
        <v>283</v>
      </c>
      <c r="D1" s="0" t="s">
        <v>22</v>
      </c>
      <c r="E1" s="0" t="s">
        <v>18</v>
      </c>
      <c r="F1" s="0" t="s">
        <v>23</v>
      </c>
      <c r="G1" s="0" t="s">
        <v>19</v>
      </c>
      <c r="H1" s="0" t="s">
        <v>284</v>
      </c>
      <c r="I1" s="0" t="s">
        <v>285</v>
      </c>
      <c r="J1" s="0" t="s">
        <v>286</v>
      </c>
      <c r="K1" s="0" t="s">
        <v>28</v>
      </c>
    </row>
    <row r="2" customFormat="false" ht="12.8" hidden="false" customHeight="false" outlineLevel="0" collapsed="false">
      <c r="A2" s="0" t="str">
        <f aca="false">'icomp.aux'!W3</f>
        <v>Ac</v>
      </c>
      <c r="B2" s="0" t="str">
        <f aca="false">'icomp.aux'!X3</f>
        <v>Actinium</v>
      </c>
      <c r="C2" s="0" t="n">
        <f aca="false">'icomp.aux'!Y3</f>
        <v>227</v>
      </c>
      <c r="D2" s="0" t="n">
        <f aca="false">'icomp.aux'!Z3</f>
        <v>89</v>
      </c>
      <c r="E2" s="0" t="n">
        <f aca="false">'icomp.aux'!AA3</f>
        <v>3</v>
      </c>
      <c r="F2" s="0" t="str">
        <f aca="false">'icomp.aux'!AB3</f>
        <v>element</v>
      </c>
      <c r="G2" s="0" t="n">
        <f aca="false">'icomp.aux'!AC3</f>
        <v>61.9</v>
      </c>
      <c r="H2" s="0" t="str">
        <f aca="false">'icomp.aux'!AD3</f>
        <v/>
      </c>
      <c r="I2" s="0" t="n">
        <f aca="false">'icomp.aux'!AE3</f>
        <v>26</v>
      </c>
      <c r="J2" s="0" t="str">
        <f aca="false">'icomp.aux'!AF3</f>
        <v/>
      </c>
      <c r="K2" s="0" t="str">
        <f aca="false">'icomp.aux'!AG3</f>
        <v>SUCPRT;</v>
      </c>
    </row>
    <row r="3" customFormat="false" ht="12.8" hidden="false" customHeight="false" outlineLevel="0" collapsed="false">
      <c r="A3" s="0" t="str">
        <f aca="false">'icomp.aux'!W4</f>
        <v>Ag</v>
      </c>
      <c r="B3" s="0" t="str">
        <f aca="false">'icomp.aux'!X4</f>
        <v>Silver</v>
      </c>
      <c r="C3" s="0" t="n">
        <f aca="false">'icomp.aux'!Y4</f>
        <v>107.868</v>
      </c>
      <c r="D3" s="0" t="n">
        <f aca="false">'icomp.aux'!Z4</f>
        <v>47</v>
      </c>
      <c r="E3" s="0" t="n">
        <f aca="false">'icomp.aux'!AA4</f>
        <v>1</v>
      </c>
      <c r="F3" s="0" t="str">
        <f aca="false">'icomp.aux'!AB4</f>
        <v>element</v>
      </c>
      <c r="G3" s="0" t="n">
        <f aca="false">'icomp.aux'!AC4</f>
        <v>42.55</v>
      </c>
      <c r="H3" s="0" t="n">
        <f aca="false">'icomp.aux'!AD4</f>
        <v>0.2</v>
      </c>
      <c r="I3" s="0" t="n">
        <f aca="false">'icomp.aux'!AE4</f>
        <v>25.35</v>
      </c>
      <c r="J3" s="0" t="str">
        <f aca="false">'icomp.aux'!AF4</f>
        <v/>
      </c>
      <c r="K3" s="0" t="str">
        <f aca="false">'icomp.aux'!AG4</f>
        <v>NEA;SUPCRT</v>
      </c>
    </row>
    <row r="4" customFormat="false" ht="12.8" hidden="false" customHeight="false" outlineLevel="0" collapsed="false">
      <c r="A4" s="0" t="str">
        <f aca="false">'icomp.aux'!W5</f>
        <v>Al</v>
      </c>
      <c r="B4" s="0" t="str">
        <f aca="false">'icomp.aux'!X5</f>
        <v>Aluminum</v>
      </c>
      <c r="C4" s="0" t="n">
        <f aca="false">'icomp.aux'!Y5</f>
        <v>26.9815</v>
      </c>
      <c r="D4" s="0" t="n">
        <f aca="false">'icomp.aux'!Z5</f>
        <v>13</v>
      </c>
      <c r="E4" s="0" t="n">
        <f aca="false">'icomp.aux'!AA5</f>
        <v>3</v>
      </c>
      <c r="F4" s="0" t="str">
        <f aca="false">'icomp.aux'!AB5</f>
        <v>element</v>
      </c>
      <c r="G4" s="0" t="n">
        <f aca="false">'icomp.aux'!AC5</f>
        <v>28.3</v>
      </c>
      <c r="H4" s="0" t="n">
        <f aca="false">'icomp.aux'!AD5</f>
        <v>0.1</v>
      </c>
      <c r="I4" s="0" t="n">
        <f aca="false">'icomp.aux'!AE5</f>
        <v>24.2</v>
      </c>
      <c r="J4" s="0" t="str">
        <f aca="false">'icomp.aux'!AF5</f>
        <v/>
      </c>
      <c r="K4" s="0" t="str">
        <f aca="false">'icomp.aux'!AG5</f>
        <v>NEA;SUPCRT</v>
      </c>
    </row>
    <row r="5" customFormat="false" ht="12.8" hidden="false" customHeight="false" outlineLevel="0" collapsed="false">
      <c r="A5" s="0" t="str">
        <f aca="false">'icomp.aux'!W6</f>
        <v>Am</v>
      </c>
      <c r="B5" s="0" t="str">
        <f aca="false">'icomp.aux'!X6</f>
        <v>Americium</v>
      </c>
      <c r="C5" s="0" t="n">
        <f aca="false">'icomp.aux'!Y6</f>
        <v>243.061</v>
      </c>
      <c r="D5" s="0" t="n">
        <f aca="false">'icomp.aux'!Z6</f>
        <v>95</v>
      </c>
      <c r="E5" s="0" t="n">
        <f aca="false">'icomp.aux'!AA6</f>
        <v>3</v>
      </c>
      <c r="F5" s="0" t="str">
        <f aca="false">'icomp.aux'!AB6</f>
        <v>element</v>
      </c>
      <c r="G5" s="0" t="n">
        <f aca="false">'icomp.aux'!AC6</f>
        <v>55.4</v>
      </c>
      <c r="H5" s="0" t="str">
        <f aca="false">'icomp.aux'!AD6</f>
        <v/>
      </c>
      <c r="I5" s="0" t="str">
        <f aca="false">'icomp.aux'!AE6</f>
        <v/>
      </c>
      <c r="J5" s="0" t="str">
        <f aca="false">'icomp.aux'!AF6</f>
        <v/>
      </c>
      <c r="K5" s="0" t="str">
        <f aca="false">'icomp.aux'!AG6</f>
        <v>NEA;</v>
      </c>
    </row>
    <row r="6" customFormat="false" ht="12.8" hidden="false" customHeight="false" outlineLevel="0" collapsed="false">
      <c r="A6" s="0" t="str">
        <f aca="false">'icomp.aux'!W7</f>
        <v>Ar</v>
      </c>
      <c r="B6" s="0" t="str">
        <f aca="false">'icomp.aux'!X7</f>
        <v>Argon</v>
      </c>
      <c r="C6" s="0" t="n">
        <f aca="false">'icomp.aux'!Y7</f>
        <v>39.948</v>
      </c>
      <c r="D6" s="0" t="n">
        <f aca="false">'icomp.aux'!Z7</f>
        <v>18</v>
      </c>
      <c r="E6" s="0" t="n">
        <f aca="false">'icomp.aux'!AA7</f>
        <v>0</v>
      </c>
      <c r="F6" s="0" t="str">
        <f aca="false">'icomp.aux'!AB7</f>
        <v>element</v>
      </c>
      <c r="G6" s="0" t="n">
        <f aca="false">'icomp.aux'!AC7</f>
        <v>154.846</v>
      </c>
      <c r="H6" s="0" t="n">
        <f aca="false">'icomp.aux'!AD7</f>
        <v>0.003</v>
      </c>
      <c r="I6" s="0" t="n">
        <f aca="false">'icomp.aux'!AE7</f>
        <v>20.786</v>
      </c>
      <c r="J6" s="0" t="str">
        <f aca="false">'icomp.aux'!AF7</f>
        <v/>
      </c>
      <c r="K6" s="0" t="str">
        <f aca="false">'icomp.aux'!AG7</f>
        <v>NEA;SUPCRT</v>
      </c>
    </row>
    <row r="7" customFormat="false" ht="12.8" hidden="false" customHeight="false" outlineLevel="0" collapsed="false">
      <c r="A7" s="0" t="str">
        <f aca="false">'icomp.aux'!W8</f>
        <v>As</v>
      </c>
      <c r="B7" s="0" t="str">
        <f aca="false">'icomp.aux'!X8</f>
        <v>Arsenic</v>
      </c>
      <c r="C7" s="0" t="n">
        <f aca="false">'icomp.aux'!Y8</f>
        <v>74.9216</v>
      </c>
      <c r="D7" s="0" t="n">
        <f aca="false">'icomp.aux'!Z8</f>
        <v>33</v>
      </c>
      <c r="E7" s="0" t="n">
        <f aca="false">'icomp.aux'!AA8</f>
        <v>5</v>
      </c>
      <c r="F7" s="0" t="str">
        <f aca="false">'icomp.aux'!AB8</f>
        <v>element</v>
      </c>
      <c r="G7" s="0" t="n">
        <f aca="false">'icomp.aux'!AC8</f>
        <v>35.1</v>
      </c>
      <c r="H7" s="0" t="str">
        <f aca="false">'icomp.aux'!AD8</f>
        <v/>
      </c>
      <c r="I7" s="0" t="n">
        <f aca="false">'icomp.aux'!AE8</f>
        <v>24.64</v>
      </c>
      <c r="J7" s="0" t="str">
        <f aca="false">'icomp.aux'!AF8</f>
        <v/>
      </c>
      <c r="K7" s="0" t="str">
        <f aca="false">'icomp.aux'!AG8</f>
        <v>NEA;SUPCRT</v>
      </c>
    </row>
    <row r="8" customFormat="false" ht="12.8" hidden="false" customHeight="false" outlineLevel="0" collapsed="false">
      <c r="A8" s="0" t="str">
        <f aca="false">'icomp.aux'!W9</f>
        <v>At</v>
      </c>
      <c r="B8" s="0" t="str">
        <f aca="false">'icomp.aux'!X9</f>
        <v>Astatine</v>
      </c>
      <c r="C8" s="0" t="str">
        <f aca="false">'icomp.aux'!Y9</f>
        <v/>
      </c>
      <c r="D8" s="0" t="n">
        <f aca="false">'icomp.aux'!Z9</f>
        <v>85</v>
      </c>
      <c r="E8" s="0" t="n">
        <f aca="false">'icomp.aux'!AA9</f>
        <v>-1</v>
      </c>
      <c r="F8" s="0" t="str">
        <f aca="false">'icomp.aux'!AB9</f>
        <v>element</v>
      </c>
      <c r="G8" s="0" t="str">
        <f aca="false">'icomp.aux'!AC9</f>
        <v/>
      </c>
      <c r="H8" s="0" t="str">
        <f aca="false">'icomp.aux'!AD9</f>
        <v/>
      </c>
      <c r="I8" s="0" t="str">
        <f aca="false">'icomp.aux'!AE9</f>
        <v/>
      </c>
      <c r="J8" s="0" t="str">
        <f aca="false">'icomp.aux'!AF9</f>
        <v/>
      </c>
      <c r="K8" s="0" t="str">
        <f aca="false">'icomp.aux'!AG9</f>
        <v/>
      </c>
    </row>
    <row r="9" customFormat="false" ht="12.8" hidden="false" customHeight="false" outlineLevel="0" collapsed="false">
      <c r="A9" s="0" t="str">
        <f aca="false">'icomp.aux'!W10</f>
        <v>Au</v>
      </c>
      <c r="B9" s="0" t="str">
        <f aca="false">'icomp.aux'!X10</f>
        <v>Gold</v>
      </c>
      <c r="C9" s="0" t="n">
        <f aca="false">'icomp.aux'!Y10</f>
        <v>196.967</v>
      </c>
      <c r="D9" s="0" t="n">
        <f aca="false">'icomp.aux'!Z10</f>
        <v>79</v>
      </c>
      <c r="E9" s="0" t="n">
        <f aca="false">'icomp.aux'!AA10</f>
        <v>1</v>
      </c>
      <c r="F9" s="0" t="str">
        <f aca="false">'icomp.aux'!AB10</f>
        <v>element</v>
      </c>
      <c r="G9" s="0" t="n">
        <f aca="false">'icomp.aux'!AC10</f>
        <v>47.4</v>
      </c>
      <c r="H9" s="0" t="str">
        <f aca="false">'icomp.aux'!AD10</f>
        <v/>
      </c>
      <c r="I9" s="0" t="n">
        <f aca="false">'icomp.aux'!AE10</f>
        <v>25.418</v>
      </c>
      <c r="J9" s="0" t="str">
        <f aca="false">'icomp.aux'!AF10</f>
        <v/>
      </c>
      <c r="K9" s="0" t="str">
        <f aca="false">'icomp.aux'!AG10</f>
        <v>SUCPRT;</v>
      </c>
    </row>
    <row r="10" customFormat="false" ht="12.8" hidden="false" customHeight="false" outlineLevel="0" collapsed="false">
      <c r="A10" s="0" t="str">
        <f aca="false">'icomp.aux'!W11</f>
        <v>B</v>
      </c>
      <c r="B10" s="0" t="str">
        <f aca="false">'icomp.aux'!X11</f>
        <v>Boron</v>
      </c>
      <c r="C10" s="0" t="n">
        <f aca="false">'icomp.aux'!Y11</f>
        <v>10.812</v>
      </c>
      <c r="D10" s="0" t="n">
        <f aca="false">'icomp.aux'!Z11</f>
        <v>5</v>
      </c>
      <c r="E10" s="0" t="n">
        <f aca="false">'icomp.aux'!AA11</f>
        <v>3</v>
      </c>
      <c r="F10" s="0" t="str">
        <f aca="false">'icomp.aux'!AB11</f>
        <v>element</v>
      </c>
      <c r="G10" s="0" t="n">
        <f aca="false">'icomp.aux'!AC11</f>
        <v>5.9</v>
      </c>
      <c r="H10" s="0" t="n">
        <f aca="false">'icomp.aux'!AD11</f>
        <v>0.08</v>
      </c>
      <c r="I10" s="0" t="n">
        <f aca="false">'icomp.aux'!AE11</f>
        <v>11.087</v>
      </c>
      <c r="J10" s="0" t="str">
        <f aca="false">'icomp.aux'!AF11</f>
        <v/>
      </c>
      <c r="K10" s="0" t="str">
        <f aca="false">'icomp.aux'!AG11</f>
        <v>NEA;SUPCRT</v>
      </c>
    </row>
    <row r="11" customFormat="false" ht="12.8" hidden="false" customHeight="false" outlineLevel="0" collapsed="false">
      <c r="A11" s="0" t="str">
        <f aca="false">'icomp.aux'!W12</f>
        <v>Ba</v>
      </c>
      <c r="B11" s="0" t="str">
        <f aca="false">'icomp.aux'!X12</f>
        <v>Barium</v>
      </c>
      <c r="C11" s="0" t="n">
        <f aca="false">'icomp.aux'!Y12</f>
        <v>137.328</v>
      </c>
      <c r="D11" s="0" t="n">
        <f aca="false">'icomp.aux'!Z12</f>
        <v>56</v>
      </c>
      <c r="E11" s="0" t="n">
        <f aca="false">'icomp.aux'!AA12</f>
        <v>2</v>
      </c>
      <c r="F11" s="0" t="str">
        <f aca="false">'icomp.aux'!AB12</f>
        <v>element</v>
      </c>
      <c r="G11" s="0" t="n">
        <f aca="false">'icomp.aux'!AC12</f>
        <v>62.42</v>
      </c>
      <c r="H11" s="0" t="str">
        <f aca="false">'icomp.aux'!AD12</f>
        <v/>
      </c>
      <c r="I11" s="0" t="n">
        <f aca="false">'icomp.aux'!AE12</f>
        <v>28.07</v>
      </c>
      <c r="J11" s="0" t="str">
        <f aca="false">'icomp.aux'!AF12</f>
        <v/>
      </c>
      <c r="K11" s="0" t="str">
        <f aca="false">'icomp.aux'!AG12</f>
        <v>NEA;SUPCRT</v>
      </c>
    </row>
    <row r="12" customFormat="false" ht="12.8" hidden="false" customHeight="false" outlineLevel="0" collapsed="false">
      <c r="A12" s="0" t="str">
        <f aca="false">'icomp.aux'!W13</f>
        <v>Be</v>
      </c>
      <c r="B12" s="0" t="str">
        <f aca="false">'icomp.aux'!X13</f>
        <v>Beryllium</v>
      </c>
      <c r="C12" s="0" t="str">
        <f aca="false">'icomp.aux'!Y13</f>
        <v/>
      </c>
      <c r="D12" s="0" t="n">
        <f aca="false">'icomp.aux'!Z13</f>
        <v>4</v>
      </c>
      <c r="E12" s="0" t="n">
        <f aca="false">'icomp.aux'!AA13</f>
        <v>2</v>
      </c>
      <c r="F12" s="0" t="str">
        <f aca="false">'icomp.aux'!AB13</f>
        <v>element</v>
      </c>
      <c r="G12" s="0" t="n">
        <f aca="false">'icomp.aux'!AC13</f>
        <v>9.5</v>
      </c>
      <c r="H12" s="0" t="n">
        <f aca="false">'icomp.aux'!AD13</f>
        <v>0.08</v>
      </c>
      <c r="I12" s="0" t="n">
        <f aca="false">'icomp.aux'!AE13</f>
        <v>16.443</v>
      </c>
      <c r="J12" s="0" t="str">
        <f aca="false">'icomp.aux'!AF13</f>
        <v/>
      </c>
      <c r="K12" s="0" t="str">
        <f aca="false">'icomp.aux'!AG13</f>
        <v>NEA;SUPCRT</v>
      </c>
    </row>
    <row r="13" customFormat="false" ht="12.8" hidden="false" customHeight="false" outlineLevel="0" collapsed="false">
      <c r="A13" s="0" t="str">
        <f aca="false">'icomp.aux'!W14</f>
        <v>Bi</v>
      </c>
      <c r="B13" s="0" t="str">
        <f aca="false">'icomp.aux'!X14</f>
        <v>Bismuth</v>
      </c>
      <c r="C13" s="0" t="str">
        <f aca="false">'icomp.aux'!Y14</f>
        <v/>
      </c>
      <c r="D13" s="0" t="n">
        <f aca="false">'icomp.aux'!Z14</f>
        <v>83</v>
      </c>
      <c r="E13" s="0" t="n">
        <f aca="false">'icomp.aux'!AA14</f>
        <v>3</v>
      </c>
      <c r="F13" s="0" t="str">
        <f aca="false">'icomp.aux'!AB14</f>
        <v>element</v>
      </c>
      <c r="G13" s="0" t="n">
        <f aca="false">'icomp.aux'!AC14</f>
        <v>56.74</v>
      </c>
      <c r="H13" s="0" t="str">
        <f aca="false">'icomp.aux'!AD14</f>
        <v/>
      </c>
      <c r="I13" s="0" t="n">
        <f aca="false">'icomp.aux'!AE14</f>
        <v>25.52</v>
      </c>
      <c r="J13" s="0" t="str">
        <f aca="false">'icomp.aux'!AF14</f>
        <v/>
      </c>
      <c r="K13" s="0" t="str">
        <f aca="false">'icomp.aux'!AG14</f>
        <v>NEA;SUPCRT</v>
      </c>
    </row>
    <row r="14" customFormat="false" ht="12.8" hidden="false" customHeight="false" outlineLevel="0" collapsed="false">
      <c r="A14" s="0" t="str">
        <f aca="false">'icomp.aux'!W15</f>
        <v>Bk</v>
      </c>
      <c r="B14" s="0" t="str">
        <f aca="false">'icomp.aux'!X15</f>
        <v>Berkelium</v>
      </c>
      <c r="C14" s="0" t="str">
        <f aca="false">'icomp.aux'!Y15</f>
        <v/>
      </c>
      <c r="D14" s="0" t="n">
        <f aca="false">'icomp.aux'!Z15</f>
        <v>97</v>
      </c>
      <c r="E14" s="0" t="n">
        <f aca="false">'icomp.aux'!AA15</f>
        <v>3</v>
      </c>
      <c r="F14" s="0" t="str">
        <f aca="false">'icomp.aux'!AB15</f>
        <v>element</v>
      </c>
      <c r="G14" s="0" t="str">
        <f aca="false">'icomp.aux'!AC15</f>
        <v/>
      </c>
      <c r="H14" s="0" t="str">
        <f aca="false">'icomp.aux'!AD15</f>
        <v/>
      </c>
      <c r="I14" s="0" t="str">
        <f aca="false">'icomp.aux'!AE15</f>
        <v/>
      </c>
      <c r="J14" s="0" t="str">
        <f aca="false">'icomp.aux'!AF15</f>
        <v/>
      </c>
      <c r="K14" s="0" t="str">
        <f aca="false">'icomp.aux'!AG15</f>
        <v/>
      </c>
    </row>
    <row r="15" customFormat="false" ht="12.8" hidden="false" customHeight="false" outlineLevel="0" collapsed="false">
      <c r="A15" s="0" t="str">
        <f aca="false">'icomp.aux'!W16</f>
        <v>Br</v>
      </c>
      <c r="B15" s="0" t="str">
        <f aca="false">'icomp.aux'!X16</f>
        <v>Bromine</v>
      </c>
      <c r="C15" s="0" t="str">
        <f aca="false">'icomp.aux'!Y16</f>
        <v/>
      </c>
      <c r="D15" s="0" t="n">
        <f aca="false">'icomp.aux'!Z16</f>
        <v>35</v>
      </c>
      <c r="E15" s="0" t="n">
        <f aca="false">'icomp.aux'!AA16</f>
        <v>-1</v>
      </c>
      <c r="F15" s="0" t="str">
        <f aca="false">'icomp.aux'!AB16</f>
        <v>element</v>
      </c>
      <c r="G15" s="0" t="n">
        <f aca="false">'icomp.aux'!AC16</f>
        <v>76.105</v>
      </c>
      <c r="H15" s="0" t="n">
        <f aca="false">'icomp.aux'!AD16</f>
        <v>0.15</v>
      </c>
      <c r="I15" s="0" t="n">
        <f aca="false">'icomp.aux'!AE16</f>
        <v>37.845</v>
      </c>
      <c r="J15" s="0" t="str">
        <f aca="false">'icomp.aux'!AF16</f>
        <v/>
      </c>
      <c r="K15" s="0" t="str">
        <f aca="false">'icomp.aux'!AG16</f>
        <v>NEA;SUPCRT</v>
      </c>
    </row>
    <row r="16" customFormat="false" ht="12.8" hidden="false" customHeight="false" outlineLevel="0" collapsed="false">
      <c r="A16" s="0" t="str">
        <f aca="false">'icomp.aux'!W17</f>
        <v>C</v>
      </c>
      <c r="B16" s="0" t="str">
        <f aca="false">'icomp.aux'!X17</f>
        <v>Carbon</v>
      </c>
      <c r="C16" s="0" t="str">
        <f aca="false">'icomp.aux'!Y17</f>
        <v/>
      </c>
      <c r="D16" s="0" t="n">
        <f aca="false">'icomp.aux'!Z17</f>
        <v>6</v>
      </c>
      <c r="E16" s="0" t="n">
        <f aca="false">'icomp.aux'!AA17</f>
        <v>4</v>
      </c>
      <c r="F16" s="0" t="str">
        <f aca="false">'icomp.aux'!AB17</f>
        <v>element</v>
      </c>
      <c r="G16" s="0" t="n">
        <f aca="false">'icomp.aux'!AC17</f>
        <v>5.74</v>
      </c>
      <c r="H16" s="0" t="n">
        <f aca="false">'icomp.aux'!AD17</f>
        <v>0.1</v>
      </c>
      <c r="I16" s="0" t="n">
        <f aca="false">'icomp.aux'!AE17</f>
        <v>8.517</v>
      </c>
      <c r="J16" s="0" t="str">
        <f aca="false">'icomp.aux'!AF17</f>
        <v/>
      </c>
      <c r="K16" s="0" t="str">
        <f aca="false">'icomp.aux'!AG17</f>
        <v>NEA;SUPCRT</v>
      </c>
    </row>
    <row r="17" customFormat="false" ht="12.8" hidden="false" customHeight="false" outlineLevel="0" collapsed="false">
      <c r="A17" s="0" t="str">
        <f aca="false">'icomp.aux'!W18</f>
        <v>Ca</v>
      </c>
      <c r="B17" s="0" t="str">
        <f aca="false">'icomp.aux'!X18</f>
        <v>Calcium</v>
      </c>
      <c r="C17" s="0" t="str">
        <f aca="false">'icomp.aux'!Y18</f>
        <v/>
      </c>
      <c r="D17" s="0" t="n">
        <f aca="false">'icomp.aux'!Z18</f>
        <v>20</v>
      </c>
      <c r="E17" s="0" t="n">
        <f aca="false">'icomp.aux'!AA18</f>
        <v>2</v>
      </c>
      <c r="F17" s="0" t="str">
        <f aca="false">'icomp.aux'!AB18</f>
        <v>element</v>
      </c>
      <c r="G17" s="0" t="n">
        <f aca="false">'icomp.aux'!AC18</f>
        <v>41.59</v>
      </c>
      <c r="H17" s="0" t="n">
        <f aca="false">'icomp.aux'!AD18</f>
        <v>0.4</v>
      </c>
      <c r="I17" s="0" t="n">
        <f aca="false">'icomp.aux'!AE18</f>
        <v>25.929</v>
      </c>
      <c r="J17" s="0" t="str">
        <f aca="false">'icomp.aux'!AF18</f>
        <v/>
      </c>
      <c r="K17" s="0" t="str">
        <f aca="false">'icomp.aux'!AG18</f>
        <v>NEA;SUPCRT</v>
      </c>
    </row>
    <row r="18" customFormat="false" ht="12.8" hidden="false" customHeight="false" outlineLevel="0" collapsed="false">
      <c r="A18" s="0" t="str">
        <f aca="false">'icomp.aux'!W19</f>
        <v>Cd</v>
      </c>
      <c r="B18" s="0" t="str">
        <f aca="false">'icomp.aux'!X19</f>
        <v>Cadmium</v>
      </c>
      <c r="C18" s="0" t="str">
        <f aca="false">'icomp.aux'!Y19</f>
        <v/>
      </c>
      <c r="D18" s="0" t="n">
        <f aca="false">'icomp.aux'!Z19</f>
        <v>48</v>
      </c>
      <c r="E18" s="0" t="n">
        <f aca="false">'icomp.aux'!AA19</f>
        <v>2</v>
      </c>
      <c r="F18" s="0" t="str">
        <f aca="false">'icomp.aux'!AB19</f>
        <v>element</v>
      </c>
      <c r="G18" s="0" t="n">
        <f aca="false">'icomp.aux'!AC19</f>
        <v>51.8</v>
      </c>
      <c r="H18" s="0" t="n">
        <f aca="false">'icomp.aux'!AD19</f>
        <v>0.15</v>
      </c>
      <c r="I18" s="0" t="n">
        <f aca="false">'icomp.aux'!AE19</f>
        <v>26.02</v>
      </c>
      <c r="J18" s="0" t="n">
        <f aca="false">'icomp.aux'!AF19</f>
        <v>0.04</v>
      </c>
      <c r="K18" s="0" t="str">
        <f aca="false">'icomp.aux'!AG19</f>
        <v>NEA;SUPCRT</v>
      </c>
    </row>
    <row r="19" customFormat="false" ht="12.8" hidden="false" customHeight="false" outlineLevel="0" collapsed="false">
      <c r="A19" s="0" t="str">
        <f aca="false">'icomp.aux'!W20</f>
        <v>Ce</v>
      </c>
      <c r="B19" s="0" t="str">
        <f aca="false">'icomp.aux'!X20</f>
        <v>Cerium</v>
      </c>
      <c r="C19" s="0" t="n">
        <f aca="false">'icomp.aux'!Y20</f>
        <v>140.12</v>
      </c>
      <c r="D19" s="0" t="n">
        <f aca="false">'icomp.aux'!Z20</f>
        <v>58</v>
      </c>
      <c r="E19" s="0" t="n">
        <f aca="false">'icomp.aux'!AA20</f>
        <v>3</v>
      </c>
      <c r="F19" s="0" t="str">
        <f aca="false">'icomp.aux'!AB20</f>
        <v>element</v>
      </c>
      <c r="G19" s="0" t="n">
        <f aca="false">'icomp.aux'!AC20</f>
        <v>72</v>
      </c>
      <c r="H19" s="0" t="str">
        <f aca="false">'icomp.aux'!AD20</f>
        <v/>
      </c>
      <c r="I19" s="0" t="n">
        <f aca="false">'icomp.aux'!AE20</f>
        <v>26.94</v>
      </c>
      <c r="J19" s="0" t="str">
        <f aca="false">'icomp.aux'!AF20</f>
        <v/>
      </c>
      <c r="K19" s="0" t="str">
        <f aca="false">'icomp.aux'!AG20</f>
        <v>SUCPRT;</v>
      </c>
    </row>
    <row r="20" customFormat="false" ht="12.8" hidden="false" customHeight="false" outlineLevel="0" collapsed="false">
      <c r="A20" s="0" t="str">
        <f aca="false">'icomp.aux'!W21</f>
        <v>Cf</v>
      </c>
      <c r="B20" s="0" t="str">
        <f aca="false">'icomp.aux'!X21</f>
        <v>Californium</v>
      </c>
      <c r="C20" s="0" t="n">
        <f aca="false">'icomp.aux'!Y21</f>
        <v>251</v>
      </c>
      <c r="D20" s="0" t="n">
        <f aca="false">'icomp.aux'!Z21</f>
        <v>98</v>
      </c>
      <c r="E20" s="0" t="n">
        <f aca="false">'icomp.aux'!AA21</f>
        <v>3</v>
      </c>
      <c r="F20" s="0" t="str">
        <f aca="false">'icomp.aux'!AB21</f>
        <v>element</v>
      </c>
      <c r="G20" s="0" t="n">
        <f aca="false">'icomp.aux'!AC21</f>
        <v>81</v>
      </c>
      <c r="H20" s="0" t="n">
        <f aca="false">'icomp.aux'!AD21</f>
        <v>5</v>
      </c>
      <c r="I20" s="0" t="str">
        <f aca="false">'icomp.aux'!AE21</f>
        <v/>
      </c>
      <c r="J20" s="0" t="str">
        <f aca="false">'icomp.aux'!AF21</f>
        <v/>
      </c>
      <c r="K20" s="0" t="str">
        <f aca="false">'icomp.aux'!AG21</f>
        <v>SUCPRT;</v>
      </c>
    </row>
    <row r="21" customFormat="false" ht="12.8" hidden="false" customHeight="false" outlineLevel="0" collapsed="false">
      <c r="A21" s="0" t="str">
        <f aca="false">'icomp.aux'!W22</f>
        <v>Cl</v>
      </c>
      <c r="B21" s="0" t="str">
        <f aca="false">'icomp.aux'!X22</f>
        <v>Chlorine</v>
      </c>
      <c r="C21" s="0" t="str">
        <f aca="false">'icomp.aux'!Y22</f>
        <v/>
      </c>
      <c r="D21" s="0" t="n">
        <f aca="false">'icomp.aux'!Z22</f>
        <v>17</v>
      </c>
      <c r="E21" s="0" t="n">
        <f aca="false">'icomp.aux'!AA22</f>
        <v>-1</v>
      </c>
      <c r="F21" s="0" t="str">
        <f aca="false">'icomp.aux'!AB22</f>
        <v>element</v>
      </c>
      <c r="G21" s="0" t="n">
        <f aca="false">'icomp.aux'!AC22</f>
        <v>111.5405</v>
      </c>
      <c r="H21" s="0" t="n">
        <f aca="false">'icomp.aux'!AD22</f>
        <v>0.005</v>
      </c>
      <c r="I21" s="0" t="n">
        <f aca="false">'icomp.aux'!AE22</f>
        <v>16.974</v>
      </c>
      <c r="J21" s="0" t="str">
        <f aca="false">'icomp.aux'!AF22</f>
        <v/>
      </c>
      <c r="K21" s="0" t="str">
        <f aca="false">'icomp.aux'!AG22</f>
        <v>NEA;SUPCRT</v>
      </c>
    </row>
    <row r="22" customFormat="false" ht="12.8" hidden="false" customHeight="false" outlineLevel="0" collapsed="false">
      <c r="A22" s="0" t="str">
        <f aca="false">'icomp.aux'!W23</f>
        <v>Cm</v>
      </c>
      <c r="B22" s="0" t="str">
        <f aca="false">'icomp.aux'!X23</f>
        <v>Curium</v>
      </c>
      <c r="C22" s="0" t="n">
        <f aca="false">'icomp.aux'!Y23</f>
        <v>247</v>
      </c>
      <c r="D22" s="0" t="n">
        <f aca="false">'icomp.aux'!Z23</f>
        <v>96</v>
      </c>
      <c r="E22" s="0" t="n">
        <f aca="false">'icomp.aux'!AA23</f>
        <v>3</v>
      </c>
      <c r="F22" s="0" t="str">
        <f aca="false">'icomp.aux'!AB23</f>
        <v>element</v>
      </c>
      <c r="G22" s="0" t="n">
        <f aca="false">'icomp.aux'!AC23</f>
        <v>70.8</v>
      </c>
      <c r="H22" s="0" t="str">
        <f aca="false">'icomp.aux'!AD23</f>
        <v/>
      </c>
      <c r="I22" s="0" t="str">
        <f aca="false">'icomp.aux'!AE23</f>
        <v/>
      </c>
      <c r="J22" s="0" t="str">
        <f aca="false">'icomp.aux'!AF23</f>
        <v/>
      </c>
      <c r="K22" s="0" t="str">
        <f aca="false">'icomp.aux'!AG23</f>
        <v>SUCPRT;</v>
      </c>
    </row>
    <row r="23" customFormat="false" ht="12.8" hidden="false" customHeight="false" outlineLevel="0" collapsed="false">
      <c r="A23" s="0" t="str">
        <f aca="false">'icomp.aux'!W24</f>
        <v>Co</v>
      </c>
      <c r="B23" s="0" t="str">
        <f aca="false">'icomp.aux'!X24</f>
        <v>Cobalt</v>
      </c>
      <c r="C23" s="0" t="n">
        <f aca="false">'icomp.aux'!Y24</f>
        <v>58.9332</v>
      </c>
      <c r="D23" s="0" t="n">
        <f aca="false">'icomp.aux'!Z24</f>
        <v>27</v>
      </c>
      <c r="E23" s="0" t="n">
        <f aca="false">'icomp.aux'!AA24</f>
        <v>2</v>
      </c>
      <c r="F23" s="0" t="str">
        <f aca="false">'icomp.aux'!AB24</f>
        <v>element</v>
      </c>
      <c r="G23" s="0" t="n">
        <f aca="false">'icomp.aux'!AC24</f>
        <v>30.04</v>
      </c>
      <c r="H23" s="0" t="str">
        <f aca="false">'icomp.aux'!AD24</f>
        <v/>
      </c>
      <c r="I23" s="0" t="n">
        <f aca="false">'icomp.aux'!AE24</f>
        <v>24.81</v>
      </c>
      <c r="J23" s="0" t="str">
        <f aca="false">'icomp.aux'!AF24</f>
        <v/>
      </c>
      <c r="K23" s="0" t="str">
        <f aca="false">'icomp.aux'!AG24</f>
        <v>SUCPRT;</v>
      </c>
    </row>
    <row r="24" customFormat="false" ht="12.8" hidden="false" customHeight="false" outlineLevel="0" collapsed="false">
      <c r="A24" s="0" t="str">
        <f aca="false">'icomp.aux'!W25</f>
        <v>Cr</v>
      </c>
      <c r="B24" s="0" t="str">
        <f aca="false">'icomp.aux'!X25</f>
        <v>Chromium</v>
      </c>
      <c r="C24" s="0" t="n">
        <f aca="false">'icomp.aux'!Y25</f>
        <v>51.9961</v>
      </c>
      <c r="D24" s="0" t="n">
        <f aca="false">'icomp.aux'!Z25</f>
        <v>24</v>
      </c>
      <c r="E24" s="0" t="n">
        <f aca="false">'icomp.aux'!AA25</f>
        <v>3</v>
      </c>
      <c r="F24" s="0" t="str">
        <f aca="false">'icomp.aux'!AB25</f>
        <v>element</v>
      </c>
      <c r="G24" s="0" t="n">
        <f aca="false">'icomp.aux'!AC25</f>
        <v>23.77</v>
      </c>
      <c r="H24" s="0" t="str">
        <f aca="false">'icomp.aux'!AD25</f>
        <v/>
      </c>
      <c r="I24" s="0" t="n">
        <f aca="false">'icomp.aux'!AE25</f>
        <v>23.35</v>
      </c>
      <c r="J24" s="0" t="str">
        <f aca="false">'icomp.aux'!AF25</f>
        <v/>
      </c>
      <c r="K24" s="0" t="str">
        <f aca="false">'icomp.aux'!AG25</f>
        <v>SUCPRT;</v>
      </c>
    </row>
    <row r="25" customFormat="false" ht="12.8" hidden="false" customHeight="false" outlineLevel="0" collapsed="false">
      <c r="A25" s="0" t="str">
        <f aca="false">'icomp.aux'!W26</f>
        <v>Cs</v>
      </c>
      <c r="B25" s="0" t="str">
        <f aca="false">'icomp.aux'!X26</f>
        <v>Cesium</v>
      </c>
      <c r="C25" s="0" t="str">
        <f aca="false">'icomp.aux'!Y26</f>
        <v/>
      </c>
      <c r="D25" s="0" t="n">
        <f aca="false">'icomp.aux'!Z26</f>
        <v>55</v>
      </c>
      <c r="E25" s="0" t="n">
        <f aca="false">'icomp.aux'!AA26</f>
        <v>1</v>
      </c>
      <c r="F25" s="0" t="str">
        <f aca="false">'icomp.aux'!AB26</f>
        <v>element</v>
      </c>
      <c r="G25" s="0" t="n">
        <f aca="false">'icomp.aux'!AC26</f>
        <v>85.23</v>
      </c>
      <c r="H25" s="0" t="n">
        <f aca="false">'icomp.aux'!AD26</f>
        <v>0.4</v>
      </c>
      <c r="I25" s="0" t="n">
        <f aca="false">'icomp.aux'!AE26</f>
        <v>32.21</v>
      </c>
      <c r="J25" s="0" t="str">
        <f aca="false">'icomp.aux'!AF26</f>
        <v/>
      </c>
      <c r="K25" s="0" t="str">
        <f aca="false">'icomp.aux'!AG26</f>
        <v>NEA;SUPCRT</v>
      </c>
    </row>
    <row r="26" customFormat="false" ht="12.8" hidden="false" customHeight="false" outlineLevel="0" collapsed="false">
      <c r="A26" s="0" t="str">
        <f aca="false">'icomp.aux'!W27</f>
        <v>Cu</v>
      </c>
      <c r="B26" s="0" t="str">
        <f aca="false">'icomp.aux'!X27</f>
        <v>Copper</v>
      </c>
      <c r="C26" s="0" t="str">
        <f aca="false">'icomp.aux'!Y27</f>
        <v/>
      </c>
      <c r="D26" s="0" t="n">
        <f aca="false">'icomp.aux'!Z27</f>
        <v>29</v>
      </c>
      <c r="E26" s="0" t="n">
        <f aca="false">'icomp.aux'!AA27</f>
        <v>2</v>
      </c>
      <c r="F26" s="0" t="str">
        <f aca="false">'icomp.aux'!AB27</f>
        <v>element</v>
      </c>
      <c r="G26" s="0" t="n">
        <f aca="false">'icomp.aux'!AC27</f>
        <v>33.15</v>
      </c>
      <c r="H26" s="0" t="n">
        <f aca="false">'icomp.aux'!AD27</f>
        <v>0.08</v>
      </c>
      <c r="I26" s="0" t="n">
        <f aca="false">'icomp.aux'!AE27</f>
        <v>24.44</v>
      </c>
      <c r="J26" s="0" t="str">
        <f aca="false">'icomp.aux'!AF27</f>
        <v/>
      </c>
      <c r="K26" s="0" t="str">
        <f aca="false">'icomp.aux'!AG27</f>
        <v>NEA;SUPCRT</v>
      </c>
    </row>
    <row r="27" customFormat="false" ht="12.8" hidden="false" customHeight="false" outlineLevel="0" collapsed="false">
      <c r="A27" s="0" t="str">
        <f aca="false">'icomp.aux'!W28</f>
        <v>Dy</v>
      </c>
      <c r="B27" s="0" t="str">
        <f aca="false">'icomp.aux'!X28</f>
        <v>Dysprosium</v>
      </c>
      <c r="C27" s="0" t="n">
        <f aca="false">'icomp.aux'!Y28</f>
        <v>162.5</v>
      </c>
      <c r="D27" s="0" t="n">
        <f aca="false">'icomp.aux'!Z28</f>
        <v>66</v>
      </c>
      <c r="E27" s="0" t="n">
        <f aca="false">'icomp.aux'!AA28</f>
        <v>3</v>
      </c>
      <c r="F27" s="0" t="str">
        <f aca="false">'icomp.aux'!AB28</f>
        <v>element</v>
      </c>
      <c r="G27" s="0" t="n">
        <f aca="false">'icomp.aux'!AC28</f>
        <v>74.77</v>
      </c>
      <c r="H27" s="0" t="str">
        <f aca="false">'icomp.aux'!AD28</f>
        <v/>
      </c>
      <c r="I27" s="0" t="n">
        <f aca="false">'icomp.aux'!AE28</f>
        <v>28.16</v>
      </c>
      <c r="J27" s="0" t="str">
        <f aca="false">'icomp.aux'!AF28</f>
        <v/>
      </c>
      <c r="K27" s="0" t="str">
        <f aca="false">'icomp.aux'!AG28</f>
        <v>SUCPRT;</v>
      </c>
    </row>
    <row r="28" customFormat="false" ht="12.8" hidden="false" customHeight="false" outlineLevel="0" collapsed="false">
      <c r="A28" s="0" t="str">
        <f aca="false">'icomp.aux'!W29</f>
        <v>Er</v>
      </c>
      <c r="B28" s="0" t="str">
        <f aca="false">'icomp.aux'!X29</f>
        <v>Erbium</v>
      </c>
      <c r="C28" s="0" t="n">
        <f aca="false">'icomp.aux'!Y29</f>
        <v>167.26</v>
      </c>
      <c r="D28" s="0" t="n">
        <f aca="false">'icomp.aux'!Z29</f>
        <v>68</v>
      </c>
      <c r="E28" s="0" t="n">
        <f aca="false">'icomp.aux'!AA29</f>
        <v>3</v>
      </c>
      <c r="F28" s="0" t="str">
        <f aca="false">'icomp.aux'!AB29</f>
        <v>element</v>
      </c>
      <c r="G28" s="0" t="n">
        <f aca="false">'icomp.aux'!AC29</f>
        <v>73.18</v>
      </c>
      <c r="H28" s="0" t="str">
        <f aca="false">'icomp.aux'!AD29</f>
        <v/>
      </c>
      <c r="I28" s="0" t="n">
        <f aca="false">'icomp.aux'!AE29</f>
        <v>28.12</v>
      </c>
      <c r="J28" s="0" t="str">
        <f aca="false">'icomp.aux'!AF29</f>
        <v/>
      </c>
      <c r="K28" s="0" t="str">
        <f aca="false">'icomp.aux'!AG29</f>
        <v>SUCPRT;</v>
      </c>
    </row>
    <row r="29" customFormat="false" ht="12.8" hidden="false" customHeight="false" outlineLevel="0" collapsed="false">
      <c r="A29" s="0" t="str">
        <f aca="false">'icomp.aux'!W30</f>
        <v>Es</v>
      </c>
      <c r="B29" s="0" t="str">
        <f aca="false">'icomp.aux'!X30</f>
        <v>Einsteinium</v>
      </c>
      <c r="C29" s="0" t="str">
        <f aca="false">'icomp.aux'!Y30</f>
        <v/>
      </c>
      <c r="D29" s="0" t="n">
        <f aca="false">'icomp.aux'!Z30</f>
        <v>99</v>
      </c>
      <c r="E29" s="0" t="n">
        <f aca="false">'icomp.aux'!AA30</f>
        <v>3</v>
      </c>
      <c r="F29" s="0" t="str">
        <f aca="false">'icomp.aux'!AB30</f>
        <v>element</v>
      </c>
      <c r="G29" s="0" t="str">
        <f aca="false">'icomp.aux'!AC30</f>
        <v/>
      </c>
      <c r="H29" s="0" t="str">
        <f aca="false">'icomp.aux'!AD30</f>
        <v/>
      </c>
      <c r="I29" s="0" t="str">
        <f aca="false">'icomp.aux'!AE30</f>
        <v/>
      </c>
      <c r="J29" s="0" t="str">
        <f aca="false">'icomp.aux'!AF30</f>
        <v/>
      </c>
      <c r="K29" s="0" t="str">
        <f aca="false">'icomp.aux'!AG30</f>
        <v/>
      </c>
    </row>
    <row r="30" customFormat="false" ht="12.8" hidden="false" customHeight="false" outlineLevel="0" collapsed="false">
      <c r="A30" s="0" t="str">
        <f aca="false">'icomp.aux'!W31</f>
        <v>Eu</v>
      </c>
      <c r="B30" s="0" t="str">
        <f aca="false">'icomp.aux'!X31</f>
        <v>Europium</v>
      </c>
      <c r="C30" s="0" t="n">
        <f aca="false">'icomp.aux'!Y31</f>
        <v>151.964</v>
      </c>
      <c r="D30" s="0" t="n">
        <f aca="false">'icomp.aux'!Z31</f>
        <v>63</v>
      </c>
      <c r="E30" s="0" t="n">
        <f aca="false">'icomp.aux'!AA31</f>
        <v>3</v>
      </c>
      <c r="F30" s="0" t="str">
        <f aca="false">'icomp.aux'!AB31</f>
        <v>element</v>
      </c>
      <c r="G30" s="0" t="n">
        <f aca="false">'icomp.aux'!AC31</f>
        <v>77.8</v>
      </c>
      <c r="H30" s="0" t="str">
        <f aca="false">'icomp.aux'!AD31</f>
        <v/>
      </c>
      <c r="I30" s="0" t="n">
        <f aca="false">'icomp.aux'!AE31</f>
        <v>27.65</v>
      </c>
      <c r="J30" s="0" t="str">
        <f aca="false">'icomp.aux'!AF31</f>
        <v/>
      </c>
      <c r="K30" s="0" t="str">
        <f aca="false">'icomp.aux'!AG31</f>
        <v>SUCPRT;</v>
      </c>
    </row>
    <row r="31" customFormat="false" ht="12.8" hidden="false" customHeight="false" outlineLevel="0" collapsed="false">
      <c r="A31" s="0" t="str">
        <f aca="false">'icomp.aux'!W32</f>
        <v>F</v>
      </c>
      <c r="B31" s="0" t="str">
        <f aca="false">'icomp.aux'!X32</f>
        <v>Fluorine</v>
      </c>
      <c r="C31" s="0" t="str">
        <f aca="false">'icomp.aux'!Y32</f>
        <v/>
      </c>
      <c r="D31" s="0" t="n">
        <f aca="false">'icomp.aux'!Z32</f>
        <v>9</v>
      </c>
      <c r="E31" s="0" t="n">
        <f aca="false">'icomp.aux'!AA32</f>
        <v>-1</v>
      </c>
      <c r="F31" s="0" t="str">
        <f aca="false">'icomp.aux'!AB32</f>
        <v>element</v>
      </c>
      <c r="G31" s="0" t="n">
        <f aca="false">'icomp.aux'!AC32</f>
        <v>101.3955</v>
      </c>
      <c r="H31" s="0" t="n">
        <f aca="false">'icomp.aux'!AD32</f>
        <v>0.0025</v>
      </c>
      <c r="I31" s="0" t="n">
        <f aca="false">'icomp.aux'!AE32</f>
        <v>15.652</v>
      </c>
      <c r="J31" s="0" t="str">
        <f aca="false">'icomp.aux'!AF32</f>
        <v/>
      </c>
      <c r="K31" s="0" t="str">
        <f aca="false">'icomp.aux'!AG32</f>
        <v>NEA;SUPCRT</v>
      </c>
    </row>
    <row r="32" customFormat="false" ht="12.8" hidden="false" customHeight="false" outlineLevel="0" collapsed="false">
      <c r="A32" s="0" t="str">
        <f aca="false">'icomp.aux'!W33</f>
        <v>Fe</v>
      </c>
      <c r="B32" s="0" t="str">
        <f aca="false">'icomp.aux'!X33</f>
        <v>Iron</v>
      </c>
      <c r="C32" s="0" t="str">
        <f aca="false">'icomp.aux'!Y33</f>
        <v/>
      </c>
      <c r="D32" s="0" t="n">
        <f aca="false">'icomp.aux'!Z33</f>
        <v>26</v>
      </c>
      <c r="E32" s="0" t="n">
        <f aca="false">'icomp.aux'!AA33</f>
        <v>2</v>
      </c>
      <c r="F32" s="0" t="str">
        <f aca="false">'icomp.aux'!AB33</f>
        <v>element</v>
      </c>
      <c r="G32" s="0" t="n">
        <f aca="false">'icomp.aux'!AC33</f>
        <v>27.085</v>
      </c>
      <c r="H32" s="0" t="str">
        <f aca="false">'icomp.aux'!AD33</f>
        <v/>
      </c>
      <c r="I32" s="0" t="n">
        <f aca="false">'icomp.aux'!AE33</f>
        <v>25.084</v>
      </c>
      <c r="J32" s="0" t="str">
        <f aca="false">'icomp.aux'!AF33</f>
        <v/>
      </c>
      <c r="K32" s="0" t="str">
        <f aca="false">'icomp.aux'!AG33</f>
        <v>NEA;SUPCRT</v>
      </c>
    </row>
    <row r="33" customFormat="false" ht="12.8" hidden="false" customHeight="false" outlineLevel="0" collapsed="false">
      <c r="A33" s="0" t="str">
        <f aca="false">'icomp.aux'!W34</f>
        <v>Fm</v>
      </c>
      <c r="B33" s="0" t="str">
        <f aca="false">'icomp.aux'!X34</f>
        <v>Fermium</v>
      </c>
      <c r="C33" s="0" t="str">
        <f aca="false">'icomp.aux'!Y34</f>
        <v/>
      </c>
      <c r="D33" s="0" t="n">
        <f aca="false">'icomp.aux'!Z34</f>
        <v>100</v>
      </c>
      <c r="E33" s="0" t="n">
        <f aca="false">'icomp.aux'!AA34</f>
        <v>3</v>
      </c>
      <c r="F33" s="0" t="str">
        <f aca="false">'icomp.aux'!AB34</f>
        <v>element</v>
      </c>
      <c r="G33" s="0" t="str">
        <f aca="false">'icomp.aux'!AC34</f>
        <v/>
      </c>
      <c r="H33" s="0" t="str">
        <f aca="false">'icomp.aux'!AD34</f>
        <v/>
      </c>
      <c r="I33" s="0" t="str">
        <f aca="false">'icomp.aux'!AE34</f>
        <v/>
      </c>
      <c r="J33" s="0" t="str">
        <f aca="false">'icomp.aux'!AF34</f>
        <v/>
      </c>
      <c r="K33" s="0" t="str">
        <f aca="false">'icomp.aux'!AG34</f>
        <v/>
      </c>
    </row>
    <row r="34" customFormat="false" ht="12.8" hidden="false" customHeight="false" outlineLevel="0" collapsed="false">
      <c r="A34" s="0" t="str">
        <f aca="false">'icomp.aux'!W35</f>
        <v>Fr</v>
      </c>
      <c r="B34" s="0" t="str">
        <f aca="false">'icomp.aux'!X35</f>
        <v>Francium</v>
      </c>
      <c r="C34" s="0" t="str">
        <f aca="false">'icomp.aux'!Y35</f>
        <v/>
      </c>
      <c r="D34" s="0" t="n">
        <f aca="false">'icomp.aux'!Z35</f>
        <v>87</v>
      </c>
      <c r="E34" s="0" t="n">
        <f aca="false">'icomp.aux'!AA35</f>
        <v>1</v>
      </c>
      <c r="F34" s="0" t="str">
        <f aca="false">'icomp.aux'!AB35</f>
        <v>element</v>
      </c>
      <c r="G34" s="0" t="str">
        <f aca="false">'icomp.aux'!AC35</f>
        <v/>
      </c>
      <c r="H34" s="0" t="str">
        <f aca="false">'icomp.aux'!AD35</f>
        <v/>
      </c>
      <c r="I34" s="0" t="str">
        <f aca="false">'icomp.aux'!AE35</f>
        <v/>
      </c>
      <c r="J34" s="0" t="str">
        <f aca="false">'icomp.aux'!AF35</f>
        <v/>
      </c>
      <c r="K34" s="0" t="str">
        <f aca="false">'icomp.aux'!AG35</f>
        <v/>
      </c>
    </row>
    <row r="35" customFormat="false" ht="12.8" hidden="false" customHeight="false" outlineLevel="0" collapsed="false">
      <c r="A35" s="0" t="str">
        <f aca="false">'icomp.aux'!W36</f>
        <v>Ga</v>
      </c>
      <c r="B35" s="0" t="str">
        <f aca="false">'icomp.aux'!X36</f>
        <v>Gallium</v>
      </c>
      <c r="C35" s="0" t="n">
        <f aca="false">'icomp.aux'!Y36</f>
        <v>69.71999</v>
      </c>
      <c r="D35" s="0" t="n">
        <f aca="false">'icomp.aux'!Z36</f>
        <v>31</v>
      </c>
      <c r="E35" s="0" t="n">
        <f aca="false">'icomp.aux'!AA36</f>
        <v>3</v>
      </c>
      <c r="F35" s="0" t="str">
        <f aca="false">'icomp.aux'!AB36</f>
        <v>element</v>
      </c>
      <c r="G35" s="0" t="n">
        <f aca="false">'icomp.aux'!AC36</f>
        <v>40.88</v>
      </c>
      <c r="H35" s="0" t="str">
        <f aca="false">'icomp.aux'!AD36</f>
        <v/>
      </c>
      <c r="I35" s="0" t="n">
        <f aca="false">'icomp.aux'!AE36</f>
        <v>25.86</v>
      </c>
      <c r="J35" s="0" t="str">
        <f aca="false">'icomp.aux'!AF36</f>
        <v/>
      </c>
      <c r="K35" s="0" t="str">
        <f aca="false">'icomp.aux'!AG36</f>
        <v>SUCPRT;</v>
      </c>
    </row>
    <row r="36" customFormat="false" ht="12.8" hidden="false" customHeight="false" outlineLevel="0" collapsed="false">
      <c r="A36" s="0" t="str">
        <f aca="false">'icomp.aux'!W37</f>
        <v>Gd</v>
      </c>
      <c r="B36" s="0" t="str">
        <f aca="false">'icomp.aux'!X37</f>
        <v>Gadolinium</v>
      </c>
      <c r="C36" s="0" t="str">
        <f aca="false">'icomp.aux'!Y37</f>
        <v/>
      </c>
      <c r="D36" s="0" t="n">
        <f aca="false">'icomp.aux'!Z37</f>
        <v>64</v>
      </c>
      <c r="E36" s="0" t="n">
        <f aca="false">'icomp.aux'!AA37</f>
        <v>3</v>
      </c>
      <c r="F36" s="0" t="str">
        <f aca="false">'icomp.aux'!AB37</f>
        <v>element</v>
      </c>
      <c r="G36" s="0" t="n">
        <f aca="false">'icomp.aux'!AC37</f>
        <v>68.07</v>
      </c>
      <c r="H36" s="0" t="str">
        <f aca="false">'icomp.aux'!AD37</f>
        <v/>
      </c>
      <c r="I36" s="0" t="n">
        <f aca="false">'icomp.aux'!AE37</f>
        <v>37.03</v>
      </c>
      <c r="J36" s="0" t="str">
        <f aca="false">'icomp.aux'!AF37</f>
        <v/>
      </c>
      <c r="K36" s="0" t="str">
        <f aca="false">'icomp.aux'!AG37</f>
        <v>SUCPRT;</v>
      </c>
    </row>
    <row r="37" customFormat="false" ht="12.8" hidden="false" customHeight="false" outlineLevel="0" collapsed="false">
      <c r="A37" s="0" t="str">
        <f aca="false">'icomp.aux'!W38</f>
        <v>Ge</v>
      </c>
      <c r="B37" s="0" t="str">
        <f aca="false">'icomp.aux'!X38</f>
        <v>Germanium</v>
      </c>
      <c r="C37" s="0" t="str">
        <f aca="false">'icomp.aux'!Y38</f>
        <v/>
      </c>
      <c r="D37" s="0" t="n">
        <f aca="false">'icomp.aux'!Z38</f>
        <v>32</v>
      </c>
      <c r="E37" s="0" t="n">
        <f aca="false">'icomp.aux'!AA38</f>
        <v>4</v>
      </c>
      <c r="F37" s="0" t="str">
        <f aca="false">'icomp.aux'!AB38</f>
        <v>element</v>
      </c>
      <c r="G37" s="0" t="n">
        <f aca="false">'icomp.aux'!AC38</f>
        <v>31.09</v>
      </c>
      <c r="H37" s="0" t="n">
        <f aca="false">'icomp.aux'!AD38</f>
        <v>0.15</v>
      </c>
      <c r="I37" s="0" t="n">
        <f aca="false">'icomp.aux'!AE38</f>
        <v>23.222</v>
      </c>
      <c r="J37" s="0" t="str">
        <f aca="false">'icomp.aux'!AF38</f>
        <v/>
      </c>
      <c r="K37" s="0" t="str">
        <f aca="false">'icomp.aux'!AG38</f>
        <v>NEA;SUPCRT</v>
      </c>
    </row>
    <row r="38" customFormat="false" ht="12.8" hidden="false" customHeight="false" outlineLevel="0" collapsed="false">
      <c r="A38" s="0" t="str">
        <f aca="false">'icomp.aux'!W39</f>
        <v>H</v>
      </c>
      <c r="B38" s="0" t="str">
        <f aca="false">'icomp.aux'!X39</f>
        <v>Hydrogen</v>
      </c>
      <c r="C38" s="0" t="str">
        <f aca="false">'icomp.aux'!Y39</f>
        <v/>
      </c>
      <c r="D38" s="0" t="n">
        <f aca="false">'icomp.aux'!Z39</f>
        <v>1</v>
      </c>
      <c r="E38" s="0" t="n">
        <f aca="false">'icomp.aux'!AA39</f>
        <v>1</v>
      </c>
      <c r="F38" s="0" t="str">
        <f aca="false">'icomp.aux'!AB39</f>
        <v>element</v>
      </c>
      <c r="G38" s="0" t="n">
        <f aca="false">'icomp.aux'!AC39</f>
        <v>65.34</v>
      </c>
      <c r="H38" s="0" t="n">
        <f aca="false">'icomp.aux'!AD39</f>
        <v>0.0015</v>
      </c>
      <c r="I38" s="0" t="n">
        <f aca="false">'icomp.aux'!AE39</f>
        <v>14.418</v>
      </c>
      <c r="J38" s="0" t="str">
        <f aca="false">'icomp.aux'!AF39</f>
        <v/>
      </c>
      <c r="K38" s="0" t="str">
        <f aca="false">'icomp.aux'!AG39</f>
        <v>NEA;SUPCRT</v>
      </c>
    </row>
    <row r="39" customFormat="false" ht="12.8" hidden="false" customHeight="false" outlineLevel="0" collapsed="false">
      <c r="A39" s="0" t="str">
        <f aca="false">'icomp.aux'!W40</f>
        <v>He</v>
      </c>
      <c r="B39" s="0" t="str">
        <f aca="false">'icomp.aux'!X40</f>
        <v>Helium</v>
      </c>
      <c r="C39" s="0" t="str">
        <f aca="false">'icomp.aux'!Y40</f>
        <v/>
      </c>
      <c r="D39" s="0" t="n">
        <f aca="false">'icomp.aux'!Z40</f>
        <v>2</v>
      </c>
      <c r="E39" s="0" t="n">
        <f aca="false">'icomp.aux'!AA40</f>
        <v>0</v>
      </c>
      <c r="F39" s="0" t="str">
        <f aca="false">'icomp.aux'!AB40</f>
        <v>element</v>
      </c>
      <c r="G39" s="0" t="n">
        <f aca="false">'icomp.aux'!AC40</f>
        <v>126.153</v>
      </c>
      <c r="H39" s="0" t="n">
        <f aca="false">'icomp.aux'!AD40</f>
        <v>0.002</v>
      </c>
      <c r="I39" s="0" t="str">
        <f aca="false">'icomp.aux'!AE40</f>
        <v/>
      </c>
      <c r="J39" s="0" t="str">
        <f aca="false">'icomp.aux'!AF40</f>
        <v/>
      </c>
      <c r="K39" s="0" t="str">
        <f aca="false">'icomp.aux'!AG40</f>
        <v>NEA;</v>
      </c>
    </row>
    <row r="40" customFormat="false" ht="12.8" hidden="false" customHeight="false" outlineLevel="0" collapsed="false">
      <c r="A40" s="0" t="str">
        <f aca="false">'icomp.aux'!W41</f>
        <v>Hf</v>
      </c>
      <c r="B40" s="0" t="str">
        <f aca="false">'icomp.aux'!X41</f>
        <v>Hafnium</v>
      </c>
      <c r="C40" s="0" t="str">
        <f aca="false">'icomp.aux'!Y41</f>
        <v/>
      </c>
      <c r="D40" s="0" t="n">
        <f aca="false">'icomp.aux'!Z41</f>
        <v>72</v>
      </c>
      <c r="E40" s="0" t="n">
        <f aca="false">'icomp.aux'!AA41</f>
        <v>4</v>
      </c>
      <c r="F40" s="0" t="str">
        <f aca="false">'icomp.aux'!AB41</f>
        <v>element</v>
      </c>
      <c r="G40" s="0" t="str">
        <f aca="false">'icomp.aux'!AC41</f>
        <v/>
      </c>
      <c r="H40" s="0" t="str">
        <f aca="false">'icomp.aux'!AD41</f>
        <v/>
      </c>
      <c r="I40" s="0" t="str">
        <f aca="false">'icomp.aux'!AE41</f>
        <v/>
      </c>
      <c r="J40" s="0" t="str">
        <f aca="false">'icomp.aux'!AF41</f>
        <v/>
      </c>
      <c r="K40" s="0" t="str">
        <f aca="false">'icomp.aux'!AG41</f>
        <v/>
      </c>
    </row>
    <row r="41" customFormat="false" ht="12.8" hidden="false" customHeight="false" outlineLevel="0" collapsed="false">
      <c r="A41" s="0" t="str">
        <f aca="false">'icomp.aux'!W42</f>
        <v>Hg</v>
      </c>
      <c r="B41" s="0" t="str">
        <f aca="false">'icomp.aux'!X42</f>
        <v>Mercury</v>
      </c>
      <c r="C41" s="0" t="str">
        <f aca="false">'icomp.aux'!Y42</f>
        <v/>
      </c>
      <c r="D41" s="0" t="n">
        <f aca="false">'icomp.aux'!Z42</f>
        <v>80</v>
      </c>
      <c r="E41" s="0" t="n">
        <f aca="false">'icomp.aux'!AA42</f>
        <v>2</v>
      </c>
      <c r="F41" s="0" t="str">
        <f aca="false">'icomp.aux'!AB42</f>
        <v>element</v>
      </c>
      <c r="G41" s="0" t="n">
        <f aca="false">'icomp.aux'!AC42</f>
        <v>75.9</v>
      </c>
      <c r="H41" s="0" t="n">
        <f aca="false">'icomp.aux'!AD42</f>
        <v>0.12</v>
      </c>
      <c r="I41" s="0" t="str">
        <f aca="false">'icomp.aux'!AE42</f>
        <v/>
      </c>
      <c r="J41" s="0" t="str">
        <f aca="false">'icomp.aux'!AF42</f>
        <v/>
      </c>
      <c r="K41" s="0" t="str">
        <f aca="false">'icomp.aux'!AG42</f>
        <v>NEA;</v>
      </c>
    </row>
    <row r="42" customFormat="false" ht="12.8" hidden="false" customHeight="false" outlineLevel="0" collapsed="false">
      <c r="A42" s="0" t="str">
        <f aca="false">'icomp.aux'!W43</f>
        <v>Ho</v>
      </c>
      <c r="B42" s="0" t="str">
        <f aca="false">'icomp.aux'!X43</f>
        <v>Holmium</v>
      </c>
      <c r="C42" s="0" t="str">
        <f aca="false">'icomp.aux'!Y43</f>
        <v/>
      </c>
      <c r="D42" s="0" t="n">
        <f aca="false">'icomp.aux'!Z43</f>
        <v>67</v>
      </c>
      <c r="E42" s="0" t="n">
        <f aca="false">'icomp.aux'!AA43</f>
        <v>3</v>
      </c>
      <c r="F42" s="0" t="str">
        <f aca="false">'icomp.aux'!AB43</f>
        <v>element</v>
      </c>
      <c r="G42" s="0" t="n">
        <f aca="false">'icomp.aux'!AC43</f>
        <v>75.76</v>
      </c>
      <c r="H42" s="0" t="str">
        <f aca="false">'icomp.aux'!AD43</f>
        <v/>
      </c>
      <c r="I42" s="0" t="n">
        <f aca="false">'icomp.aux'!AE43</f>
        <v>27.15</v>
      </c>
      <c r="J42" s="0" t="str">
        <f aca="false">'icomp.aux'!AF43</f>
        <v/>
      </c>
      <c r="K42" s="0" t="str">
        <f aca="false">'icomp.aux'!AG43</f>
        <v>SUCPRT;</v>
      </c>
    </row>
    <row r="43" customFormat="false" ht="12.8" hidden="false" customHeight="false" outlineLevel="0" collapsed="false">
      <c r="A43" s="0" t="str">
        <f aca="false">'icomp.aux'!W44</f>
        <v>I</v>
      </c>
      <c r="B43" s="0" t="str">
        <f aca="false">'icomp.aux'!X44</f>
        <v>Iodine</v>
      </c>
      <c r="C43" s="0" t="str">
        <f aca="false">'icomp.aux'!Y44</f>
        <v/>
      </c>
      <c r="D43" s="0" t="n">
        <f aca="false">'icomp.aux'!Z44</f>
        <v>53</v>
      </c>
      <c r="E43" s="0" t="n">
        <f aca="false">'icomp.aux'!AA44</f>
        <v>-1</v>
      </c>
      <c r="F43" s="0" t="str">
        <f aca="false">'icomp.aux'!AB44</f>
        <v>element</v>
      </c>
      <c r="G43" s="0" t="n">
        <f aca="false">'icomp.aux'!AC44</f>
        <v>58.07</v>
      </c>
      <c r="H43" s="0" t="n">
        <f aca="false">'icomp.aux'!AD44</f>
        <v>0.15</v>
      </c>
      <c r="I43" s="0" t="n">
        <f aca="false">'icomp.aux'!AE44</f>
        <v>27.219</v>
      </c>
      <c r="J43" s="0" t="str">
        <f aca="false">'icomp.aux'!AF44</f>
        <v/>
      </c>
      <c r="K43" s="0" t="str">
        <f aca="false">'icomp.aux'!AG44</f>
        <v>NEA;SUPCRT</v>
      </c>
    </row>
    <row r="44" customFormat="false" ht="12.8" hidden="false" customHeight="false" outlineLevel="0" collapsed="false">
      <c r="A44" s="0" t="str">
        <f aca="false">'icomp.aux'!W45</f>
        <v>In</v>
      </c>
      <c r="B44" s="0" t="str">
        <f aca="false">'icomp.aux'!X45</f>
        <v>Indium</v>
      </c>
      <c r="C44" s="0" t="str">
        <f aca="false">'icomp.aux'!Y45</f>
        <v/>
      </c>
      <c r="D44" s="0" t="n">
        <f aca="false">'icomp.aux'!Z45</f>
        <v>49</v>
      </c>
      <c r="E44" s="0" t="n">
        <f aca="false">'icomp.aux'!AA45</f>
        <v>3</v>
      </c>
      <c r="F44" s="0" t="str">
        <f aca="false">'icomp.aux'!AB45</f>
        <v>element</v>
      </c>
      <c r="G44" s="0" t="str">
        <f aca="false">'icomp.aux'!AC45</f>
        <v/>
      </c>
      <c r="H44" s="0" t="str">
        <f aca="false">'icomp.aux'!AD45</f>
        <v/>
      </c>
      <c r="I44" s="0" t="str">
        <f aca="false">'icomp.aux'!AE45</f>
        <v/>
      </c>
      <c r="J44" s="0" t="str">
        <f aca="false">'icomp.aux'!AF45</f>
        <v/>
      </c>
      <c r="K44" s="0" t="str">
        <f aca="false">'icomp.aux'!AG45</f>
        <v/>
      </c>
    </row>
    <row r="45" customFormat="false" ht="12.8" hidden="false" customHeight="false" outlineLevel="0" collapsed="false">
      <c r="A45" s="0" t="str">
        <f aca="false">'icomp.aux'!W46</f>
        <v>Ir</v>
      </c>
      <c r="B45" s="0" t="str">
        <f aca="false">'icomp.aux'!X46</f>
        <v>Iridium</v>
      </c>
      <c r="C45" s="0" t="str">
        <f aca="false">'icomp.aux'!Y46</f>
        <v/>
      </c>
      <c r="D45" s="0" t="n">
        <f aca="false">'icomp.aux'!Z46</f>
        <v>77</v>
      </c>
      <c r="E45" s="0" t="n">
        <f aca="false">'icomp.aux'!AA46</f>
        <v>4</v>
      </c>
      <c r="F45" s="0" t="str">
        <f aca="false">'icomp.aux'!AB46</f>
        <v>element</v>
      </c>
      <c r="G45" s="0" t="str">
        <f aca="false">'icomp.aux'!AC46</f>
        <v/>
      </c>
      <c r="H45" s="0" t="str">
        <f aca="false">'icomp.aux'!AD46</f>
        <v/>
      </c>
      <c r="I45" s="0" t="str">
        <f aca="false">'icomp.aux'!AE46</f>
        <v/>
      </c>
      <c r="J45" s="0" t="str">
        <f aca="false">'icomp.aux'!AF46</f>
        <v/>
      </c>
      <c r="K45" s="0" t="str">
        <f aca="false">'icomp.aux'!AG46</f>
        <v/>
      </c>
    </row>
    <row r="46" customFormat="false" ht="12.8" hidden="false" customHeight="false" outlineLevel="0" collapsed="false">
      <c r="A46" s="0" t="str">
        <f aca="false">'icomp.aux'!W47</f>
        <v>K</v>
      </c>
      <c r="B46" s="0" t="str">
        <f aca="false">'icomp.aux'!X47</f>
        <v>Potassium</v>
      </c>
      <c r="C46" s="0" t="str">
        <f aca="false">'icomp.aux'!Y47</f>
        <v/>
      </c>
      <c r="D46" s="0" t="n">
        <f aca="false">'icomp.aux'!Z47</f>
        <v>19</v>
      </c>
      <c r="E46" s="0" t="n">
        <f aca="false">'icomp.aux'!AA47</f>
        <v>1</v>
      </c>
      <c r="F46" s="0" t="str">
        <f aca="false">'icomp.aux'!AB47</f>
        <v>element</v>
      </c>
      <c r="G46" s="0" t="n">
        <f aca="false">'icomp.aux'!AC47</f>
        <v>64.68</v>
      </c>
      <c r="H46" s="0" t="n">
        <f aca="false">'icomp.aux'!AD47</f>
        <v>0.2</v>
      </c>
      <c r="I46" s="0" t="n">
        <f aca="false">'icomp.aux'!AE47</f>
        <v>29.6</v>
      </c>
      <c r="J46" s="0" t="str">
        <f aca="false">'icomp.aux'!AF47</f>
        <v/>
      </c>
      <c r="K46" s="0" t="str">
        <f aca="false">'icomp.aux'!AG47</f>
        <v>NEA;SUPCRT</v>
      </c>
    </row>
    <row r="47" customFormat="false" ht="12.8" hidden="false" customHeight="false" outlineLevel="0" collapsed="false">
      <c r="A47" s="0" t="str">
        <f aca="false">'icomp.aux'!W48</f>
        <v>Kr</v>
      </c>
      <c r="B47" s="0" t="str">
        <f aca="false">'icomp.aux'!X48</f>
        <v>Krypton</v>
      </c>
      <c r="C47" s="0" t="str">
        <f aca="false">'icomp.aux'!Y48</f>
        <v/>
      </c>
      <c r="D47" s="0" t="n">
        <f aca="false">'icomp.aux'!Z48</f>
        <v>36</v>
      </c>
      <c r="E47" s="0" t="n">
        <f aca="false">'icomp.aux'!AA48</f>
        <v>0</v>
      </c>
      <c r="F47" s="0" t="str">
        <f aca="false">'icomp.aux'!AB48</f>
        <v>element</v>
      </c>
      <c r="G47" s="0" t="n">
        <f aca="false">'icomp.aux'!AC48</f>
        <v>164.085</v>
      </c>
      <c r="H47" s="0" t="n">
        <f aca="false">'icomp.aux'!AD48</f>
        <v>0.003</v>
      </c>
      <c r="I47" s="0" t="str">
        <f aca="false">'icomp.aux'!AE48</f>
        <v/>
      </c>
      <c r="J47" s="0" t="str">
        <f aca="false">'icomp.aux'!AF48</f>
        <v/>
      </c>
      <c r="K47" s="0" t="str">
        <f aca="false">'icomp.aux'!AG48</f>
        <v>NEA;</v>
      </c>
    </row>
    <row r="48" customFormat="false" ht="12.8" hidden="false" customHeight="false" outlineLevel="0" collapsed="false">
      <c r="A48" s="0" t="str">
        <f aca="false">'icomp.aux'!W49</f>
        <v>La</v>
      </c>
      <c r="B48" s="0" t="str">
        <f aca="false">'icomp.aux'!X49</f>
        <v>Lanthanum</v>
      </c>
      <c r="C48" s="0" t="str">
        <f aca="false">'icomp.aux'!Y49</f>
        <v/>
      </c>
      <c r="D48" s="0" t="n">
        <f aca="false">'icomp.aux'!Z49</f>
        <v>57</v>
      </c>
      <c r="E48" s="0" t="n">
        <f aca="false">'icomp.aux'!AA49</f>
        <v>3</v>
      </c>
      <c r="F48" s="0" t="str">
        <f aca="false">'icomp.aux'!AB49</f>
        <v>element</v>
      </c>
      <c r="G48" s="0" t="str">
        <f aca="false">'icomp.aux'!AC49</f>
        <v/>
      </c>
      <c r="H48" s="0" t="str">
        <f aca="false">'icomp.aux'!AD49</f>
        <v/>
      </c>
      <c r="I48" s="0" t="str">
        <f aca="false">'icomp.aux'!AE49</f>
        <v/>
      </c>
      <c r="J48" s="0" t="str">
        <f aca="false">'icomp.aux'!AF49</f>
        <v/>
      </c>
      <c r="K48" s="0" t="str">
        <f aca="false">'icomp.aux'!AG49</f>
        <v/>
      </c>
    </row>
    <row r="49" customFormat="false" ht="12.8" hidden="false" customHeight="false" outlineLevel="0" collapsed="false">
      <c r="A49" s="0" t="str">
        <f aca="false">'icomp.aux'!W50</f>
        <v>Li</v>
      </c>
      <c r="B49" s="0" t="str">
        <f aca="false">'icomp.aux'!X50</f>
        <v>Lithium</v>
      </c>
      <c r="C49" s="0" t="str">
        <f aca="false">'icomp.aux'!Y50</f>
        <v/>
      </c>
      <c r="D49" s="0" t="n">
        <f aca="false">'icomp.aux'!Z50</f>
        <v>3</v>
      </c>
      <c r="E49" s="0" t="n">
        <f aca="false">'icomp.aux'!AA50</f>
        <v>1</v>
      </c>
      <c r="F49" s="0" t="str">
        <f aca="false">'icomp.aux'!AB50</f>
        <v>element</v>
      </c>
      <c r="G49" s="0" t="n">
        <f aca="false">'icomp.aux'!AC50</f>
        <v>29.12</v>
      </c>
      <c r="H49" s="0" t="n">
        <f aca="false">'icomp.aux'!AD50</f>
        <v>0.2</v>
      </c>
      <c r="I49" s="0" t="n">
        <f aca="false">'icomp.aux'!AE50</f>
        <v>24.86</v>
      </c>
      <c r="J49" s="0" t="str">
        <f aca="false">'icomp.aux'!AF50</f>
        <v/>
      </c>
      <c r="K49" s="0" t="str">
        <f aca="false">'icomp.aux'!AG50</f>
        <v>NEA;SUPCRT</v>
      </c>
    </row>
    <row r="50" customFormat="false" ht="12.8" hidden="false" customHeight="false" outlineLevel="0" collapsed="false">
      <c r="A50" s="0" t="str">
        <f aca="false">'icomp.aux'!W51</f>
        <v>Lr</v>
      </c>
      <c r="B50" s="0" t="str">
        <f aca="false">'icomp.aux'!X51</f>
        <v>Lawrencium</v>
      </c>
      <c r="C50" s="0" t="str">
        <f aca="false">'icomp.aux'!Y51</f>
        <v/>
      </c>
      <c r="D50" s="0" t="n">
        <f aca="false">'icomp.aux'!Z51</f>
        <v>103</v>
      </c>
      <c r="E50" s="0" t="n">
        <f aca="false">'icomp.aux'!AA51</f>
        <v>3</v>
      </c>
      <c r="F50" s="0" t="str">
        <f aca="false">'icomp.aux'!AB51</f>
        <v>element</v>
      </c>
      <c r="G50" s="0" t="str">
        <f aca="false">'icomp.aux'!AC51</f>
        <v/>
      </c>
      <c r="H50" s="0" t="str">
        <f aca="false">'icomp.aux'!AD51</f>
        <v/>
      </c>
      <c r="I50" s="0" t="str">
        <f aca="false">'icomp.aux'!AE51</f>
        <v/>
      </c>
      <c r="J50" s="0" t="str">
        <f aca="false">'icomp.aux'!AF51</f>
        <v/>
      </c>
      <c r="K50" s="0" t="str">
        <f aca="false">'icomp.aux'!AG51</f>
        <v/>
      </c>
    </row>
    <row r="51" customFormat="false" ht="12.8" hidden="false" customHeight="false" outlineLevel="0" collapsed="false">
      <c r="A51" s="0" t="str">
        <f aca="false">'icomp.aux'!W52</f>
        <v>Lu</v>
      </c>
      <c r="B51" s="0" t="str">
        <f aca="false">'icomp.aux'!X52</f>
        <v>Lutetium</v>
      </c>
      <c r="C51" s="0" t="str">
        <f aca="false">'icomp.aux'!Y52</f>
        <v/>
      </c>
      <c r="D51" s="0" t="n">
        <f aca="false">'icomp.aux'!Z52</f>
        <v>71</v>
      </c>
      <c r="E51" s="0" t="n">
        <f aca="false">'icomp.aux'!AA52</f>
        <v>3</v>
      </c>
      <c r="F51" s="0" t="str">
        <f aca="false">'icomp.aux'!AB52</f>
        <v>element</v>
      </c>
      <c r="G51" s="0" t="str">
        <f aca="false">'icomp.aux'!AC52</f>
        <v/>
      </c>
      <c r="H51" s="0" t="str">
        <f aca="false">'icomp.aux'!AD52</f>
        <v/>
      </c>
      <c r="I51" s="0" t="str">
        <f aca="false">'icomp.aux'!AE52</f>
        <v/>
      </c>
      <c r="J51" s="0" t="str">
        <f aca="false">'icomp.aux'!AF52</f>
        <v/>
      </c>
      <c r="K51" s="0" t="str">
        <f aca="false">'icomp.aux'!AG52</f>
        <v/>
      </c>
    </row>
    <row r="52" customFormat="false" ht="12.8" hidden="false" customHeight="false" outlineLevel="0" collapsed="false">
      <c r="A52" s="0" t="str">
        <f aca="false">'icomp.aux'!W53</f>
        <v>Md</v>
      </c>
      <c r="B52" s="0" t="str">
        <f aca="false">'icomp.aux'!X53</f>
        <v>Mendelevium</v>
      </c>
      <c r="C52" s="0" t="str">
        <f aca="false">'icomp.aux'!Y53</f>
        <v/>
      </c>
      <c r="D52" s="0" t="n">
        <f aca="false">'icomp.aux'!Z53</f>
        <v>101</v>
      </c>
      <c r="E52" s="0" t="n">
        <f aca="false">'icomp.aux'!AA53</f>
        <v>3</v>
      </c>
      <c r="F52" s="0" t="str">
        <f aca="false">'icomp.aux'!AB53</f>
        <v>element</v>
      </c>
      <c r="G52" s="0" t="str">
        <f aca="false">'icomp.aux'!AC53</f>
        <v/>
      </c>
      <c r="H52" s="0" t="str">
        <f aca="false">'icomp.aux'!AD53</f>
        <v/>
      </c>
      <c r="I52" s="0" t="str">
        <f aca="false">'icomp.aux'!AE53</f>
        <v/>
      </c>
      <c r="J52" s="0" t="str">
        <f aca="false">'icomp.aux'!AF53</f>
        <v/>
      </c>
      <c r="K52" s="0" t="str">
        <f aca="false">'icomp.aux'!AG53</f>
        <v/>
      </c>
    </row>
    <row r="53" customFormat="false" ht="12.8" hidden="false" customHeight="false" outlineLevel="0" collapsed="false">
      <c r="A53" s="0" t="str">
        <f aca="false">'icomp.aux'!W54</f>
        <v>Mg</v>
      </c>
      <c r="B53" s="0" t="str">
        <f aca="false">'icomp.aux'!X54</f>
        <v>Magnesium</v>
      </c>
      <c r="C53" s="0" t="str">
        <f aca="false">'icomp.aux'!Y54</f>
        <v/>
      </c>
      <c r="D53" s="0" t="n">
        <f aca="false">'icomp.aux'!Z54</f>
        <v>12</v>
      </c>
      <c r="E53" s="0" t="n">
        <f aca="false">'icomp.aux'!AA54</f>
        <v>2</v>
      </c>
      <c r="F53" s="0" t="str">
        <f aca="false">'icomp.aux'!AB54</f>
        <v>element</v>
      </c>
      <c r="G53" s="0" t="n">
        <f aca="false">'icomp.aux'!AC54</f>
        <v>32.67</v>
      </c>
      <c r="H53" s="0" t="n">
        <f aca="false">'icomp.aux'!AD54</f>
        <v>0.1</v>
      </c>
      <c r="I53" s="0" t="n">
        <f aca="false">'icomp.aux'!AE54</f>
        <v>24.869</v>
      </c>
      <c r="J53" s="0" t="str">
        <f aca="false">'icomp.aux'!AF54</f>
        <v/>
      </c>
      <c r="K53" s="0" t="str">
        <f aca="false">'icomp.aux'!AG54</f>
        <v>NEA;SUPCRT</v>
      </c>
    </row>
    <row r="54" customFormat="false" ht="12.8" hidden="false" customHeight="false" outlineLevel="0" collapsed="false">
      <c r="A54" s="0" t="str">
        <f aca="false">'icomp.aux'!W55</f>
        <v>Mn</v>
      </c>
      <c r="B54" s="0" t="str">
        <f aca="false">'icomp.aux'!X55</f>
        <v>Manganese</v>
      </c>
      <c r="C54" s="0" t="str">
        <f aca="false">'icomp.aux'!Y55</f>
        <v/>
      </c>
      <c r="D54" s="0" t="n">
        <f aca="false">'icomp.aux'!Z55</f>
        <v>25</v>
      </c>
      <c r="E54" s="0" t="n">
        <f aca="false">'icomp.aux'!AA55</f>
        <v>2</v>
      </c>
      <c r="F54" s="0" t="str">
        <f aca="false">'icomp.aux'!AB55</f>
        <v>element</v>
      </c>
      <c r="G54" s="0" t="n">
        <f aca="false">'icomp.aux'!AC55</f>
        <v>32.01</v>
      </c>
      <c r="H54" s="0" t="str">
        <f aca="false">'icomp.aux'!AD55</f>
        <v/>
      </c>
      <c r="I54" s="0" t="n">
        <f aca="false">'icomp.aux'!AE55</f>
        <v>26.32</v>
      </c>
      <c r="J54" s="0" t="str">
        <f aca="false">'icomp.aux'!AF55</f>
        <v/>
      </c>
      <c r="K54" s="0" t="str">
        <f aca="false">'icomp.aux'!AG55</f>
        <v>SUCPRT;</v>
      </c>
    </row>
    <row r="55" customFormat="false" ht="12.8" hidden="false" customHeight="false" outlineLevel="0" collapsed="false">
      <c r="A55" s="0" t="str">
        <f aca="false">'icomp.aux'!W56</f>
        <v>Mo</v>
      </c>
      <c r="B55" s="0" t="str">
        <f aca="false">'icomp.aux'!X56</f>
        <v>Molybdenum</v>
      </c>
      <c r="C55" s="0" t="str">
        <f aca="false">'icomp.aux'!Y56</f>
        <v/>
      </c>
      <c r="D55" s="0" t="n">
        <f aca="false">'icomp.aux'!Z56</f>
        <v>42</v>
      </c>
      <c r="E55" s="0" t="n">
        <f aca="false">'icomp.aux'!AA56</f>
        <v>6</v>
      </c>
      <c r="F55" s="0" t="str">
        <f aca="false">'icomp.aux'!AB56</f>
        <v>element</v>
      </c>
      <c r="G55" s="0" t="n">
        <f aca="false">'icomp.aux'!AC56</f>
        <v>28.581</v>
      </c>
      <c r="H55" s="0" t="str">
        <f aca="false">'icomp.aux'!AD56</f>
        <v/>
      </c>
      <c r="I55" s="0" t="n">
        <f aca="false">'icomp.aux'!AE56</f>
        <v>24.06</v>
      </c>
      <c r="J55" s="0" t="str">
        <f aca="false">'icomp.aux'!AF56</f>
        <v/>
      </c>
      <c r="K55" s="0" t="str">
        <f aca="false">'icomp.aux'!AG56</f>
        <v>SUCPRT;</v>
      </c>
    </row>
    <row r="56" customFormat="false" ht="12.8" hidden="false" customHeight="false" outlineLevel="0" collapsed="false">
      <c r="A56" s="0" t="str">
        <f aca="false">'icomp.aux'!W57</f>
        <v>N</v>
      </c>
      <c r="B56" s="0" t="str">
        <f aca="false">'icomp.aux'!X57</f>
        <v>Nitrogen</v>
      </c>
      <c r="C56" s="0" t="str">
        <f aca="false">'icomp.aux'!Y57</f>
        <v/>
      </c>
      <c r="D56" s="0" t="n">
        <f aca="false">'icomp.aux'!Z57</f>
        <v>7</v>
      </c>
      <c r="E56" s="0" t="n">
        <f aca="false">'icomp.aux'!AA57</f>
        <v>5</v>
      </c>
      <c r="F56" s="0" t="str">
        <f aca="false">'icomp.aux'!AB57</f>
        <v>element</v>
      </c>
      <c r="G56" s="0" t="n">
        <f aca="false">'icomp.aux'!AC57</f>
        <v>95.8045</v>
      </c>
      <c r="H56" s="0" t="n">
        <f aca="false">'icomp.aux'!AD57</f>
        <v>0.002</v>
      </c>
      <c r="I56" s="0" t="n">
        <f aca="false">'icomp.aux'!AE57</f>
        <v>14.562</v>
      </c>
      <c r="J56" s="0" t="str">
        <f aca="false">'icomp.aux'!AF57</f>
        <v/>
      </c>
      <c r="K56" s="0" t="str">
        <f aca="false">'icomp.aux'!AG57</f>
        <v>NEA;SUPCRT</v>
      </c>
    </row>
    <row r="57" customFormat="false" ht="12.8" hidden="false" customHeight="false" outlineLevel="0" collapsed="false">
      <c r="A57" s="0" t="str">
        <f aca="false">'icomp.aux'!W58</f>
        <v>Na</v>
      </c>
      <c r="B57" s="0" t="str">
        <f aca="false">'icomp.aux'!X58</f>
        <v>Sodium</v>
      </c>
      <c r="C57" s="0" t="str">
        <f aca="false">'icomp.aux'!Y58</f>
        <v/>
      </c>
      <c r="D57" s="0" t="n">
        <f aca="false">'icomp.aux'!Z58</f>
        <v>11</v>
      </c>
      <c r="E57" s="0" t="n">
        <f aca="false">'icomp.aux'!AA58</f>
        <v>1</v>
      </c>
      <c r="F57" s="0" t="str">
        <f aca="false">'icomp.aux'!AB58</f>
        <v>element</v>
      </c>
      <c r="G57" s="0" t="n">
        <f aca="false">'icomp.aux'!AC58</f>
        <v>51.3</v>
      </c>
      <c r="H57" s="0" t="n">
        <f aca="false">'icomp.aux'!AD58</f>
        <v>0.2</v>
      </c>
      <c r="I57" s="0" t="n">
        <f aca="false">'icomp.aux'!AE58</f>
        <v>28.23</v>
      </c>
      <c r="J57" s="0" t="str">
        <f aca="false">'icomp.aux'!AF58</f>
        <v/>
      </c>
      <c r="K57" s="0" t="str">
        <f aca="false">'icomp.aux'!AG58</f>
        <v>NEA;SUPCRT</v>
      </c>
    </row>
    <row r="58" customFormat="false" ht="12.8" hidden="false" customHeight="false" outlineLevel="0" collapsed="false">
      <c r="A58" s="0" t="str">
        <f aca="false">'icomp.aux'!W59</f>
        <v>Nb</v>
      </c>
      <c r="B58" s="0" t="str">
        <f aca="false">'icomp.aux'!X59</f>
        <v>Niobium</v>
      </c>
      <c r="C58" s="0" t="str">
        <f aca="false">'icomp.aux'!Y59</f>
        <v/>
      </c>
      <c r="D58" s="0" t="n">
        <f aca="false">'icomp.aux'!Z59</f>
        <v>41</v>
      </c>
      <c r="E58" s="0" t="n">
        <f aca="false">'icomp.aux'!AA59</f>
        <v>5</v>
      </c>
      <c r="F58" s="0" t="str">
        <f aca="false">'icomp.aux'!AB59</f>
        <v>element</v>
      </c>
      <c r="G58" s="0" t="n">
        <f aca="false">'icomp.aux'!AC59</f>
        <v>36.4</v>
      </c>
      <c r="H58" s="0" t="str">
        <f aca="false">'icomp.aux'!AD59</f>
        <v/>
      </c>
      <c r="I58" s="0" t="n">
        <f aca="false">'icomp.aux'!AE59</f>
        <v>24.6</v>
      </c>
      <c r="J58" s="0" t="str">
        <f aca="false">'icomp.aux'!AF59</f>
        <v/>
      </c>
      <c r="K58" s="0" t="str">
        <f aca="false">'icomp.aux'!AG59</f>
        <v>SUCPRT;</v>
      </c>
    </row>
    <row r="59" customFormat="false" ht="12.8" hidden="false" customHeight="false" outlineLevel="0" collapsed="false">
      <c r="A59" s="0" t="str">
        <f aca="false">'icomp.aux'!W60</f>
        <v>Nd</v>
      </c>
      <c r="B59" s="0" t="str">
        <f aca="false">'icomp.aux'!X60</f>
        <v>Neodymium</v>
      </c>
      <c r="C59" s="0" t="str">
        <f aca="false">'icomp.aux'!Y60</f>
        <v/>
      </c>
      <c r="D59" s="0" t="n">
        <f aca="false">'icomp.aux'!Z60</f>
        <v>60</v>
      </c>
      <c r="E59" s="0" t="n">
        <f aca="false">'icomp.aux'!AA60</f>
        <v>3</v>
      </c>
      <c r="F59" s="0" t="str">
        <f aca="false">'icomp.aux'!AB60</f>
        <v>element</v>
      </c>
      <c r="G59" s="0" t="str">
        <f aca="false">'icomp.aux'!AC60</f>
        <v/>
      </c>
      <c r="H59" s="0" t="str">
        <f aca="false">'icomp.aux'!AD60</f>
        <v/>
      </c>
      <c r="I59" s="0" t="str">
        <f aca="false">'icomp.aux'!AE60</f>
        <v/>
      </c>
      <c r="J59" s="0" t="str">
        <f aca="false">'icomp.aux'!AF60</f>
        <v/>
      </c>
      <c r="K59" s="0" t="str">
        <f aca="false">'icomp.aux'!AG60</f>
        <v/>
      </c>
    </row>
    <row r="60" customFormat="false" ht="12.8" hidden="false" customHeight="false" outlineLevel="0" collapsed="false">
      <c r="A60" s="0" t="str">
        <f aca="false">'icomp.aux'!W61</f>
        <v>Ne</v>
      </c>
      <c r="B60" s="0" t="str">
        <f aca="false">'icomp.aux'!X61</f>
        <v>Neon</v>
      </c>
      <c r="C60" s="0" t="str">
        <f aca="false">'icomp.aux'!Y61</f>
        <v/>
      </c>
      <c r="D60" s="0" t="n">
        <f aca="false">'icomp.aux'!Z61</f>
        <v>10</v>
      </c>
      <c r="E60" s="0" t="n">
        <f aca="false">'icomp.aux'!AA61</f>
        <v>0</v>
      </c>
      <c r="F60" s="0" t="str">
        <f aca="false">'icomp.aux'!AB61</f>
        <v>element</v>
      </c>
      <c r="G60" s="0" t="n">
        <f aca="false">'icomp.aux'!AC61</f>
        <v>146.328</v>
      </c>
      <c r="H60" s="0" t="n">
        <f aca="false">'icomp.aux'!AD61</f>
        <v>0.003</v>
      </c>
      <c r="I60" s="0" t="str">
        <f aca="false">'icomp.aux'!AE61</f>
        <v/>
      </c>
      <c r="J60" s="0" t="str">
        <f aca="false">'icomp.aux'!AF61</f>
        <v/>
      </c>
      <c r="K60" s="0" t="str">
        <f aca="false">'icomp.aux'!AG61</f>
        <v>NEA;</v>
      </c>
    </row>
    <row r="61" customFormat="false" ht="12.8" hidden="false" customHeight="false" outlineLevel="0" collapsed="false">
      <c r="A61" s="0" t="str">
        <f aca="false">'icomp.aux'!W62</f>
        <v>Ni</v>
      </c>
      <c r="B61" s="0" t="str">
        <f aca="false">'icomp.aux'!X62</f>
        <v>Nickel</v>
      </c>
      <c r="C61" s="0" t="str">
        <f aca="false">'icomp.aux'!Y62</f>
        <v/>
      </c>
      <c r="D61" s="0" t="n">
        <f aca="false">'icomp.aux'!Z62</f>
        <v>28</v>
      </c>
      <c r="E61" s="0" t="n">
        <f aca="false">'icomp.aux'!AA62</f>
        <v>2</v>
      </c>
      <c r="F61" s="0" t="str">
        <f aca="false">'icomp.aux'!AB62</f>
        <v>element</v>
      </c>
      <c r="G61" s="0" t="n">
        <f aca="false">'icomp.aux'!AC62</f>
        <v>29.87</v>
      </c>
      <c r="H61" s="0" t="str">
        <f aca="false">'icomp.aux'!AD62</f>
        <v/>
      </c>
      <c r="I61" s="0" t="n">
        <f aca="false">'icomp.aux'!AE62</f>
        <v>26.07</v>
      </c>
      <c r="J61" s="0" t="str">
        <f aca="false">'icomp.aux'!AF62</f>
        <v/>
      </c>
      <c r="K61" s="0" t="str">
        <f aca="false">'icomp.aux'!AG62</f>
        <v>NEA;SUPCRT</v>
      </c>
    </row>
    <row r="62" customFormat="false" ht="12.8" hidden="false" customHeight="false" outlineLevel="0" collapsed="false">
      <c r="A62" s="0" t="str">
        <f aca="false">'icomp.aux'!W63</f>
        <v>No</v>
      </c>
      <c r="B62" s="0" t="str">
        <f aca="false">'icomp.aux'!X63</f>
        <v>Nobelium</v>
      </c>
      <c r="C62" s="0" t="str">
        <f aca="false">'icomp.aux'!Y63</f>
        <v/>
      </c>
      <c r="D62" s="0" t="n">
        <f aca="false">'icomp.aux'!Z63</f>
        <v>102</v>
      </c>
      <c r="E62" s="0" t="n">
        <f aca="false">'icomp.aux'!AA63</f>
        <v>2</v>
      </c>
      <c r="F62" s="0" t="str">
        <f aca="false">'icomp.aux'!AB63</f>
        <v>element</v>
      </c>
      <c r="G62" s="0" t="str">
        <f aca="false">'icomp.aux'!AC63</f>
        <v/>
      </c>
      <c r="H62" s="0" t="str">
        <f aca="false">'icomp.aux'!AD63</f>
        <v/>
      </c>
      <c r="I62" s="0" t="str">
        <f aca="false">'icomp.aux'!AE63</f>
        <v/>
      </c>
      <c r="J62" s="0" t="str">
        <f aca="false">'icomp.aux'!AF63</f>
        <v/>
      </c>
      <c r="K62" s="0" t="str">
        <f aca="false">'icomp.aux'!AG63</f>
        <v/>
      </c>
    </row>
    <row r="63" customFormat="false" ht="12.8" hidden="false" customHeight="false" outlineLevel="0" collapsed="false">
      <c r="A63" s="0" t="str">
        <f aca="false">'icomp.aux'!W64</f>
        <v>Np</v>
      </c>
      <c r="B63" s="0" t="str">
        <f aca="false">'icomp.aux'!X64</f>
        <v>Neptunium</v>
      </c>
      <c r="C63" s="0" t="str">
        <f aca="false">'icomp.aux'!Y64</f>
        <v/>
      </c>
      <c r="D63" s="0" t="n">
        <f aca="false">'icomp.aux'!Z64</f>
        <v>93</v>
      </c>
      <c r="E63" s="0" t="n">
        <f aca="false">'icomp.aux'!AA64</f>
        <v>6</v>
      </c>
      <c r="F63" s="0" t="str">
        <f aca="false">'icomp.aux'!AB64</f>
        <v>element</v>
      </c>
      <c r="G63" s="0" t="n">
        <f aca="false">'icomp.aux'!AC64</f>
        <v>50.46</v>
      </c>
      <c r="H63" s="0" t="str">
        <f aca="false">'icomp.aux'!AD64</f>
        <v/>
      </c>
      <c r="I63" s="0" t="n">
        <f aca="false">'icomp.aux'!AE64</f>
        <v>29.62</v>
      </c>
      <c r="J63" s="0" t="str">
        <f aca="false">'icomp.aux'!AF64</f>
        <v/>
      </c>
      <c r="K63" s="0" t="str">
        <f aca="false">'icomp.aux'!AG64</f>
        <v>NEA;SUPCRT</v>
      </c>
    </row>
    <row r="64" customFormat="false" ht="12.8" hidden="false" customHeight="false" outlineLevel="0" collapsed="false">
      <c r="A64" s="0" t="str">
        <f aca="false">'icomp.aux'!W65</f>
        <v>O</v>
      </c>
      <c r="B64" s="0" t="str">
        <f aca="false">'icomp.aux'!X65</f>
        <v>Oxygen</v>
      </c>
      <c r="C64" s="0" t="str">
        <f aca="false">'icomp.aux'!Y65</f>
        <v/>
      </c>
      <c r="D64" s="0" t="n">
        <f aca="false">'icomp.aux'!Z65</f>
        <v>8</v>
      </c>
      <c r="E64" s="0" t="n">
        <f aca="false">'icomp.aux'!AA65</f>
        <v>-2</v>
      </c>
      <c r="F64" s="0" t="str">
        <f aca="false">'icomp.aux'!AB65</f>
        <v>element</v>
      </c>
      <c r="G64" s="0" t="n">
        <f aca="false">'icomp.aux'!AC65</f>
        <v>102.576</v>
      </c>
      <c r="H64" s="0" t="n">
        <f aca="false">'icomp.aux'!AD65</f>
        <v>0.0025</v>
      </c>
      <c r="I64" s="0" t="n">
        <f aca="false">'icomp.aux'!AE65</f>
        <v>14.689</v>
      </c>
      <c r="J64" s="0" t="str">
        <f aca="false">'icomp.aux'!AF65</f>
        <v/>
      </c>
      <c r="K64" s="0" t="str">
        <f aca="false">'icomp.aux'!AG65</f>
        <v>NEA;SUPCRT</v>
      </c>
    </row>
    <row r="65" customFormat="false" ht="12.8" hidden="false" customHeight="false" outlineLevel="0" collapsed="false">
      <c r="A65" s="0" t="str">
        <f aca="false">'icomp.aux'!W66</f>
        <v>Os</v>
      </c>
      <c r="B65" s="0" t="str">
        <f aca="false">'icomp.aux'!X66</f>
        <v>Osmium</v>
      </c>
      <c r="C65" s="0" t="str">
        <f aca="false">'icomp.aux'!Y66</f>
        <v/>
      </c>
      <c r="D65" s="0" t="n">
        <f aca="false">'icomp.aux'!Z66</f>
        <v>76</v>
      </c>
      <c r="E65" s="0" t="n">
        <f aca="false">'icomp.aux'!AA66</f>
        <v>4</v>
      </c>
      <c r="F65" s="0" t="str">
        <f aca="false">'icomp.aux'!AB66</f>
        <v>element</v>
      </c>
      <c r="G65" s="0" t="str">
        <f aca="false">'icomp.aux'!AC66</f>
        <v/>
      </c>
      <c r="H65" s="0" t="str">
        <f aca="false">'icomp.aux'!AD66</f>
        <v/>
      </c>
      <c r="I65" s="0" t="str">
        <f aca="false">'icomp.aux'!AE66</f>
        <v/>
      </c>
      <c r="J65" s="0" t="str">
        <f aca="false">'icomp.aux'!AF66</f>
        <v/>
      </c>
      <c r="K65" s="0" t="str">
        <f aca="false">'icomp.aux'!AG66</f>
        <v/>
      </c>
    </row>
    <row r="66" customFormat="false" ht="12.8" hidden="false" customHeight="false" outlineLevel="0" collapsed="false">
      <c r="A66" s="0" t="str">
        <f aca="false">'icomp.aux'!W67</f>
        <v>P</v>
      </c>
      <c r="B66" s="0" t="str">
        <f aca="false">'icomp.aux'!X67</f>
        <v>Phosphorus</v>
      </c>
      <c r="C66" s="0" t="str">
        <f aca="false">'icomp.aux'!Y67</f>
        <v/>
      </c>
      <c r="D66" s="0" t="n">
        <f aca="false">'icomp.aux'!Z67</f>
        <v>15</v>
      </c>
      <c r="E66" s="0" t="n">
        <f aca="false">'icomp.aux'!AA67</f>
        <v>5</v>
      </c>
      <c r="F66" s="0" t="str">
        <f aca="false">'icomp.aux'!AB67</f>
        <v>element</v>
      </c>
      <c r="G66" s="0" t="n">
        <f aca="false">'icomp.aux'!AC67</f>
        <v>41.09</v>
      </c>
      <c r="H66" s="0" t="n">
        <f aca="false">'icomp.aux'!AD67</f>
        <v>0.25</v>
      </c>
      <c r="I66" s="0" t="n">
        <f aca="false">'icomp.aux'!AE67</f>
        <v>23.824</v>
      </c>
      <c r="J66" s="0" t="str">
        <f aca="false">'icomp.aux'!AF67</f>
        <v/>
      </c>
      <c r="K66" s="0" t="str">
        <f aca="false">'icomp.aux'!AG67</f>
        <v>NEA;SUPCRT</v>
      </c>
    </row>
    <row r="67" customFormat="false" ht="12.8" hidden="false" customHeight="false" outlineLevel="0" collapsed="false">
      <c r="A67" s="0" t="str">
        <f aca="false">'icomp.aux'!W68</f>
        <v>Pa</v>
      </c>
      <c r="B67" s="0" t="str">
        <f aca="false">'icomp.aux'!X68</f>
        <v>Protactinium</v>
      </c>
      <c r="C67" s="0" t="n">
        <f aca="false">'icomp.aux'!Y68</f>
        <v>231.036</v>
      </c>
      <c r="D67" s="0" t="n">
        <f aca="false">'icomp.aux'!Z68</f>
        <v>91</v>
      </c>
      <c r="E67" s="0" t="n">
        <f aca="false">'icomp.aux'!AA68</f>
        <v>5</v>
      </c>
      <c r="F67" s="0" t="str">
        <f aca="false">'icomp.aux'!AB68</f>
        <v>element</v>
      </c>
      <c r="G67" s="0" t="n">
        <f aca="false">'icomp.aux'!AC68</f>
        <v>51.6</v>
      </c>
      <c r="H67" s="0" t="n">
        <f aca="false">'icomp.aux'!AD68</f>
        <v>0.8</v>
      </c>
      <c r="I67" s="0" t="n">
        <f aca="false">'icomp.aux'!AE68</f>
        <v>28.2</v>
      </c>
      <c r="J67" s="0" t="n">
        <f aca="false">'icomp.aux'!AF68</f>
        <v>0.4</v>
      </c>
      <c r="K67" s="0" t="str">
        <f aca="false">'icomp.aux'!AG68</f>
        <v>SUCPRT;</v>
      </c>
    </row>
    <row r="68" customFormat="false" ht="12.8" hidden="false" customHeight="false" outlineLevel="0" collapsed="false">
      <c r="A68" s="0" t="str">
        <f aca="false">'icomp.aux'!W69</f>
        <v>Pb</v>
      </c>
      <c r="B68" s="0" t="str">
        <f aca="false">'icomp.aux'!X69</f>
        <v>Lead</v>
      </c>
      <c r="C68" s="0" t="str">
        <f aca="false">'icomp.aux'!Y69</f>
        <v/>
      </c>
      <c r="D68" s="0" t="n">
        <f aca="false">'icomp.aux'!Z69</f>
        <v>82</v>
      </c>
      <c r="E68" s="0" t="n">
        <f aca="false">'icomp.aux'!AA69</f>
        <v>2</v>
      </c>
      <c r="F68" s="0" t="str">
        <f aca="false">'icomp.aux'!AB69</f>
        <v>element</v>
      </c>
      <c r="G68" s="0" t="n">
        <f aca="false">'icomp.aux'!AC69</f>
        <v>64.8</v>
      </c>
      <c r="H68" s="0" t="n">
        <f aca="false">'icomp.aux'!AD69</f>
        <v>0.3</v>
      </c>
      <c r="I68" s="0" t="n">
        <f aca="false">'icomp.aux'!AE69</f>
        <v>26.65</v>
      </c>
      <c r="J68" s="0" t="n">
        <f aca="false">'icomp.aux'!AF69</f>
        <v>0.1</v>
      </c>
      <c r="K68" s="0" t="str">
        <f aca="false">'icomp.aux'!AG69</f>
        <v>NEA;SUPCRT</v>
      </c>
    </row>
    <row r="69" customFormat="false" ht="12.8" hidden="false" customHeight="false" outlineLevel="0" collapsed="false">
      <c r="A69" s="0" t="str">
        <f aca="false">'icomp.aux'!W70</f>
        <v>Pd</v>
      </c>
      <c r="B69" s="0" t="str">
        <f aca="false">'icomp.aux'!X70</f>
        <v>Palladium</v>
      </c>
      <c r="C69" s="0" t="str">
        <f aca="false">'icomp.aux'!Y70</f>
        <v/>
      </c>
      <c r="D69" s="0" t="n">
        <f aca="false">'icomp.aux'!Z70</f>
        <v>46</v>
      </c>
      <c r="E69" s="0" t="n">
        <f aca="false">'icomp.aux'!AA70</f>
        <v>2</v>
      </c>
      <c r="F69" s="0" t="str">
        <f aca="false">'icomp.aux'!AB70</f>
        <v>element</v>
      </c>
      <c r="G69" s="0" t="n">
        <f aca="false">'icomp.aux'!AC70</f>
        <v>37.8</v>
      </c>
      <c r="H69" s="0" t="str">
        <f aca="false">'icomp.aux'!AD70</f>
        <v/>
      </c>
      <c r="I69" s="0" t="n">
        <f aca="false">'icomp.aux'!AE70</f>
        <v>25.9</v>
      </c>
      <c r="J69" s="0" t="str">
        <f aca="false">'icomp.aux'!AF70</f>
        <v/>
      </c>
      <c r="K69" s="0" t="str">
        <f aca="false">'icomp.aux'!AG70</f>
        <v>SUCPRT;</v>
      </c>
    </row>
    <row r="70" customFormat="false" ht="12.8" hidden="false" customHeight="false" outlineLevel="0" collapsed="false">
      <c r="A70" s="0" t="str">
        <f aca="false">'icomp.aux'!W71</f>
        <v>Pm</v>
      </c>
      <c r="B70" s="0" t="str">
        <f aca="false">'icomp.aux'!X71</f>
        <v>Promethium</v>
      </c>
      <c r="C70" s="0" t="str">
        <f aca="false">'icomp.aux'!Y71</f>
        <v/>
      </c>
      <c r="D70" s="0" t="n">
        <f aca="false">'icomp.aux'!Z71</f>
        <v>61</v>
      </c>
      <c r="E70" s="0" t="n">
        <f aca="false">'icomp.aux'!AA71</f>
        <v>3</v>
      </c>
      <c r="F70" s="0" t="str">
        <f aca="false">'icomp.aux'!AB71</f>
        <v>element</v>
      </c>
      <c r="G70" s="0" t="str">
        <f aca="false">'icomp.aux'!AC71</f>
        <v/>
      </c>
      <c r="H70" s="0" t="str">
        <f aca="false">'icomp.aux'!AD71</f>
        <v/>
      </c>
      <c r="I70" s="0" t="str">
        <f aca="false">'icomp.aux'!AE71</f>
        <v/>
      </c>
      <c r="J70" s="0" t="str">
        <f aca="false">'icomp.aux'!AF71</f>
        <v/>
      </c>
      <c r="K70" s="0" t="str">
        <f aca="false">'icomp.aux'!AG71</f>
        <v/>
      </c>
    </row>
    <row r="71" customFormat="false" ht="12.8" hidden="false" customHeight="false" outlineLevel="0" collapsed="false">
      <c r="A71" s="0" t="str">
        <f aca="false">'icomp.aux'!W72</f>
        <v>Po</v>
      </c>
      <c r="B71" s="0" t="str">
        <f aca="false">'icomp.aux'!X72</f>
        <v>Polonium</v>
      </c>
      <c r="C71" s="0" t="str">
        <f aca="false">'icomp.aux'!Y72</f>
        <v/>
      </c>
      <c r="D71" s="0" t="n">
        <f aca="false">'icomp.aux'!Z72</f>
        <v>84</v>
      </c>
      <c r="E71" s="0" t="n">
        <f aca="false">'icomp.aux'!AA72</f>
        <v>4</v>
      </c>
      <c r="F71" s="0" t="str">
        <f aca="false">'icomp.aux'!AB72</f>
        <v>element</v>
      </c>
      <c r="G71" s="0" t="n">
        <f aca="false">'icomp.aux'!AC72</f>
        <v>62.8</v>
      </c>
      <c r="H71" s="0" t="str">
        <f aca="false">'icomp.aux'!AD72</f>
        <v/>
      </c>
      <c r="I71" s="0" t="str">
        <f aca="false">'icomp.aux'!AE72</f>
        <v/>
      </c>
      <c r="J71" s="0" t="str">
        <f aca="false">'icomp.aux'!AF72</f>
        <v/>
      </c>
      <c r="K71" s="0" t="str">
        <f aca="false">'icomp.aux'!AG72</f>
        <v>SUCPRT;</v>
      </c>
    </row>
    <row r="72" customFormat="false" ht="12.8" hidden="false" customHeight="false" outlineLevel="0" collapsed="false">
      <c r="A72" s="0" t="str">
        <f aca="false">'icomp.aux'!W73</f>
        <v>Pr</v>
      </c>
      <c r="B72" s="0" t="str">
        <f aca="false">'icomp.aux'!X73</f>
        <v>Praseodymium</v>
      </c>
      <c r="C72" s="0" t="str">
        <f aca="false">'icomp.aux'!Y73</f>
        <v/>
      </c>
      <c r="D72" s="0" t="n">
        <f aca="false">'icomp.aux'!Z73</f>
        <v>59</v>
      </c>
      <c r="E72" s="0" t="n">
        <f aca="false">'icomp.aux'!AA73</f>
        <v>3</v>
      </c>
      <c r="F72" s="0" t="str">
        <f aca="false">'icomp.aux'!AB73</f>
        <v>element</v>
      </c>
      <c r="G72" s="0" t="str">
        <f aca="false">'icomp.aux'!AC73</f>
        <v/>
      </c>
      <c r="H72" s="0" t="str">
        <f aca="false">'icomp.aux'!AD73</f>
        <v/>
      </c>
      <c r="I72" s="0" t="str">
        <f aca="false">'icomp.aux'!AE73</f>
        <v/>
      </c>
      <c r="J72" s="0" t="str">
        <f aca="false">'icomp.aux'!AF73</f>
        <v/>
      </c>
      <c r="K72" s="0" t="str">
        <f aca="false">'icomp.aux'!AG73</f>
        <v/>
      </c>
    </row>
    <row r="73" customFormat="false" ht="12.8" hidden="false" customHeight="false" outlineLevel="0" collapsed="false">
      <c r="A73" s="0" t="str">
        <f aca="false">'icomp.aux'!W74</f>
        <v>Pt</v>
      </c>
      <c r="B73" s="0" t="str">
        <f aca="false">'icomp.aux'!X74</f>
        <v>Platinum</v>
      </c>
      <c r="C73" s="0" t="str">
        <f aca="false">'icomp.aux'!Y74</f>
        <v/>
      </c>
      <c r="D73" s="0" t="n">
        <f aca="false">'icomp.aux'!Z74</f>
        <v>78</v>
      </c>
      <c r="E73" s="0" t="n">
        <f aca="false">'icomp.aux'!AA74</f>
        <v>2</v>
      </c>
      <c r="F73" s="0" t="str">
        <f aca="false">'icomp.aux'!AB74</f>
        <v>element</v>
      </c>
      <c r="G73" s="0" t="str">
        <f aca="false">'icomp.aux'!AC74</f>
        <v/>
      </c>
      <c r="H73" s="0" t="str">
        <f aca="false">'icomp.aux'!AD74</f>
        <v/>
      </c>
      <c r="I73" s="0" t="str">
        <f aca="false">'icomp.aux'!AE74</f>
        <v/>
      </c>
      <c r="J73" s="0" t="str">
        <f aca="false">'icomp.aux'!AF74</f>
        <v/>
      </c>
      <c r="K73" s="0" t="str">
        <f aca="false">'icomp.aux'!AG74</f>
        <v/>
      </c>
    </row>
    <row r="74" customFormat="false" ht="12.8" hidden="false" customHeight="false" outlineLevel="0" collapsed="false">
      <c r="A74" s="0" t="str">
        <f aca="false">'icomp.aux'!W75</f>
        <v>Pu</v>
      </c>
      <c r="B74" s="0" t="str">
        <f aca="false">'icomp.aux'!X75</f>
        <v>Plutonium</v>
      </c>
      <c r="C74" s="0" t="str">
        <f aca="false">'icomp.aux'!Y75</f>
        <v/>
      </c>
      <c r="D74" s="0" t="n">
        <f aca="false">'icomp.aux'!Z75</f>
        <v>94</v>
      </c>
      <c r="E74" s="0" t="n">
        <f aca="false">'icomp.aux'!AA75</f>
        <v>6</v>
      </c>
      <c r="F74" s="0" t="str">
        <f aca="false">'icomp.aux'!AB75</f>
        <v>element</v>
      </c>
      <c r="G74" s="0" t="n">
        <f aca="false">'icomp.aux'!AC75</f>
        <v>54.46</v>
      </c>
      <c r="H74" s="0" t="str">
        <f aca="false">'icomp.aux'!AD75</f>
        <v/>
      </c>
      <c r="I74" s="0" t="n">
        <f aca="false">'icomp.aux'!AE75</f>
        <v>31.49</v>
      </c>
      <c r="J74" s="0" t="str">
        <f aca="false">'icomp.aux'!AF75</f>
        <v/>
      </c>
      <c r="K74" s="0" t="str">
        <f aca="false">'icomp.aux'!AG75</f>
        <v>NEA;SUPCRT</v>
      </c>
    </row>
    <row r="75" customFormat="false" ht="12.8" hidden="false" customHeight="false" outlineLevel="0" collapsed="false">
      <c r="A75" s="0" t="str">
        <f aca="false">'icomp.aux'!W76</f>
        <v>Ra</v>
      </c>
      <c r="B75" s="0" t="str">
        <f aca="false">'icomp.aux'!X76</f>
        <v>Radium</v>
      </c>
      <c r="C75" s="0" t="str">
        <f aca="false">'icomp.aux'!Y76</f>
        <v/>
      </c>
      <c r="D75" s="0" t="n">
        <f aca="false">'icomp.aux'!Z76</f>
        <v>88</v>
      </c>
      <c r="E75" s="0" t="n">
        <f aca="false">'icomp.aux'!AA76</f>
        <v>2</v>
      </c>
      <c r="F75" s="0" t="str">
        <f aca="false">'icomp.aux'!AB76</f>
        <v>element</v>
      </c>
      <c r="G75" s="0" t="n">
        <f aca="false">'icomp.aux'!AC76</f>
        <v>71</v>
      </c>
      <c r="H75" s="0" t="str">
        <f aca="false">'icomp.aux'!AD76</f>
        <v/>
      </c>
      <c r="I75" s="0" t="str">
        <f aca="false">'icomp.aux'!AE76</f>
        <v/>
      </c>
      <c r="J75" s="0" t="str">
        <f aca="false">'icomp.aux'!AF76</f>
        <v/>
      </c>
      <c r="K75" s="0" t="str">
        <f aca="false">'icomp.aux'!AG76</f>
        <v>SUCPRT;</v>
      </c>
    </row>
    <row r="76" customFormat="false" ht="12.8" hidden="false" customHeight="false" outlineLevel="0" collapsed="false">
      <c r="A76" s="0" t="str">
        <f aca="false">'icomp.aux'!W77</f>
        <v>Rb</v>
      </c>
      <c r="B76" s="0" t="str">
        <f aca="false">'icomp.aux'!X77</f>
        <v>Rubidium</v>
      </c>
      <c r="C76" s="0" t="str">
        <f aca="false">'icomp.aux'!Y77</f>
        <v/>
      </c>
      <c r="D76" s="0" t="n">
        <f aca="false">'icomp.aux'!Z77</f>
        <v>37</v>
      </c>
      <c r="E76" s="0" t="n">
        <f aca="false">'icomp.aux'!AA77</f>
        <v>1</v>
      </c>
      <c r="F76" s="0" t="str">
        <f aca="false">'icomp.aux'!AB77</f>
        <v>element</v>
      </c>
      <c r="G76" s="0" t="n">
        <f aca="false">'icomp.aux'!AC77</f>
        <v>76.78</v>
      </c>
      <c r="H76" s="0" t="n">
        <f aca="false">'icomp.aux'!AD77</f>
        <v>0.3</v>
      </c>
      <c r="I76" s="0" t="str">
        <f aca="false">'icomp.aux'!AE77</f>
        <v/>
      </c>
      <c r="J76" s="0" t="str">
        <f aca="false">'icomp.aux'!AF77</f>
        <v/>
      </c>
      <c r="K76" s="0" t="str">
        <f aca="false">'icomp.aux'!AG77</f>
        <v>NEA;</v>
      </c>
    </row>
    <row r="77" customFormat="false" ht="12.8" hidden="false" customHeight="false" outlineLevel="0" collapsed="false">
      <c r="A77" s="0" t="str">
        <f aca="false">'icomp.aux'!W78</f>
        <v>Re</v>
      </c>
      <c r="B77" s="0" t="str">
        <f aca="false">'icomp.aux'!X78</f>
        <v>Rhenium</v>
      </c>
      <c r="C77" s="0" t="str">
        <f aca="false">'icomp.aux'!Y78</f>
        <v/>
      </c>
      <c r="D77" s="0" t="n">
        <f aca="false">'icomp.aux'!Z78</f>
        <v>75</v>
      </c>
      <c r="E77" s="0" t="n">
        <f aca="false">'icomp.aux'!AA78</f>
        <v>4</v>
      </c>
      <c r="F77" s="0" t="str">
        <f aca="false">'icomp.aux'!AB78</f>
        <v>element</v>
      </c>
      <c r="G77" s="0" t="str">
        <f aca="false">'icomp.aux'!AC78</f>
        <v/>
      </c>
      <c r="H77" s="0" t="str">
        <f aca="false">'icomp.aux'!AD78</f>
        <v/>
      </c>
      <c r="I77" s="0" t="str">
        <f aca="false">'icomp.aux'!AE78</f>
        <v/>
      </c>
      <c r="J77" s="0" t="str">
        <f aca="false">'icomp.aux'!AF78</f>
        <v/>
      </c>
      <c r="K77" s="0" t="str">
        <f aca="false">'icomp.aux'!AG78</f>
        <v/>
      </c>
    </row>
    <row r="78" customFormat="false" ht="12.8" hidden="false" customHeight="false" outlineLevel="0" collapsed="false">
      <c r="A78" s="0" t="str">
        <f aca="false">'icomp.aux'!W79</f>
        <v>Rh</v>
      </c>
      <c r="B78" s="0" t="str">
        <f aca="false">'icomp.aux'!X79</f>
        <v>Rhodium</v>
      </c>
      <c r="C78" s="0" t="str">
        <f aca="false">'icomp.aux'!Y79</f>
        <v/>
      </c>
      <c r="D78" s="0" t="n">
        <f aca="false">'icomp.aux'!Z79</f>
        <v>45</v>
      </c>
      <c r="E78" s="0" t="n">
        <f aca="false">'icomp.aux'!AA79</f>
        <v>2</v>
      </c>
      <c r="F78" s="0" t="str">
        <f aca="false">'icomp.aux'!AB79</f>
        <v>element</v>
      </c>
      <c r="G78" s="0" t="str">
        <f aca="false">'icomp.aux'!AC79</f>
        <v/>
      </c>
      <c r="H78" s="0" t="str">
        <f aca="false">'icomp.aux'!AD79</f>
        <v/>
      </c>
      <c r="I78" s="0" t="str">
        <f aca="false">'icomp.aux'!AE79</f>
        <v/>
      </c>
      <c r="J78" s="0" t="str">
        <f aca="false">'icomp.aux'!AF79</f>
        <v/>
      </c>
      <c r="K78" s="0" t="str">
        <f aca="false">'icomp.aux'!AG79</f>
        <v/>
      </c>
    </row>
    <row r="79" customFormat="false" ht="12.8" hidden="false" customHeight="false" outlineLevel="0" collapsed="false">
      <c r="A79" s="0" t="str">
        <f aca="false">'icomp.aux'!W80</f>
        <v>Rn</v>
      </c>
      <c r="B79" s="0" t="str">
        <f aca="false">'icomp.aux'!X80</f>
        <v>Radon</v>
      </c>
      <c r="C79" s="0" t="str">
        <f aca="false">'icomp.aux'!Y80</f>
        <v/>
      </c>
      <c r="D79" s="0" t="n">
        <f aca="false">'icomp.aux'!Z80</f>
        <v>86</v>
      </c>
      <c r="E79" s="0" t="n">
        <f aca="false">'icomp.aux'!AA80</f>
        <v>0</v>
      </c>
      <c r="F79" s="0" t="str">
        <f aca="false">'icomp.aux'!AB80</f>
        <v>element</v>
      </c>
      <c r="G79" s="0" t="str">
        <f aca="false">'icomp.aux'!AC80</f>
        <v/>
      </c>
      <c r="H79" s="0" t="str">
        <f aca="false">'icomp.aux'!AD80</f>
        <v/>
      </c>
      <c r="I79" s="0" t="str">
        <f aca="false">'icomp.aux'!AE80</f>
        <v/>
      </c>
      <c r="J79" s="0" t="str">
        <f aca="false">'icomp.aux'!AF80</f>
        <v/>
      </c>
      <c r="K79" s="0" t="str">
        <f aca="false">'icomp.aux'!AG80</f>
        <v/>
      </c>
    </row>
    <row r="80" customFormat="false" ht="12.8" hidden="false" customHeight="false" outlineLevel="0" collapsed="false">
      <c r="A80" s="0" t="str">
        <f aca="false">'icomp.aux'!W81</f>
        <v>Ru</v>
      </c>
      <c r="B80" s="0" t="str">
        <f aca="false">'icomp.aux'!X81</f>
        <v>Ruthenium</v>
      </c>
      <c r="C80" s="0" t="str">
        <f aca="false">'icomp.aux'!Y81</f>
        <v/>
      </c>
      <c r="D80" s="0" t="n">
        <f aca="false">'icomp.aux'!Z81</f>
        <v>44</v>
      </c>
      <c r="E80" s="0" t="n">
        <f aca="false">'icomp.aux'!AA81</f>
        <v>2</v>
      </c>
      <c r="F80" s="0" t="str">
        <f aca="false">'icomp.aux'!AB81</f>
        <v>element</v>
      </c>
      <c r="G80" s="0" t="str">
        <f aca="false">'icomp.aux'!AC81</f>
        <v/>
      </c>
      <c r="H80" s="0" t="str">
        <f aca="false">'icomp.aux'!AD81</f>
        <v/>
      </c>
      <c r="I80" s="0" t="str">
        <f aca="false">'icomp.aux'!AE81</f>
        <v/>
      </c>
      <c r="J80" s="0" t="str">
        <f aca="false">'icomp.aux'!AF81</f>
        <v/>
      </c>
      <c r="K80" s="0" t="str">
        <f aca="false">'icomp.aux'!AG81</f>
        <v/>
      </c>
    </row>
    <row r="81" customFormat="false" ht="12.8" hidden="false" customHeight="false" outlineLevel="0" collapsed="false">
      <c r="A81" s="0" t="str">
        <f aca="false">'icomp.aux'!W82</f>
        <v>S</v>
      </c>
      <c r="B81" s="0" t="str">
        <f aca="false">'icomp.aux'!X82</f>
        <v>Sulfur</v>
      </c>
      <c r="C81" s="0" t="str">
        <f aca="false">'icomp.aux'!Y82</f>
        <v/>
      </c>
      <c r="D81" s="0" t="n">
        <f aca="false">'icomp.aux'!Z82</f>
        <v>16</v>
      </c>
      <c r="E81" s="0" t="n">
        <f aca="false">'icomp.aux'!AA82</f>
        <v>6</v>
      </c>
      <c r="F81" s="0" t="str">
        <f aca="false">'icomp.aux'!AB82</f>
        <v>element</v>
      </c>
      <c r="G81" s="0" t="n">
        <f aca="false">'icomp.aux'!AC82</f>
        <v>32.054</v>
      </c>
      <c r="H81" s="0" t="n">
        <f aca="false">'icomp.aux'!AD82</f>
        <v>0.05</v>
      </c>
      <c r="I81" s="0" t="n">
        <f aca="false">'icomp.aux'!AE82</f>
        <v>22.75</v>
      </c>
      <c r="J81" s="0" t="str">
        <f aca="false">'icomp.aux'!AF82</f>
        <v/>
      </c>
      <c r="K81" s="0" t="str">
        <f aca="false">'icomp.aux'!AG82</f>
        <v>NEA;SUPCRT</v>
      </c>
    </row>
    <row r="82" customFormat="false" ht="12.8" hidden="false" customHeight="false" outlineLevel="0" collapsed="false">
      <c r="A82" s="0" t="str">
        <f aca="false">'icomp.aux'!W83</f>
        <v>Sb</v>
      </c>
      <c r="B82" s="0" t="str">
        <f aca="false">'icomp.aux'!X83</f>
        <v>Antimony</v>
      </c>
      <c r="C82" s="0" t="str">
        <f aca="false">'icomp.aux'!Y83</f>
        <v/>
      </c>
      <c r="D82" s="0" t="n">
        <f aca="false">'icomp.aux'!Z83</f>
        <v>51</v>
      </c>
      <c r="E82" s="0" t="n">
        <f aca="false">'icomp.aux'!AA83</f>
        <v>3</v>
      </c>
      <c r="F82" s="0" t="str">
        <f aca="false">'icomp.aux'!AB83</f>
        <v>element</v>
      </c>
      <c r="G82" s="0" t="str">
        <f aca="false">'icomp.aux'!AC83</f>
        <v/>
      </c>
      <c r="H82" s="0" t="str">
        <f aca="false">'icomp.aux'!AD83</f>
        <v/>
      </c>
      <c r="I82" s="0" t="str">
        <f aca="false">'icomp.aux'!AE83</f>
        <v/>
      </c>
      <c r="J82" s="0" t="str">
        <f aca="false">'icomp.aux'!AF83</f>
        <v/>
      </c>
      <c r="K82" s="0" t="str">
        <f aca="false">'icomp.aux'!AG83</f>
        <v>NEA;</v>
      </c>
    </row>
    <row r="83" customFormat="false" ht="12.8" hidden="false" customHeight="false" outlineLevel="0" collapsed="false">
      <c r="A83" s="0" t="str">
        <f aca="false">'icomp.aux'!W84</f>
        <v>Sc</v>
      </c>
      <c r="B83" s="0" t="str">
        <f aca="false">'icomp.aux'!X84</f>
        <v>Scandium</v>
      </c>
      <c r="C83" s="0" t="str">
        <f aca="false">'icomp.aux'!Y84</f>
        <v/>
      </c>
      <c r="D83" s="0" t="n">
        <f aca="false">'icomp.aux'!Z84</f>
        <v>21</v>
      </c>
      <c r="E83" s="0" t="n">
        <f aca="false">'icomp.aux'!AA84</f>
        <v>3</v>
      </c>
      <c r="F83" s="0" t="str">
        <f aca="false">'icomp.aux'!AB84</f>
        <v>element</v>
      </c>
      <c r="G83" s="0" t="str">
        <f aca="false">'icomp.aux'!AC84</f>
        <v/>
      </c>
      <c r="H83" s="0" t="str">
        <f aca="false">'icomp.aux'!AD84</f>
        <v/>
      </c>
      <c r="I83" s="0" t="str">
        <f aca="false">'icomp.aux'!AE84</f>
        <v/>
      </c>
      <c r="J83" s="0" t="str">
        <f aca="false">'icomp.aux'!AF84</f>
        <v/>
      </c>
      <c r="K83" s="0" t="str">
        <f aca="false">'icomp.aux'!AG84</f>
        <v/>
      </c>
    </row>
    <row r="84" customFormat="false" ht="12.8" hidden="false" customHeight="false" outlineLevel="0" collapsed="false">
      <c r="A84" s="0" t="str">
        <f aca="false">'icomp.aux'!W85</f>
        <v>Se</v>
      </c>
      <c r="B84" s="0" t="str">
        <f aca="false">'icomp.aux'!X85</f>
        <v>Selenium</v>
      </c>
      <c r="C84" s="0" t="str">
        <f aca="false">'icomp.aux'!Y85</f>
        <v/>
      </c>
      <c r="D84" s="0" t="n">
        <f aca="false">'icomp.aux'!Z85</f>
        <v>34</v>
      </c>
      <c r="E84" s="0" t="n">
        <f aca="false">'icomp.aux'!AA85</f>
        <v>4</v>
      </c>
      <c r="F84" s="0" t="str">
        <f aca="false">'icomp.aux'!AB85</f>
        <v>element</v>
      </c>
      <c r="G84" s="0" t="n">
        <f aca="false">'icomp.aux'!AC85</f>
        <v>42.09</v>
      </c>
      <c r="H84" s="0" t="str">
        <f aca="false">'icomp.aux'!AD85</f>
        <v/>
      </c>
      <c r="I84" s="0" t="n">
        <f aca="false">'icomp.aux'!AE85</f>
        <v>25.09</v>
      </c>
      <c r="J84" s="0" t="str">
        <f aca="false">'icomp.aux'!AF85</f>
        <v/>
      </c>
      <c r="K84" s="0" t="str">
        <f aca="false">'icomp.aux'!AG85</f>
        <v>NEA;SUPCRT</v>
      </c>
    </row>
    <row r="85" customFormat="false" ht="12.8" hidden="false" customHeight="false" outlineLevel="0" collapsed="false">
      <c r="A85" s="0" t="str">
        <f aca="false">'icomp.aux'!W86</f>
        <v>Si</v>
      </c>
      <c r="B85" s="0" t="str">
        <f aca="false">'icomp.aux'!X86</f>
        <v>Silicon</v>
      </c>
      <c r="C85" s="0" t="str">
        <f aca="false">'icomp.aux'!Y86</f>
        <v/>
      </c>
      <c r="D85" s="0" t="n">
        <f aca="false">'icomp.aux'!Z86</f>
        <v>14</v>
      </c>
      <c r="E85" s="0" t="n">
        <f aca="false">'icomp.aux'!AA86</f>
        <v>4</v>
      </c>
      <c r="F85" s="0" t="str">
        <f aca="false">'icomp.aux'!AB86</f>
        <v>element</v>
      </c>
      <c r="G85" s="0" t="n">
        <f aca="false">'icomp.aux'!AC86</f>
        <v>18.81</v>
      </c>
      <c r="H85" s="0" t="n">
        <f aca="false">'icomp.aux'!AD86</f>
        <v>0.08</v>
      </c>
      <c r="I85" s="0" t="n">
        <f aca="false">'icomp.aux'!AE86</f>
        <v>19.789</v>
      </c>
      <c r="J85" s="0" t="str">
        <f aca="false">'icomp.aux'!AF86</f>
        <v/>
      </c>
      <c r="K85" s="0" t="str">
        <f aca="false">'icomp.aux'!AG86</f>
        <v>NEA;SUPCRT</v>
      </c>
    </row>
    <row r="86" customFormat="false" ht="12.8" hidden="false" customHeight="false" outlineLevel="0" collapsed="false">
      <c r="A86" s="0" t="str">
        <f aca="false">'icomp.aux'!W87</f>
        <v>Sm</v>
      </c>
      <c r="B86" s="0" t="str">
        <f aca="false">'icomp.aux'!X87</f>
        <v>Samarium</v>
      </c>
      <c r="C86" s="0" t="str">
        <f aca="false">'icomp.aux'!Y87</f>
        <v/>
      </c>
      <c r="D86" s="0" t="n">
        <f aca="false">'icomp.aux'!Z87</f>
        <v>62</v>
      </c>
      <c r="E86" s="0" t="n">
        <f aca="false">'icomp.aux'!AA87</f>
        <v>3</v>
      </c>
      <c r="F86" s="0" t="str">
        <f aca="false">'icomp.aux'!AB87</f>
        <v>element</v>
      </c>
      <c r="G86" s="0" t="n">
        <f aca="false">'icomp.aux'!AC87</f>
        <v>69.64</v>
      </c>
      <c r="H86" s="0" t="str">
        <f aca="false">'icomp.aux'!AD87</f>
        <v/>
      </c>
      <c r="I86" s="0" t="n">
        <f aca="false">'icomp.aux'!AE87</f>
        <v>29.53</v>
      </c>
      <c r="J86" s="0" t="str">
        <f aca="false">'icomp.aux'!AF87</f>
        <v/>
      </c>
      <c r="K86" s="0" t="str">
        <f aca="false">'icomp.aux'!AG87</f>
        <v>SUCPRT;</v>
      </c>
    </row>
    <row r="87" customFormat="false" ht="12.8" hidden="false" customHeight="false" outlineLevel="0" collapsed="false">
      <c r="A87" s="0" t="str">
        <f aca="false">'icomp.aux'!W88</f>
        <v>Sn</v>
      </c>
      <c r="B87" s="0" t="str">
        <f aca="false">'icomp.aux'!X88</f>
        <v>Tin</v>
      </c>
      <c r="C87" s="0" t="str">
        <f aca="false">'icomp.aux'!Y88</f>
        <v/>
      </c>
      <c r="D87" s="0" t="n">
        <f aca="false">'icomp.aux'!Z88</f>
        <v>50</v>
      </c>
      <c r="E87" s="0" t="n">
        <f aca="false">'icomp.aux'!AA88</f>
        <v>2</v>
      </c>
      <c r="F87" s="0" t="str">
        <f aca="false">'icomp.aux'!AB88</f>
        <v>element</v>
      </c>
      <c r="G87" s="0" t="n">
        <f aca="false">'icomp.aux'!AC88</f>
        <v>51.18</v>
      </c>
      <c r="H87" s="0" t="n">
        <f aca="false">'icomp.aux'!AD88</f>
        <v>0.08</v>
      </c>
      <c r="I87" s="0" t="n">
        <f aca="false">'icomp.aux'!AE88</f>
        <v>27.11</v>
      </c>
      <c r="J87" s="0" t="str">
        <f aca="false">'icomp.aux'!AF88</f>
        <v/>
      </c>
      <c r="K87" s="0" t="str">
        <f aca="false">'icomp.aux'!AG88</f>
        <v>NEA;SUPCRT</v>
      </c>
    </row>
    <row r="88" customFormat="false" ht="12.8" hidden="false" customHeight="false" outlineLevel="0" collapsed="false">
      <c r="A88" s="0" t="str">
        <f aca="false">'icomp.aux'!W89</f>
        <v>Sr</v>
      </c>
      <c r="B88" s="0" t="str">
        <f aca="false">'icomp.aux'!X89</f>
        <v>Strontium</v>
      </c>
      <c r="C88" s="0" t="str">
        <f aca="false">'icomp.aux'!Y89</f>
        <v/>
      </c>
      <c r="D88" s="0" t="n">
        <f aca="false">'icomp.aux'!Z89</f>
        <v>38</v>
      </c>
      <c r="E88" s="0" t="n">
        <f aca="false">'icomp.aux'!AA89</f>
        <v>2</v>
      </c>
      <c r="F88" s="0" t="str">
        <f aca="false">'icomp.aux'!AB89</f>
        <v>element</v>
      </c>
      <c r="G88" s="0" t="n">
        <f aca="false">'icomp.aux'!AC89</f>
        <v>55.7</v>
      </c>
      <c r="H88" s="0" t="str">
        <f aca="false">'icomp.aux'!AD89</f>
        <v/>
      </c>
      <c r="I88" s="0" t="str">
        <f aca="false">'icomp.aux'!AE89</f>
        <v/>
      </c>
      <c r="J88" s="0" t="str">
        <f aca="false">'icomp.aux'!AF89</f>
        <v/>
      </c>
      <c r="K88" s="0" t="str">
        <f aca="false">'icomp.aux'!AG89</f>
        <v>NEA;</v>
      </c>
    </row>
    <row r="89" customFormat="false" ht="12.8" hidden="false" customHeight="false" outlineLevel="0" collapsed="false">
      <c r="A89" s="0" t="str">
        <f aca="false">'icomp.aux'!W90</f>
        <v>Ta</v>
      </c>
      <c r="B89" s="0" t="str">
        <f aca="false">'icomp.aux'!X90</f>
        <v>Tantalum</v>
      </c>
      <c r="C89" s="0" t="str">
        <f aca="false">'icomp.aux'!Y90</f>
        <v/>
      </c>
      <c r="D89" s="0" t="n">
        <f aca="false">'icomp.aux'!Z90</f>
        <v>73</v>
      </c>
      <c r="E89" s="0" t="n">
        <f aca="false">'icomp.aux'!AA90</f>
        <v>5</v>
      </c>
      <c r="F89" s="0" t="str">
        <f aca="false">'icomp.aux'!AB90</f>
        <v>element</v>
      </c>
      <c r="G89" s="0" t="str">
        <f aca="false">'icomp.aux'!AC90</f>
        <v/>
      </c>
      <c r="H89" s="0" t="str">
        <f aca="false">'icomp.aux'!AD90</f>
        <v/>
      </c>
      <c r="I89" s="0" t="str">
        <f aca="false">'icomp.aux'!AE90</f>
        <v/>
      </c>
      <c r="J89" s="0" t="str">
        <f aca="false">'icomp.aux'!AF90</f>
        <v/>
      </c>
      <c r="K89" s="0" t="str">
        <f aca="false">'icomp.aux'!AG90</f>
        <v/>
      </c>
    </row>
    <row r="90" customFormat="false" ht="12.8" hidden="false" customHeight="false" outlineLevel="0" collapsed="false">
      <c r="A90" s="0" t="str">
        <f aca="false">'icomp.aux'!W91</f>
        <v>Tb</v>
      </c>
      <c r="B90" s="0" t="str">
        <f aca="false">'icomp.aux'!X91</f>
        <v>Terbium</v>
      </c>
      <c r="C90" s="0" t="str">
        <f aca="false">'icomp.aux'!Y91</f>
        <v/>
      </c>
      <c r="D90" s="0" t="n">
        <f aca="false">'icomp.aux'!Z91</f>
        <v>65</v>
      </c>
      <c r="E90" s="0" t="n">
        <f aca="false">'icomp.aux'!AA91</f>
        <v>3</v>
      </c>
      <c r="F90" s="0" t="str">
        <f aca="false">'icomp.aux'!AB91</f>
        <v>element</v>
      </c>
      <c r="G90" s="0" t="str">
        <f aca="false">'icomp.aux'!AC91</f>
        <v/>
      </c>
      <c r="H90" s="0" t="str">
        <f aca="false">'icomp.aux'!AD91</f>
        <v/>
      </c>
      <c r="I90" s="0" t="str">
        <f aca="false">'icomp.aux'!AE91</f>
        <v/>
      </c>
      <c r="J90" s="0" t="str">
        <f aca="false">'icomp.aux'!AF91</f>
        <v/>
      </c>
      <c r="K90" s="0" t="str">
        <f aca="false">'icomp.aux'!AG91</f>
        <v/>
      </c>
    </row>
    <row r="91" customFormat="false" ht="12.8" hidden="false" customHeight="false" outlineLevel="0" collapsed="false">
      <c r="A91" s="0" t="str">
        <f aca="false">'icomp.aux'!W92</f>
        <v>Tc</v>
      </c>
      <c r="B91" s="0" t="str">
        <f aca="false">'icomp.aux'!X92</f>
        <v>Technetium</v>
      </c>
      <c r="C91" s="0" t="str">
        <f aca="false">'icomp.aux'!Y92</f>
        <v/>
      </c>
      <c r="D91" s="0" t="n">
        <f aca="false">'icomp.aux'!Z92</f>
        <v>43</v>
      </c>
      <c r="E91" s="0" t="n">
        <f aca="false">'icomp.aux'!AA92</f>
        <v>7</v>
      </c>
      <c r="F91" s="0" t="str">
        <f aca="false">'icomp.aux'!AB92</f>
        <v>element</v>
      </c>
      <c r="G91" s="0" t="n">
        <f aca="false">'icomp.aux'!AC92</f>
        <v>32.5</v>
      </c>
      <c r="H91" s="0" t="str">
        <f aca="false">'icomp.aux'!AD92</f>
        <v/>
      </c>
      <c r="I91" s="0" t="n">
        <f aca="false">'icomp.aux'!AE92</f>
        <v>24.9</v>
      </c>
      <c r="J91" s="0" t="str">
        <f aca="false">'icomp.aux'!AF92</f>
        <v/>
      </c>
      <c r="K91" s="0" t="str">
        <f aca="false">'icomp.aux'!AG92</f>
        <v>NEA;SUPCRT</v>
      </c>
    </row>
    <row r="92" customFormat="false" ht="12.8" hidden="false" customHeight="false" outlineLevel="0" collapsed="false">
      <c r="A92" s="0" t="str">
        <f aca="false">'icomp.aux'!W93</f>
        <v>Te</v>
      </c>
      <c r="B92" s="0" t="str">
        <f aca="false">'icomp.aux'!X93</f>
        <v>Tellurium</v>
      </c>
      <c r="C92" s="0" t="str">
        <f aca="false">'icomp.aux'!Y93</f>
        <v/>
      </c>
      <c r="D92" s="0" t="n">
        <f aca="false">'icomp.aux'!Z93</f>
        <v>52</v>
      </c>
      <c r="E92" s="0" t="n">
        <f aca="false">'icomp.aux'!AA93</f>
        <v>6</v>
      </c>
      <c r="F92" s="0" t="str">
        <f aca="false">'icomp.aux'!AB93</f>
        <v>element</v>
      </c>
      <c r="G92" s="0" t="str">
        <f aca="false">'icomp.aux'!AC93</f>
        <v/>
      </c>
      <c r="H92" s="0" t="str">
        <f aca="false">'icomp.aux'!AD93</f>
        <v/>
      </c>
      <c r="I92" s="0" t="str">
        <f aca="false">'icomp.aux'!AE93</f>
        <v/>
      </c>
      <c r="J92" s="0" t="str">
        <f aca="false">'icomp.aux'!AF93</f>
        <v/>
      </c>
      <c r="K92" s="0" t="str">
        <f aca="false">'icomp.aux'!AG93</f>
        <v>NEA;</v>
      </c>
    </row>
    <row r="93" customFormat="false" ht="12.8" hidden="false" customHeight="false" outlineLevel="0" collapsed="false">
      <c r="A93" s="0" t="str">
        <f aca="false">'icomp.aux'!W94</f>
        <v>Th</v>
      </c>
      <c r="B93" s="0" t="str">
        <f aca="false">'icomp.aux'!X94</f>
        <v>Thorium</v>
      </c>
      <c r="C93" s="0" t="str">
        <f aca="false">'icomp.aux'!Y94</f>
        <v/>
      </c>
      <c r="D93" s="0" t="n">
        <f aca="false">'icomp.aux'!Z94</f>
        <v>90</v>
      </c>
      <c r="E93" s="0" t="n">
        <f aca="false">'icomp.aux'!AA94</f>
        <v>4</v>
      </c>
      <c r="F93" s="0" t="str">
        <f aca="false">'icomp.aux'!AB94</f>
        <v>element</v>
      </c>
      <c r="G93" s="0" t="n">
        <f aca="false">'icomp.aux'!AC94</f>
        <v>51.8</v>
      </c>
      <c r="H93" s="0" t="n">
        <f aca="false">'icomp.aux'!AD94</f>
        <v>0.5</v>
      </c>
      <c r="I93" s="0" t="n">
        <f aca="false">'icomp.aux'!AE94</f>
        <v>26.23</v>
      </c>
      <c r="J93" s="0" t="str">
        <f aca="false">'icomp.aux'!AF94</f>
        <v/>
      </c>
      <c r="K93" s="0" t="str">
        <f aca="false">'icomp.aux'!AG94</f>
        <v>NEA;SUPCRT</v>
      </c>
    </row>
    <row r="94" customFormat="false" ht="12.8" hidden="false" customHeight="false" outlineLevel="0" collapsed="false">
      <c r="A94" s="0" t="str">
        <f aca="false">'icomp.aux'!W95</f>
        <v>Ti</v>
      </c>
      <c r="B94" s="0" t="str">
        <f aca="false">'icomp.aux'!X95</f>
        <v>Titanium</v>
      </c>
      <c r="C94" s="0" t="str">
        <f aca="false">'icomp.aux'!Y95</f>
        <v/>
      </c>
      <c r="D94" s="0" t="n">
        <f aca="false">'icomp.aux'!Z95</f>
        <v>22</v>
      </c>
      <c r="E94" s="0" t="n">
        <f aca="false">'icomp.aux'!AA95</f>
        <v>4</v>
      </c>
      <c r="F94" s="0" t="str">
        <f aca="false">'icomp.aux'!AB95</f>
        <v>element</v>
      </c>
      <c r="G94" s="0" t="n">
        <f aca="false">'icomp.aux'!AC95</f>
        <v>30.72</v>
      </c>
      <c r="H94" s="0" t="n">
        <f aca="false">'icomp.aux'!AD95</f>
        <v>0.1</v>
      </c>
      <c r="I94" s="0" t="str">
        <f aca="false">'icomp.aux'!AE95</f>
        <v/>
      </c>
      <c r="J94" s="0" t="str">
        <f aca="false">'icomp.aux'!AF95</f>
        <v/>
      </c>
      <c r="K94" s="0" t="str">
        <f aca="false">'icomp.aux'!AG95</f>
        <v>NEA;</v>
      </c>
    </row>
    <row r="95" customFormat="false" ht="12.8" hidden="false" customHeight="false" outlineLevel="0" collapsed="false">
      <c r="A95" s="0" t="str">
        <f aca="false">'icomp.aux'!W96</f>
        <v>Tl</v>
      </c>
      <c r="B95" s="0" t="str">
        <f aca="false">'icomp.aux'!X96</f>
        <v>Thallium</v>
      </c>
      <c r="C95" s="0" t="str">
        <f aca="false">'icomp.aux'!Y96</f>
        <v/>
      </c>
      <c r="D95" s="0" t="n">
        <f aca="false">'icomp.aux'!Z96</f>
        <v>81</v>
      </c>
      <c r="E95" s="0" t="n">
        <f aca="false">'icomp.aux'!AA96</f>
        <v>1</v>
      </c>
      <c r="F95" s="0" t="str">
        <f aca="false">'icomp.aux'!AB96</f>
        <v>element</v>
      </c>
      <c r="G95" s="0" t="str">
        <f aca="false">'icomp.aux'!AC96</f>
        <v/>
      </c>
      <c r="H95" s="0" t="str">
        <f aca="false">'icomp.aux'!AD96</f>
        <v/>
      </c>
      <c r="I95" s="0" t="str">
        <f aca="false">'icomp.aux'!AE96</f>
        <v/>
      </c>
      <c r="J95" s="0" t="str">
        <f aca="false">'icomp.aux'!AF96</f>
        <v/>
      </c>
      <c r="K95" s="0" t="str">
        <f aca="false">'icomp.aux'!AG96</f>
        <v/>
      </c>
    </row>
    <row r="96" customFormat="false" ht="12.8" hidden="false" customHeight="false" outlineLevel="0" collapsed="false">
      <c r="A96" s="0" t="str">
        <f aca="false">'icomp.aux'!W97</f>
        <v>Tm</v>
      </c>
      <c r="B96" s="0" t="str">
        <f aca="false">'icomp.aux'!X97</f>
        <v>Thulium</v>
      </c>
      <c r="C96" s="0" t="str">
        <f aca="false">'icomp.aux'!Y97</f>
        <v/>
      </c>
      <c r="D96" s="0" t="n">
        <f aca="false">'icomp.aux'!Z97</f>
        <v>69</v>
      </c>
      <c r="E96" s="0" t="n">
        <f aca="false">'icomp.aux'!AA97</f>
        <v>3</v>
      </c>
      <c r="F96" s="0" t="str">
        <f aca="false">'icomp.aux'!AB97</f>
        <v>element</v>
      </c>
      <c r="G96" s="0" t="str">
        <f aca="false">'icomp.aux'!AC97</f>
        <v/>
      </c>
      <c r="H96" s="0" t="str">
        <f aca="false">'icomp.aux'!AD97</f>
        <v/>
      </c>
      <c r="I96" s="0" t="str">
        <f aca="false">'icomp.aux'!AE97</f>
        <v/>
      </c>
      <c r="J96" s="0" t="str">
        <f aca="false">'icomp.aux'!AF97</f>
        <v/>
      </c>
      <c r="K96" s="0" t="str">
        <f aca="false">'icomp.aux'!AG97</f>
        <v/>
      </c>
    </row>
    <row r="97" customFormat="false" ht="12.8" hidden="false" customHeight="false" outlineLevel="0" collapsed="false">
      <c r="A97" s="0" t="str">
        <f aca="false">'icomp.aux'!W98</f>
        <v>U</v>
      </c>
      <c r="B97" s="0" t="str">
        <f aca="false">'icomp.aux'!X98</f>
        <v>Uranium</v>
      </c>
      <c r="C97" s="0" t="str">
        <f aca="false">'icomp.aux'!Y98</f>
        <v/>
      </c>
      <c r="D97" s="0" t="n">
        <f aca="false">'icomp.aux'!Z98</f>
        <v>92</v>
      </c>
      <c r="E97" s="0" t="n">
        <f aca="false">'icomp.aux'!AA98</f>
        <v>6</v>
      </c>
      <c r="F97" s="0" t="str">
        <f aca="false">'icomp.aux'!AB98</f>
        <v>element</v>
      </c>
      <c r="G97" s="0" t="n">
        <f aca="false">'icomp.aux'!AC98</f>
        <v>50.2</v>
      </c>
      <c r="H97" s="0" t="n">
        <f aca="false">'icomp.aux'!AD98</f>
        <v>0.2</v>
      </c>
      <c r="I97" s="0" t="n">
        <f aca="false">'icomp.aux'!AE98</f>
        <v>27.66</v>
      </c>
      <c r="J97" s="0" t="str">
        <f aca="false">'icomp.aux'!AF98</f>
        <v/>
      </c>
      <c r="K97" s="0" t="str">
        <f aca="false">'icomp.aux'!AG98</f>
        <v>NEA;SUPCRT</v>
      </c>
    </row>
    <row r="98" customFormat="false" ht="12.8" hidden="false" customHeight="false" outlineLevel="0" collapsed="false">
      <c r="A98" s="0" t="str">
        <f aca="false">'icomp.aux'!W99</f>
        <v>V</v>
      </c>
      <c r="B98" s="0" t="str">
        <f aca="false">'icomp.aux'!X99</f>
        <v>Vanadium</v>
      </c>
      <c r="C98" s="0" t="str">
        <f aca="false">'icomp.aux'!Y99</f>
        <v/>
      </c>
      <c r="D98" s="0" t="n">
        <f aca="false">'icomp.aux'!Z99</f>
        <v>23</v>
      </c>
      <c r="E98" s="0" t="n">
        <f aca="false">'icomp.aux'!AA99</f>
        <v>5</v>
      </c>
      <c r="F98" s="0" t="str">
        <f aca="false">'icomp.aux'!AB99</f>
        <v>element</v>
      </c>
      <c r="G98" s="0" t="str">
        <f aca="false">'icomp.aux'!AC99</f>
        <v/>
      </c>
      <c r="H98" s="0" t="str">
        <f aca="false">'icomp.aux'!AD99</f>
        <v/>
      </c>
      <c r="I98" s="0" t="str">
        <f aca="false">'icomp.aux'!AE99</f>
        <v/>
      </c>
      <c r="J98" s="0" t="str">
        <f aca="false">'icomp.aux'!AF99</f>
        <v/>
      </c>
      <c r="K98" s="0" t="str">
        <f aca="false">'icomp.aux'!AG99</f>
        <v/>
      </c>
    </row>
    <row r="99" customFormat="false" ht="12.8" hidden="false" customHeight="false" outlineLevel="0" collapsed="false">
      <c r="A99" s="0" t="str">
        <f aca="false">'icomp.aux'!W100</f>
        <v>W</v>
      </c>
      <c r="B99" s="0" t="str">
        <f aca="false">'icomp.aux'!X100</f>
        <v>Tungsten</v>
      </c>
      <c r="C99" s="0" t="str">
        <f aca="false">'icomp.aux'!Y100</f>
        <v/>
      </c>
      <c r="D99" s="0" t="n">
        <f aca="false">'icomp.aux'!Z100</f>
        <v>74</v>
      </c>
      <c r="E99" s="0" t="n">
        <f aca="false">'icomp.aux'!AA100</f>
        <v>6</v>
      </c>
      <c r="F99" s="0" t="str">
        <f aca="false">'icomp.aux'!AB100</f>
        <v>element</v>
      </c>
      <c r="G99" s="0" t="str">
        <f aca="false">'icomp.aux'!AC100</f>
        <v/>
      </c>
      <c r="H99" s="0" t="str">
        <f aca="false">'icomp.aux'!AD100</f>
        <v/>
      </c>
      <c r="I99" s="0" t="str">
        <f aca="false">'icomp.aux'!AE100</f>
        <v/>
      </c>
      <c r="J99" s="0" t="str">
        <f aca="false">'icomp.aux'!AF100</f>
        <v/>
      </c>
      <c r="K99" s="0" t="str">
        <f aca="false">'icomp.aux'!AG100</f>
        <v/>
      </c>
    </row>
    <row r="100" customFormat="false" ht="12.8" hidden="false" customHeight="false" outlineLevel="0" collapsed="false">
      <c r="A100" s="0" t="str">
        <f aca="false">'icomp.aux'!W101</f>
        <v>Xe</v>
      </c>
      <c r="B100" s="0" t="str">
        <f aca="false">'icomp.aux'!X101</f>
        <v>Xenon</v>
      </c>
      <c r="C100" s="0" t="str">
        <f aca="false">'icomp.aux'!Y101</f>
        <v/>
      </c>
      <c r="D100" s="0" t="n">
        <f aca="false">'icomp.aux'!Z101</f>
        <v>54</v>
      </c>
      <c r="E100" s="0" t="n">
        <f aca="false">'icomp.aux'!AA101</f>
        <v>0</v>
      </c>
      <c r="F100" s="0" t="str">
        <f aca="false">'icomp.aux'!AB101</f>
        <v>element</v>
      </c>
      <c r="G100" s="0" t="n">
        <f aca="false">'icomp.aux'!AC101</f>
        <v>169.685</v>
      </c>
      <c r="H100" s="0" t="n">
        <f aca="false">'icomp.aux'!AD101</f>
        <v>0.003</v>
      </c>
      <c r="I100" s="0" t="str">
        <f aca="false">'icomp.aux'!AE101</f>
        <v/>
      </c>
      <c r="J100" s="0" t="str">
        <f aca="false">'icomp.aux'!AF101</f>
        <v/>
      </c>
      <c r="K100" s="0" t="str">
        <f aca="false">'icomp.aux'!AG101</f>
        <v>NEA;</v>
      </c>
    </row>
    <row r="101" customFormat="false" ht="12.8" hidden="false" customHeight="false" outlineLevel="0" collapsed="false">
      <c r="A101" s="0" t="str">
        <f aca="false">'icomp.aux'!W102</f>
        <v>Y</v>
      </c>
      <c r="B101" s="0" t="str">
        <f aca="false">'icomp.aux'!X102</f>
        <v>Yttrium</v>
      </c>
      <c r="C101" s="0" t="str">
        <f aca="false">'icomp.aux'!Y102</f>
        <v/>
      </c>
      <c r="D101" s="0" t="n">
        <f aca="false">'icomp.aux'!Z102</f>
        <v>39</v>
      </c>
      <c r="E101" s="0" t="n">
        <f aca="false">'icomp.aux'!AA102</f>
        <v>3</v>
      </c>
      <c r="F101" s="0" t="str">
        <f aca="false">'icomp.aux'!AB102</f>
        <v>element</v>
      </c>
      <c r="G101" s="0" t="str">
        <f aca="false">'icomp.aux'!AC102</f>
        <v/>
      </c>
      <c r="H101" s="0" t="str">
        <f aca="false">'icomp.aux'!AD102</f>
        <v/>
      </c>
      <c r="I101" s="0" t="str">
        <f aca="false">'icomp.aux'!AE102</f>
        <v/>
      </c>
      <c r="J101" s="0" t="str">
        <f aca="false">'icomp.aux'!AF102</f>
        <v/>
      </c>
      <c r="K101" s="0" t="str">
        <f aca="false">'icomp.aux'!AG102</f>
        <v/>
      </c>
    </row>
    <row r="102" customFormat="false" ht="12.8" hidden="false" customHeight="false" outlineLevel="0" collapsed="false">
      <c r="A102" s="0" t="str">
        <f aca="false">'icomp.aux'!W103</f>
        <v>Yb</v>
      </c>
      <c r="B102" s="0" t="str">
        <f aca="false">'icomp.aux'!X103</f>
        <v>Ytterbium</v>
      </c>
      <c r="C102" s="0" t="str">
        <f aca="false">'icomp.aux'!Y103</f>
        <v/>
      </c>
      <c r="D102" s="0" t="n">
        <f aca="false">'icomp.aux'!Z103</f>
        <v>70</v>
      </c>
      <c r="E102" s="0" t="n">
        <f aca="false">'icomp.aux'!AA103</f>
        <v>3</v>
      </c>
      <c r="F102" s="0" t="str">
        <f aca="false">'icomp.aux'!AB103</f>
        <v>element</v>
      </c>
      <c r="G102" s="0" t="str">
        <f aca="false">'icomp.aux'!AC103</f>
        <v/>
      </c>
      <c r="H102" s="0" t="str">
        <f aca="false">'icomp.aux'!AD103</f>
        <v/>
      </c>
      <c r="I102" s="0" t="str">
        <f aca="false">'icomp.aux'!AE103</f>
        <v/>
      </c>
      <c r="J102" s="0" t="str">
        <f aca="false">'icomp.aux'!AF103</f>
        <v/>
      </c>
      <c r="K102" s="0" t="str">
        <f aca="false">'icomp.aux'!AG103</f>
        <v/>
      </c>
    </row>
    <row r="103" customFormat="false" ht="12.8" hidden="false" customHeight="false" outlineLevel="0" collapsed="false">
      <c r="A103" s="0" t="str">
        <f aca="false">'icomp.aux'!W104</f>
        <v>Zn</v>
      </c>
      <c r="B103" s="0" t="str">
        <f aca="false">'icomp.aux'!X104</f>
        <v>Zinc</v>
      </c>
      <c r="C103" s="0" t="str">
        <f aca="false">'icomp.aux'!Y104</f>
        <v/>
      </c>
      <c r="D103" s="0" t="n">
        <f aca="false">'icomp.aux'!Z104</f>
        <v>30</v>
      </c>
      <c r="E103" s="0" t="n">
        <f aca="false">'icomp.aux'!AA104</f>
        <v>2</v>
      </c>
      <c r="F103" s="0" t="str">
        <f aca="false">'icomp.aux'!AB104</f>
        <v>element</v>
      </c>
      <c r="G103" s="0" t="n">
        <f aca="false">'icomp.aux'!AC104</f>
        <v>41.63</v>
      </c>
      <c r="H103" s="0" t="n">
        <f aca="false">'icomp.aux'!AD104</f>
        <v>0.15</v>
      </c>
      <c r="I103" s="0" t="n">
        <f aca="false">'icomp.aux'!AE104</f>
        <v>25.39</v>
      </c>
      <c r="J103" s="0" t="n">
        <f aca="false">'icomp.aux'!AF104</f>
        <v>0.04</v>
      </c>
      <c r="K103" s="0" t="str">
        <f aca="false">'icomp.aux'!AG104</f>
        <v>NEA;SUPCRT</v>
      </c>
    </row>
    <row r="104" customFormat="false" ht="12.8" hidden="false" customHeight="false" outlineLevel="0" collapsed="false">
      <c r="A104" s="0" t="str">
        <f aca="false">'icomp.aux'!W105</f>
        <v>Zr</v>
      </c>
      <c r="B104" s="0" t="str">
        <f aca="false">'icomp.aux'!X105</f>
        <v>Zirconium</v>
      </c>
      <c r="C104" s="0" t="str">
        <f aca="false">'icomp.aux'!Y105</f>
        <v/>
      </c>
      <c r="D104" s="0" t="n">
        <f aca="false">'icomp.aux'!Z105</f>
        <v>40</v>
      </c>
      <c r="E104" s="0" t="n">
        <f aca="false">'icomp.aux'!AA105</f>
        <v>4</v>
      </c>
      <c r="F104" s="0" t="str">
        <f aca="false">'icomp.aux'!AB105</f>
        <v>element</v>
      </c>
      <c r="G104" s="0" t="n">
        <f aca="false">'icomp.aux'!AC105</f>
        <v>39.08</v>
      </c>
      <c r="H104" s="0" t="str">
        <f aca="false">'icomp.aux'!AD105</f>
        <v/>
      </c>
      <c r="I104" s="0" t="n">
        <f aca="false">'icomp.aux'!AE105</f>
        <v>26.08</v>
      </c>
      <c r="J104" s="0" t="str">
        <f aca="false">'icomp.aux'!AF105</f>
        <v/>
      </c>
      <c r="K104" s="0" t="str">
        <f aca="false">'icomp.aux'!AG105</f>
        <v>NEA;SUPCRT</v>
      </c>
    </row>
    <row r="105" customFormat="false" ht="12.8" hidden="false" customHeight="false" outlineLevel="0" collapsed="false">
      <c r="A105" s="0" t="str">
        <f aca="false">'icomp.aux'!W106</f>
        <v>Zz</v>
      </c>
      <c r="B105" s="0" t="str">
        <f aca="false">'icomp.aux'!X106</f>
        <v>Charge</v>
      </c>
      <c r="C105" s="0" t="str">
        <f aca="false">'icomp.aux'!Y106</f>
        <v/>
      </c>
      <c r="D105" s="0" t="n">
        <f aca="false">'icomp.aux'!Z106</f>
        <v>0</v>
      </c>
      <c r="E105" s="0" t="n">
        <f aca="false">'icomp.aux'!AA106</f>
        <v>1</v>
      </c>
      <c r="F105" s="0" t="str">
        <f aca="false">'icomp.aux'!AB106</f>
        <v>charge</v>
      </c>
      <c r="G105" s="0" t="n">
        <f aca="false">'icomp.aux'!AC106</f>
        <v>-65.34</v>
      </c>
      <c r="H105" s="0" t="n">
        <f aca="false">'icomp.aux'!AD106</f>
        <v>0.0015</v>
      </c>
      <c r="I105" s="0" t="n">
        <f aca="false">'icomp.aux'!AE106</f>
        <v>-14.418</v>
      </c>
      <c r="J105" s="0" t="str">
        <f aca="false">'icomp.aux'!AF106</f>
        <v/>
      </c>
      <c r="K105" s="0" t="str">
        <f aca="false">'icomp.aux'!AG106</f>
        <v>NEA;SUPCRT</v>
      </c>
    </row>
    <row r="106" customFormat="false" ht="12.8" hidden="false" customHeight="false" outlineLevel="0" collapsed="false">
      <c r="A106" s="0" t="str">
        <f aca="false">'icomp.aux'!W107</f>
        <v>Ace</v>
      </c>
      <c r="B106" s="0" t="str">
        <f aca="false">'icomp.aux'!X107</f>
        <v>Acetate</v>
      </c>
      <c r="C106" s="0" t="str">
        <f aca="false">'icomp.aux'!Y107</f>
        <v/>
      </c>
      <c r="D106" s="0" t="n">
        <f aca="false">'icomp.aux'!Z107</f>
        <v>0</v>
      </c>
      <c r="E106" s="0" t="n">
        <f aca="false">'icomp.aux'!AA107</f>
        <v>-1</v>
      </c>
      <c r="F106" s="0" t="str">
        <f aca="false">'icomp.aux'!AB107</f>
        <v>ligand</v>
      </c>
      <c r="G106" s="0" t="str">
        <f aca="false">'icomp.aux'!AC107</f>
        <v/>
      </c>
      <c r="H106" s="0" t="str">
        <f aca="false">'icomp.aux'!AD107</f>
        <v/>
      </c>
      <c r="I106" s="0" t="str">
        <f aca="false">'icomp.aux'!AE107</f>
        <v/>
      </c>
      <c r="J106" s="0" t="str">
        <f aca="false">'icomp.aux'!AF107</f>
        <v/>
      </c>
      <c r="K106" s="0" t="str">
        <f aca="false">'icomp.aux'!AG107</f>
        <v/>
      </c>
    </row>
    <row r="107" customFormat="false" ht="12.8" hidden="false" customHeight="false" outlineLevel="0" collapsed="false">
      <c r="A107" s="0" t="str">
        <f aca="false">'icomp.aux'!W108</f>
        <v>Adi</v>
      </c>
      <c r="B107" s="0" t="str">
        <f aca="false">'icomp.aux'!X108</f>
        <v>Adipate</v>
      </c>
      <c r="C107" s="0" t="str">
        <f aca="false">'icomp.aux'!Y108</f>
        <v/>
      </c>
      <c r="D107" s="0" t="n">
        <f aca="false">'icomp.aux'!Z108</f>
        <v>0</v>
      </c>
      <c r="E107" s="0" t="n">
        <f aca="false">'icomp.aux'!AA108</f>
        <v>-2</v>
      </c>
      <c r="F107" s="0" t="str">
        <f aca="false">'icomp.aux'!AB108</f>
        <v>ligand</v>
      </c>
      <c r="G107" s="0" t="str">
        <f aca="false">'icomp.aux'!AC108</f>
        <v/>
      </c>
      <c r="H107" s="0" t="str">
        <f aca="false">'icomp.aux'!AD108</f>
        <v/>
      </c>
      <c r="I107" s="0" t="str">
        <f aca="false">'icomp.aux'!AE108</f>
        <v/>
      </c>
      <c r="J107" s="0" t="str">
        <f aca="false">'icomp.aux'!AF108</f>
        <v/>
      </c>
      <c r="K107" s="0" t="str">
        <f aca="false">'icomp.aux'!AG108</f>
        <v/>
      </c>
    </row>
    <row r="108" customFormat="false" ht="12.8" hidden="false" customHeight="false" outlineLevel="0" collapsed="false">
      <c r="A108" s="0" t="str">
        <f aca="false">'icomp.aux'!W109</f>
        <v>Cit</v>
      </c>
      <c r="B108" s="0" t="str">
        <f aca="false">'icomp.aux'!X109</f>
        <v>Citrate</v>
      </c>
      <c r="C108" s="0" t="str">
        <f aca="false">'icomp.aux'!Y109</f>
        <v/>
      </c>
      <c r="D108" s="0" t="n">
        <f aca="false">'icomp.aux'!Z109</f>
        <v>0</v>
      </c>
      <c r="E108" s="0" t="n">
        <f aca="false">'icomp.aux'!AA109</f>
        <v>-3</v>
      </c>
      <c r="F108" s="0" t="str">
        <f aca="false">'icomp.aux'!AB109</f>
        <v>ligand</v>
      </c>
      <c r="G108" s="0" t="n">
        <f aca="false">'icomp.aux'!AC109</f>
        <v>75.587</v>
      </c>
      <c r="H108" s="0" t="n">
        <f aca="false">'icomp.aux'!AD109</f>
        <v>1.855</v>
      </c>
      <c r="I108" s="0" t="str">
        <f aca="false">'icomp.aux'!AE109</f>
        <v/>
      </c>
      <c r="J108" s="0" t="str">
        <f aca="false">'icomp.aux'!AF109</f>
        <v/>
      </c>
      <c r="K108" s="0" t="str">
        <f aca="false">'icomp.aux'!AG109</f>
        <v>SUCPRT;</v>
      </c>
    </row>
    <row r="109" customFormat="false" ht="12.8" hidden="false" customHeight="false" outlineLevel="0" collapsed="false">
      <c r="A109" s="0" t="str">
        <f aca="false">'icomp.aux'!W110</f>
        <v>Edt</v>
      </c>
      <c r="B109" s="0" t="str">
        <f aca="false">'icomp.aux'!X110</f>
        <v>Ethylenediaminetetraacetate</v>
      </c>
      <c r="C109" s="0" t="str">
        <f aca="false">'icomp.aux'!Y110</f>
        <v/>
      </c>
      <c r="D109" s="0" t="n">
        <f aca="false">'icomp.aux'!Z110</f>
        <v>0</v>
      </c>
      <c r="E109" s="0" t="n">
        <f aca="false">'icomp.aux'!AA110</f>
        <v>-4</v>
      </c>
      <c r="F109" s="0" t="str">
        <f aca="false">'icomp.aux'!AB110</f>
        <v>ligand</v>
      </c>
      <c r="G109" s="0" t="str">
        <f aca="false">'icomp.aux'!AC110</f>
        <v/>
      </c>
      <c r="H109" s="0" t="str">
        <f aca="false">'icomp.aux'!AD110</f>
        <v/>
      </c>
      <c r="I109" s="0" t="str">
        <f aca="false">'icomp.aux'!AE110</f>
        <v/>
      </c>
      <c r="J109" s="0" t="str">
        <f aca="false">'icomp.aux'!AF110</f>
        <v/>
      </c>
      <c r="K109" s="0" t="str">
        <f aca="false">'icomp.aux'!AG110</f>
        <v/>
      </c>
    </row>
    <row r="110" customFormat="false" ht="12.8" hidden="false" customHeight="false" outlineLevel="0" collapsed="false">
      <c r="A110" s="0" t="str">
        <f aca="false">'icomp.aux'!W111</f>
        <v>Glu</v>
      </c>
      <c r="B110" s="0" t="str">
        <f aca="false">'icomp.aux'!X111</f>
        <v>Glutamic_acid</v>
      </c>
      <c r="C110" s="0" t="str">
        <f aca="false">'icomp.aux'!Y111</f>
        <v/>
      </c>
      <c r="D110" s="0" t="n">
        <f aca="false">'icomp.aux'!Z111</f>
        <v>0</v>
      </c>
      <c r="E110" s="0" t="n">
        <f aca="false">'icomp.aux'!AA111</f>
        <v>-1</v>
      </c>
      <c r="F110" s="0" t="str">
        <f aca="false">'icomp.aux'!AB111</f>
        <v>ligand</v>
      </c>
      <c r="G110" s="0" t="str">
        <f aca="false">'icomp.aux'!AC111</f>
        <v/>
      </c>
      <c r="H110" s="0" t="str">
        <f aca="false">'icomp.aux'!AD111</f>
        <v/>
      </c>
      <c r="I110" s="0" t="str">
        <f aca="false">'icomp.aux'!AE111</f>
        <v/>
      </c>
      <c r="J110" s="0" t="str">
        <f aca="false">'icomp.aux'!AF111</f>
        <v/>
      </c>
      <c r="K110" s="0" t="str">
        <f aca="false">'icomp.aux'!AG111</f>
        <v/>
      </c>
    </row>
    <row r="111" customFormat="false" ht="12.8" hidden="false" customHeight="false" outlineLevel="0" collapsed="false">
      <c r="A111" s="0" t="str">
        <f aca="false">'icomp.aux'!W112</f>
        <v>Isa</v>
      </c>
      <c r="B111" s="0" t="str">
        <f aca="false">'icomp.aux'!X112</f>
        <v>Iso-saccharinat</v>
      </c>
      <c r="C111" s="0" t="str">
        <f aca="false">'icomp.aux'!Y112</f>
        <v/>
      </c>
      <c r="D111" s="0" t="n">
        <f aca="false">'icomp.aux'!Z112</f>
        <v>0</v>
      </c>
      <c r="E111" s="0" t="n">
        <f aca="false">'icomp.aux'!AA112</f>
        <v>-4</v>
      </c>
      <c r="F111" s="0" t="str">
        <f aca="false">'icomp.aux'!AB112</f>
        <v>ligand</v>
      </c>
      <c r="G111" s="0" t="str">
        <f aca="false">'icomp.aux'!AC112</f>
        <v/>
      </c>
      <c r="H111" s="0" t="str">
        <f aca="false">'icomp.aux'!AD112</f>
        <v/>
      </c>
      <c r="I111" s="0" t="str">
        <f aca="false">'icomp.aux'!AE112</f>
        <v/>
      </c>
      <c r="J111" s="0" t="str">
        <f aca="false">'icomp.aux'!AF112</f>
        <v/>
      </c>
      <c r="K111" s="0" t="str">
        <f aca="false">'icomp.aux'!AG112</f>
        <v/>
      </c>
    </row>
    <row r="112" customFormat="false" ht="12.8" hidden="false" customHeight="false" outlineLevel="0" collapsed="false">
      <c r="A112" s="0" t="str">
        <f aca="false">'icomp.aux'!W113</f>
        <v>Mal</v>
      </c>
      <c r="B112" s="0" t="str">
        <f aca="false">'icomp.aux'!X113</f>
        <v>Malonate</v>
      </c>
      <c r="C112" s="0" t="str">
        <f aca="false">'icomp.aux'!Y113</f>
        <v/>
      </c>
      <c r="D112" s="0" t="n">
        <f aca="false">'icomp.aux'!Z113</f>
        <v>0</v>
      </c>
      <c r="E112" s="0" t="n">
        <f aca="false">'icomp.aux'!AA113</f>
        <v>-2</v>
      </c>
      <c r="F112" s="0" t="str">
        <f aca="false">'icomp.aux'!AB113</f>
        <v>ligand</v>
      </c>
      <c r="G112" s="0" t="str">
        <f aca="false">'icomp.aux'!AC113</f>
        <v/>
      </c>
      <c r="H112" s="0" t="str">
        <f aca="false">'icomp.aux'!AD113</f>
        <v/>
      </c>
      <c r="I112" s="0" t="str">
        <f aca="false">'icomp.aux'!AE113</f>
        <v/>
      </c>
      <c r="J112" s="0" t="str">
        <f aca="false">'icomp.aux'!AF113</f>
        <v/>
      </c>
      <c r="K112" s="0" t="str">
        <f aca="false">'icomp.aux'!AG113</f>
        <v/>
      </c>
    </row>
    <row r="113" customFormat="false" ht="12.8" hidden="false" customHeight="false" outlineLevel="0" collapsed="false">
      <c r="A113" s="0" t="str">
        <f aca="false">'icomp.aux'!W114</f>
        <v>Nta</v>
      </c>
      <c r="B113" s="0" t="str">
        <f aca="false">'icomp.aux'!X114</f>
        <v>Nitrilotriacetic_acid</v>
      </c>
      <c r="C113" s="0" t="str">
        <f aca="false">'icomp.aux'!Y114</f>
        <v/>
      </c>
      <c r="D113" s="0" t="n">
        <f aca="false">'icomp.aux'!Z114</f>
        <v>0</v>
      </c>
      <c r="E113" s="0" t="n">
        <f aca="false">'icomp.aux'!AA114</f>
        <v>-3</v>
      </c>
      <c r="F113" s="0" t="str">
        <f aca="false">'icomp.aux'!AB114</f>
        <v>ligand</v>
      </c>
      <c r="G113" s="0" t="str">
        <f aca="false">'icomp.aux'!AC114</f>
        <v/>
      </c>
      <c r="H113" s="0" t="str">
        <f aca="false">'icomp.aux'!AD114</f>
        <v/>
      </c>
      <c r="I113" s="0" t="str">
        <f aca="false">'icomp.aux'!AE114</f>
        <v/>
      </c>
      <c r="J113" s="0" t="str">
        <f aca="false">'icomp.aux'!AF114</f>
        <v/>
      </c>
      <c r="K113" s="0" t="str">
        <f aca="false">'icomp.aux'!AG114</f>
        <v/>
      </c>
    </row>
    <row r="114" customFormat="false" ht="12.8" hidden="false" customHeight="false" outlineLevel="0" collapsed="false">
      <c r="A114" s="0" t="str">
        <f aca="false">'icomp.aux'!W115</f>
        <v>Ox</v>
      </c>
      <c r="B114" s="0" t="str">
        <f aca="false">'icomp.aux'!X115</f>
        <v>Oxalate</v>
      </c>
      <c r="C114" s="0" t="str">
        <f aca="false">'icomp.aux'!Y115</f>
        <v/>
      </c>
      <c r="D114" s="0" t="n">
        <f aca="false">'icomp.aux'!Z115</f>
        <v>0</v>
      </c>
      <c r="E114" s="0" t="n">
        <f aca="false">'icomp.aux'!AA115</f>
        <v>-2</v>
      </c>
      <c r="F114" s="0" t="str">
        <f aca="false">'icomp.aux'!AB115</f>
        <v>ligand</v>
      </c>
      <c r="G114" s="0" t="n">
        <f aca="false">'icomp.aux'!AC115</f>
        <v>47.597</v>
      </c>
      <c r="H114" s="0" t="n">
        <f aca="false">'icomp.aux'!AD115</f>
        <v>3.02</v>
      </c>
      <c r="I114" s="0" t="str">
        <f aca="false">'icomp.aux'!AE115</f>
        <v/>
      </c>
      <c r="J114" s="0" t="str">
        <f aca="false">'icomp.aux'!AF115</f>
        <v/>
      </c>
      <c r="K114" s="0" t="str">
        <f aca="false">'icomp.aux'!AG115</f>
        <v>SUCPRT;</v>
      </c>
    </row>
    <row r="115" customFormat="false" ht="12.8" hidden="false" customHeight="false" outlineLevel="0" collapsed="false">
      <c r="A115" s="0" t="str">
        <f aca="false">'icomp.aux'!W116</f>
        <v>Pht</v>
      </c>
      <c r="B115" s="0" t="str">
        <f aca="false">'icomp.aux'!X116</f>
        <v>Phthalat</v>
      </c>
      <c r="C115" s="0" t="str">
        <f aca="false">'icomp.aux'!Y116</f>
        <v/>
      </c>
      <c r="D115" s="0" t="n">
        <f aca="false">'icomp.aux'!Z116</f>
        <v>0</v>
      </c>
      <c r="E115" s="0" t="n">
        <f aca="false">'icomp.aux'!AA116</f>
        <v>-2</v>
      </c>
      <c r="F115" s="0" t="str">
        <f aca="false">'icomp.aux'!AB116</f>
        <v>ligand</v>
      </c>
      <c r="G115" s="0" t="str">
        <f aca="false">'icomp.aux'!AC116</f>
        <v/>
      </c>
      <c r="H115" s="0" t="str">
        <f aca="false">'icomp.aux'!AD116</f>
        <v/>
      </c>
      <c r="I115" s="0" t="str">
        <f aca="false">'icomp.aux'!AE116</f>
        <v/>
      </c>
      <c r="J115" s="0" t="str">
        <f aca="false">'icomp.aux'!AF116</f>
        <v/>
      </c>
      <c r="K115" s="0" t="str">
        <f aca="false">'icomp.aux'!AG116</f>
        <v/>
      </c>
    </row>
    <row r="116" customFormat="false" ht="12.8" hidden="false" customHeight="false" outlineLevel="0" collapsed="false">
      <c r="A116" s="0" t="str">
        <f aca="false">'icomp.aux'!W117</f>
        <v>Pyr</v>
      </c>
      <c r="B116" s="0" t="str">
        <f aca="false">'icomp.aux'!X117</f>
        <v>Pyrophos</v>
      </c>
      <c r="C116" s="0" t="str">
        <f aca="false">'icomp.aux'!Y117</f>
        <v/>
      </c>
      <c r="D116" s="0" t="n">
        <f aca="false">'icomp.aux'!Z117</f>
        <v>0</v>
      </c>
      <c r="E116" s="0" t="n">
        <f aca="false">'icomp.aux'!AA117</f>
        <v>-4</v>
      </c>
      <c r="F116" s="0" t="str">
        <f aca="false">'icomp.aux'!AB117</f>
        <v>ligand</v>
      </c>
      <c r="G116" s="0" t="str">
        <f aca="false">'icomp.aux'!AC117</f>
        <v/>
      </c>
      <c r="H116" s="0" t="str">
        <f aca="false">'icomp.aux'!AD117</f>
        <v/>
      </c>
      <c r="I116" s="0" t="str">
        <f aca="false">'icomp.aux'!AE117</f>
        <v/>
      </c>
      <c r="J116" s="0" t="str">
        <f aca="false">'icomp.aux'!AF117</f>
        <v/>
      </c>
      <c r="K116" s="0" t="str">
        <f aca="false">'icomp.aux'!AG117</f>
        <v/>
      </c>
    </row>
    <row r="117" customFormat="false" ht="12.8" hidden="false" customHeight="false" outlineLevel="0" collapsed="false">
      <c r="A117" s="0" t="str">
        <f aca="false">'icomp.aux'!W118</f>
        <v>Scn</v>
      </c>
      <c r="B117" s="0" t="str">
        <f aca="false">'icomp.aux'!X118</f>
        <v>Thiocyanat</v>
      </c>
      <c r="C117" s="0" t="str">
        <f aca="false">'icomp.aux'!Y118</f>
        <v/>
      </c>
      <c r="D117" s="0" t="n">
        <f aca="false">'icomp.aux'!Z118</f>
        <v>0</v>
      </c>
      <c r="E117" s="0" t="n">
        <f aca="false">'icomp.aux'!AA118</f>
        <v>-1</v>
      </c>
      <c r="F117" s="0" t="str">
        <f aca="false">'icomp.aux'!AB118</f>
        <v>ligand</v>
      </c>
      <c r="G117" s="0" t="str">
        <f aca="false">'icomp.aux'!AC118</f>
        <v/>
      </c>
      <c r="H117" s="0" t="str">
        <f aca="false">'icomp.aux'!AD118</f>
        <v/>
      </c>
      <c r="I117" s="0" t="str">
        <f aca="false">'icomp.aux'!AE118</f>
        <v/>
      </c>
      <c r="J117" s="0" t="str">
        <f aca="false">'icomp.aux'!AF118</f>
        <v/>
      </c>
      <c r="K117" s="0" t="str">
        <f aca="false">'icomp.aux'!AG118</f>
        <v/>
      </c>
    </row>
    <row r="118" customFormat="false" ht="12.8" hidden="false" customHeight="false" outlineLevel="0" collapsed="false">
      <c r="A118" s="0" t="str">
        <f aca="false">'icomp.aux'!W119</f>
        <v>Sub</v>
      </c>
      <c r="B118" s="0" t="str">
        <f aca="false">'icomp.aux'!X119</f>
        <v>Suberate</v>
      </c>
      <c r="C118" s="0" t="str">
        <f aca="false">'icomp.aux'!Y119</f>
        <v/>
      </c>
      <c r="D118" s="0" t="n">
        <f aca="false">'icomp.aux'!Z119</f>
        <v>0</v>
      </c>
      <c r="E118" s="0" t="n">
        <f aca="false">'icomp.aux'!AA119</f>
        <v>-2</v>
      </c>
      <c r="F118" s="0" t="str">
        <f aca="false">'icomp.aux'!AB119</f>
        <v>ligand</v>
      </c>
      <c r="G118" s="0" t="str">
        <f aca="false">'icomp.aux'!AC119</f>
        <v/>
      </c>
      <c r="H118" s="0" t="str">
        <f aca="false">'icomp.aux'!AD119</f>
        <v/>
      </c>
      <c r="I118" s="0" t="str">
        <f aca="false">'icomp.aux'!AE119</f>
        <v/>
      </c>
      <c r="J118" s="0" t="str">
        <f aca="false">'icomp.aux'!AF119</f>
        <v/>
      </c>
      <c r="K118" s="0" t="str">
        <f aca="false">'icomp.aux'!AG119</f>
        <v/>
      </c>
    </row>
    <row r="119" customFormat="false" ht="12.8" hidden="false" customHeight="false" outlineLevel="0" collapsed="false">
      <c r="A119" s="0" t="str">
        <f aca="false">'icomp.aux'!W120</f>
        <v>Suc</v>
      </c>
      <c r="B119" s="0" t="str">
        <f aca="false">'icomp.aux'!X120</f>
        <v>Succinat</v>
      </c>
      <c r="C119" s="0" t="str">
        <f aca="false">'icomp.aux'!Y120</f>
        <v/>
      </c>
      <c r="D119" s="0" t="n">
        <f aca="false">'icomp.aux'!Z120</f>
        <v>0</v>
      </c>
      <c r="E119" s="0" t="n">
        <f aca="false">'icomp.aux'!AA120</f>
        <v>-2</v>
      </c>
      <c r="F119" s="0" t="str">
        <f aca="false">'icomp.aux'!AB120</f>
        <v>ligand</v>
      </c>
      <c r="G119" s="0" t="str">
        <f aca="false">'icomp.aux'!AC120</f>
        <v/>
      </c>
      <c r="H119" s="0" t="str">
        <f aca="false">'icomp.aux'!AD120</f>
        <v/>
      </c>
      <c r="I119" s="0" t="str">
        <f aca="false">'icomp.aux'!AE120</f>
        <v/>
      </c>
      <c r="J119" s="0" t="str">
        <f aca="false">'icomp.aux'!AF120</f>
        <v/>
      </c>
      <c r="K119" s="0" t="str">
        <f aca="false">'icomp.aux'!AG120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11161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2024-08-23T16:57:50Z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