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ago B\UFC\2025\LTS\8. Encontros Universitários\Gráficos\"/>
    </mc:Choice>
  </mc:AlternateContent>
  <xr:revisionPtr revIDLastSave="0" documentId="8_{00C9B07B-B149-44DE-B46B-3BF974E7D5EE}" xr6:coauthVersionLast="47" xr6:coauthVersionMax="47" xr10:uidLastSave="{00000000-0000-0000-0000-000000000000}"/>
  <bookViews>
    <workbookView xWindow="-120" yWindow="-120" windowWidth="29040" windowHeight="16440" xr2:uid="{6B844A2A-5924-4BB9-A120-F6B1E2C9261E}"/>
  </bookViews>
  <sheets>
    <sheet name="Dados" sheetId="1" r:id="rId1"/>
    <sheet name="Mode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5" i="1"/>
  <c r="T6" i="1"/>
  <c r="T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3" i="1"/>
</calcChain>
</file>

<file path=xl/sharedStrings.xml><?xml version="1.0" encoding="utf-8"?>
<sst xmlns="http://schemas.openxmlformats.org/spreadsheetml/2006/main" count="785" uniqueCount="109">
  <si>
    <t>Modelo 1</t>
  </si>
  <si>
    <t>HBA</t>
  </si>
  <si>
    <t>HBD</t>
  </si>
  <si>
    <t>HBA:HBD</t>
  </si>
  <si>
    <t>T(K)</t>
  </si>
  <si>
    <t>Tc(K)</t>
  </si>
  <si>
    <t>Pc(bar)</t>
  </si>
  <si>
    <t>Fator Acentrico</t>
  </si>
  <si>
    <t>Density(kg/m3)</t>
  </si>
  <si>
    <t>Tetrabutylammonium chloride</t>
  </si>
  <si>
    <t>Glutamic acid</t>
  </si>
  <si>
    <t>8;1</t>
  </si>
  <si>
    <t>Choline chloride</t>
  </si>
  <si>
    <t>O-Cresol</t>
  </si>
  <si>
    <t>1;2</t>
  </si>
  <si>
    <t>Tetraethylammonium bromide</t>
  </si>
  <si>
    <t>Levulinic acid</t>
  </si>
  <si>
    <t>1;1</t>
  </si>
  <si>
    <t>Allyl triphenylphosphonium bromide</t>
  </si>
  <si>
    <t>Diethylene glycol</t>
  </si>
  <si>
    <t>1;4</t>
  </si>
  <si>
    <t>D-Xylose</t>
  </si>
  <si>
    <t>3;1</t>
  </si>
  <si>
    <t>Glycerol</t>
  </si>
  <si>
    <t>1;3</t>
  </si>
  <si>
    <t>Benzyl tripropyl ammonium Chloride</t>
  </si>
  <si>
    <t>Oxalic acid</t>
  </si>
  <si>
    <t>Acetyl choline chloride</t>
  </si>
  <si>
    <t>D-Fructose</t>
  </si>
  <si>
    <t>N,N diethylenethanol ammonium chloride</t>
  </si>
  <si>
    <t>Ethylene glycol</t>
  </si>
  <si>
    <t>Phenol</t>
  </si>
  <si>
    <t>1;6</t>
  </si>
  <si>
    <t>Triethylene glycol</t>
  </si>
  <si>
    <t>1;10</t>
  </si>
  <si>
    <t>2.5;1</t>
  </si>
  <si>
    <t>Tetraethylammonium chloride</t>
  </si>
  <si>
    <t>Guaiacol</t>
  </si>
  <si>
    <t>1;5</t>
  </si>
  <si>
    <t>D-Glucose</t>
  </si>
  <si>
    <t>2;1</t>
  </si>
  <si>
    <t>1;2.03</t>
  </si>
  <si>
    <t>Methyl triphenylphosphonium bromide</t>
  </si>
  <si>
    <t>Tetrahexylammonium bromide</t>
  </si>
  <si>
    <t>1;3.91</t>
  </si>
  <si>
    <t>Nfurfuryl alcohol</t>
  </si>
  <si>
    <t>1;16</t>
  </si>
  <si>
    <t>benzyldimethyl(2-hydroxyethyl) ammonium chloride</t>
  </si>
  <si>
    <t>D-Mannose</t>
  </si>
  <si>
    <t>1;1.78</t>
  </si>
  <si>
    <t>Asinine</t>
  </si>
  <si>
    <t>6;1</t>
  </si>
  <si>
    <t>Trimethylglicine</t>
  </si>
  <si>
    <t>Mandelic acid</t>
  </si>
  <si>
    <t>L-proline</t>
  </si>
  <si>
    <t>Lactic acid</t>
  </si>
  <si>
    <t>D-Sucrose</t>
  </si>
  <si>
    <t>1,1</t>
  </si>
  <si>
    <t>1,4-butanediol</t>
  </si>
  <si>
    <t>D-Sorbitol</t>
  </si>
  <si>
    <t>1;2.57</t>
  </si>
  <si>
    <t>D-Ribose</t>
  </si>
  <si>
    <t>Malonic acid</t>
  </si>
  <si>
    <t>9;1</t>
  </si>
  <si>
    <t>Citric acid</t>
  </si>
  <si>
    <t>Ethylene Glycol</t>
  </si>
  <si>
    <t>P-Cresol</t>
  </si>
  <si>
    <t>1;5.25</t>
  </si>
  <si>
    <t>7;1</t>
  </si>
  <si>
    <t>Aspartic acid</t>
  </si>
  <si>
    <t>10;1</t>
  </si>
  <si>
    <t>2-Chloro benzoic acid</t>
  </si>
  <si>
    <t>Imidazole</t>
  </si>
  <si>
    <t>Glycolic acid</t>
  </si>
  <si>
    <t>Glutaric acid</t>
  </si>
  <si>
    <t>Urea</t>
  </si>
  <si>
    <t>P-Chlorophenol</t>
  </si>
  <si>
    <t>Propionic acid</t>
  </si>
  <si>
    <t>Tartaric acid</t>
  </si>
  <si>
    <t>Betaine</t>
  </si>
  <si>
    <t>Phenylacetic acid</t>
  </si>
  <si>
    <t>2,3-butanediol</t>
  </si>
  <si>
    <t>phenylacetic acid</t>
  </si>
  <si>
    <t>11;1</t>
  </si>
  <si>
    <t>4;1</t>
  </si>
  <si>
    <t>1;1.5</t>
  </si>
  <si>
    <t>MODELO 1</t>
  </si>
  <si>
    <t>MODELO 2</t>
  </si>
  <si>
    <t>MODELO 3</t>
  </si>
  <si>
    <t>Predito</t>
  </si>
  <si>
    <t>Erro</t>
  </si>
  <si>
    <t>Erro %</t>
  </si>
  <si>
    <t>Quantidade</t>
  </si>
  <si>
    <t>%</t>
  </si>
  <si>
    <t>&lt; 5%</t>
  </si>
  <si>
    <t>&gt;10%</t>
  </si>
  <si>
    <t>Modelo 2</t>
  </si>
  <si>
    <t>Modelo 3</t>
  </si>
  <si>
    <t>N° Neurônios</t>
  </si>
  <si>
    <t>Batch Size</t>
  </si>
  <si>
    <t>Função de Ativação</t>
  </si>
  <si>
    <t>ReLU</t>
  </si>
  <si>
    <t>Otimizador</t>
  </si>
  <si>
    <t>Adam</t>
  </si>
  <si>
    <t>Função custo</t>
  </si>
  <si>
    <t>Huber</t>
  </si>
  <si>
    <t>MSE</t>
  </si>
  <si>
    <t>Taxa de Aprendizado</t>
  </si>
  <si>
    <t>N° Épocas máximas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</si>
</sst>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justify" vertical="center" wrapText="1"/>
    </xf>
    <xf numFmtId="0" fontId="4" fillId="5" borderId="2" xfId="0" applyFont="1" applyFill="1" applyBorder="1" applyAlignment="1">
      <alignment horizontal="justify" vertical="center" wrapText="1"/>
    </xf>
    <xf numFmtId="0" fontId="4" fillId="5" borderId="3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" fontId="0" fillId="0" borderId="4" xfId="0" quotePrefix="1" applyNumberForma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8" xfId="0" applyFill="1" applyBorder="1"/>
    <xf numFmtId="10" fontId="0" fillId="2" borderId="9" xfId="1" applyNumberFormat="1" applyFont="1" applyFill="1" applyBorder="1"/>
    <xf numFmtId="0" fontId="0" fillId="2" borderId="10" xfId="0" applyFill="1" applyBorder="1"/>
    <xf numFmtId="10" fontId="0" fillId="2" borderId="11" xfId="1" applyNumberFormat="1" applyFont="1" applyFill="1" applyBorder="1"/>
    <xf numFmtId="0" fontId="0" fillId="2" borderId="12" xfId="0" applyFill="1" applyBorder="1"/>
    <xf numFmtId="10" fontId="0" fillId="2" borderId="13" xfId="1" applyNumberFormat="1" applyFont="1" applyFill="1" applyBorder="1"/>
    <xf numFmtId="0" fontId="0" fillId="2" borderId="11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0" fontId="0" fillId="3" borderId="13" xfId="1" applyNumberFormat="1" applyFont="1" applyFill="1" applyBorder="1"/>
    <xf numFmtId="0" fontId="0" fillId="3" borderId="8" xfId="0" applyFill="1" applyBorder="1"/>
    <xf numFmtId="10" fontId="0" fillId="3" borderId="9" xfId="1" applyNumberFormat="1" applyFont="1" applyFill="1" applyBorder="1"/>
    <xf numFmtId="10" fontId="0" fillId="3" borderId="11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10" fontId="0" fillId="4" borderId="9" xfId="1" applyNumberFormat="1" applyFont="1" applyFill="1" applyBorder="1"/>
    <xf numFmtId="0" fontId="0" fillId="4" borderId="10" xfId="0" applyFill="1" applyBorder="1"/>
    <xf numFmtId="10" fontId="0" fillId="4" borderId="11" xfId="1" applyNumberFormat="1" applyFont="1" applyFill="1" applyBorder="1"/>
    <xf numFmtId="0" fontId="0" fillId="4" borderId="12" xfId="0" applyFill="1" applyBorder="1"/>
    <xf numFmtId="10" fontId="0" fillId="4" borderId="13" xfId="1" applyNumberFormat="1" applyFont="1" applyFill="1" applyBorder="1"/>
    <xf numFmtId="0" fontId="0" fillId="4" borderId="1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Dados!$U$4</c:f>
              <c:strCache>
                <c:ptCount val="1"/>
                <c:pt idx="0">
                  <c:v>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Dados!$S$5:$S$6</c:f>
              <c:strCache>
                <c:ptCount val="2"/>
                <c:pt idx="0">
                  <c:v>&lt; 5%</c:v>
                </c:pt>
                <c:pt idx="1">
                  <c:v>&gt;10%</c:v>
                </c:pt>
              </c:strCache>
            </c:strRef>
          </c:cat>
          <c:val>
            <c:numRef>
              <c:f>Dados!$U$5:$U$6</c:f>
              <c:numCache>
                <c:formatCode>0.0%</c:formatCode>
                <c:ptCount val="2"/>
                <c:pt idx="0">
                  <c:v>0.97580645161290325</c:v>
                </c:pt>
                <c:pt idx="1">
                  <c:v>2.4193548387096774E-2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5-460E-B359-0D75777C0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8168448"/>
        <c:axId val="448165952"/>
      </c:barChart>
      <c:catAx>
        <c:axId val="4481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Erro percentual no conjunto validação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165952"/>
        <c:crosses val="autoZero"/>
        <c:auto val="1"/>
        <c:lblAlgn val="ctr"/>
        <c:lblOffset val="100"/>
        <c:noMultiLvlLbl val="0"/>
      </c:catAx>
      <c:valAx>
        <c:axId val="44816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Quantidade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amostras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1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9</xdr:row>
      <xdr:rowOff>66675</xdr:rowOff>
    </xdr:from>
    <xdr:to>
      <xdr:col>24</xdr:col>
      <xdr:colOff>552449</xdr:colOff>
      <xdr:row>24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7B4E43-4F5F-44E9-A77B-39C141E4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1F20-73D4-4F74-8F5B-62BDD42012DD}">
  <dimension ref="A1:U250"/>
  <sheetViews>
    <sheetView showGridLines="0" tabSelected="1" topLeftCell="E1" workbookViewId="0">
      <selection activeCell="R26" sqref="R26"/>
    </sheetView>
  </sheetViews>
  <sheetFormatPr defaultRowHeight="15" x14ac:dyDescent="0.25"/>
  <cols>
    <col min="2" max="2" width="49.28515625" bestFit="1" customWidth="1"/>
    <col min="3" max="3" width="20.140625" bestFit="1" customWidth="1"/>
    <col min="4" max="4" width="9" bestFit="1" customWidth="1"/>
    <col min="5" max="5" width="7" bestFit="1" customWidth="1"/>
    <col min="6" max="6" width="8" bestFit="1" customWidth="1"/>
    <col min="7" max="7" width="7.28515625" bestFit="1" customWidth="1"/>
    <col min="8" max="8" width="14.5703125" bestFit="1" customWidth="1"/>
    <col min="9" max="9" width="14.85546875" bestFit="1" customWidth="1"/>
    <col min="10" max="10" width="17.42578125" style="1" bestFit="1" customWidth="1"/>
    <col min="11" max="11" width="17.42578125" style="1" customWidth="1"/>
    <col min="12" max="12" width="17.42578125" style="2" bestFit="1" customWidth="1"/>
    <col min="13" max="13" width="17.42578125" style="2" customWidth="1"/>
    <col min="14" max="14" width="17.42578125" style="3" bestFit="1" customWidth="1"/>
    <col min="15" max="15" width="12.85546875" style="3" customWidth="1"/>
    <col min="20" max="20" width="15.5703125" customWidth="1"/>
  </cols>
  <sheetData>
    <row r="1" spans="1:21" x14ac:dyDescent="0.25">
      <c r="J1" s="21" t="s">
        <v>86</v>
      </c>
      <c r="K1" s="22"/>
      <c r="L1" s="30" t="s">
        <v>87</v>
      </c>
      <c r="M1" s="31"/>
      <c r="N1" s="39" t="s">
        <v>88</v>
      </c>
      <c r="O1" s="40"/>
    </row>
    <row r="2" spans="1:21" ht="15.75" thickBot="1" x14ac:dyDescent="0.3">
      <c r="B2" t="s">
        <v>1</v>
      </c>
      <c r="C2" t="s">
        <v>2</v>
      </c>
      <c r="D2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20" t="s">
        <v>8</v>
      </c>
      <c r="J2" s="25" t="s">
        <v>89</v>
      </c>
      <c r="K2" s="29" t="s">
        <v>90</v>
      </c>
      <c r="L2" s="32" t="s">
        <v>89</v>
      </c>
      <c r="M2" s="33" t="s">
        <v>90</v>
      </c>
      <c r="N2" s="43" t="s">
        <v>89</v>
      </c>
      <c r="O2" s="47" t="s">
        <v>90</v>
      </c>
    </row>
    <row r="3" spans="1:21" x14ac:dyDescent="0.25">
      <c r="A3">
        <v>1087</v>
      </c>
      <c r="B3" t="s">
        <v>9</v>
      </c>
      <c r="C3" t="s">
        <v>10</v>
      </c>
      <c r="D3" t="s">
        <v>11</v>
      </c>
      <c r="E3" s="15">
        <v>323.14999999999998</v>
      </c>
      <c r="F3" s="15">
        <v>789.04</v>
      </c>
      <c r="G3" s="15">
        <v>14.61</v>
      </c>
      <c r="H3" s="15">
        <v>0.88949999999999996</v>
      </c>
      <c r="I3" s="20">
        <v>952.2</v>
      </c>
      <c r="J3" s="27">
        <v>959.52869999999996</v>
      </c>
      <c r="K3" s="28">
        <f xml:space="preserve"> ABS(I3-J3)/I3</f>
        <v>7.6965973534970722E-3</v>
      </c>
      <c r="L3" s="34">
        <v>978.26733000000002</v>
      </c>
      <c r="M3" s="35">
        <f>ABS(L3-I3)/I3</f>
        <v>2.7375897920604884E-2</v>
      </c>
      <c r="N3" s="45">
        <v>979.97190000000001</v>
      </c>
      <c r="O3" s="46">
        <f>ABS(I3-N3)/I3</f>
        <v>2.9166036546943875E-2</v>
      </c>
    </row>
    <row r="4" spans="1:21" x14ac:dyDescent="0.25">
      <c r="A4">
        <v>692</v>
      </c>
      <c r="B4" t="s">
        <v>12</v>
      </c>
      <c r="C4" t="s">
        <v>13</v>
      </c>
      <c r="D4" t="s">
        <v>14</v>
      </c>
      <c r="E4" s="15">
        <v>298.2</v>
      </c>
      <c r="F4" s="15">
        <v>668.78</v>
      </c>
      <c r="G4" s="15">
        <v>39.94</v>
      </c>
      <c r="H4" s="15">
        <v>0.56899999999999995</v>
      </c>
      <c r="I4" s="20">
        <v>1077.5999999999999</v>
      </c>
      <c r="J4" s="23">
        <v>1118.0784000000001</v>
      </c>
      <c r="K4" s="24">
        <f t="shared" ref="K4:K67" si="0" xml:space="preserve"> ABS(I4-J4)/I4</f>
        <v>3.7563474387528023E-2</v>
      </c>
      <c r="L4" s="36">
        <v>1125.4646</v>
      </c>
      <c r="M4" s="37">
        <f t="shared" ref="M4:M67" si="1">ABS(L4-I4)/I4</f>
        <v>4.4417780252412872E-2</v>
      </c>
      <c r="N4" s="41">
        <v>1125.3363999999999</v>
      </c>
      <c r="O4" s="42">
        <f t="shared" ref="O4:O67" si="2">ABS(I4-N4)/I4</f>
        <v>4.4298812175204164E-2</v>
      </c>
      <c r="S4" s="16" t="s">
        <v>91</v>
      </c>
      <c r="T4" s="16" t="s">
        <v>92</v>
      </c>
      <c r="U4" s="16" t="s">
        <v>93</v>
      </c>
    </row>
    <row r="5" spans="1:21" x14ac:dyDescent="0.25">
      <c r="A5">
        <v>1195</v>
      </c>
      <c r="B5" t="s">
        <v>15</v>
      </c>
      <c r="C5" t="s">
        <v>16</v>
      </c>
      <c r="D5" t="s">
        <v>17</v>
      </c>
      <c r="E5" s="15">
        <v>343.15</v>
      </c>
      <c r="F5" s="15">
        <v>687.77</v>
      </c>
      <c r="G5" s="15">
        <v>28.859000000000002</v>
      </c>
      <c r="H5" s="15">
        <v>0.62749999999999995</v>
      </c>
      <c r="I5" s="20">
        <v>1139.7</v>
      </c>
      <c r="J5" s="23">
        <v>1143.7512999999999</v>
      </c>
      <c r="K5" s="24">
        <f t="shared" si="0"/>
        <v>3.554707379134733E-3</v>
      </c>
      <c r="L5" s="36">
        <v>1128.0498</v>
      </c>
      <c r="M5" s="37">
        <f t="shared" si="1"/>
        <v>1.0222163727296693E-2</v>
      </c>
      <c r="N5" s="41">
        <v>1139.3911000000001</v>
      </c>
      <c r="O5" s="42">
        <f t="shared" si="2"/>
        <v>2.7103623760638254E-4</v>
      </c>
      <c r="S5" s="17" t="s">
        <v>94</v>
      </c>
      <c r="T5" s="17">
        <f>COUNTIF(O3:O250, "&lt; 0.1")</f>
        <v>242</v>
      </c>
      <c r="U5" s="18">
        <f>T5/(T5+T6)</f>
        <v>0.97580645161290325</v>
      </c>
    </row>
    <row r="6" spans="1:21" x14ac:dyDescent="0.25">
      <c r="A6">
        <v>122</v>
      </c>
      <c r="B6" t="s">
        <v>18</v>
      </c>
      <c r="C6" t="s">
        <v>19</v>
      </c>
      <c r="D6" t="s">
        <v>20</v>
      </c>
      <c r="E6" s="15">
        <v>303.14999999999998</v>
      </c>
      <c r="F6" s="15">
        <v>756.24</v>
      </c>
      <c r="G6" s="15">
        <v>30.004000000000001</v>
      </c>
      <c r="H6" s="15">
        <v>0.97</v>
      </c>
      <c r="I6" s="20">
        <v>1193.8</v>
      </c>
      <c r="J6" s="23">
        <v>1213.6855</v>
      </c>
      <c r="K6" s="24">
        <f t="shared" si="0"/>
        <v>1.6657312782710751E-2</v>
      </c>
      <c r="L6" s="36">
        <v>1215.7886000000001</v>
      </c>
      <c r="M6" s="37">
        <f t="shared" si="1"/>
        <v>1.8418998157145362E-2</v>
      </c>
      <c r="N6" s="41">
        <v>1202.0956000000001</v>
      </c>
      <c r="O6" s="42">
        <f t="shared" si="2"/>
        <v>6.9489026637628995E-3</v>
      </c>
      <c r="S6" s="19" t="s">
        <v>95</v>
      </c>
      <c r="T6" s="17">
        <f>COUNTIF(O3:O250, "&gt;0.1")</f>
        <v>6</v>
      </c>
      <c r="U6" s="18">
        <f>T6 / (T5+T6)</f>
        <v>2.4193548387096774E-2</v>
      </c>
    </row>
    <row r="7" spans="1:21" x14ac:dyDescent="0.25">
      <c r="A7">
        <v>445</v>
      </c>
      <c r="B7" t="s">
        <v>12</v>
      </c>
      <c r="C7" t="s">
        <v>21</v>
      </c>
      <c r="D7" t="s">
        <v>22</v>
      </c>
      <c r="E7" s="15">
        <v>296.14999999999998</v>
      </c>
      <c r="F7" s="15">
        <v>682.12</v>
      </c>
      <c r="G7" s="15">
        <v>27.934000000000001</v>
      </c>
      <c r="H7" s="15">
        <v>1.0381</v>
      </c>
      <c r="I7" s="20">
        <v>1220</v>
      </c>
      <c r="J7" s="23">
        <v>1042.2692999999999</v>
      </c>
      <c r="K7" s="24">
        <f t="shared" si="0"/>
        <v>0.14568090163934433</v>
      </c>
      <c r="L7" s="36">
        <v>1067.9408000000001</v>
      </c>
      <c r="M7" s="37">
        <f t="shared" si="1"/>
        <v>0.12463868852459009</v>
      </c>
      <c r="N7" s="41">
        <v>1075.5250000000001</v>
      </c>
      <c r="O7" s="42">
        <f t="shared" si="2"/>
        <v>0.11842213114754091</v>
      </c>
    </row>
    <row r="8" spans="1:21" x14ac:dyDescent="0.25">
      <c r="A8">
        <v>1107</v>
      </c>
      <c r="B8" t="s">
        <v>9</v>
      </c>
      <c r="C8" t="s">
        <v>23</v>
      </c>
      <c r="D8" t="s">
        <v>24</v>
      </c>
      <c r="E8" s="15">
        <v>333.15</v>
      </c>
      <c r="F8" s="15">
        <v>718.68</v>
      </c>
      <c r="G8" s="15">
        <v>25.393999999999998</v>
      </c>
      <c r="H8" s="15">
        <v>1.3077000000000001</v>
      </c>
      <c r="I8" s="20">
        <v>988</v>
      </c>
      <c r="J8" s="23">
        <v>1047.8053</v>
      </c>
      <c r="K8" s="24">
        <f t="shared" si="0"/>
        <v>6.053168016194331E-2</v>
      </c>
      <c r="L8" s="36">
        <v>1054.1458</v>
      </c>
      <c r="M8" s="37">
        <f t="shared" si="1"/>
        <v>6.6949190283400822E-2</v>
      </c>
      <c r="N8" s="41">
        <v>1028.0632000000001</v>
      </c>
      <c r="O8" s="42">
        <f t="shared" si="2"/>
        <v>4.0549797570850254E-2</v>
      </c>
    </row>
    <row r="9" spans="1:21" x14ac:dyDescent="0.25">
      <c r="A9">
        <v>228</v>
      </c>
      <c r="B9" t="s">
        <v>25</v>
      </c>
      <c r="C9" t="s">
        <v>26</v>
      </c>
      <c r="D9" t="s">
        <v>17</v>
      </c>
      <c r="E9" s="15">
        <v>338.15</v>
      </c>
      <c r="F9" s="15">
        <v>774.01</v>
      </c>
      <c r="G9" s="15">
        <v>27.292999999999999</v>
      </c>
      <c r="H9" s="15">
        <v>0.85860000000000003</v>
      </c>
      <c r="I9" s="20">
        <v>1231</v>
      </c>
      <c r="J9" s="23">
        <v>1150.7085999999999</v>
      </c>
      <c r="K9" s="24">
        <f t="shared" si="0"/>
        <v>6.5224532900081289E-2</v>
      </c>
      <c r="L9" s="36">
        <v>1188.2913000000001</v>
      </c>
      <c r="M9" s="37">
        <f t="shared" si="1"/>
        <v>3.469431356620626E-2</v>
      </c>
      <c r="N9" s="41">
        <v>1190.4000000000001</v>
      </c>
      <c r="O9" s="42">
        <f t="shared" si="2"/>
        <v>3.2981316003249314E-2</v>
      </c>
    </row>
    <row r="10" spans="1:21" x14ac:dyDescent="0.25">
      <c r="A10">
        <v>566</v>
      </c>
      <c r="B10" t="s">
        <v>12</v>
      </c>
      <c r="C10" t="s">
        <v>23</v>
      </c>
      <c r="D10" t="s">
        <v>14</v>
      </c>
      <c r="E10" s="15">
        <v>333.15</v>
      </c>
      <c r="F10" s="15">
        <v>680.67</v>
      </c>
      <c r="G10" s="15">
        <v>33.459000000000003</v>
      </c>
      <c r="H10" s="15">
        <v>1.2254</v>
      </c>
      <c r="I10" s="20">
        <v>1171.8999999999901</v>
      </c>
      <c r="J10" s="23">
        <v>1160.7428</v>
      </c>
      <c r="K10" s="24">
        <f t="shared" si="0"/>
        <v>9.520607560363676E-3</v>
      </c>
      <c r="L10" s="36">
        <v>1168.4097999999999</v>
      </c>
      <c r="M10" s="37">
        <f t="shared" si="1"/>
        <v>2.9782404641950774E-3</v>
      </c>
      <c r="N10" s="41">
        <v>1148.0243</v>
      </c>
      <c r="O10" s="42">
        <f t="shared" si="2"/>
        <v>2.0373496032076329E-2</v>
      </c>
    </row>
    <row r="11" spans="1:21" x14ac:dyDescent="0.25">
      <c r="A11">
        <v>13</v>
      </c>
      <c r="B11" t="s">
        <v>27</v>
      </c>
      <c r="C11" t="s">
        <v>28</v>
      </c>
      <c r="D11" t="s">
        <v>17</v>
      </c>
      <c r="E11" s="15">
        <v>323.14999999999998</v>
      </c>
      <c r="F11" s="15">
        <v>844.6</v>
      </c>
      <c r="G11" s="15">
        <v>25.637</v>
      </c>
      <c r="H11" s="15">
        <v>1.3743000000000001</v>
      </c>
      <c r="I11" s="20">
        <v>1247</v>
      </c>
      <c r="J11" s="23">
        <v>1259.2388000000001</v>
      </c>
      <c r="K11" s="24">
        <f t="shared" si="0"/>
        <v>9.8145950280674275E-3</v>
      </c>
      <c r="L11" s="36">
        <v>1261.0926999999999</v>
      </c>
      <c r="M11" s="37">
        <f t="shared" si="1"/>
        <v>1.1301283079390476E-2</v>
      </c>
      <c r="N11" s="41">
        <v>1273.4209000000001</v>
      </c>
      <c r="O11" s="42">
        <f t="shared" si="2"/>
        <v>2.1187570168404231E-2</v>
      </c>
    </row>
    <row r="12" spans="1:21" x14ac:dyDescent="0.25">
      <c r="A12">
        <v>967</v>
      </c>
      <c r="B12" t="s">
        <v>29</v>
      </c>
      <c r="C12" t="s">
        <v>30</v>
      </c>
      <c r="D12" t="s">
        <v>20</v>
      </c>
      <c r="E12" s="15">
        <v>343.15</v>
      </c>
      <c r="F12" s="15">
        <v>604.66</v>
      </c>
      <c r="G12" s="15">
        <v>44.874000000000002</v>
      </c>
      <c r="H12" s="15">
        <v>0.94879999999999998</v>
      </c>
      <c r="I12" s="20">
        <v>1075</v>
      </c>
      <c r="J12" s="23">
        <v>1074.125</v>
      </c>
      <c r="K12" s="24">
        <f t="shared" si="0"/>
        <v>8.1395348837209306E-4</v>
      </c>
      <c r="L12" s="36">
        <v>1069.9755</v>
      </c>
      <c r="M12" s="37">
        <f t="shared" si="1"/>
        <v>4.673953488372083E-3</v>
      </c>
      <c r="N12" s="41">
        <v>1069.7217000000001</v>
      </c>
      <c r="O12" s="42">
        <f t="shared" si="2"/>
        <v>4.9100465116278559E-3</v>
      </c>
    </row>
    <row r="13" spans="1:21" x14ac:dyDescent="0.25">
      <c r="A13">
        <v>744</v>
      </c>
      <c r="B13" t="s">
        <v>12</v>
      </c>
      <c r="C13" t="s">
        <v>31</v>
      </c>
      <c r="D13" t="s">
        <v>32</v>
      </c>
      <c r="E13" s="15">
        <v>313.2</v>
      </c>
      <c r="F13" s="15">
        <v>661.93</v>
      </c>
      <c r="G13" s="15">
        <v>52.850999999999999</v>
      </c>
      <c r="H13" s="15">
        <v>0.47699999999999998</v>
      </c>
      <c r="I13" s="20">
        <v>1074.5</v>
      </c>
      <c r="J13" s="23">
        <v>1098.9177</v>
      </c>
      <c r="K13" s="24">
        <f t="shared" si="0"/>
        <v>2.2724709167054415E-2</v>
      </c>
      <c r="L13" s="36">
        <v>1091.4275</v>
      </c>
      <c r="M13" s="37">
        <f t="shared" si="1"/>
        <v>1.575383899488135E-2</v>
      </c>
      <c r="N13" s="41">
        <v>1077.0481</v>
      </c>
      <c r="O13" s="42">
        <f t="shared" si="2"/>
        <v>2.37142857142855E-3</v>
      </c>
    </row>
    <row r="14" spans="1:21" x14ac:dyDescent="0.25">
      <c r="A14">
        <v>164</v>
      </c>
      <c r="B14" t="s">
        <v>18</v>
      </c>
      <c r="C14" t="s">
        <v>33</v>
      </c>
      <c r="D14" t="s">
        <v>34</v>
      </c>
      <c r="E14" s="15">
        <v>293.14999999999998</v>
      </c>
      <c r="F14" s="15">
        <v>776.85</v>
      </c>
      <c r="G14" s="15">
        <v>26.338000000000001</v>
      </c>
      <c r="H14" s="15">
        <v>1.0689</v>
      </c>
      <c r="I14" s="20">
        <v>1159.2</v>
      </c>
      <c r="J14" s="23">
        <v>1162.6982</v>
      </c>
      <c r="K14" s="24">
        <f t="shared" si="0"/>
        <v>3.017770876466526E-3</v>
      </c>
      <c r="L14" s="36">
        <v>1170.5007000000001</v>
      </c>
      <c r="M14" s="37">
        <f t="shared" si="1"/>
        <v>9.7487060041407912E-3</v>
      </c>
      <c r="N14" s="41">
        <v>1193.2452000000001</v>
      </c>
      <c r="O14" s="42">
        <f t="shared" si="2"/>
        <v>2.9369565217391324E-2</v>
      </c>
    </row>
    <row r="15" spans="1:21" x14ac:dyDescent="0.25">
      <c r="A15">
        <v>388</v>
      </c>
      <c r="B15" t="s">
        <v>12</v>
      </c>
      <c r="C15" t="s">
        <v>28</v>
      </c>
      <c r="D15" t="s">
        <v>35</v>
      </c>
      <c r="E15" s="15">
        <v>298.14999999999998</v>
      </c>
      <c r="F15" s="15">
        <v>724.47</v>
      </c>
      <c r="G15" s="15">
        <v>27.048999999999999</v>
      </c>
      <c r="H15" s="15">
        <v>1.1611</v>
      </c>
      <c r="I15" s="20">
        <v>1259</v>
      </c>
      <c r="J15" s="23">
        <v>1117.7860000000001</v>
      </c>
      <c r="K15" s="24">
        <f t="shared" si="0"/>
        <v>0.11216362192216039</v>
      </c>
      <c r="L15" s="36">
        <v>1169.1655000000001</v>
      </c>
      <c r="M15" s="37">
        <f t="shared" si="1"/>
        <v>7.1353852263701292E-2</v>
      </c>
      <c r="N15" s="41">
        <v>1122.6427000000001</v>
      </c>
      <c r="O15" s="42">
        <f t="shared" si="2"/>
        <v>0.10830603653693399</v>
      </c>
    </row>
    <row r="16" spans="1:21" x14ac:dyDescent="0.25">
      <c r="A16">
        <v>1180</v>
      </c>
      <c r="B16" t="s">
        <v>36</v>
      </c>
      <c r="C16" t="s">
        <v>16</v>
      </c>
      <c r="D16" t="s">
        <v>17</v>
      </c>
      <c r="E16" s="15">
        <v>323.14999999999998</v>
      </c>
      <c r="F16" s="15">
        <v>664.78</v>
      </c>
      <c r="G16" s="15">
        <v>28.36</v>
      </c>
      <c r="H16" s="15">
        <v>0.62119999999999997</v>
      </c>
      <c r="I16" s="20">
        <v>1076.0999999999999</v>
      </c>
      <c r="J16" s="23">
        <v>1069.2244000000001</v>
      </c>
      <c r="K16" s="24">
        <f t="shared" si="0"/>
        <v>6.3893690177491405E-3</v>
      </c>
      <c r="L16" s="36">
        <v>1053.864</v>
      </c>
      <c r="M16" s="37">
        <f t="shared" si="1"/>
        <v>2.0663507109004626E-2</v>
      </c>
      <c r="N16" s="41">
        <v>1074.9849999999999</v>
      </c>
      <c r="O16" s="42">
        <f t="shared" si="2"/>
        <v>1.0361490567791182E-3</v>
      </c>
    </row>
    <row r="17" spans="1:15" x14ac:dyDescent="0.25">
      <c r="A17">
        <v>946</v>
      </c>
      <c r="B17" t="s">
        <v>29</v>
      </c>
      <c r="C17" t="s">
        <v>30</v>
      </c>
      <c r="D17" t="s">
        <v>24</v>
      </c>
      <c r="E17" s="15">
        <v>313.14999999999998</v>
      </c>
      <c r="F17" s="15">
        <v>606.72</v>
      </c>
      <c r="G17" s="15">
        <v>42.692999999999998</v>
      </c>
      <c r="H17" s="15">
        <v>0.93779999999999997</v>
      </c>
      <c r="I17" s="20">
        <v>1092.5999999999999</v>
      </c>
      <c r="J17" s="23">
        <v>1105.8643999999999</v>
      </c>
      <c r="K17" s="24">
        <f t="shared" si="0"/>
        <v>1.2140215998535625E-2</v>
      </c>
      <c r="L17" s="36">
        <v>1104.5528999999999</v>
      </c>
      <c r="M17" s="37">
        <f t="shared" si="1"/>
        <v>1.0939868204283361E-2</v>
      </c>
      <c r="N17" s="41">
        <v>1099.6751999999999</v>
      </c>
      <c r="O17" s="42">
        <f t="shared" si="2"/>
        <v>6.4755628775398097E-3</v>
      </c>
    </row>
    <row r="18" spans="1:15" x14ac:dyDescent="0.25">
      <c r="A18">
        <v>610</v>
      </c>
      <c r="B18" t="s">
        <v>12</v>
      </c>
      <c r="C18" t="s">
        <v>37</v>
      </c>
      <c r="D18" t="s">
        <v>24</v>
      </c>
      <c r="E18" s="15">
        <v>293.14999999999998</v>
      </c>
      <c r="F18" s="15">
        <v>696.74</v>
      </c>
      <c r="G18" s="15">
        <v>41.798999999999999</v>
      </c>
      <c r="H18" s="15">
        <v>0.55720000000000003</v>
      </c>
      <c r="I18" s="20">
        <v>1153.3</v>
      </c>
      <c r="J18" s="23">
        <v>1137.6241</v>
      </c>
      <c r="K18" s="24">
        <f t="shared" si="0"/>
        <v>1.3592213647793252E-2</v>
      </c>
      <c r="L18" s="36">
        <v>1136.4073000000001</v>
      </c>
      <c r="M18" s="37">
        <f t="shared" si="1"/>
        <v>1.4647273042573379E-2</v>
      </c>
      <c r="N18" s="41">
        <v>1125.8822</v>
      </c>
      <c r="O18" s="42">
        <f t="shared" si="2"/>
        <v>2.3773346050463839E-2</v>
      </c>
    </row>
    <row r="19" spans="1:15" x14ac:dyDescent="0.25">
      <c r="A19">
        <v>738</v>
      </c>
      <c r="B19" t="s">
        <v>12</v>
      </c>
      <c r="C19" t="s">
        <v>31</v>
      </c>
      <c r="D19" t="s">
        <v>38</v>
      </c>
      <c r="E19" s="15">
        <v>313.2</v>
      </c>
      <c r="F19" s="15">
        <v>660.49</v>
      </c>
      <c r="G19" s="15">
        <v>51.686</v>
      </c>
      <c r="H19" s="15">
        <v>0.48480000000000001</v>
      </c>
      <c r="I19" s="20">
        <v>1076.0999999999999</v>
      </c>
      <c r="J19" s="23">
        <v>1099.8385000000001</v>
      </c>
      <c r="K19" s="24">
        <f t="shared" si="0"/>
        <v>2.2059752811077186E-2</v>
      </c>
      <c r="L19" s="36">
        <v>1092.6812</v>
      </c>
      <c r="M19" s="37">
        <f t="shared" si="1"/>
        <v>1.5408605148220502E-2</v>
      </c>
      <c r="N19" s="41">
        <v>1080.0056999999999</v>
      </c>
      <c r="O19" s="42">
        <f t="shared" si="2"/>
        <v>3.6294954000557797E-3</v>
      </c>
    </row>
    <row r="20" spans="1:15" x14ac:dyDescent="0.25">
      <c r="A20">
        <v>396</v>
      </c>
      <c r="B20" t="s">
        <v>12</v>
      </c>
      <c r="C20" t="s">
        <v>39</v>
      </c>
      <c r="D20" t="s">
        <v>40</v>
      </c>
      <c r="E20" s="15">
        <v>303.14999999999998</v>
      </c>
      <c r="F20" s="15">
        <v>738.99</v>
      </c>
      <c r="G20" s="15">
        <v>27.233000000000001</v>
      </c>
      <c r="H20" s="15">
        <v>1.2162999999999999</v>
      </c>
      <c r="I20" s="20">
        <v>1239.7</v>
      </c>
      <c r="J20" s="23">
        <v>1158.6814999999999</v>
      </c>
      <c r="K20" s="24">
        <f t="shared" si="0"/>
        <v>6.5353311284988405E-2</v>
      </c>
      <c r="L20" s="36">
        <v>1213.0114000000001</v>
      </c>
      <c r="M20" s="37">
        <f t="shared" si="1"/>
        <v>2.1528272969266717E-2</v>
      </c>
      <c r="N20" s="41">
        <v>1179.0853</v>
      </c>
      <c r="O20" s="42">
        <f t="shared" si="2"/>
        <v>4.8894651931919081E-2</v>
      </c>
    </row>
    <row r="21" spans="1:15" x14ac:dyDescent="0.25">
      <c r="A21">
        <v>589</v>
      </c>
      <c r="B21" t="s">
        <v>12</v>
      </c>
      <c r="C21" t="s">
        <v>23</v>
      </c>
      <c r="D21" t="s">
        <v>24</v>
      </c>
      <c r="E21" s="15">
        <v>333.15</v>
      </c>
      <c r="F21" s="15">
        <v>688.99</v>
      </c>
      <c r="G21" s="15">
        <v>34.58</v>
      </c>
      <c r="H21" s="15">
        <v>1.2835000000000001</v>
      </c>
      <c r="I21" s="20">
        <v>1184.3999999999901</v>
      </c>
      <c r="J21" s="23">
        <v>1193.5264999999999</v>
      </c>
      <c r="K21" s="24">
        <f t="shared" si="0"/>
        <v>7.705589327938139E-3</v>
      </c>
      <c r="L21" s="36">
        <v>1195.7913000000001</v>
      </c>
      <c r="M21" s="37">
        <f t="shared" si="1"/>
        <v>9.6177811550237254E-3</v>
      </c>
      <c r="N21" s="41">
        <v>1170.5459000000001</v>
      </c>
      <c r="O21" s="42">
        <f t="shared" si="2"/>
        <v>1.1697146234371942E-2</v>
      </c>
    </row>
    <row r="22" spans="1:15" x14ac:dyDescent="0.25">
      <c r="A22">
        <v>991</v>
      </c>
      <c r="B22" t="s">
        <v>29</v>
      </c>
      <c r="C22" t="s">
        <v>23</v>
      </c>
      <c r="D22" t="s">
        <v>41</v>
      </c>
      <c r="E22" s="15">
        <v>338.15</v>
      </c>
      <c r="F22" s="15">
        <v>689.85</v>
      </c>
      <c r="G22" s="15">
        <v>32.445</v>
      </c>
      <c r="H22" s="15">
        <v>1.2317</v>
      </c>
      <c r="I22" s="20">
        <v>1149.2</v>
      </c>
      <c r="J22" s="23">
        <v>1144.0550000000001</v>
      </c>
      <c r="K22" s="24">
        <f t="shared" si="0"/>
        <v>4.4770274973894722E-3</v>
      </c>
      <c r="L22" s="36">
        <v>1149.7832000000001</v>
      </c>
      <c r="M22" s="37">
        <f t="shared" si="1"/>
        <v>5.0748346675951394E-4</v>
      </c>
      <c r="N22" s="41">
        <v>1162.2583999999999</v>
      </c>
      <c r="O22" s="42">
        <f t="shared" si="2"/>
        <v>1.1363035154890264E-2</v>
      </c>
    </row>
    <row r="23" spans="1:15" x14ac:dyDescent="0.25">
      <c r="A23">
        <v>434</v>
      </c>
      <c r="B23" t="s">
        <v>12</v>
      </c>
      <c r="C23" t="s">
        <v>21</v>
      </c>
      <c r="D23" t="s">
        <v>17</v>
      </c>
      <c r="E23" s="15">
        <v>303.14999999999998</v>
      </c>
      <c r="F23" s="15">
        <v>745.4</v>
      </c>
      <c r="G23" s="15">
        <v>29.036999999999999</v>
      </c>
      <c r="H23" s="15">
        <v>1.3152999999999999</v>
      </c>
      <c r="I23" s="20">
        <v>1254</v>
      </c>
      <c r="J23" s="23">
        <v>1242.4634000000001</v>
      </c>
      <c r="K23" s="24">
        <f t="shared" si="0"/>
        <v>9.1998405103667531E-3</v>
      </c>
      <c r="L23" s="36">
        <v>1225.932</v>
      </c>
      <c r="M23" s="37">
        <f t="shared" si="1"/>
        <v>2.2382775119617213E-2</v>
      </c>
      <c r="N23" s="41">
        <v>1290.4082000000001</v>
      </c>
      <c r="O23" s="42">
        <f t="shared" si="2"/>
        <v>2.9033652312599745E-2</v>
      </c>
    </row>
    <row r="24" spans="1:15" x14ac:dyDescent="0.25">
      <c r="A24">
        <v>971</v>
      </c>
      <c r="B24" t="s">
        <v>29</v>
      </c>
      <c r="C24" t="s">
        <v>30</v>
      </c>
      <c r="D24" t="s">
        <v>20</v>
      </c>
      <c r="E24" s="15">
        <v>363.15</v>
      </c>
      <c r="F24" s="15">
        <v>604.66</v>
      </c>
      <c r="G24" s="15">
        <v>44.874000000000002</v>
      </c>
      <c r="H24" s="15">
        <v>0.94879999999999998</v>
      </c>
      <c r="I24" s="20">
        <v>1062.2</v>
      </c>
      <c r="J24" s="23">
        <v>1056.7885000000001</v>
      </c>
      <c r="K24" s="24">
        <f t="shared" si="0"/>
        <v>5.0946149501034949E-3</v>
      </c>
      <c r="L24" s="36">
        <v>1071.2075</v>
      </c>
      <c r="M24" s="37">
        <f t="shared" si="1"/>
        <v>8.4800414234606821E-3</v>
      </c>
      <c r="N24" s="41">
        <v>1068.3778</v>
      </c>
      <c r="O24" s="42">
        <f t="shared" si="2"/>
        <v>5.8160421766145108E-3</v>
      </c>
    </row>
    <row r="25" spans="1:15" x14ac:dyDescent="0.25">
      <c r="A25">
        <v>895</v>
      </c>
      <c r="B25" t="s">
        <v>42</v>
      </c>
      <c r="C25" t="s">
        <v>23</v>
      </c>
      <c r="D25" t="s">
        <v>24</v>
      </c>
      <c r="E25" s="15">
        <v>333.15</v>
      </c>
      <c r="F25" s="15">
        <v>801.64</v>
      </c>
      <c r="G25" s="15">
        <v>30.416</v>
      </c>
      <c r="H25" s="15">
        <v>1.2518</v>
      </c>
      <c r="I25" s="20">
        <v>1273.5999999999999</v>
      </c>
      <c r="J25" s="23">
        <v>1268.6416999999999</v>
      </c>
      <c r="K25" s="24">
        <f t="shared" si="0"/>
        <v>3.8931375628140771E-3</v>
      </c>
      <c r="L25" s="36">
        <v>1304.4613999999999</v>
      </c>
      <c r="M25" s="37">
        <f t="shared" si="1"/>
        <v>2.4231626884422115E-2</v>
      </c>
      <c r="N25" s="41">
        <v>1277.7184999999999</v>
      </c>
      <c r="O25" s="42">
        <f t="shared" si="2"/>
        <v>3.2337468592965142E-3</v>
      </c>
    </row>
    <row r="26" spans="1:15" x14ac:dyDescent="0.25">
      <c r="A26">
        <v>1196</v>
      </c>
      <c r="B26" t="s">
        <v>43</v>
      </c>
      <c r="C26" t="s">
        <v>30</v>
      </c>
      <c r="D26" t="s">
        <v>14</v>
      </c>
      <c r="E26" s="15">
        <v>293.14999999999998</v>
      </c>
      <c r="F26" s="15">
        <v>710.19</v>
      </c>
      <c r="G26" s="15">
        <v>22.824000000000002</v>
      </c>
      <c r="H26" s="15">
        <v>1.0056</v>
      </c>
      <c r="I26" s="20">
        <v>1007.8</v>
      </c>
      <c r="J26" s="23">
        <v>1039.4413</v>
      </c>
      <c r="K26" s="24">
        <f t="shared" si="0"/>
        <v>3.1396408017463788E-2</v>
      </c>
      <c r="L26" s="36">
        <v>1040.9087</v>
      </c>
      <c r="M26" s="37">
        <f t="shared" si="1"/>
        <v>3.2852450883111728E-2</v>
      </c>
      <c r="N26" s="41">
        <v>1005.2923</v>
      </c>
      <c r="O26" s="42">
        <f t="shared" si="2"/>
        <v>2.488291327644374E-3</v>
      </c>
    </row>
    <row r="27" spans="1:15" x14ac:dyDescent="0.25">
      <c r="A27">
        <v>120</v>
      </c>
      <c r="B27" t="s">
        <v>18</v>
      </c>
      <c r="C27" t="s">
        <v>19</v>
      </c>
      <c r="D27" t="s">
        <v>20</v>
      </c>
      <c r="E27" s="15">
        <v>293.14999999999998</v>
      </c>
      <c r="F27" s="15">
        <v>756.24</v>
      </c>
      <c r="G27" s="15">
        <v>30.004000000000001</v>
      </c>
      <c r="H27" s="15">
        <v>0.97</v>
      </c>
      <c r="I27" s="20">
        <v>1201.0999999999999</v>
      </c>
      <c r="J27" s="23">
        <v>1216.0503000000001</v>
      </c>
      <c r="K27" s="24">
        <f t="shared" si="0"/>
        <v>1.2447173424361168E-2</v>
      </c>
      <c r="L27" s="36">
        <v>1222.0482</v>
      </c>
      <c r="M27" s="37">
        <f t="shared" si="1"/>
        <v>1.7440845891266377E-2</v>
      </c>
      <c r="N27" s="41">
        <v>1210.6107</v>
      </c>
      <c r="O27" s="42">
        <f t="shared" si="2"/>
        <v>7.9183248688702388E-3</v>
      </c>
    </row>
    <row r="28" spans="1:15" x14ac:dyDescent="0.25">
      <c r="A28">
        <v>1209</v>
      </c>
      <c r="B28" t="s">
        <v>43</v>
      </c>
      <c r="C28" t="s">
        <v>23</v>
      </c>
      <c r="D28" t="s">
        <v>14</v>
      </c>
      <c r="E28" s="15">
        <v>303.14999999999998</v>
      </c>
      <c r="F28" s="15">
        <v>793.24</v>
      </c>
      <c r="G28" s="15">
        <v>19.638999999999999</v>
      </c>
      <c r="H28" s="15">
        <v>1.3154999999999999</v>
      </c>
      <c r="I28" s="20">
        <v>1039.3</v>
      </c>
      <c r="J28" s="23">
        <v>1071.2727</v>
      </c>
      <c r="K28" s="24">
        <f t="shared" si="0"/>
        <v>3.0763687097084609E-2</v>
      </c>
      <c r="L28" s="36">
        <v>1077.8200999999999</v>
      </c>
      <c r="M28" s="37">
        <f t="shared" si="1"/>
        <v>3.7063504281728048E-2</v>
      </c>
      <c r="N28" s="41">
        <v>1044.9585</v>
      </c>
      <c r="O28" s="42">
        <f t="shared" si="2"/>
        <v>5.4445299720966072E-3</v>
      </c>
    </row>
    <row r="29" spans="1:15" x14ac:dyDescent="0.25">
      <c r="A29">
        <v>694</v>
      </c>
      <c r="B29" t="s">
        <v>12</v>
      </c>
      <c r="C29" t="s">
        <v>13</v>
      </c>
      <c r="D29" t="s">
        <v>44</v>
      </c>
      <c r="E29" s="15">
        <v>298.2</v>
      </c>
      <c r="F29" s="15">
        <v>678.84</v>
      </c>
      <c r="G29" s="15">
        <v>43.53</v>
      </c>
      <c r="H29" s="15">
        <v>0.53169999999999995</v>
      </c>
      <c r="I29" s="20">
        <v>1066.4000000000001</v>
      </c>
      <c r="J29" s="23">
        <v>1134.9586999999999</v>
      </c>
      <c r="K29" s="24">
        <f t="shared" si="0"/>
        <v>6.4289853713428186E-2</v>
      </c>
      <c r="L29" s="36">
        <v>1125.7281</v>
      </c>
      <c r="M29" s="37">
        <f t="shared" si="1"/>
        <v>5.5634002250562586E-2</v>
      </c>
      <c r="N29" s="41">
        <v>1115.4248</v>
      </c>
      <c r="O29" s="42">
        <f t="shared" si="2"/>
        <v>4.5972243060765104E-2</v>
      </c>
    </row>
    <row r="30" spans="1:15" x14ac:dyDescent="0.25">
      <c r="A30">
        <v>730</v>
      </c>
      <c r="B30" t="s">
        <v>12</v>
      </c>
      <c r="C30" t="s">
        <v>31</v>
      </c>
      <c r="D30" t="s">
        <v>20</v>
      </c>
      <c r="E30" s="15">
        <v>303.2</v>
      </c>
      <c r="F30" s="15">
        <v>658.52</v>
      </c>
      <c r="G30" s="15">
        <v>50.116999999999997</v>
      </c>
      <c r="H30" s="15">
        <v>0.49590000000000001</v>
      </c>
      <c r="I30" s="20">
        <v>1086</v>
      </c>
      <c r="J30" s="23">
        <v>1106.6815999999999</v>
      </c>
      <c r="K30" s="24">
        <f t="shared" si="0"/>
        <v>1.9043830570902292E-2</v>
      </c>
      <c r="L30" s="36">
        <v>1105.3221000000001</v>
      </c>
      <c r="M30" s="37">
        <f t="shared" si="1"/>
        <v>1.7791988950276328E-2</v>
      </c>
      <c r="N30" s="41">
        <v>1090.1013</v>
      </c>
      <c r="O30" s="42">
        <f t="shared" si="2"/>
        <v>3.7765193370166089E-3</v>
      </c>
    </row>
    <row r="31" spans="1:15" x14ac:dyDescent="0.25">
      <c r="A31">
        <v>538</v>
      </c>
      <c r="B31" t="s">
        <v>12</v>
      </c>
      <c r="C31" t="s">
        <v>23</v>
      </c>
      <c r="D31" t="s">
        <v>17</v>
      </c>
      <c r="E31" s="15">
        <v>318.14999999999998</v>
      </c>
      <c r="F31" s="15">
        <v>664.9</v>
      </c>
      <c r="G31" s="15">
        <v>31.423999999999999</v>
      </c>
      <c r="H31" s="15">
        <v>1.1093</v>
      </c>
      <c r="I31" s="20">
        <v>1145.3999999999901</v>
      </c>
      <c r="J31" s="23">
        <v>1124.5125</v>
      </c>
      <c r="K31" s="24">
        <f t="shared" si="0"/>
        <v>1.8235987427964225E-2</v>
      </c>
      <c r="L31" s="36">
        <v>1138.6470999999999</v>
      </c>
      <c r="M31" s="37">
        <f t="shared" si="1"/>
        <v>5.8956696350534622E-3</v>
      </c>
      <c r="N31" s="41">
        <v>1115.9326000000001</v>
      </c>
      <c r="O31" s="42">
        <f t="shared" si="2"/>
        <v>2.5726733019024138E-2</v>
      </c>
    </row>
    <row r="32" spans="1:15" x14ac:dyDescent="0.25">
      <c r="A32">
        <v>688</v>
      </c>
      <c r="B32" t="s">
        <v>12</v>
      </c>
      <c r="C32" t="s">
        <v>45</v>
      </c>
      <c r="D32" t="s">
        <v>38</v>
      </c>
      <c r="E32" s="15">
        <v>303.14999999999998</v>
      </c>
      <c r="F32" s="15">
        <v>650.84</v>
      </c>
      <c r="G32" s="15">
        <v>42.3</v>
      </c>
      <c r="H32" s="15">
        <v>0.68600000000000005</v>
      </c>
      <c r="I32" s="20">
        <v>1130.9000000000001</v>
      </c>
      <c r="J32" s="23">
        <v>1162.5239999999999</v>
      </c>
      <c r="K32" s="24">
        <f t="shared" si="0"/>
        <v>2.7963568838977621E-2</v>
      </c>
      <c r="L32" s="36">
        <v>1121.0764999999999</v>
      </c>
      <c r="M32" s="37">
        <f t="shared" si="1"/>
        <v>8.686444424794583E-3</v>
      </c>
      <c r="N32" s="41">
        <v>1160.8202000000001</v>
      </c>
      <c r="O32" s="42">
        <f t="shared" si="2"/>
        <v>2.6456981165443469E-2</v>
      </c>
    </row>
    <row r="33" spans="1:15" x14ac:dyDescent="0.25">
      <c r="A33">
        <v>825</v>
      </c>
      <c r="B33" t="s">
        <v>42</v>
      </c>
      <c r="C33" t="s">
        <v>30</v>
      </c>
      <c r="D33" t="s">
        <v>24</v>
      </c>
      <c r="E33" s="15">
        <v>353.15</v>
      </c>
      <c r="F33" s="15">
        <v>708.03</v>
      </c>
      <c r="G33" s="15">
        <v>37.459000000000003</v>
      </c>
      <c r="H33" s="15">
        <v>0.90310000000000001</v>
      </c>
      <c r="I33" s="20">
        <v>1211.9000000000001</v>
      </c>
      <c r="J33" s="23">
        <v>1198.0599</v>
      </c>
      <c r="K33" s="24">
        <f t="shared" si="0"/>
        <v>1.1420166680419275E-2</v>
      </c>
      <c r="L33" s="36">
        <v>1199.1505</v>
      </c>
      <c r="M33" s="37">
        <f t="shared" si="1"/>
        <v>1.0520257446984177E-2</v>
      </c>
      <c r="N33" s="41">
        <v>1175.7378000000001</v>
      </c>
      <c r="O33" s="42">
        <f t="shared" si="2"/>
        <v>2.9839260665071362E-2</v>
      </c>
    </row>
    <row r="34" spans="1:15" x14ac:dyDescent="0.25">
      <c r="A34">
        <v>200</v>
      </c>
      <c r="B34" t="s">
        <v>25</v>
      </c>
      <c r="C34" t="s">
        <v>23</v>
      </c>
      <c r="D34" t="s">
        <v>24</v>
      </c>
      <c r="E34" s="15">
        <v>308.14999999999998</v>
      </c>
      <c r="F34" s="15">
        <v>735.27</v>
      </c>
      <c r="G34" s="15">
        <v>27.577000000000002</v>
      </c>
      <c r="H34" s="15">
        <v>1.2862</v>
      </c>
      <c r="I34" s="20">
        <v>1123.8</v>
      </c>
      <c r="J34" s="23">
        <v>1162.2920999999999</v>
      </c>
      <c r="K34" s="24">
        <f t="shared" si="0"/>
        <v>3.425173518419642E-2</v>
      </c>
      <c r="L34" s="36">
        <v>1167.2910999999999</v>
      </c>
      <c r="M34" s="37">
        <f t="shared" si="1"/>
        <v>3.8700035593521948E-2</v>
      </c>
      <c r="N34" s="41">
        <v>1179.7019</v>
      </c>
      <c r="O34" s="42">
        <f t="shared" si="2"/>
        <v>4.9743637657946316E-2</v>
      </c>
    </row>
    <row r="35" spans="1:15" x14ac:dyDescent="0.25">
      <c r="A35">
        <v>1182</v>
      </c>
      <c r="B35" t="s">
        <v>36</v>
      </c>
      <c r="C35" t="s">
        <v>16</v>
      </c>
      <c r="D35" t="s">
        <v>17</v>
      </c>
      <c r="E35" s="15">
        <v>333.15</v>
      </c>
      <c r="F35" s="15">
        <v>664.78</v>
      </c>
      <c r="G35" s="15">
        <v>28.36</v>
      </c>
      <c r="H35" s="15">
        <v>0.62119999999999997</v>
      </c>
      <c r="I35" s="20">
        <v>1069.19999999999</v>
      </c>
      <c r="J35" s="23">
        <v>1067.5354</v>
      </c>
      <c r="K35" s="24">
        <f t="shared" si="0"/>
        <v>1.5568649457445522E-3</v>
      </c>
      <c r="L35" s="36">
        <v>1051.8484000000001</v>
      </c>
      <c r="M35" s="37">
        <f t="shared" si="1"/>
        <v>1.6228582117461764E-2</v>
      </c>
      <c r="N35" s="41">
        <v>1072.9358999999999</v>
      </c>
      <c r="O35" s="42">
        <f t="shared" si="2"/>
        <v>3.4941077441170412E-3</v>
      </c>
    </row>
    <row r="36" spans="1:15" x14ac:dyDescent="0.25">
      <c r="A36">
        <v>184</v>
      </c>
      <c r="B36" t="s">
        <v>18</v>
      </c>
      <c r="C36" t="s">
        <v>33</v>
      </c>
      <c r="D36" t="s">
        <v>46</v>
      </c>
      <c r="E36" s="15">
        <v>338.15</v>
      </c>
      <c r="F36" s="15">
        <v>765.16</v>
      </c>
      <c r="G36" s="15">
        <v>26.734000000000002</v>
      </c>
      <c r="H36" s="15">
        <v>1.0819000000000001</v>
      </c>
      <c r="I36" s="20">
        <v>1112.2</v>
      </c>
      <c r="J36" s="23">
        <v>1167.7150999999999</v>
      </c>
      <c r="K36" s="24">
        <f t="shared" si="0"/>
        <v>4.9914673619852405E-2</v>
      </c>
      <c r="L36" s="36">
        <v>1132.2244000000001</v>
      </c>
      <c r="M36" s="37">
        <f t="shared" si="1"/>
        <v>1.8004315770544878E-2</v>
      </c>
      <c r="N36" s="41">
        <v>1175.9550999999999</v>
      </c>
      <c r="O36" s="42">
        <f t="shared" si="2"/>
        <v>5.7323413055205767E-2</v>
      </c>
    </row>
    <row r="37" spans="1:15" x14ac:dyDescent="0.25">
      <c r="A37">
        <v>305</v>
      </c>
      <c r="B37" t="s">
        <v>47</v>
      </c>
      <c r="C37" t="s">
        <v>48</v>
      </c>
      <c r="D37" t="s">
        <v>17</v>
      </c>
      <c r="E37" s="15">
        <v>318.14999999999998</v>
      </c>
      <c r="F37" s="15">
        <v>908.27</v>
      </c>
      <c r="G37" s="15">
        <v>21.009</v>
      </c>
      <c r="H37" s="15">
        <v>1.5684</v>
      </c>
      <c r="I37" s="20">
        <v>1249</v>
      </c>
      <c r="J37" s="23">
        <v>1243.0316</v>
      </c>
      <c r="K37" s="24">
        <f t="shared" si="0"/>
        <v>4.7785428342673932E-3</v>
      </c>
      <c r="L37" s="36">
        <v>1238.5746999999999</v>
      </c>
      <c r="M37" s="37">
        <f t="shared" si="1"/>
        <v>8.3469175340273073E-3</v>
      </c>
      <c r="N37" s="41">
        <v>1239.729</v>
      </c>
      <c r="O37" s="42">
        <f t="shared" si="2"/>
        <v>7.4227381905524088E-3</v>
      </c>
    </row>
    <row r="38" spans="1:15" x14ac:dyDescent="0.25">
      <c r="A38">
        <v>240</v>
      </c>
      <c r="B38" t="s">
        <v>25</v>
      </c>
      <c r="C38" t="s">
        <v>31</v>
      </c>
      <c r="D38" t="s">
        <v>24</v>
      </c>
      <c r="E38" s="15">
        <v>338.15</v>
      </c>
      <c r="F38" s="15">
        <v>701.16</v>
      </c>
      <c r="G38" s="15">
        <v>37.822000000000003</v>
      </c>
      <c r="H38" s="15">
        <v>0.51519999999999999</v>
      </c>
      <c r="I38" s="20">
        <v>1030.8999999999901</v>
      </c>
      <c r="J38" s="23">
        <v>1071.7535</v>
      </c>
      <c r="K38" s="24">
        <f t="shared" si="0"/>
        <v>3.9628964982064543E-2</v>
      </c>
      <c r="L38" s="36">
        <v>1044.9811</v>
      </c>
      <c r="M38" s="37">
        <f t="shared" si="1"/>
        <v>1.3659035793976156E-2</v>
      </c>
      <c r="N38" s="41">
        <v>1093.2034000000001</v>
      </c>
      <c r="O38" s="42">
        <f t="shared" si="2"/>
        <v>6.043592977011409E-2</v>
      </c>
    </row>
    <row r="39" spans="1:15" x14ac:dyDescent="0.25">
      <c r="A39">
        <v>638</v>
      </c>
      <c r="B39" t="s">
        <v>12</v>
      </c>
      <c r="C39" t="s">
        <v>16</v>
      </c>
      <c r="D39" t="s">
        <v>14</v>
      </c>
      <c r="E39" s="15">
        <v>313.14999999999998</v>
      </c>
      <c r="F39" s="15">
        <v>702.19</v>
      </c>
      <c r="G39" s="15">
        <v>35.396000000000001</v>
      </c>
      <c r="H39" s="15">
        <v>0.73009999999999997</v>
      </c>
      <c r="I39" s="20">
        <v>1128</v>
      </c>
      <c r="J39" s="23">
        <v>1109.4141999999999</v>
      </c>
      <c r="K39" s="24">
        <f t="shared" si="0"/>
        <v>1.6476773049645448E-2</v>
      </c>
      <c r="L39" s="36">
        <v>1134.4647</v>
      </c>
      <c r="M39" s="37">
        <f t="shared" si="1"/>
        <v>5.7311170212765898E-3</v>
      </c>
      <c r="N39" s="41">
        <v>1120.3062</v>
      </c>
      <c r="O39" s="42">
        <f t="shared" si="2"/>
        <v>6.8207446808510727E-3</v>
      </c>
    </row>
    <row r="40" spans="1:15" x14ac:dyDescent="0.25">
      <c r="A40">
        <v>935</v>
      </c>
      <c r="B40" t="s">
        <v>29</v>
      </c>
      <c r="C40" t="s">
        <v>30</v>
      </c>
      <c r="D40" t="s">
        <v>41</v>
      </c>
      <c r="E40" s="15">
        <v>333.15</v>
      </c>
      <c r="F40" s="15">
        <v>610.36</v>
      </c>
      <c r="G40" s="15">
        <v>39.619999999999997</v>
      </c>
      <c r="H40" s="15">
        <v>0.92030000000000001</v>
      </c>
      <c r="I40" s="20">
        <v>1077.8</v>
      </c>
      <c r="J40" s="23">
        <v>1083.4507000000001</v>
      </c>
      <c r="K40" s="24">
        <f t="shared" si="0"/>
        <v>5.2428094266098934E-3</v>
      </c>
      <c r="L40" s="36">
        <v>1085.2656999999999</v>
      </c>
      <c r="M40" s="37">
        <f t="shared" si="1"/>
        <v>6.9267953238077292E-3</v>
      </c>
      <c r="N40" s="41">
        <v>1081.0590999999999</v>
      </c>
      <c r="O40" s="42">
        <f t="shared" si="2"/>
        <v>3.0238448691779453E-3</v>
      </c>
    </row>
    <row r="41" spans="1:15" x14ac:dyDescent="0.25">
      <c r="A41">
        <v>448</v>
      </c>
      <c r="B41" t="s">
        <v>12</v>
      </c>
      <c r="C41" t="s">
        <v>30</v>
      </c>
      <c r="D41" t="s">
        <v>49</v>
      </c>
      <c r="E41" s="15">
        <v>308.14999999999998</v>
      </c>
      <c r="F41" s="15">
        <v>602.55999999999995</v>
      </c>
      <c r="G41" s="15">
        <v>40.124000000000002</v>
      </c>
      <c r="H41" s="15">
        <v>0.90939999999999999</v>
      </c>
      <c r="I41" s="20">
        <v>1112.2</v>
      </c>
      <c r="J41" s="23">
        <v>1074.6958999999999</v>
      </c>
      <c r="K41" s="24">
        <f t="shared" si="0"/>
        <v>3.372064376910637E-2</v>
      </c>
      <c r="L41" s="36">
        <v>1091.0653</v>
      </c>
      <c r="M41" s="37">
        <f t="shared" si="1"/>
        <v>1.900260744470425E-2</v>
      </c>
      <c r="N41" s="41">
        <v>1094.2378000000001</v>
      </c>
      <c r="O41" s="42">
        <f t="shared" si="2"/>
        <v>1.6150152850206743E-2</v>
      </c>
    </row>
    <row r="42" spans="1:15" x14ac:dyDescent="0.25">
      <c r="A42">
        <v>1028</v>
      </c>
      <c r="B42" t="s">
        <v>9</v>
      </c>
      <c r="C42" t="s">
        <v>50</v>
      </c>
      <c r="D42" t="s">
        <v>51</v>
      </c>
      <c r="E42" s="15">
        <v>303.14999999999998</v>
      </c>
      <c r="F42" s="15">
        <v>808.05</v>
      </c>
      <c r="G42" s="15">
        <v>14.827</v>
      </c>
      <c r="H42" s="15">
        <v>0.90249999999999997</v>
      </c>
      <c r="I42" s="20">
        <v>1004.19999999999</v>
      </c>
      <c r="J42" s="23">
        <v>946.83479999999997</v>
      </c>
      <c r="K42" s="24">
        <f t="shared" si="0"/>
        <v>5.7125273849821384E-2</v>
      </c>
      <c r="L42" s="36">
        <v>961.69604000000004</v>
      </c>
      <c r="M42" s="37">
        <f t="shared" si="1"/>
        <v>4.2326190001982102E-2</v>
      </c>
      <c r="N42" s="41">
        <v>985.25109999999995</v>
      </c>
      <c r="O42" s="42">
        <f t="shared" si="2"/>
        <v>1.8869647480571877E-2</v>
      </c>
    </row>
    <row r="43" spans="1:15" x14ac:dyDescent="0.25">
      <c r="A43">
        <v>725</v>
      </c>
      <c r="B43" t="s">
        <v>12</v>
      </c>
      <c r="C43" t="s">
        <v>31</v>
      </c>
      <c r="D43" t="s">
        <v>24</v>
      </c>
      <c r="E43" s="15">
        <v>308.2</v>
      </c>
      <c r="F43" s="15">
        <v>655.66</v>
      </c>
      <c r="G43" s="15">
        <v>47.893999999999998</v>
      </c>
      <c r="H43" s="15">
        <v>0.51249999999999996</v>
      </c>
      <c r="I43" s="20">
        <v>1085.8</v>
      </c>
      <c r="J43" s="23">
        <v>1115.309</v>
      </c>
      <c r="K43" s="24">
        <f t="shared" si="0"/>
        <v>2.7177196537115506E-2</v>
      </c>
      <c r="L43" s="36">
        <v>1110.8484000000001</v>
      </c>
      <c r="M43" s="37">
        <f t="shared" si="1"/>
        <v>2.3069073494197945E-2</v>
      </c>
      <c r="N43" s="41">
        <v>1096.7235000000001</v>
      </c>
      <c r="O43" s="42">
        <f t="shared" si="2"/>
        <v>1.0060324184932865E-2</v>
      </c>
    </row>
    <row r="44" spans="1:15" x14ac:dyDescent="0.25">
      <c r="A44">
        <v>557</v>
      </c>
      <c r="B44" t="s">
        <v>12</v>
      </c>
      <c r="C44" t="s">
        <v>23</v>
      </c>
      <c r="D44" t="s">
        <v>14</v>
      </c>
      <c r="E44" s="15">
        <v>353.15</v>
      </c>
      <c r="F44" s="15">
        <v>680.67</v>
      </c>
      <c r="G44" s="15">
        <v>33.459000000000003</v>
      </c>
      <c r="H44" s="15">
        <v>1.2254</v>
      </c>
      <c r="I44" s="20">
        <v>1157.5</v>
      </c>
      <c r="J44" s="23">
        <v>1149.7850000000001</v>
      </c>
      <c r="K44" s="24">
        <f t="shared" si="0"/>
        <v>6.6652267818573807E-3</v>
      </c>
      <c r="L44" s="36">
        <v>1148.6615999999999</v>
      </c>
      <c r="M44" s="37">
        <f t="shared" si="1"/>
        <v>7.635766738660987E-3</v>
      </c>
      <c r="N44" s="41">
        <v>1141.2244000000001</v>
      </c>
      <c r="O44" s="42">
        <f t="shared" si="2"/>
        <v>1.4060993520518306E-2</v>
      </c>
    </row>
    <row r="45" spans="1:15" x14ac:dyDescent="0.25">
      <c r="A45">
        <v>1233</v>
      </c>
      <c r="B45" t="s">
        <v>52</v>
      </c>
      <c r="C45" t="s">
        <v>53</v>
      </c>
      <c r="D45" t="s">
        <v>14</v>
      </c>
      <c r="E45" s="15">
        <v>363.15</v>
      </c>
      <c r="F45" s="15">
        <v>780.73</v>
      </c>
      <c r="G45" s="15">
        <v>35.488</v>
      </c>
      <c r="H45" s="15">
        <v>0.83009999999999995</v>
      </c>
      <c r="I45" s="20">
        <v>1180</v>
      </c>
      <c r="J45" s="23">
        <v>1212.2340999999999</v>
      </c>
      <c r="K45" s="24">
        <f t="shared" si="0"/>
        <v>2.7317033898304997E-2</v>
      </c>
      <c r="L45" s="36">
        <v>1248.0392999999999</v>
      </c>
      <c r="M45" s="37">
        <f t="shared" si="1"/>
        <v>5.7660423728813484E-2</v>
      </c>
      <c r="N45" s="41">
        <v>1243.8375000000001</v>
      </c>
      <c r="O45" s="42">
        <f t="shared" si="2"/>
        <v>5.4099576271186521E-2</v>
      </c>
    </row>
    <row r="46" spans="1:15" x14ac:dyDescent="0.25">
      <c r="A46">
        <v>792</v>
      </c>
      <c r="B46" t="s">
        <v>54</v>
      </c>
      <c r="C46" t="s">
        <v>55</v>
      </c>
      <c r="D46" t="s">
        <v>17</v>
      </c>
      <c r="E46" s="15">
        <v>293.14999999999998</v>
      </c>
      <c r="F46" s="15">
        <v>721.95</v>
      </c>
      <c r="G46" s="15">
        <v>48.537999999999997</v>
      </c>
      <c r="H46" s="15">
        <v>0.82430000000000003</v>
      </c>
      <c r="I46" s="20">
        <v>1265.0999999999999</v>
      </c>
      <c r="J46" s="23">
        <v>1231.0544</v>
      </c>
      <c r="K46" s="24">
        <f t="shared" si="0"/>
        <v>2.6911390403920578E-2</v>
      </c>
      <c r="L46" s="36">
        <v>1225.9965999999999</v>
      </c>
      <c r="M46" s="37">
        <f t="shared" si="1"/>
        <v>3.0909335230416543E-2</v>
      </c>
      <c r="N46" s="41">
        <v>1226.1221</v>
      </c>
      <c r="O46" s="42">
        <f t="shared" si="2"/>
        <v>3.0810133586277658E-2</v>
      </c>
    </row>
    <row r="47" spans="1:15" x14ac:dyDescent="0.25">
      <c r="A47">
        <v>443</v>
      </c>
      <c r="B47" t="s">
        <v>12</v>
      </c>
      <c r="C47" t="s">
        <v>21</v>
      </c>
      <c r="D47" t="s">
        <v>17</v>
      </c>
      <c r="E47" s="15">
        <v>348.15</v>
      </c>
      <c r="F47" s="15">
        <v>745.4</v>
      </c>
      <c r="G47" s="15">
        <v>29.036999999999999</v>
      </c>
      <c r="H47" s="15">
        <v>1.3152999999999999</v>
      </c>
      <c r="I47" s="20">
        <v>1229</v>
      </c>
      <c r="J47" s="23">
        <v>1234.1098999999999</v>
      </c>
      <c r="K47" s="24">
        <f t="shared" si="0"/>
        <v>4.1577705451586048E-3</v>
      </c>
      <c r="L47" s="36">
        <v>1211.2958000000001</v>
      </c>
      <c r="M47" s="37">
        <f t="shared" si="1"/>
        <v>1.4405370219690725E-2</v>
      </c>
      <c r="N47" s="41">
        <v>1282.5477000000001</v>
      </c>
      <c r="O47" s="42">
        <f t="shared" si="2"/>
        <v>4.3570138323840581E-2</v>
      </c>
    </row>
    <row r="48" spans="1:15" x14ac:dyDescent="0.25">
      <c r="A48">
        <v>429</v>
      </c>
      <c r="B48" t="s">
        <v>12</v>
      </c>
      <c r="C48" t="s">
        <v>56</v>
      </c>
      <c r="D48" t="s">
        <v>57</v>
      </c>
      <c r="E48" s="15">
        <v>296.14999999999998</v>
      </c>
      <c r="F48" s="15">
        <v>1084.19</v>
      </c>
      <c r="G48" s="15">
        <v>32.369</v>
      </c>
      <c r="H48" s="15">
        <v>0.96309999999999996</v>
      </c>
      <c r="I48" s="20">
        <v>1350</v>
      </c>
      <c r="J48" s="23">
        <v>1423.17</v>
      </c>
      <c r="K48" s="24">
        <f t="shared" si="0"/>
        <v>5.4200000000000054E-2</v>
      </c>
      <c r="L48" s="36">
        <v>1406.7184999999999</v>
      </c>
      <c r="M48" s="37">
        <f t="shared" si="1"/>
        <v>4.2013703703703664E-2</v>
      </c>
      <c r="N48" s="41">
        <v>1304.6234999999999</v>
      </c>
      <c r="O48" s="42">
        <f t="shared" si="2"/>
        <v>3.3612222222222279E-2</v>
      </c>
    </row>
    <row r="49" spans="1:15" x14ac:dyDescent="0.25">
      <c r="A49">
        <v>819</v>
      </c>
      <c r="B49" t="s">
        <v>42</v>
      </c>
      <c r="C49" t="s">
        <v>30</v>
      </c>
      <c r="D49" t="s">
        <v>24</v>
      </c>
      <c r="E49" s="15">
        <v>323.14999999999998</v>
      </c>
      <c r="F49" s="15">
        <v>708.03</v>
      </c>
      <c r="G49" s="15">
        <v>37.459000000000003</v>
      </c>
      <c r="H49" s="15">
        <v>0.90310000000000001</v>
      </c>
      <c r="I49" s="20">
        <v>1232.3999999999901</v>
      </c>
      <c r="J49" s="23">
        <v>1196.2506000000001</v>
      </c>
      <c r="K49" s="24">
        <f t="shared" si="0"/>
        <v>2.9332521908463405E-2</v>
      </c>
      <c r="L49" s="36">
        <v>1197.7744</v>
      </c>
      <c r="M49" s="37">
        <f t="shared" si="1"/>
        <v>2.8096072703659811E-2</v>
      </c>
      <c r="N49" s="41">
        <v>1176.6868999999999</v>
      </c>
      <c r="O49" s="42">
        <f t="shared" si="2"/>
        <v>4.5206994482303323E-2</v>
      </c>
    </row>
    <row r="50" spans="1:15" x14ac:dyDescent="0.25">
      <c r="A50">
        <v>353</v>
      </c>
      <c r="B50" t="s">
        <v>12</v>
      </c>
      <c r="C50" t="s">
        <v>58</v>
      </c>
      <c r="D50" t="s">
        <v>20</v>
      </c>
      <c r="E50" s="15">
        <v>313.14999999999998</v>
      </c>
      <c r="F50" s="15">
        <v>639.21</v>
      </c>
      <c r="G50" s="15">
        <v>34.287999999999997</v>
      </c>
      <c r="H50" s="15">
        <v>0.96309999999999996</v>
      </c>
      <c r="I50" s="20">
        <v>1035.4000000000001</v>
      </c>
      <c r="J50" s="23">
        <v>1084.8157000000001</v>
      </c>
      <c r="K50" s="24">
        <f t="shared" si="0"/>
        <v>4.7726192775738856E-2</v>
      </c>
      <c r="L50" s="36">
        <v>1070.6396</v>
      </c>
      <c r="M50" s="37">
        <f t="shared" si="1"/>
        <v>3.4034769171334633E-2</v>
      </c>
      <c r="N50" s="41">
        <v>1072.2072000000001</v>
      </c>
      <c r="O50" s="42">
        <f t="shared" si="2"/>
        <v>3.5548773420900098E-2</v>
      </c>
    </row>
    <row r="51" spans="1:15" x14ac:dyDescent="0.25">
      <c r="A51">
        <v>428</v>
      </c>
      <c r="B51" t="s">
        <v>12</v>
      </c>
      <c r="C51" t="s">
        <v>59</v>
      </c>
      <c r="D51" t="s">
        <v>17</v>
      </c>
      <c r="E51" s="15">
        <v>303.14999999999998</v>
      </c>
      <c r="F51" s="15">
        <v>806.24</v>
      </c>
      <c r="G51" s="15">
        <v>26.725000000000001</v>
      </c>
      <c r="H51" s="15">
        <v>1.4613</v>
      </c>
      <c r="I51" s="20">
        <v>1279.4000000000001</v>
      </c>
      <c r="J51" s="23">
        <v>1285.135</v>
      </c>
      <c r="K51" s="24">
        <f t="shared" si="0"/>
        <v>4.4825699546661713E-3</v>
      </c>
      <c r="L51" s="36">
        <v>1333.3068000000001</v>
      </c>
      <c r="M51" s="37">
        <f t="shared" si="1"/>
        <v>4.2134438017820831E-2</v>
      </c>
      <c r="N51" s="41">
        <v>1327.6893</v>
      </c>
      <c r="O51" s="42">
        <f t="shared" si="2"/>
        <v>3.7743707988119359E-2</v>
      </c>
    </row>
    <row r="52" spans="1:15" x14ac:dyDescent="0.25">
      <c r="A52">
        <v>276</v>
      </c>
      <c r="B52" t="s">
        <v>47</v>
      </c>
      <c r="C52" t="s">
        <v>28</v>
      </c>
      <c r="D52" t="s">
        <v>17</v>
      </c>
      <c r="E52" s="15">
        <v>303.14999999999998</v>
      </c>
      <c r="F52" s="15">
        <v>906.55</v>
      </c>
      <c r="G52" s="15">
        <v>22.856999999999999</v>
      </c>
      <c r="H52" s="15">
        <v>1.5330999999999999</v>
      </c>
      <c r="I52" s="20">
        <v>1236</v>
      </c>
      <c r="J52" s="23">
        <v>1265.3357000000001</v>
      </c>
      <c r="K52" s="24">
        <f t="shared" si="0"/>
        <v>2.3734385113268679E-2</v>
      </c>
      <c r="L52" s="36">
        <v>1261.5123000000001</v>
      </c>
      <c r="M52" s="37">
        <f t="shared" si="1"/>
        <v>2.0641019417475804E-2</v>
      </c>
      <c r="N52" s="41">
        <v>1276.7434000000001</v>
      </c>
      <c r="O52" s="42">
        <f t="shared" si="2"/>
        <v>3.2963915857605233E-2</v>
      </c>
    </row>
    <row r="53" spans="1:15" x14ac:dyDescent="0.25">
      <c r="A53">
        <v>479</v>
      </c>
      <c r="B53" t="s">
        <v>12</v>
      </c>
      <c r="C53" t="s">
        <v>30</v>
      </c>
      <c r="D53" t="s">
        <v>14</v>
      </c>
      <c r="E53" s="15">
        <v>323.14999999999998</v>
      </c>
      <c r="F53" s="15">
        <v>602</v>
      </c>
      <c r="G53" s="15">
        <v>40.993000000000002</v>
      </c>
      <c r="H53" s="15">
        <v>0.91549999999999998</v>
      </c>
      <c r="I53" s="20">
        <v>1102.7</v>
      </c>
      <c r="J53" s="23">
        <v>1082.6858999999999</v>
      </c>
      <c r="K53" s="24">
        <f t="shared" si="0"/>
        <v>1.8150086152172031E-2</v>
      </c>
      <c r="L53" s="36">
        <v>1092.2805000000001</v>
      </c>
      <c r="M53" s="37">
        <f t="shared" si="1"/>
        <v>9.4490795320576505E-3</v>
      </c>
      <c r="N53" s="41">
        <v>1089.6385</v>
      </c>
      <c r="O53" s="42">
        <f t="shared" si="2"/>
        <v>1.1845016777001926E-2</v>
      </c>
    </row>
    <row r="54" spans="1:15" x14ac:dyDescent="0.25">
      <c r="A54">
        <v>517</v>
      </c>
      <c r="B54" t="s">
        <v>12</v>
      </c>
      <c r="C54" t="s">
        <v>30</v>
      </c>
      <c r="D54" t="s">
        <v>60</v>
      </c>
      <c r="E54" s="15">
        <v>353.15</v>
      </c>
      <c r="F54" s="15">
        <v>600.98</v>
      </c>
      <c r="G54" s="15">
        <v>42.868000000000002</v>
      </c>
      <c r="H54" s="15">
        <v>0.92779999999999996</v>
      </c>
      <c r="I54" s="20">
        <v>1084.7</v>
      </c>
      <c r="J54" s="23">
        <v>1084.0327</v>
      </c>
      <c r="K54" s="24">
        <f t="shared" si="0"/>
        <v>6.1519314096069731E-4</v>
      </c>
      <c r="L54" s="36">
        <v>1077.8226</v>
      </c>
      <c r="M54" s="37">
        <f t="shared" si="1"/>
        <v>6.3403706093851566E-3</v>
      </c>
      <c r="N54" s="41">
        <v>1081.1927000000001</v>
      </c>
      <c r="O54" s="42">
        <f t="shared" si="2"/>
        <v>3.2334285977689559E-3</v>
      </c>
    </row>
    <row r="55" spans="1:15" x14ac:dyDescent="0.25">
      <c r="A55">
        <v>726</v>
      </c>
      <c r="B55" t="s">
        <v>12</v>
      </c>
      <c r="C55" t="s">
        <v>31</v>
      </c>
      <c r="D55" t="s">
        <v>24</v>
      </c>
      <c r="E55" s="15">
        <v>313.2</v>
      </c>
      <c r="F55" s="15">
        <v>655.66</v>
      </c>
      <c r="G55" s="15">
        <v>47.893999999999998</v>
      </c>
      <c r="H55" s="15">
        <v>0.51249999999999996</v>
      </c>
      <c r="I55" s="20">
        <v>1082.8999999999901</v>
      </c>
      <c r="J55" s="23">
        <v>1118.6759999999999</v>
      </c>
      <c r="K55" s="24">
        <f t="shared" si="0"/>
        <v>3.3037214885963777E-2</v>
      </c>
      <c r="L55" s="36">
        <v>1113.1298999999999</v>
      </c>
      <c r="M55" s="37">
        <f t="shared" si="1"/>
        <v>2.7915689352673467E-2</v>
      </c>
      <c r="N55" s="41">
        <v>1096.8490999999999</v>
      </c>
      <c r="O55" s="42">
        <f t="shared" si="2"/>
        <v>1.2881244805623741E-2</v>
      </c>
    </row>
    <row r="56" spans="1:15" x14ac:dyDescent="0.25">
      <c r="A56">
        <v>419</v>
      </c>
      <c r="B56" t="s">
        <v>12</v>
      </c>
      <c r="C56" t="s">
        <v>61</v>
      </c>
      <c r="D56" t="s">
        <v>17</v>
      </c>
      <c r="E56" s="15">
        <v>313.14999999999998</v>
      </c>
      <c r="F56" s="15">
        <v>752.84</v>
      </c>
      <c r="G56" s="15">
        <v>26.956</v>
      </c>
      <c r="H56" s="15">
        <v>1.3260000000000001</v>
      </c>
      <c r="I56" s="20">
        <v>1258</v>
      </c>
      <c r="J56" s="23">
        <v>1231.7478000000001</v>
      </c>
      <c r="K56" s="24">
        <f t="shared" si="0"/>
        <v>2.0868203497615184E-2</v>
      </c>
      <c r="L56" s="36">
        <v>1255.5996</v>
      </c>
      <c r="M56" s="37">
        <f t="shared" si="1"/>
        <v>1.9081081081081005E-3</v>
      </c>
      <c r="N56" s="41">
        <v>1238.8021000000001</v>
      </c>
      <c r="O56" s="42">
        <f t="shared" si="2"/>
        <v>1.5260651828298799E-2</v>
      </c>
    </row>
    <row r="57" spans="1:15" x14ac:dyDescent="0.25">
      <c r="A57">
        <v>664</v>
      </c>
      <c r="B57" t="s">
        <v>12</v>
      </c>
      <c r="C57" t="s">
        <v>62</v>
      </c>
      <c r="D57" t="s">
        <v>17</v>
      </c>
      <c r="E57" s="15">
        <v>323.14999999999998</v>
      </c>
      <c r="F57" s="15">
        <v>689.82</v>
      </c>
      <c r="G57" s="15">
        <v>37.158999999999999</v>
      </c>
      <c r="H57" s="15">
        <v>0.85770000000000002</v>
      </c>
      <c r="I57" s="20">
        <v>1215</v>
      </c>
      <c r="J57" s="23">
        <v>1180.6452999999999</v>
      </c>
      <c r="K57" s="24">
        <f t="shared" si="0"/>
        <v>2.8275473251028884E-2</v>
      </c>
      <c r="L57" s="36">
        <v>1181.1923999999999</v>
      </c>
      <c r="M57" s="37">
        <f t="shared" si="1"/>
        <v>2.7825185185185262E-2</v>
      </c>
      <c r="N57" s="41">
        <v>1192.173</v>
      </c>
      <c r="O57" s="42">
        <f t="shared" si="2"/>
        <v>1.8787654320987654E-2</v>
      </c>
    </row>
    <row r="58" spans="1:15" x14ac:dyDescent="0.25">
      <c r="A58">
        <v>943</v>
      </c>
      <c r="B58" t="s">
        <v>29</v>
      </c>
      <c r="C58" t="s">
        <v>30</v>
      </c>
      <c r="D58" t="s">
        <v>24</v>
      </c>
      <c r="E58" s="15">
        <v>298.14999999999998</v>
      </c>
      <c r="F58" s="15">
        <v>606.72</v>
      </c>
      <c r="G58" s="15">
        <v>42.692999999999998</v>
      </c>
      <c r="H58" s="15">
        <v>0.93779999999999997</v>
      </c>
      <c r="I58" s="20">
        <v>1101.8</v>
      </c>
      <c r="J58" s="23">
        <v>1118.3329000000001</v>
      </c>
      <c r="K58" s="24">
        <f t="shared" si="0"/>
        <v>1.5005354873842943E-2</v>
      </c>
      <c r="L58" s="36">
        <v>1113.1380999999999</v>
      </c>
      <c r="M58" s="37">
        <f t="shared" si="1"/>
        <v>1.0290524596115394E-2</v>
      </c>
      <c r="N58" s="41">
        <v>1110.2292</v>
      </c>
      <c r="O58" s="42">
        <f t="shared" si="2"/>
        <v>7.6503902704665432E-3</v>
      </c>
    </row>
    <row r="59" spans="1:15" x14ac:dyDescent="0.25">
      <c r="A59">
        <v>155</v>
      </c>
      <c r="B59" t="s">
        <v>18</v>
      </c>
      <c r="C59" t="s">
        <v>33</v>
      </c>
      <c r="D59" t="s">
        <v>20</v>
      </c>
      <c r="E59" s="15">
        <v>303.14999999999998</v>
      </c>
      <c r="F59" s="15">
        <v>817.24</v>
      </c>
      <c r="G59" s="15">
        <v>25.161999999999999</v>
      </c>
      <c r="H59" s="15">
        <v>1.0246999999999999</v>
      </c>
      <c r="I59" s="20">
        <v>1183.4000000000001</v>
      </c>
      <c r="J59" s="23">
        <v>1183.9777999999999</v>
      </c>
      <c r="K59" s="24">
        <f t="shared" si="0"/>
        <v>4.8825418286276603E-4</v>
      </c>
      <c r="L59" s="36">
        <v>1207.5387000000001</v>
      </c>
      <c r="M59" s="37">
        <f t="shared" si="1"/>
        <v>2.0397752239310434E-2</v>
      </c>
      <c r="N59" s="41">
        <v>1207.0329999999999</v>
      </c>
      <c r="O59" s="42">
        <f t="shared" si="2"/>
        <v>1.9970424201453278E-2</v>
      </c>
    </row>
    <row r="60" spans="1:15" x14ac:dyDescent="0.25">
      <c r="A60">
        <v>1090</v>
      </c>
      <c r="B60" t="s">
        <v>9</v>
      </c>
      <c r="C60" t="s">
        <v>10</v>
      </c>
      <c r="D60" t="s">
        <v>11</v>
      </c>
      <c r="E60" s="15">
        <v>353.15</v>
      </c>
      <c r="F60" s="15">
        <v>789.04</v>
      </c>
      <c r="G60" s="15">
        <v>14.61</v>
      </c>
      <c r="H60" s="15">
        <v>0.88949999999999996</v>
      </c>
      <c r="I60" s="20">
        <v>934</v>
      </c>
      <c r="J60" s="23">
        <v>935.56039999999996</v>
      </c>
      <c r="K60" s="24">
        <f t="shared" si="0"/>
        <v>1.670663811563125E-3</v>
      </c>
      <c r="L60" s="36">
        <v>952.07117000000005</v>
      </c>
      <c r="M60" s="37">
        <f t="shared" si="1"/>
        <v>1.9348147751606051E-2</v>
      </c>
      <c r="N60" s="41">
        <v>967.91895</v>
      </c>
      <c r="O60" s="42">
        <f t="shared" si="2"/>
        <v>3.6315792291220554E-2</v>
      </c>
    </row>
    <row r="61" spans="1:15" x14ac:dyDescent="0.25">
      <c r="A61">
        <v>1166</v>
      </c>
      <c r="B61" t="s">
        <v>9</v>
      </c>
      <c r="C61" t="s">
        <v>33</v>
      </c>
      <c r="D61" t="s">
        <v>22</v>
      </c>
      <c r="E61" s="15">
        <v>353.15</v>
      </c>
      <c r="F61" s="15">
        <v>767.65</v>
      </c>
      <c r="G61" s="15">
        <v>15.394</v>
      </c>
      <c r="H61" s="15">
        <v>0.91979999999999995</v>
      </c>
      <c r="I61" s="20">
        <v>960</v>
      </c>
      <c r="J61" s="23">
        <v>962.95860000000005</v>
      </c>
      <c r="K61" s="24">
        <f t="shared" si="0"/>
        <v>3.0818750000000486E-3</v>
      </c>
      <c r="L61" s="36">
        <v>969.55899999999997</v>
      </c>
      <c r="M61" s="37">
        <f t="shared" si="1"/>
        <v>9.9572916666666351E-3</v>
      </c>
      <c r="N61" s="41">
        <v>984.09813999999994</v>
      </c>
      <c r="O61" s="42">
        <f t="shared" si="2"/>
        <v>2.5102229166666608E-2</v>
      </c>
    </row>
    <row r="62" spans="1:15" x14ac:dyDescent="0.25">
      <c r="A62">
        <v>1094</v>
      </c>
      <c r="B62" t="s">
        <v>9</v>
      </c>
      <c r="C62" t="s">
        <v>10</v>
      </c>
      <c r="D62" t="s">
        <v>63</v>
      </c>
      <c r="E62" s="15">
        <v>333.15</v>
      </c>
      <c r="F62" s="15">
        <v>788.15</v>
      </c>
      <c r="G62" s="15">
        <v>14.489000000000001</v>
      </c>
      <c r="H62" s="15">
        <v>0.88629999999999998</v>
      </c>
      <c r="I62" s="20">
        <v>945.2</v>
      </c>
      <c r="J62" s="23">
        <v>953.98724000000004</v>
      </c>
      <c r="K62" s="24">
        <f t="shared" si="0"/>
        <v>9.2966991112991924E-3</v>
      </c>
      <c r="L62" s="36">
        <v>968.95325000000003</v>
      </c>
      <c r="M62" s="37">
        <f t="shared" si="1"/>
        <v>2.5130395683453214E-2</v>
      </c>
      <c r="N62" s="41">
        <v>972.80145000000005</v>
      </c>
      <c r="O62" s="42">
        <f t="shared" si="2"/>
        <v>2.9201703343207784E-2</v>
      </c>
    </row>
    <row r="63" spans="1:15" x14ac:dyDescent="0.25">
      <c r="A63">
        <v>840</v>
      </c>
      <c r="B63" t="s">
        <v>42</v>
      </c>
      <c r="C63" t="s">
        <v>30</v>
      </c>
      <c r="D63" t="s">
        <v>20</v>
      </c>
      <c r="E63" s="15">
        <v>318.14999999999998</v>
      </c>
      <c r="F63" s="15">
        <v>684.73</v>
      </c>
      <c r="G63" s="15">
        <v>39.865000000000002</v>
      </c>
      <c r="H63" s="15">
        <v>0.92100000000000004</v>
      </c>
      <c r="I63" s="20">
        <v>1218.5</v>
      </c>
      <c r="J63" s="23">
        <v>1214.8244999999999</v>
      </c>
      <c r="K63" s="24">
        <f t="shared" si="0"/>
        <v>3.0164136233073913E-3</v>
      </c>
      <c r="L63" s="36">
        <v>1214.0349000000001</v>
      </c>
      <c r="M63" s="37">
        <f t="shared" si="1"/>
        <v>3.6644234714812416E-3</v>
      </c>
      <c r="N63" s="41">
        <v>1205.1016999999999</v>
      </c>
      <c r="O63" s="42">
        <f t="shared" si="2"/>
        <v>1.0995732457940142E-2</v>
      </c>
    </row>
    <row r="64" spans="1:15" x14ac:dyDescent="0.25">
      <c r="A64">
        <v>941</v>
      </c>
      <c r="B64" t="s">
        <v>29</v>
      </c>
      <c r="C64" t="s">
        <v>30</v>
      </c>
      <c r="D64" t="s">
        <v>41</v>
      </c>
      <c r="E64" s="15">
        <v>363.15</v>
      </c>
      <c r="F64" s="15">
        <v>610.36</v>
      </c>
      <c r="G64" s="15">
        <v>39.619999999999997</v>
      </c>
      <c r="H64" s="15">
        <v>0.92030000000000001</v>
      </c>
      <c r="I64" s="20">
        <v>1059</v>
      </c>
      <c r="J64" s="23">
        <v>1072.3003000000001</v>
      </c>
      <c r="K64" s="24">
        <f t="shared" si="0"/>
        <v>1.2559301227573283E-2</v>
      </c>
      <c r="L64" s="36">
        <v>1075.4634000000001</v>
      </c>
      <c r="M64" s="37">
        <f t="shared" si="1"/>
        <v>1.5546175637393855E-2</v>
      </c>
      <c r="N64" s="41">
        <v>1076.3779999999999</v>
      </c>
      <c r="O64" s="42">
        <f t="shared" si="2"/>
        <v>1.6409820585457913E-2</v>
      </c>
    </row>
    <row r="65" spans="1:15" x14ac:dyDescent="0.25">
      <c r="A65">
        <v>1018</v>
      </c>
      <c r="B65" t="s">
        <v>29</v>
      </c>
      <c r="C65" t="s">
        <v>23</v>
      </c>
      <c r="D65" t="s">
        <v>20</v>
      </c>
      <c r="E65" s="15">
        <v>323.14999999999998</v>
      </c>
      <c r="F65" s="15">
        <v>699.38</v>
      </c>
      <c r="G65" s="15">
        <v>34.545999999999999</v>
      </c>
      <c r="H65" s="15">
        <v>1.3207</v>
      </c>
      <c r="I65" s="20">
        <v>1204.8</v>
      </c>
      <c r="J65" s="23">
        <v>1201.7385999999999</v>
      </c>
      <c r="K65" s="24">
        <f t="shared" si="0"/>
        <v>2.5410026560425372E-3</v>
      </c>
      <c r="L65" s="36">
        <v>1219.2448999999999</v>
      </c>
      <c r="M65" s="37">
        <f t="shared" si="1"/>
        <v>1.198945883134127E-2</v>
      </c>
      <c r="N65" s="41">
        <v>1197.9458</v>
      </c>
      <c r="O65" s="42">
        <f t="shared" si="2"/>
        <v>5.6890770252323968E-3</v>
      </c>
    </row>
    <row r="66" spans="1:15" x14ac:dyDescent="0.25">
      <c r="A66">
        <v>778</v>
      </c>
      <c r="B66" t="s">
        <v>64</v>
      </c>
      <c r="C66" t="s">
        <v>39</v>
      </c>
      <c r="D66" t="s">
        <v>17</v>
      </c>
      <c r="E66" s="15">
        <v>296.14999999999998</v>
      </c>
      <c r="F66" s="15">
        <v>1042.51</v>
      </c>
      <c r="G66" s="15">
        <v>26.873000000000001</v>
      </c>
      <c r="H66" s="15">
        <v>1.9139999999999999</v>
      </c>
      <c r="I66" s="20">
        <v>1450</v>
      </c>
      <c r="J66" s="23">
        <v>1429.4255000000001</v>
      </c>
      <c r="K66" s="24">
        <f t="shared" si="0"/>
        <v>1.4189310344827547E-2</v>
      </c>
      <c r="L66" s="36">
        <v>1433.5181</v>
      </c>
      <c r="M66" s="37">
        <f t="shared" si="1"/>
        <v>1.1366827586206893E-2</v>
      </c>
      <c r="N66" s="41">
        <v>1433.1143</v>
      </c>
      <c r="O66" s="42">
        <f t="shared" si="2"/>
        <v>1.1645310344827615E-2</v>
      </c>
    </row>
    <row r="67" spans="1:15" x14ac:dyDescent="0.25">
      <c r="A67">
        <v>195</v>
      </c>
      <c r="B67" t="s">
        <v>25</v>
      </c>
      <c r="C67" t="s">
        <v>65</v>
      </c>
      <c r="D67" t="s">
        <v>24</v>
      </c>
      <c r="E67" s="15">
        <v>338.15</v>
      </c>
      <c r="F67" s="15">
        <v>644.1</v>
      </c>
      <c r="G67" s="15">
        <v>33.780999999999999</v>
      </c>
      <c r="H67" s="15">
        <v>0.9375</v>
      </c>
      <c r="I67" s="20">
        <v>1036</v>
      </c>
      <c r="J67" s="23">
        <v>1110.3704</v>
      </c>
      <c r="K67" s="24">
        <f t="shared" si="0"/>
        <v>7.1786100386100407E-2</v>
      </c>
      <c r="L67" s="36">
        <v>1066.3975</v>
      </c>
      <c r="M67" s="37">
        <f t="shared" si="1"/>
        <v>2.9341216216216253E-2</v>
      </c>
      <c r="N67" s="41">
        <v>1074.6660999999999</v>
      </c>
      <c r="O67" s="42">
        <f t="shared" si="2"/>
        <v>3.7322490347490266E-2</v>
      </c>
    </row>
    <row r="68" spans="1:15" x14ac:dyDescent="0.25">
      <c r="A68">
        <v>170</v>
      </c>
      <c r="B68" t="s">
        <v>18</v>
      </c>
      <c r="C68" t="s">
        <v>33</v>
      </c>
      <c r="D68" t="s">
        <v>34</v>
      </c>
      <c r="E68" s="15">
        <v>323.14999999999998</v>
      </c>
      <c r="F68" s="15">
        <v>776.85</v>
      </c>
      <c r="G68" s="15">
        <v>26.338000000000001</v>
      </c>
      <c r="H68" s="15">
        <v>1.0689</v>
      </c>
      <c r="I68" s="20">
        <v>1136.7</v>
      </c>
      <c r="J68" s="23">
        <v>1169.0424</v>
      </c>
      <c r="K68" s="24">
        <f t="shared" ref="K68:K131" si="3" xml:space="preserve"> ABS(I68-J68)/I68</f>
        <v>2.8452889944576402E-2</v>
      </c>
      <c r="L68" s="36">
        <v>1150.6808000000001</v>
      </c>
      <c r="M68" s="37">
        <f t="shared" ref="M68:M131" si="4">ABS(L68-I68)/I68</f>
        <v>1.2299463358845821E-2</v>
      </c>
      <c r="N68" s="41">
        <v>1183.0911000000001</v>
      </c>
      <c r="O68" s="42">
        <f t="shared" ref="O68:O131" si="5">ABS(I68-N68)/I68</f>
        <v>4.0812087622063911E-2</v>
      </c>
    </row>
    <row r="69" spans="1:15" x14ac:dyDescent="0.25">
      <c r="A69">
        <v>885</v>
      </c>
      <c r="B69" t="s">
        <v>42</v>
      </c>
      <c r="C69" t="s">
        <v>23</v>
      </c>
      <c r="D69" t="s">
        <v>41</v>
      </c>
      <c r="E69" s="15">
        <v>358.15</v>
      </c>
      <c r="F69" s="15">
        <v>831.16</v>
      </c>
      <c r="G69" s="15">
        <v>28.884</v>
      </c>
      <c r="H69" s="15">
        <v>1.1859</v>
      </c>
      <c r="I69" s="20">
        <v>1264.8</v>
      </c>
      <c r="J69" s="23">
        <v>1263.5288</v>
      </c>
      <c r="K69" s="24">
        <f t="shared" si="3"/>
        <v>1.0050600885514768E-3</v>
      </c>
      <c r="L69" s="36">
        <v>1267.6465000000001</v>
      </c>
      <c r="M69" s="37">
        <f t="shared" si="4"/>
        <v>2.2505534471854091E-3</v>
      </c>
      <c r="N69" s="41">
        <v>1262.0686000000001</v>
      </c>
      <c r="O69" s="42">
        <f t="shared" si="5"/>
        <v>2.1595509171409661E-3</v>
      </c>
    </row>
    <row r="70" spans="1:15" x14ac:dyDescent="0.25">
      <c r="A70">
        <v>1193</v>
      </c>
      <c r="B70" t="s">
        <v>15</v>
      </c>
      <c r="C70" t="s">
        <v>16</v>
      </c>
      <c r="D70" t="s">
        <v>17</v>
      </c>
      <c r="E70" s="15">
        <v>333.15</v>
      </c>
      <c r="F70" s="15">
        <v>687.77</v>
      </c>
      <c r="G70" s="15">
        <v>28.859000000000002</v>
      </c>
      <c r="H70" s="15">
        <v>0.62749999999999995</v>
      </c>
      <c r="I70" s="20">
        <v>1147.3999999999901</v>
      </c>
      <c r="J70" s="23">
        <v>1139.3072999999999</v>
      </c>
      <c r="K70" s="24">
        <f t="shared" si="3"/>
        <v>7.0530765208211745E-3</v>
      </c>
      <c r="L70" s="36">
        <v>1130.0654</v>
      </c>
      <c r="M70" s="37">
        <f t="shared" si="4"/>
        <v>1.5107721805813389E-2</v>
      </c>
      <c r="N70" s="41">
        <v>1141.2754</v>
      </c>
      <c r="O70" s="42">
        <f t="shared" si="5"/>
        <v>5.337807216306562E-3</v>
      </c>
    </row>
    <row r="71" spans="1:15" x14ac:dyDescent="0.25">
      <c r="A71">
        <v>51</v>
      </c>
      <c r="B71" t="s">
        <v>27</v>
      </c>
      <c r="C71" t="s">
        <v>61</v>
      </c>
      <c r="D71" t="s">
        <v>17</v>
      </c>
      <c r="E71" s="15">
        <v>318.14999999999998</v>
      </c>
      <c r="F71" s="15">
        <v>790.74</v>
      </c>
      <c r="G71" s="15">
        <v>25.834</v>
      </c>
      <c r="H71" s="15">
        <v>1.2391000000000001</v>
      </c>
      <c r="I71" s="20">
        <v>1242</v>
      </c>
      <c r="J71" s="23">
        <v>1232.3625</v>
      </c>
      <c r="K71" s="24">
        <f t="shared" si="3"/>
        <v>7.7596618357488288E-3</v>
      </c>
      <c r="L71" s="36">
        <v>1221.9846</v>
      </c>
      <c r="M71" s="37">
        <f t="shared" si="4"/>
        <v>1.6115458937198068E-2</v>
      </c>
      <c r="N71" s="41">
        <v>1210.3142</v>
      </c>
      <c r="O71" s="42">
        <f t="shared" si="5"/>
        <v>2.5511916264090155E-2</v>
      </c>
    </row>
    <row r="72" spans="1:15" x14ac:dyDescent="0.25">
      <c r="A72">
        <v>294</v>
      </c>
      <c r="B72" t="s">
        <v>47</v>
      </c>
      <c r="C72" t="s">
        <v>39</v>
      </c>
      <c r="D72" t="s">
        <v>17</v>
      </c>
      <c r="E72" s="15">
        <v>328.15</v>
      </c>
      <c r="F72" s="15">
        <v>901.37</v>
      </c>
      <c r="G72" s="15">
        <v>23.126999999999999</v>
      </c>
      <c r="H72" s="15">
        <v>1.5158</v>
      </c>
      <c r="I72" s="20">
        <v>1235</v>
      </c>
      <c r="J72" s="23">
        <v>1253.3331000000001</v>
      </c>
      <c r="K72" s="24">
        <f t="shared" si="3"/>
        <v>1.4844615384615432E-2</v>
      </c>
      <c r="L72" s="36">
        <v>1253.1949999999999</v>
      </c>
      <c r="M72" s="37">
        <f t="shared" si="4"/>
        <v>1.4732793522267154E-2</v>
      </c>
      <c r="N72" s="41">
        <v>1266.7949000000001</v>
      </c>
      <c r="O72" s="42">
        <f t="shared" si="5"/>
        <v>2.5744858299595223E-2</v>
      </c>
    </row>
    <row r="73" spans="1:15" x14ac:dyDescent="0.25">
      <c r="A73">
        <v>150</v>
      </c>
      <c r="B73" t="s">
        <v>18</v>
      </c>
      <c r="C73" t="s">
        <v>19</v>
      </c>
      <c r="D73" t="s">
        <v>46</v>
      </c>
      <c r="E73" s="15">
        <v>333.15</v>
      </c>
      <c r="F73" s="15">
        <v>696.23</v>
      </c>
      <c r="G73" s="15">
        <v>34.033000000000001</v>
      </c>
      <c r="H73" s="15">
        <v>1.0176000000000001</v>
      </c>
      <c r="I73" s="20">
        <v>1117.3</v>
      </c>
      <c r="J73" s="23">
        <v>1151.5886</v>
      </c>
      <c r="K73" s="24">
        <f t="shared" si="3"/>
        <v>3.0688803365255608E-2</v>
      </c>
      <c r="L73" s="36">
        <v>1126.1270999999999</v>
      </c>
      <c r="M73" s="37">
        <f t="shared" si="4"/>
        <v>7.9003848563501053E-3</v>
      </c>
      <c r="N73" s="41">
        <v>1124.3616999999999</v>
      </c>
      <c r="O73" s="42">
        <f t="shared" si="5"/>
        <v>6.3203257853754356E-3</v>
      </c>
    </row>
    <row r="74" spans="1:15" x14ac:dyDescent="0.25">
      <c r="A74">
        <v>309</v>
      </c>
      <c r="B74" t="s">
        <v>47</v>
      </c>
      <c r="C74" t="s">
        <v>48</v>
      </c>
      <c r="D74" t="s">
        <v>17</v>
      </c>
      <c r="E74" s="15">
        <v>338.15</v>
      </c>
      <c r="F74" s="15">
        <v>908.27</v>
      </c>
      <c r="G74" s="15">
        <v>21.009</v>
      </c>
      <c r="H74" s="15">
        <v>1.5684</v>
      </c>
      <c r="I74" s="20">
        <v>1237</v>
      </c>
      <c r="J74" s="23">
        <v>1233.2248999999999</v>
      </c>
      <c r="K74" s="24">
        <f t="shared" si="3"/>
        <v>3.0518189167340871E-3</v>
      </c>
      <c r="L74" s="36">
        <v>1235.9623999999999</v>
      </c>
      <c r="M74" s="37">
        <f t="shared" si="4"/>
        <v>8.3880355699281434E-4</v>
      </c>
      <c r="N74" s="41">
        <v>1230.8856000000001</v>
      </c>
      <c r="O74" s="42">
        <f t="shared" si="5"/>
        <v>4.9429264349231464E-3</v>
      </c>
    </row>
    <row r="75" spans="1:15" x14ac:dyDescent="0.25">
      <c r="A75">
        <v>484</v>
      </c>
      <c r="B75" t="s">
        <v>12</v>
      </c>
      <c r="C75" t="s">
        <v>30</v>
      </c>
      <c r="D75" t="s">
        <v>14</v>
      </c>
      <c r="E75" s="15">
        <v>303.14999999999998</v>
      </c>
      <c r="F75" s="15">
        <v>602</v>
      </c>
      <c r="G75" s="15">
        <v>40.993000000000002</v>
      </c>
      <c r="H75" s="15">
        <v>0.91549999999999998</v>
      </c>
      <c r="I75" s="20">
        <v>1111.3999999999901</v>
      </c>
      <c r="J75" s="23">
        <v>1086.6510000000001</v>
      </c>
      <c r="K75" s="24">
        <f t="shared" si="3"/>
        <v>2.226831023932899E-2</v>
      </c>
      <c r="L75" s="36">
        <v>1106.7588000000001</v>
      </c>
      <c r="M75" s="37">
        <f t="shared" si="4"/>
        <v>4.1759942414882701E-3</v>
      </c>
      <c r="N75" s="41">
        <v>1105.2655</v>
      </c>
      <c r="O75" s="42">
        <f t="shared" si="5"/>
        <v>5.5196149001171197E-3</v>
      </c>
    </row>
    <row r="76" spans="1:15" x14ac:dyDescent="0.25">
      <c r="A76">
        <v>354</v>
      </c>
      <c r="B76" t="s">
        <v>12</v>
      </c>
      <c r="C76" t="s">
        <v>58</v>
      </c>
      <c r="D76" t="s">
        <v>20</v>
      </c>
      <c r="E76" s="15">
        <v>323.14999999999998</v>
      </c>
      <c r="F76" s="15">
        <v>639.21</v>
      </c>
      <c r="G76" s="15">
        <v>34.287999999999997</v>
      </c>
      <c r="H76" s="15">
        <v>0.96309999999999996</v>
      </c>
      <c r="I76" s="20">
        <v>1030.5999999999999</v>
      </c>
      <c r="J76" s="23">
        <v>1087.6797999999999</v>
      </c>
      <c r="K76" s="24">
        <f t="shared" si="3"/>
        <v>5.538501843586259E-2</v>
      </c>
      <c r="L76" s="36">
        <v>1072.2698</v>
      </c>
      <c r="M76" s="37">
        <f t="shared" si="4"/>
        <v>4.0432563555210681E-2</v>
      </c>
      <c r="N76" s="41">
        <v>1070.3438000000001</v>
      </c>
      <c r="O76" s="42">
        <f t="shared" si="5"/>
        <v>3.8563749272268771E-2</v>
      </c>
    </row>
    <row r="77" spans="1:15" x14ac:dyDescent="0.25">
      <c r="A77">
        <v>1203</v>
      </c>
      <c r="B77" t="s">
        <v>43</v>
      </c>
      <c r="C77" t="s">
        <v>30</v>
      </c>
      <c r="D77" t="s">
        <v>14</v>
      </c>
      <c r="E77" s="15">
        <v>328.15</v>
      </c>
      <c r="F77" s="15">
        <v>710.19</v>
      </c>
      <c r="G77" s="15">
        <v>22.824000000000002</v>
      </c>
      <c r="H77" s="15">
        <v>1.0056</v>
      </c>
      <c r="I77" s="20">
        <v>985.4</v>
      </c>
      <c r="J77" s="23">
        <v>1046.3797999999999</v>
      </c>
      <c r="K77" s="24">
        <f t="shared" si="3"/>
        <v>6.188329612340162E-2</v>
      </c>
      <c r="L77" s="36">
        <v>1038.4761000000001</v>
      </c>
      <c r="M77" s="37">
        <f t="shared" si="4"/>
        <v>5.3862492388877727E-2</v>
      </c>
      <c r="N77" s="41">
        <v>1002.0426</v>
      </c>
      <c r="O77" s="42">
        <f t="shared" si="5"/>
        <v>1.688918205804751E-2</v>
      </c>
    </row>
    <row r="78" spans="1:15" x14ac:dyDescent="0.25">
      <c r="A78">
        <v>1006</v>
      </c>
      <c r="B78" t="s">
        <v>29</v>
      </c>
      <c r="C78" t="s">
        <v>23</v>
      </c>
      <c r="D78" t="s">
        <v>24</v>
      </c>
      <c r="E78" s="15">
        <v>338.15</v>
      </c>
      <c r="F78" s="15">
        <v>695.61</v>
      </c>
      <c r="G78" s="15">
        <v>33.703000000000003</v>
      </c>
      <c r="H78" s="15">
        <v>1.2865</v>
      </c>
      <c r="I78" s="20">
        <v>1180.7</v>
      </c>
      <c r="J78" s="23">
        <v>1186.7245</v>
      </c>
      <c r="K78" s="24">
        <f t="shared" si="3"/>
        <v>5.1024815787244762E-3</v>
      </c>
      <c r="L78" s="36">
        <v>1181.6992</v>
      </c>
      <c r="M78" s="37">
        <f t="shared" si="4"/>
        <v>8.4627763191324925E-4</v>
      </c>
      <c r="N78" s="41">
        <v>1188.6115</v>
      </c>
      <c r="O78" s="42">
        <f t="shared" si="5"/>
        <v>6.7006860337087597E-3</v>
      </c>
    </row>
    <row r="79" spans="1:15" x14ac:dyDescent="0.25">
      <c r="A79">
        <v>167</v>
      </c>
      <c r="B79" t="s">
        <v>18</v>
      </c>
      <c r="C79" t="s">
        <v>33</v>
      </c>
      <c r="D79" t="s">
        <v>34</v>
      </c>
      <c r="E79" s="15">
        <v>308.14999999999998</v>
      </c>
      <c r="F79" s="15">
        <v>776.85</v>
      </c>
      <c r="G79" s="15">
        <v>26.338000000000001</v>
      </c>
      <c r="H79" s="15">
        <v>1.0689</v>
      </c>
      <c r="I79" s="20">
        <v>1148</v>
      </c>
      <c r="J79" s="23">
        <v>1165.9485999999999</v>
      </c>
      <c r="K79" s="24">
        <f t="shared" si="3"/>
        <v>1.5634668989546987E-2</v>
      </c>
      <c r="L79" s="36">
        <v>1161.1364000000001</v>
      </c>
      <c r="M79" s="37">
        <f t="shared" si="4"/>
        <v>1.1442857142857225E-2</v>
      </c>
      <c r="N79" s="41">
        <v>1185.2623000000001</v>
      </c>
      <c r="O79" s="42">
        <f t="shared" si="5"/>
        <v>3.2458449477351999E-2</v>
      </c>
    </row>
    <row r="80" spans="1:15" x14ac:dyDescent="0.25">
      <c r="A80">
        <v>952</v>
      </c>
      <c r="B80" t="s">
        <v>29</v>
      </c>
      <c r="C80" t="s">
        <v>30</v>
      </c>
      <c r="D80" t="s">
        <v>24</v>
      </c>
      <c r="E80" s="15">
        <v>343.15</v>
      </c>
      <c r="F80" s="15">
        <v>606.72</v>
      </c>
      <c r="G80" s="15">
        <v>42.692999999999998</v>
      </c>
      <c r="H80" s="15">
        <v>0.93779999999999997</v>
      </c>
      <c r="I80" s="20">
        <v>1074</v>
      </c>
      <c r="J80" s="23">
        <v>1104.3828000000001</v>
      </c>
      <c r="K80" s="24">
        <f t="shared" si="3"/>
        <v>2.8289385474860419E-2</v>
      </c>
      <c r="L80" s="36">
        <v>1078.7141999999999</v>
      </c>
      <c r="M80" s="37">
        <f t="shared" si="4"/>
        <v>4.3893854748602345E-3</v>
      </c>
      <c r="N80" s="41">
        <v>1078.5669</v>
      </c>
      <c r="O80" s="42">
        <f t="shared" si="5"/>
        <v>4.2522346368715387E-3</v>
      </c>
    </row>
    <row r="81" spans="1:15" x14ac:dyDescent="0.25">
      <c r="A81">
        <v>713</v>
      </c>
      <c r="B81" t="s">
        <v>12</v>
      </c>
      <c r="C81" t="s">
        <v>66</v>
      </c>
      <c r="D81" t="s">
        <v>14</v>
      </c>
      <c r="E81" s="15">
        <v>323.14999999999998</v>
      </c>
      <c r="F81" s="15">
        <v>668.78</v>
      </c>
      <c r="G81" s="15">
        <v>35.457999999999998</v>
      </c>
      <c r="H81" s="15">
        <v>0.88870000000000005</v>
      </c>
      <c r="I81" s="20">
        <v>1047.5999999999999</v>
      </c>
      <c r="J81" s="23">
        <v>1120.3157000000001</v>
      </c>
      <c r="K81" s="24">
        <f t="shared" si="3"/>
        <v>6.9411702940053652E-2</v>
      </c>
      <c r="L81" s="36">
        <v>1097.8462</v>
      </c>
      <c r="M81" s="37">
        <f t="shared" si="4"/>
        <v>4.7963153875525057E-2</v>
      </c>
      <c r="N81" s="41">
        <v>1127.4344000000001</v>
      </c>
      <c r="O81" s="42">
        <f t="shared" si="5"/>
        <v>7.6206949217258679E-2</v>
      </c>
    </row>
    <row r="82" spans="1:15" x14ac:dyDescent="0.25">
      <c r="A82">
        <v>863</v>
      </c>
      <c r="B82" t="s">
        <v>42</v>
      </c>
      <c r="C82" t="s">
        <v>30</v>
      </c>
      <c r="D82" t="s">
        <v>67</v>
      </c>
      <c r="E82" s="15">
        <v>358.15</v>
      </c>
      <c r="F82" s="15">
        <v>666.5</v>
      </c>
      <c r="G82" s="15">
        <v>42.131999999999998</v>
      </c>
      <c r="H82" s="15">
        <v>0.93540000000000001</v>
      </c>
      <c r="I82" s="20">
        <v>1176.0999999999999</v>
      </c>
      <c r="J82" s="23">
        <v>1175.4282000000001</v>
      </c>
      <c r="K82" s="24">
        <f t="shared" si="3"/>
        <v>5.7120993112817645E-4</v>
      </c>
      <c r="L82" s="36">
        <v>1180.7674999999999</v>
      </c>
      <c r="M82" s="37">
        <f t="shared" si="4"/>
        <v>3.968625116911843E-3</v>
      </c>
      <c r="N82" s="41">
        <v>1178.6934000000001</v>
      </c>
      <c r="O82" s="42">
        <f t="shared" si="5"/>
        <v>2.205084601649691E-3</v>
      </c>
    </row>
    <row r="83" spans="1:15" x14ac:dyDescent="0.25">
      <c r="A83">
        <v>480</v>
      </c>
      <c r="B83" t="s">
        <v>12</v>
      </c>
      <c r="C83" t="s">
        <v>30</v>
      </c>
      <c r="D83" t="s">
        <v>14</v>
      </c>
      <c r="E83" s="15">
        <v>328.15</v>
      </c>
      <c r="F83" s="15">
        <v>602</v>
      </c>
      <c r="G83" s="15">
        <v>40.993000000000002</v>
      </c>
      <c r="H83" s="15">
        <v>0.91549999999999998</v>
      </c>
      <c r="I83" s="20">
        <v>1099.9000000000001</v>
      </c>
      <c r="J83" s="23">
        <v>1082.4390000000001</v>
      </c>
      <c r="K83" s="24">
        <f t="shared" si="3"/>
        <v>1.5875079552686619E-2</v>
      </c>
      <c r="L83" s="36">
        <v>1090.6469</v>
      </c>
      <c r="M83" s="37">
        <f t="shared" si="4"/>
        <v>8.4126738794437043E-3</v>
      </c>
      <c r="N83" s="41">
        <v>1086.1424999999999</v>
      </c>
      <c r="O83" s="42">
        <f t="shared" si="5"/>
        <v>1.2507955268660935E-2</v>
      </c>
    </row>
    <row r="84" spans="1:15" x14ac:dyDescent="0.25">
      <c r="A84">
        <v>1037</v>
      </c>
      <c r="B84" t="s">
        <v>9</v>
      </c>
      <c r="C84" t="s">
        <v>50</v>
      </c>
      <c r="D84" t="s">
        <v>68</v>
      </c>
      <c r="E84" s="15">
        <v>333.15</v>
      </c>
      <c r="F84" s="15">
        <v>804.52</v>
      </c>
      <c r="G84" s="15">
        <v>14.647</v>
      </c>
      <c r="H84" s="15">
        <v>0.89690000000000003</v>
      </c>
      <c r="I84" s="20">
        <v>970.099999999999</v>
      </c>
      <c r="J84" s="23">
        <v>941.83550000000002</v>
      </c>
      <c r="K84" s="24">
        <f t="shared" si="3"/>
        <v>2.9135656117924961E-2</v>
      </c>
      <c r="L84" s="36">
        <v>957.88990000000001</v>
      </c>
      <c r="M84" s="37">
        <f t="shared" si="4"/>
        <v>1.258643438820637E-2</v>
      </c>
      <c r="N84" s="41">
        <v>973.55457000000001</v>
      </c>
      <c r="O84" s="42">
        <f t="shared" si="5"/>
        <v>3.5610452530677418E-3</v>
      </c>
    </row>
    <row r="85" spans="1:15" x14ac:dyDescent="0.25">
      <c r="A85">
        <v>1159</v>
      </c>
      <c r="B85" t="s">
        <v>9</v>
      </c>
      <c r="C85" t="s">
        <v>33</v>
      </c>
      <c r="D85" t="s">
        <v>40</v>
      </c>
      <c r="E85" s="15">
        <v>353.15</v>
      </c>
      <c r="F85" s="15">
        <v>763.73</v>
      </c>
      <c r="G85" s="15">
        <v>16.172000000000001</v>
      </c>
      <c r="H85" s="15">
        <v>0.9405</v>
      </c>
      <c r="I85" s="20">
        <v>970</v>
      </c>
      <c r="J85" s="23">
        <v>976.35515999999996</v>
      </c>
      <c r="K85" s="24">
        <f t="shared" si="3"/>
        <v>6.5517113402061393E-3</v>
      </c>
      <c r="L85" s="36">
        <v>976.09699999999998</v>
      </c>
      <c r="M85" s="37">
        <f t="shared" si="4"/>
        <v>6.2855670103092575E-3</v>
      </c>
      <c r="N85" s="41">
        <v>992.69799999999998</v>
      </c>
      <c r="O85" s="42">
        <f t="shared" si="5"/>
        <v>2.339999999999998E-2</v>
      </c>
    </row>
    <row r="86" spans="1:15" x14ac:dyDescent="0.25">
      <c r="A86">
        <v>69</v>
      </c>
      <c r="B86" t="s">
        <v>27</v>
      </c>
      <c r="C86" t="s">
        <v>21</v>
      </c>
      <c r="D86" t="s">
        <v>17</v>
      </c>
      <c r="E86" s="15">
        <v>343.15</v>
      </c>
      <c r="F86" s="15">
        <v>782.87</v>
      </c>
      <c r="G86" s="15">
        <v>27.631</v>
      </c>
      <c r="H86" s="15">
        <v>1.2283999999999999</v>
      </c>
      <c r="I86" s="20">
        <v>1226</v>
      </c>
      <c r="J86" s="23">
        <v>1252.0709999999999</v>
      </c>
      <c r="K86" s="24">
        <f t="shared" si="3"/>
        <v>2.1265089722675296E-2</v>
      </c>
      <c r="L86" s="36">
        <v>1246.0725</v>
      </c>
      <c r="M86" s="37">
        <f t="shared" si="4"/>
        <v>1.6372349102773239E-2</v>
      </c>
      <c r="N86" s="41">
        <v>1244.6431</v>
      </c>
      <c r="O86" s="42">
        <f t="shared" si="5"/>
        <v>1.5206443719412727E-2</v>
      </c>
    </row>
    <row r="87" spans="1:15" x14ac:dyDescent="0.25">
      <c r="A87">
        <v>678</v>
      </c>
      <c r="B87" t="s">
        <v>12</v>
      </c>
      <c r="C87" t="s">
        <v>62</v>
      </c>
      <c r="D87" t="s">
        <v>14</v>
      </c>
      <c r="E87" s="15">
        <v>353.15</v>
      </c>
      <c r="F87" s="15">
        <v>715.1</v>
      </c>
      <c r="G87" s="15">
        <v>42.137999999999998</v>
      </c>
      <c r="H87" s="15">
        <v>0.88990000000000002</v>
      </c>
      <c r="I87" s="20">
        <v>1146.5999999999999</v>
      </c>
      <c r="J87" s="23">
        <v>1192.0984000000001</v>
      </c>
      <c r="K87" s="24">
        <f t="shared" si="3"/>
        <v>3.9681144252572978E-2</v>
      </c>
      <c r="L87" s="36">
        <v>1194.9190000000001</v>
      </c>
      <c r="M87" s="37">
        <f t="shared" si="4"/>
        <v>4.2141112855398739E-2</v>
      </c>
      <c r="N87" s="41">
        <v>1172.9955</v>
      </c>
      <c r="O87" s="42">
        <f t="shared" si="5"/>
        <v>2.3020669806384168E-2</v>
      </c>
    </row>
    <row r="88" spans="1:15" x14ac:dyDescent="0.25">
      <c r="A88">
        <v>1080</v>
      </c>
      <c r="B88" t="s">
        <v>9</v>
      </c>
      <c r="C88" t="s">
        <v>30</v>
      </c>
      <c r="D88" t="s">
        <v>20</v>
      </c>
      <c r="E88" s="15">
        <v>313.14999999999998</v>
      </c>
      <c r="F88" s="15">
        <v>590.61</v>
      </c>
      <c r="G88" s="15">
        <v>41.851999999999997</v>
      </c>
      <c r="H88" s="15">
        <v>0.89970000000000006</v>
      </c>
      <c r="I88" s="20">
        <v>1132</v>
      </c>
      <c r="J88" s="23">
        <v>1072.4565</v>
      </c>
      <c r="K88" s="24">
        <f t="shared" si="3"/>
        <v>5.260026501766784E-2</v>
      </c>
      <c r="L88" s="36">
        <v>1095.0591999999999</v>
      </c>
      <c r="M88" s="37">
        <f t="shared" si="4"/>
        <v>3.2633215547703251E-2</v>
      </c>
      <c r="N88" s="41">
        <v>1099.5072</v>
      </c>
      <c r="O88" s="42">
        <f t="shared" si="5"/>
        <v>2.8703886925795043E-2</v>
      </c>
    </row>
    <row r="89" spans="1:15" x14ac:dyDescent="0.25">
      <c r="A89">
        <v>350</v>
      </c>
      <c r="B89" t="s">
        <v>12</v>
      </c>
      <c r="C89" t="s">
        <v>58</v>
      </c>
      <c r="D89" t="s">
        <v>24</v>
      </c>
      <c r="E89" s="15">
        <v>323.14999999999998</v>
      </c>
      <c r="F89" s="15">
        <v>637.97</v>
      </c>
      <c r="G89" s="15">
        <v>33.671999999999997</v>
      </c>
      <c r="H89" s="15">
        <v>0.95050000000000001</v>
      </c>
      <c r="I89" s="20">
        <v>1038.4000000000001</v>
      </c>
      <c r="J89" s="23">
        <v>1080.5325</v>
      </c>
      <c r="K89" s="24">
        <f t="shared" si="3"/>
        <v>4.0574441448382063E-2</v>
      </c>
      <c r="L89" s="36">
        <v>1070.7270000000001</v>
      </c>
      <c r="M89" s="37">
        <f t="shared" si="4"/>
        <v>3.1131548536209547E-2</v>
      </c>
      <c r="N89" s="41">
        <v>1076.6405</v>
      </c>
      <c r="O89" s="42">
        <f t="shared" si="5"/>
        <v>3.6826367488443645E-2</v>
      </c>
    </row>
    <row r="90" spans="1:15" x14ac:dyDescent="0.25">
      <c r="A90">
        <v>976</v>
      </c>
      <c r="B90" t="s">
        <v>29</v>
      </c>
      <c r="C90" t="s">
        <v>23</v>
      </c>
      <c r="D90" t="s">
        <v>14</v>
      </c>
      <c r="E90" s="15">
        <v>313.14999999999998</v>
      </c>
      <c r="F90" s="15">
        <v>689.61</v>
      </c>
      <c r="G90" s="15">
        <v>32.396000000000001</v>
      </c>
      <c r="H90" s="15">
        <v>1.2295</v>
      </c>
      <c r="I90" s="20">
        <v>1167.2</v>
      </c>
      <c r="J90" s="23">
        <v>1156.1952000000001</v>
      </c>
      <c r="K90" s="24">
        <f t="shared" si="3"/>
        <v>9.4283755997257804E-3</v>
      </c>
      <c r="L90" s="36">
        <v>1164.4001000000001</v>
      </c>
      <c r="M90" s="37">
        <f t="shared" si="4"/>
        <v>2.398817683344739E-3</v>
      </c>
      <c r="N90" s="41">
        <v>1172.2719999999999</v>
      </c>
      <c r="O90" s="42">
        <f t="shared" si="5"/>
        <v>4.3454420836188216E-3</v>
      </c>
    </row>
    <row r="91" spans="1:15" x14ac:dyDescent="0.25">
      <c r="A91">
        <v>474</v>
      </c>
      <c r="B91" t="s">
        <v>12</v>
      </c>
      <c r="C91" t="s">
        <v>30</v>
      </c>
      <c r="D91" t="s">
        <v>14</v>
      </c>
      <c r="E91" s="15">
        <v>298.14999999999998</v>
      </c>
      <c r="F91" s="15">
        <v>602</v>
      </c>
      <c r="G91" s="15">
        <v>40.993000000000002</v>
      </c>
      <c r="H91" s="15">
        <v>0.91549999999999998</v>
      </c>
      <c r="I91" s="20">
        <v>1117</v>
      </c>
      <c r="J91" s="23">
        <v>1089.1890000000001</v>
      </c>
      <c r="K91" s="24">
        <f t="shared" si="3"/>
        <v>2.489794091316018E-2</v>
      </c>
      <c r="L91" s="36">
        <v>1110.3625</v>
      </c>
      <c r="M91" s="37">
        <f t="shared" si="4"/>
        <v>5.942256042972288E-3</v>
      </c>
      <c r="N91" s="41">
        <v>1109.1722</v>
      </c>
      <c r="O91" s="42">
        <f t="shared" si="5"/>
        <v>7.0078782452999326E-3</v>
      </c>
    </row>
    <row r="92" spans="1:15" x14ac:dyDescent="0.25">
      <c r="A92">
        <v>724</v>
      </c>
      <c r="B92" t="s">
        <v>12</v>
      </c>
      <c r="C92" t="s">
        <v>31</v>
      </c>
      <c r="D92" t="s">
        <v>24</v>
      </c>
      <c r="E92" s="15">
        <v>303.2</v>
      </c>
      <c r="F92" s="15">
        <v>655.66</v>
      </c>
      <c r="G92" s="15">
        <v>47.893999999999998</v>
      </c>
      <c r="H92" s="15">
        <v>0.51249999999999996</v>
      </c>
      <c r="I92" s="20">
        <v>1089</v>
      </c>
      <c r="J92" s="23">
        <v>1114.509</v>
      </c>
      <c r="K92" s="24">
        <f t="shared" si="3"/>
        <v>2.3424242424242438E-2</v>
      </c>
      <c r="L92" s="36">
        <v>1108.5669</v>
      </c>
      <c r="M92" s="37">
        <f t="shared" si="4"/>
        <v>1.7967768595041352E-2</v>
      </c>
      <c r="N92" s="41">
        <v>1096.5978</v>
      </c>
      <c r="O92" s="42">
        <f t="shared" si="5"/>
        <v>6.976859504132237E-3</v>
      </c>
    </row>
    <row r="93" spans="1:15" x14ac:dyDescent="0.25">
      <c r="A93">
        <v>1054</v>
      </c>
      <c r="B93" t="s">
        <v>9</v>
      </c>
      <c r="C93" t="s">
        <v>69</v>
      </c>
      <c r="D93" t="s">
        <v>70</v>
      </c>
      <c r="E93" s="15">
        <v>323.14999999999998</v>
      </c>
      <c r="F93" s="15">
        <v>785.14</v>
      </c>
      <c r="G93" s="15">
        <v>14.468</v>
      </c>
      <c r="H93" s="15">
        <v>0.88190000000000002</v>
      </c>
      <c r="I93" s="20">
        <v>947.3</v>
      </c>
      <c r="J93" s="23">
        <v>960.89059999999995</v>
      </c>
      <c r="K93" s="24">
        <f t="shared" si="3"/>
        <v>1.4346669481684783E-2</v>
      </c>
      <c r="L93" s="36">
        <v>981.34670000000006</v>
      </c>
      <c r="M93" s="37">
        <f t="shared" si="4"/>
        <v>3.5940779056265283E-2</v>
      </c>
      <c r="N93" s="41">
        <v>974.99963000000002</v>
      </c>
      <c r="O93" s="42">
        <f t="shared" si="5"/>
        <v>2.9240610155177951E-2</v>
      </c>
    </row>
    <row r="94" spans="1:15" x14ac:dyDescent="0.25">
      <c r="A94">
        <v>498</v>
      </c>
      <c r="B94" t="s">
        <v>12</v>
      </c>
      <c r="C94" t="s">
        <v>30</v>
      </c>
      <c r="D94" t="s">
        <v>41</v>
      </c>
      <c r="E94" s="15">
        <v>333.15</v>
      </c>
      <c r="F94" s="15">
        <v>601.92999999999995</v>
      </c>
      <c r="G94" s="15">
        <v>41.104999999999997</v>
      </c>
      <c r="H94" s="15">
        <v>0.91620000000000001</v>
      </c>
      <c r="I94" s="20">
        <v>1097.3999999999901</v>
      </c>
      <c r="J94" s="23">
        <v>1083.0725</v>
      </c>
      <c r="K94" s="24">
        <f t="shared" si="3"/>
        <v>1.3055859303800096E-2</v>
      </c>
      <c r="L94" s="36">
        <v>1089.7570000000001</v>
      </c>
      <c r="M94" s="37">
        <f t="shared" si="4"/>
        <v>6.9646437032896786E-3</v>
      </c>
      <c r="N94" s="41">
        <v>1085.8132000000001</v>
      </c>
      <c r="O94" s="42">
        <f t="shared" si="5"/>
        <v>1.0558410789128976E-2</v>
      </c>
    </row>
    <row r="95" spans="1:15" x14ac:dyDescent="0.25">
      <c r="A95">
        <v>304</v>
      </c>
      <c r="B95" t="s">
        <v>47</v>
      </c>
      <c r="C95" t="s">
        <v>48</v>
      </c>
      <c r="D95" t="s">
        <v>17</v>
      </c>
      <c r="E95" s="15">
        <v>313.14999999999998</v>
      </c>
      <c r="F95" s="15">
        <v>908.27</v>
      </c>
      <c r="G95" s="15">
        <v>21.009</v>
      </c>
      <c r="H95" s="15">
        <v>1.5684</v>
      </c>
      <c r="I95" s="20">
        <v>1252</v>
      </c>
      <c r="J95" s="23">
        <v>1245.4833000000001</v>
      </c>
      <c r="K95" s="24">
        <f t="shared" si="3"/>
        <v>5.2050319488817099E-3</v>
      </c>
      <c r="L95" s="36">
        <v>1240.6196</v>
      </c>
      <c r="M95" s="37">
        <f t="shared" si="4"/>
        <v>9.0897763578274837E-3</v>
      </c>
      <c r="N95" s="41">
        <v>1241.9398000000001</v>
      </c>
      <c r="O95" s="42">
        <f t="shared" si="5"/>
        <v>8.0353035143769132E-3</v>
      </c>
    </row>
    <row r="96" spans="1:15" x14ac:dyDescent="0.25">
      <c r="A96">
        <v>649</v>
      </c>
      <c r="B96" t="s">
        <v>12</v>
      </c>
      <c r="C96" t="s">
        <v>16</v>
      </c>
      <c r="D96" t="s">
        <v>24</v>
      </c>
      <c r="E96" s="15">
        <v>333.15</v>
      </c>
      <c r="F96" s="15">
        <v>712.77</v>
      </c>
      <c r="G96" s="15">
        <v>36.735999999999997</v>
      </c>
      <c r="H96" s="15">
        <v>0.72619999999999996</v>
      </c>
      <c r="I96" s="20">
        <v>1113.8</v>
      </c>
      <c r="J96" s="23">
        <v>1141.383</v>
      </c>
      <c r="K96" s="24">
        <f t="shared" si="3"/>
        <v>2.4764769258394759E-2</v>
      </c>
      <c r="L96" s="36">
        <v>1152.8461</v>
      </c>
      <c r="M96" s="37">
        <f t="shared" si="4"/>
        <v>3.5056652899982069E-2</v>
      </c>
      <c r="N96" s="41">
        <v>1149.5111999999999</v>
      </c>
      <c r="O96" s="42">
        <f t="shared" si="5"/>
        <v>3.206248877715924E-2</v>
      </c>
    </row>
    <row r="97" spans="1:15" x14ac:dyDescent="0.25">
      <c r="A97">
        <v>1218</v>
      </c>
      <c r="B97" t="s">
        <v>52</v>
      </c>
      <c r="C97" t="s">
        <v>71</v>
      </c>
      <c r="D97" t="s">
        <v>14</v>
      </c>
      <c r="E97" s="15">
        <v>338.15</v>
      </c>
      <c r="F97" s="15">
        <v>745.01</v>
      </c>
      <c r="G97" s="15">
        <v>38.677999999999997</v>
      </c>
      <c r="H97" s="15">
        <v>0.58520000000000005</v>
      </c>
      <c r="I97" s="20">
        <v>1290</v>
      </c>
      <c r="J97" s="23">
        <v>1208.8690999999999</v>
      </c>
      <c r="K97" s="24">
        <f t="shared" si="3"/>
        <v>6.2892170542635739E-2</v>
      </c>
      <c r="L97" s="36">
        <v>1191.3615</v>
      </c>
      <c r="M97" s="37">
        <f t="shared" si="4"/>
        <v>7.6463953488372108E-2</v>
      </c>
      <c r="N97" s="41">
        <v>1193.6935000000001</v>
      </c>
      <c r="O97" s="42">
        <f t="shared" si="5"/>
        <v>7.4656201550387533E-2</v>
      </c>
    </row>
    <row r="98" spans="1:15" x14ac:dyDescent="0.25">
      <c r="A98">
        <v>909</v>
      </c>
      <c r="B98" t="s">
        <v>42</v>
      </c>
      <c r="C98" t="s">
        <v>23</v>
      </c>
      <c r="D98" t="s">
        <v>20</v>
      </c>
      <c r="E98" s="15">
        <v>328.15</v>
      </c>
      <c r="F98" s="15">
        <v>783.62</v>
      </c>
      <c r="G98" s="15">
        <v>31.558</v>
      </c>
      <c r="H98" s="15">
        <v>1.2928999999999999</v>
      </c>
      <c r="I98" s="20">
        <v>1267.3</v>
      </c>
      <c r="J98" s="23">
        <v>1245.8151</v>
      </c>
      <c r="K98" s="24">
        <f t="shared" si="3"/>
        <v>1.6953286514637358E-2</v>
      </c>
      <c r="L98" s="36">
        <v>1275.3517999999999</v>
      </c>
      <c r="M98" s="37">
        <f t="shared" si="4"/>
        <v>6.3535074567978838E-3</v>
      </c>
      <c r="N98" s="41">
        <v>1305.8771999999999</v>
      </c>
      <c r="O98" s="42">
        <f t="shared" si="5"/>
        <v>3.0440463978537006E-2</v>
      </c>
    </row>
    <row r="99" spans="1:15" x14ac:dyDescent="0.25">
      <c r="A99">
        <v>175</v>
      </c>
      <c r="B99" t="s">
        <v>18</v>
      </c>
      <c r="C99" t="s">
        <v>33</v>
      </c>
      <c r="D99" t="s">
        <v>46</v>
      </c>
      <c r="E99" s="15">
        <v>293.14999999999998</v>
      </c>
      <c r="F99" s="15">
        <v>765.16</v>
      </c>
      <c r="G99" s="15">
        <v>26.734000000000002</v>
      </c>
      <c r="H99" s="15">
        <v>1.0819000000000001</v>
      </c>
      <c r="I99" s="20">
        <v>1146.2</v>
      </c>
      <c r="J99" s="23">
        <v>1159.5442</v>
      </c>
      <c r="K99" s="24">
        <f t="shared" si="3"/>
        <v>1.1642121793753272E-2</v>
      </c>
      <c r="L99" s="36">
        <v>1159.7274</v>
      </c>
      <c r="M99" s="37">
        <f t="shared" si="4"/>
        <v>1.1801954283720068E-2</v>
      </c>
      <c r="N99" s="41">
        <v>1185.9794999999999</v>
      </c>
      <c r="O99" s="42">
        <f t="shared" si="5"/>
        <v>3.4705548769848077E-2</v>
      </c>
    </row>
    <row r="100" spans="1:15" x14ac:dyDescent="0.25">
      <c r="A100">
        <v>855</v>
      </c>
      <c r="B100" t="s">
        <v>42</v>
      </c>
      <c r="C100" t="s">
        <v>30</v>
      </c>
      <c r="D100" t="s">
        <v>67</v>
      </c>
      <c r="E100" s="15">
        <v>318.14999999999998</v>
      </c>
      <c r="F100" s="15">
        <v>666.5</v>
      </c>
      <c r="G100" s="15">
        <v>42.131999999999998</v>
      </c>
      <c r="H100" s="15">
        <v>0.93540000000000001</v>
      </c>
      <c r="I100" s="20">
        <v>1205.2</v>
      </c>
      <c r="J100" s="23">
        <v>1192.0615</v>
      </c>
      <c r="K100" s="24">
        <f t="shared" si="3"/>
        <v>1.0901510122801213E-2</v>
      </c>
      <c r="L100" s="36">
        <v>1205.5497</v>
      </c>
      <c r="M100" s="37">
        <f t="shared" si="4"/>
        <v>2.9015930965813503E-4</v>
      </c>
      <c r="N100" s="41">
        <v>1185.25</v>
      </c>
      <c r="O100" s="42">
        <f t="shared" si="5"/>
        <v>1.6553269166943285E-2</v>
      </c>
    </row>
    <row r="101" spans="1:15" x14ac:dyDescent="0.25">
      <c r="A101">
        <v>97</v>
      </c>
      <c r="B101" t="s">
        <v>27</v>
      </c>
      <c r="C101" t="s">
        <v>72</v>
      </c>
      <c r="D101" t="s">
        <v>14</v>
      </c>
      <c r="E101" s="15">
        <v>363.15</v>
      </c>
      <c r="F101" s="15">
        <v>641.14</v>
      </c>
      <c r="G101" s="15">
        <v>43.55</v>
      </c>
      <c r="H101" s="15">
        <v>0.4345</v>
      </c>
      <c r="I101" s="20">
        <v>1089.5</v>
      </c>
      <c r="J101" s="23">
        <v>1098.9146000000001</v>
      </c>
      <c r="K101" s="24">
        <f t="shared" si="3"/>
        <v>8.6412115649381043E-3</v>
      </c>
      <c r="L101" s="36">
        <v>1104.4265</v>
      </c>
      <c r="M101" s="37">
        <f t="shared" si="4"/>
        <v>1.3700321248279057E-2</v>
      </c>
      <c r="N101" s="41">
        <v>1091.5248999999999</v>
      </c>
      <c r="O101" s="42">
        <f t="shared" si="5"/>
        <v>1.8585589720054049E-3</v>
      </c>
    </row>
    <row r="102" spans="1:15" x14ac:dyDescent="0.25">
      <c r="A102">
        <v>101</v>
      </c>
      <c r="B102" t="s">
        <v>27</v>
      </c>
      <c r="C102" t="s">
        <v>72</v>
      </c>
      <c r="D102" t="s">
        <v>24</v>
      </c>
      <c r="E102" s="15">
        <v>333.15</v>
      </c>
      <c r="F102" s="15">
        <v>635.41</v>
      </c>
      <c r="G102" s="15">
        <v>47.707999999999998</v>
      </c>
      <c r="H102" s="15">
        <v>0.41539999999999999</v>
      </c>
      <c r="I102" s="20">
        <v>1142.0999999999999</v>
      </c>
      <c r="J102" s="23">
        <v>1138.039</v>
      </c>
      <c r="K102" s="24">
        <f t="shared" si="3"/>
        <v>3.555730671569847E-3</v>
      </c>
      <c r="L102" s="36">
        <v>1106.5685000000001</v>
      </c>
      <c r="M102" s="37">
        <f t="shared" si="4"/>
        <v>3.1110673321075061E-2</v>
      </c>
      <c r="N102" s="41">
        <v>1096.2808</v>
      </c>
      <c r="O102" s="42">
        <f t="shared" si="5"/>
        <v>4.0118378425706952E-2</v>
      </c>
    </row>
    <row r="103" spans="1:15" x14ac:dyDescent="0.25">
      <c r="A103">
        <v>37</v>
      </c>
      <c r="B103" t="s">
        <v>27</v>
      </c>
      <c r="C103" t="s">
        <v>48</v>
      </c>
      <c r="D103" t="s">
        <v>17</v>
      </c>
      <c r="E103" s="15">
        <v>313.14999999999998</v>
      </c>
      <c r="F103" s="15">
        <v>846.26</v>
      </c>
      <c r="G103" s="15">
        <v>23.489000000000001</v>
      </c>
      <c r="H103" s="15">
        <v>1.4097</v>
      </c>
      <c r="I103" s="20">
        <v>1262</v>
      </c>
      <c r="J103" s="23">
        <v>1246.1081999999999</v>
      </c>
      <c r="K103" s="24">
        <f t="shared" si="3"/>
        <v>1.2592551505546832E-2</v>
      </c>
      <c r="L103" s="36">
        <v>1240.4194</v>
      </c>
      <c r="M103" s="37">
        <f t="shared" si="4"/>
        <v>1.710031695721078E-2</v>
      </c>
      <c r="N103" s="41">
        <v>1242.3042</v>
      </c>
      <c r="O103" s="42">
        <f t="shared" si="5"/>
        <v>1.5606814580031667E-2</v>
      </c>
    </row>
    <row r="104" spans="1:15" x14ac:dyDescent="0.25">
      <c r="A104">
        <v>600</v>
      </c>
      <c r="B104" t="s">
        <v>12</v>
      </c>
      <c r="C104" t="s">
        <v>73</v>
      </c>
      <c r="D104" t="s">
        <v>17</v>
      </c>
      <c r="E104" s="15">
        <v>308.14999999999998</v>
      </c>
      <c r="F104" s="15">
        <v>641.53</v>
      </c>
      <c r="G104" s="15">
        <v>38.243000000000002</v>
      </c>
      <c r="H104" s="15">
        <v>0.86670000000000003</v>
      </c>
      <c r="I104" s="20">
        <v>1189</v>
      </c>
      <c r="J104" s="23">
        <v>1113.373</v>
      </c>
      <c r="K104" s="24">
        <f t="shared" si="3"/>
        <v>6.3605550883094997E-2</v>
      </c>
      <c r="L104" s="36">
        <v>1099.6102000000001</v>
      </c>
      <c r="M104" s="37">
        <f t="shared" si="4"/>
        <v>7.5180656013456623E-2</v>
      </c>
      <c r="N104" s="41">
        <v>1135.6313</v>
      </c>
      <c r="O104" s="42">
        <f t="shared" si="5"/>
        <v>4.4885365853658529E-2</v>
      </c>
    </row>
    <row r="105" spans="1:15" x14ac:dyDescent="0.25">
      <c r="A105">
        <v>394</v>
      </c>
      <c r="B105" t="s">
        <v>12</v>
      </c>
      <c r="C105" t="s">
        <v>28</v>
      </c>
      <c r="D105" t="s">
        <v>35</v>
      </c>
      <c r="E105" s="15">
        <v>358.15</v>
      </c>
      <c r="F105" s="15">
        <v>724.47</v>
      </c>
      <c r="G105" s="15">
        <v>27.048999999999999</v>
      </c>
      <c r="H105" s="15">
        <v>1.1611</v>
      </c>
      <c r="I105" s="20">
        <v>1226.9000000000001</v>
      </c>
      <c r="J105" s="23">
        <v>1116.5333000000001</v>
      </c>
      <c r="K105" s="24">
        <f t="shared" si="3"/>
        <v>8.9955742114271764E-2</v>
      </c>
      <c r="L105" s="36">
        <v>1143.9493</v>
      </c>
      <c r="M105" s="37">
        <f t="shared" si="4"/>
        <v>6.76099926644389E-2</v>
      </c>
      <c r="N105" s="41">
        <v>1115.8933</v>
      </c>
      <c r="O105" s="42">
        <f t="shared" si="5"/>
        <v>9.047738201972462E-2</v>
      </c>
    </row>
    <row r="106" spans="1:15" x14ac:dyDescent="0.25">
      <c r="A106">
        <v>524</v>
      </c>
      <c r="B106" t="s">
        <v>12</v>
      </c>
      <c r="C106" t="s">
        <v>74</v>
      </c>
      <c r="D106" t="s">
        <v>17</v>
      </c>
      <c r="E106" s="15">
        <v>308.14999999999998</v>
      </c>
      <c r="F106" s="15">
        <v>713.43</v>
      </c>
      <c r="G106" s="15">
        <v>32.237000000000002</v>
      </c>
      <c r="H106" s="15">
        <v>0.87819999999999998</v>
      </c>
      <c r="I106" s="20">
        <v>1182</v>
      </c>
      <c r="J106" s="23">
        <v>1130.7809</v>
      </c>
      <c r="K106" s="24">
        <f t="shared" si="3"/>
        <v>4.3332571912013555E-2</v>
      </c>
      <c r="L106" s="36">
        <v>1148.5316</v>
      </c>
      <c r="M106" s="37">
        <f t="shared" si="4"/>
        <v>2.8315059221658185E-2</v>
      </c>
      <c r="N106" s="41">
        <v>1136.4742000000001</v>
      </c>
      <c r="O106" s="42">
        <f t="shared" si="5"/>
        <v>3.8515905245346774E-2</v>
      </c>
    </row>
    <row r="107" spans="1:15" x14ac:dyDescent="0.25">
      <c r="A107">
        <v>535</v>
      </c>
      <c r="B107" t="s">
        <v>12</v>
      </c>
      <c r="C107" t="s">
        <v>23</v>
      </c>
      <c r="D107" t="s">
        <v>17</v>
      </c>
      <c r="E107" s="15">
        <v>303.14999999999998</v>
      </c>
      <c r="F107" s="15">
        <v>664.9</v>
      </c>
      <c r="G107" s="15">
        <v>31.423999999999999</v>
      </c>
      <c r="H107" s="15">
        <v>1.1093</v>
      </c>
      <c r="I107" s="20">
        <v>1153.5</v>
      </c>
      <c r="J107" s="23">
        <v>1125.3506</v>
      </c>
      <c r="K107" s="24">
        <f t="shared" si="3"/>
        <v>2.4403467706978772E-2</v>
      </c>
      <c r="L107" s="36">
        <v>1150.2424000000001</v>
      </c>
      <c r="M107" s="37">
        <f t="shared" si="4"/>
        <v>2.8241005635023073E-3</v>
      </c>
      <c r="N107" s="41">
        <v>1126.8053</v>
      </c>
      <c r="O107" s="42">
        <f t="shared" si="5"/>
        <v>2.3142349371478119E-2</v>
      </c>
    </row>
    <row r="108" spans="1:15" x14ac:dyDescent="0.25">
      <c r="A108">
        <v>742</v>
      </c>
      <c r="B108" t="s">
        <v>12</v>
      </c>
      <c r="C108" t="s">
        <v>31</v>
      </c>
      <c r="D108" t="s">
        <v>32</v>
      </c>
      <c r="E108" s="15">
        <v>303.2</v>
      </c>
      <c r="F108" s="15">
        <v>661.93</v>
      </c>
      <c r="G108" s="15">
        <v>52.850999999999999</v>
      </c>
      <c r="H108" s="15">
        <v>0.47699999999999998</v>
      </c>
      <c r="I108" s="20">
        <v>1081.8</v>
      </c>
      <c r="J108" s="23">
        <v>1101.4285</v>
      </c>
      <c r="K108" s="24">
        <f t="shared" si="3"/>
        <v>1.8144296542799067E-2</v>
      </c>
      <c r="L108" s="36">
        <v>1102.1854000000001</v>
      </c>
      <c r="M108" s="37">
        <f t="shared" si="4"/>
        <v>1.8843963764096985E-2</v>
      </c>
      <c r="N108" s="41">
        <v>1083.0499</v>
      </c>
      <c r="O108" s="42">
        <f t="shared" si="5"/>
        <v>1.1553891662044974E-3</v>
      </c>
    </row>
    <row r="109" spans="1:15" x14ac:dyDescent="0.25">
      <c r="A109">
        <v>606</v>
      </c>
      <c r="B109" t="s">
        <v>12</v>
      </c>
      <c r="C109" t="s">
        <v>73</v>
      </c>
      <c r="D109" t="s">
        <v>17</v>
      </c>
      <c r="E109" s="15">
        <v>338.15</v>
      </c>
      <c r="F109" s="15">
        <v>641.53</v>
      </c>
      <c r="G109" s="15">
        <v>38.243000000000002</v>
      </c>
      <c r="H109" s="15">
        <v>0.86670000000000003</v>
      </c>
      <c r="I109" s="20">
        <v>1172</v>
      </c>
      <c r="J109" s="23">
        <v>1118.9095</v>
      </c>
      <c r="K109" s="24">
        <f t="shared" si="3"/>
        <v>4.5299061433447113E-2</v>
      </c>
      <c r="L109" s="36">
        <v>1093.3489999999999</v>
      </c>
      <c r="M109" s="37">
        <f t="shared" si="4"/>
        <v>6.710836177474408E-2</v>
      </c>
      <c r="N109" s="41">
        <v>1129.1025</v>
      </c>
      <c r="O109" s="42">
        <f t="shared" si="5"/>
        <v>3.6601962457337912E-2</v>
      </c>
    </row>
    <row r="110" spans="1:15" x14ac:dyDescent="0.25">
      <c r="A110">
        <v>199</v>
      </c>
      <c r="B110" t="s">
        <v>25</v>
      </c>
      <c r="C110" t="s">
        <v>23</v>
      </c>
      <c r="D110" t="s">
        <v>24</v>
      </c>
      <c r="E110" s="15">
        <v>303.14999999999998</v>
      </c>
      <c r="F110" s="15">
        <v>735.27</v>
      </c>
      <c r="G110" s="15">
        <v>27.577000000000002</v>
      </c>
      <c r="H110" s="15">
        <v>1.2862</v>
      </c>
      <c r="I110" s="20">
        <v>1126.9000000000001</v>
      </c>
      <c r="J110" s="23">
        <v>1164.6078</v>
      </c>
      <c r="K110" s="24">
        <f t="shared" si="3"/>
        <v>3.3461531635460028E-2</v>
      </c>
      <c r="L110" s="36">
        <v>1171.8976</v>
      </c>
      <c r="M110" s="37">
        <f t="shared" si="4"/>
        <v>3.9930428609459508E-2</v>
      </c>
      <c r="N110" s="41">
        <v>1180.7001</v>
      </c>
      <c r="O110" s="42">
        <f t="shared" si="5"/>
        <v>4.7741680717011202E-2</v>
      </c>
    </row>
    <row r="111" spans="1:15" x14ac:dyDescent="0.25">
      <c r="A111">
        <v>822</v>
      </c>
      <c r="B111" t="s">
        <v>42</v>
      </c>
      <c r="C111" t="s">
        <v>30</v>
      </c>
      <c r="D111" t="s">
        <v>24</v>
      </c>
      <c r="E111" s="15">
        <v>338.15</v>
      </c>
      <c r="F111" s="15">
        <v>708.03</v>
      </c>
      <c r="G111" s="15">
        <v>37.459000000000003</v>
      </c>
      <c r="H111" s="15">
        <v>0.90310000000000001</v>
      </c>
      <c r="I111" s="20">
        <v>1222.3</v>
      </c>
      <c r="J111" s="23">
        <v>1203.3596</v>
      </c>
      <c r="K111" s="24">
        <f t="shared" si="3"/>
        <v>1.5495704818784222E-2</v>
      </c>
      <c r="L111" s="36">
        <v>1192.2731000000001</v>
      </c>
      <c r="M111" s="37">
        <f t="shared" si="4"/>
        <v>2.4565900351795667E-2</v>
      </c>
      <c r="N111" s="41">
        <v>1173.8818000000001</v>
      </c>
      <c r="O111" s="42">
        <f t="shared" si="5"/>
        <v>3.9612370121901205E-2</v>
      </c>
    </row>
    <row r="112" spans="1:15" x14ac:dyDescent="0.25">
      <c r="A112">
        <v>478</v>
      </c>
      <c r="B112" t="s">
        <v>12</v>
      </c>
      <c r="C112" t="s">
        <v>30</v>
      </c>
      <c r="D112" t="s">
        <v>14</v>
      </c>
      <c r="E112" s="15">
        <v>318.14999999999998</v>
      </c>
      <c r="F112" s="15">
        <v>602</v>
      </c>
      <c r="G112" s="15">
        <v>40.993000000000002</v>
      </c>
      <c r="H112" s="15">
        <v>0.91549999999999998</v>
      </c>
      <c r="I112" s="20">
        <v>1105.5999999999999</v>
      </c>
      <c r="J112" s="23">
        <v>1082.9327000000001</v>
      </c>
      <c r="K112" s="24">
        <f t="shared" si="3"/>
        <v>2.050226121562938E-2</v>
      </c>
      <c r="L112" s="36">
        <v>1093.9141</v>
      </c>
      <c r="M112" s="37">
        <f t="shared" si="4"/>
        <v>1.0569735890014425E-2</v>
      </c>
      <c r="N112" s="41">
        <v>1093.5453</v>
      </c>
      <c r="O112" s="42">
        <f t="shared" si="5"/>
        <v>1.0903310419681542E-2</v>
      </c>
    </row>
    <row r="113" spans="1:15" x14ac:dyDescent="0.25">
      <c r="A113">
        <v>174</v>
      </c>
      <c r="B113" t="s">
        <v>18</v>
      </c>
      <c r="C113" t="s">
        <v>33</v>
      </c>
      <c r="D113" t="s">
        <v>34</v>
      </c>
      <c r="E113" s="15">
        <v>343.15</v>
      </c>
      <c r="F113" s="15">
        <v>776.85</v>
      </c>
      <c r="G113" s="15">
        <v>26.338000000000001</v>
      </c>
      <c r="H113" s="15">
        <v>1.0689</v>
      </c>
      <c r="I113" s="20">
        <v>1121.69999999999</v>
      </c>
      <c r="J113" s="23">
        <v>1168.7249999999999</v>
      </c>
      <c r="K113" s="24">
        <f t="shared" si="3"/>
        <v>4.1922974057243725E-2</v>
      </c>
      <c r="L113" s="36">
        <v>1145.6152</v>
      </c>
      <c r="M113" s="37">
        <f t="shared" si="4"/>
        <v>2.1320495676214791E-2</v>
      </c>
      <c r="N113" s="41">
        <v>1184.9535000000001</v>
      </c>
      <c r="O113" s="42">
        <f t="shared" si="5"/>
        <v>5.6390746188829985E-2</v>
      </c>
    </row>
    <row r="114" spans="1:15" x14ac:dyDescent="0.25">
      <c r="A114">
        <v>686</v>
      </c>
      <c r="B114" t="s">
        <v>12</v>
      </c>
      <c r="C114" t="s">
        <v>45</v>
      </c>
      <c r="D114" t="s">
        <v>20</v>
      </c>
      <c r="E114" s="15">
        <v>323.14999999999998</v>
      </c>
      <c r="F114" s="15">
        <v>649.45000000000005</v>
      </c>
      <c r="G114" s="15">
        <v>41.414000000000001</v>
      </c>
      <c r="H114" s="15">
        <v>0.68899999999999995</v>
      </c>
      <c r="I114" s="20">
        <v>1117.0999999999999</v>
      </c>
      <c r="J114" s="23">
        <v>1153.1228000000001</v>
      </c>
      <c r="K114" s="24">
        <f t="shared" si="3"/>
        <v>3.2246710231850495E-2</v>
      </c>
      <c r="L114" s="36">
        <v>1113.8099</v>
      </c>
      <c r="M114" s="37">
        <f t="shared" si="4"/>
        <v>2.9452152895890599E-3</v>
      </c>
      <c r="N114" s="41">
        <v>1150.4213</v>
      </c>
      <c r="O114" s="42">
        <f t="shared" si="5"/>
        <v>2.9828394951213023E-2</v>
      </c>
    </row>
    <row r="115" spans="1:15" x14ac:dyDescent="0.25">
      <c r="A115">
        <v>609</v>
      </c>
      <c r="B115" t="s">
        <v>12</v>
      </c>
      <c r="C115" t="s">
        <v>73</v>
      </c>
      <c r="D115" t="s">
        <v>17</v>
      </c>
      <c r="E115" s="15">
        <v>353.15</v>
      </c>
      <c r="F115" s="15">
        <v>641.53</v>
      </c>
      <c r="G115" s="15">
        <v>38.243000000000002</v>
      </c>
      <c r="H115" s="15">
        <v>0.86670000000000003</v>
      </c>
      <c r="I115" s="20">
        <v>1164</v>
      </c>
      <c r="J115" s="23">
        <v>1105.5044</v>
      </c>
      <c r="K115" s="24">
        <f t="shared" si="3"/>
        <v>5.0253951890034336E-2</v>
      </c>
      <c r="L115" s="36">
        <v>1088.4477999999999</v>
      </c>
      <c r="M115" s="37">
        <f t="shared" si="4"/>
        <v>6.4907388316151282E-2</v>
      </c>
      <c r="N115" s="41">
        <v>1126.7619999999999</v>
      </c>
      <c r="O115" s="42">
        <f t="shared" si="5"/>
        <v>3.1991408934707949E-2</v>
      </c>
    </row>
    <row r="116" spans="1:15" x14ac:dyDescent="0.25">
      <c r="A116">
        <v>773</v>
      </c>
      <c r="B116" t="s">
        <v>12</v>
      </c>
      <c r="C116" t="s">
        <v>75</v>
      </c>
      <c r="D116" t="s">
        <v>14</v>
      </c>
      <c r="E116" s="15">
        <v>333.15</v>
      </c>
      <c r="F116" s="15">
        <v>644.44000000000005</v>
      </c>
      <c r="G116" s="15">
        <v>49.536000000000001</v>
      </c>
      <c r="H116" s="15">
        <v>0.65090000000000003</v>
      </c>
      <c r="I116" s="20">
        <v>1177.3</v>
      </c>
      <c r="J116" s="23">
        <v>1141.1724999999999</v>
      </c>
      <c r="K116" s="24">
        <f t="shared" si="3"/>
        <v>3.0686740847702416E-2</v>
      </c>
      <c r="L116" s="36">
        <v>1135.7429999999999</v>
      </c>
      <c r="M116" s="37">
        <f t="shared" si="4"/>
        <v>3.5298564512019043E-2</v>
      </c>
      <c r="N116" s="41">
        <v>1170.3724</v>
      </c>
      <c r="O116" s="42">
        <f t="shared" si="5"/>
        <v>5.8843115603499398E-3</v>
      </c>
    </row>
    <row r="117" spans="1:15" x14ac:dyDescent="0.25">
      <c r="A117">
        <v>698</v>
      </c>
      <c r="B117" t="s">
        <v>12</v>
      </c>
      <c r="C117" t="s">
        <v>76</v>
      </c>
      <c r="D117" t="s">
        <v>14</v>
      </c>
      <c r="E117" s="15">
        <v>293.14999999999998</v>
      </c>
      <c r="F117" s="15">
        <v>687.25</v>
      </c>
      <c r="G117" s="15">
        <v>41.62</v>
      </c>
      <c r="H117" s="15">
        <v>0.5575</v>
      </c>
      <c r="I117" s="20">
        <v>1203.0999999999999</v>
      </c>
      <c r="J117" s="23">
        <v>1135.9876999999999</v>
      </c>
      <c r="K117" s="24">
        <f t="shared" si="3"/>
        <v>5.5782811071398895E-2</v>
      </c>
      <c r="L117" s="36">
        <v>1134.0398</v>
      </c>
      <c r="M117" s="37">
        <f t="shared" si="4"/>
        <v>5.7401878480591723E-2</v>
      </c>
      <c r="N117" s="41">
        <v>1126.1715999999999</v>
      </c>
      <c r="O117" s="42">
        <f t="shared" si="5"/>
        <v>6.3941816972820226E-2</v>
      </c>
    </row>
    <row r="118" spans="1:15" x14ac:dyDescent="0.25">
      <c r="A118">
        <v>189</v>
      </c>
      <c r="B118" t="s">
        <v>25</v>
      </c>
      <c r="C118" t="s">
        <v>65</v>
      </c>
      <c r="D118" t="s">
        <v>24</v>
      </c>
      <c r="E118" s="15">
        <v>308.14999999999998</v>
      </c>
      <c r="F118" s="15">
        <v>644.1</v>
      </c>
      <c r="G118" s="15">
        <v>33.780999999999999</v>
      </c>
      <c r="H118" s="15">
        <v>0.9375</v>
      </c>
      <c r="I118" s="20">
        <v>1054.4000000000001</v>
      </c>
      <c r="J118" s="23">
        <v>1082.7754</v>
      </c>
      <c r="K118" s="24">
        <f t="shared" si="3"/>
        <v>2.691141881638837E-2</v>
      </c>
      <c r="L118" s="36">
        <v>1066.3244999999999</v>
      </c>
      <c r="M118" s="37">
        <f t="shared" si="4"/>
        <v>1.1309275417298797E-2</v>
      </c>
      <c r="N118" s="41">
        <v>1080.2562</v>
      </c>
      <c r="O118" s="42">
        <f t="shared" si="5"/>
        <v>2.4522192716236669E-2</v>
      </c>
    </row>
    <row r="119" spans="1:15" x14ac:dyDescent="0.25">
      <c r="A119">
        <v>919</v>
      </c>
      <c r="B119" t="s">
        <v>29</v>
      </c>
      <c r="C119" t="s">
        <v>30</v>
      </c>
      <c r="D119" t="s">
        <v>14</v>
      </c>
      <c r="E119" s="15">
        <v>303.14999999999998</v>
      </c>
      <c r="F119" s="15">
        <v>610.52</v>
      </c>
      <c r="G119" s="15">
        <v>39.503</v>
      </c>
      <c r="H119" s="15">
        <v>0.91949999999999998</v>
      </c>
      <c r="I119" s="20">
        <v>1096.8</v>
      </c>
      <c r="J119" s="23">
        <v>1083.9601</v>
      </c>
      <c r="K119" s="24">
        <f t="shared" si="3"/>
        <v>1.1706692195477703E-2</v>
      </c>
      <c r="L119" s="36">
        <v>1097.0250000000001</v>
      </c>
      <c r="M119" s="37">
        <f t="shared" si="4"/>
        <v>2.0514223194760799E-4</v>
      </c>
      <c r="N119" s="41">
        <v>1096.8203000000001</v>
      </c>
      <c r="O119" s="42">
        <f t="shared" si="5"/>
        <v>1.8508388038050581E-5</v>
      </c>
    </row>
    <row r="120" spans="1:15" x14ac:dyDescent="0.25">
      <c r="A120">
        <v>815</v>
      </c>
      <c r="B120" t="s">
        <v>42</v>
      </c>
      <c r="C120" t="s">
        <v>30</v>
      </c>
      <c r="D120" t="s">
        <v>24</v>
      </c>
      <c r="E120" s="15">
        <v>303.14999999999998</v>
      </c>
      <c r="F120" s="15">
        <v>708.03</v>
      </c>
      <c r="G120" s="15">
        <v>37.459000000000003</v>
      </c>
      <c r="H120" s="15">
        <v>0.90310000000000001</v>
      </c>
      <c r="I120" s="20">
        <v>1242.3999999999901</v>
      </c>
      <c r="J120" s="23">
        <v>1212.2944</v>
      </c>
      <c r="K120" s="24">
        <f t="shared" si="3"/>
        <v>2.4231809401151265E-2</v>
      </c>
      <c r="L120" s="36">
        <v>1215.0154</v>
      </c>
      <c r="M120" s="37">
        <f t="shared" si="4"/>
        <v>2.2041693496450663E-2</v>
      </c>
      <c r="N120" s="41">
        <v>1190.1420000000001</v>
      </c>
      <c r="O120" s="42">
        <f t="shared" si="5"/>
        <v>4.2062137797803004E-2</v>
      </c>
    </row>
    <row r="121" spans="1:15" x14ac:dyDescent="0.25">
      <c r="A121">
        <v>891</v>
      </c>
      <c r="B121" t="s">
        <v>42</v>
      </c>
      <c r="C121" t="s">
        <v>23</v>
      </c>
      <c r="D121" t="s">
        <v>24</v>
      </c>
      <c r="E121" s="15">
        <v>313.14999999999998</v>
      </c>
      <c r="F121" s="15">
        <v>801.64</v>
      </c>
      <c r="G121" s="15">
        <v>30.416</v>
      </c>
      <c r="H121" s="15">
        <v>1.2518</v>
      </c>
      <c r="I121" s="20">
        <v>1287</v>
      </c>
      <c r="J121" s="23">
        <v>1291.4825000000001</v>
      </c>
      <c r="K121" s="24">
        <f t="shared" si="3"/>
        <v>3.4829059829060392E-3</v>
      </c>
      <c r="L121" s="36">
        <v>1310.0667000000001</v>
      </c>
      <c r="M121" s="37">
        <f t="shared" si="4"/>
        <v>1.7922843822843888E-2</v>
      </c>
      <c r="N121" s="41">
        <v>1293.0835</v>
      </c>
      <c r="O121" s="42">
        <f t="shared" si="5"/>
        <v>4.7268842268841944E-3</v>
      </c>
    </row>
    <row r="122" spans="1:15" x14ac:dyDescent="0.25">
      <c r="A122">
        <v>619</v>
      </c>
      <c r="B122" t="s">
        <v>12</v>
      </c>
      <c r="C122" t="s">
        <v>37</v>
      </c>
      <c r="D122" t="s">
        <v>38</v>
      </c>
      <c r="E122" s="15">
        <v>303.14999999999998</v>
      </c>
      <c r="F122" s="15">
        <v>705.84</v>
      </c>
      <c r="G122" s="15">
        <v>44.112000000000002</v>
      </c>
      <c r="H122" s="15">
        <v>0.53459999999999996</v>
      </c>
      <c r="I122" s="20">
        <v>1143.3999999999901</v>
      </c>
      <c r="J122" s="23">
        <v>1109.2791999999999</v>
      </c>
      <c r="K122" s="24">
        <f t="shared" si="3"/>
        <v>2.9841525275485777E-2</v>
      </c>
      <c r="L122" s="36">
        <v>1120.6125</v>
      </c>
      <c r="M122" s="37">
        <f t="shared" si="4"/>
        <v>1.9929595941919127E-2</v>
      </c>
      <c r="N122" s="41">
        <v>1127.4976999999999</v>
      </c>
      <c r="O122" s="42">
        <f t="shared" si="5"/>
        <v>1.3907906244525389E-2</v>
      </c>
    </row>
    <row r="123" spans="1:15" x14ac:dyDescent="0.25">
      <c r="A123">
        <v>834</v>
      </c>
      <c r="B123" t="s">
        <v>42</v>
      </c>
      <c r="C123" t="s">
        <v>30</v>
      </c>
      <c r="D123" t="s">
        <v>20</v>
      </c>
      <c r="E123" s="15">
        <v>348.15</v>
      </c>
      <c r="F123" s="15">
        <v>684.73</v>
      </c>
      <c r="G123" s="15">
        <v>39.865000000000002</v>
      </c>
      <c r="H123" s="15">
        <v>0.92100000000000004</v>
      </c>
      <c r="I123" s="20">
        <v>1197.2</v>
      </c>
      <c r="J123" s="23">
        <v>1204.2029</v>
      </c>
      <c r="K123" s="24">
        <f t="shared" si="3"/>
        <v>5.8493985967256546E-3</v>
      </c>
      <c r="L123" s="36">
        <v>1194.9031</v>
      </c>
      <c r="M123" s="37">
        <f t="shared" si="4"/>
        <v>1.9185599732710079E-3</v>
      </c>
      <c r="N123" s="41">
        <v>1193.337</v>
      </c>
      <c r="O123" s="42">
        <f t="shared" si="5"/>
        <v>3.2266956231206618E-3</v>
      </c>
    </row>
    <row r="124" spans="1:15" x14ac:dyDescent="0.25">
      <c r="A124">
        <v>674</v>
      </c>
      <c r="B124" t="s">
        <v>12</v>
      </c>
      <c r="C124" t="s">
        <v>62</v>
      </c>
      <c r="D124" t="s">
        <v>14</v>
      </c>
      <c r="E124" s="15">
        <v>313.14999999999998</v>
      </c>
      <c r="F124" s="15">
        <v>715.1</v>
      </c>
      <c r="G124" s="15">
        <v>42.137999999999998</v>
      </c>
      <c r="H124" s="15">
        <v>0.88990000000000002</v>
      </c>
      <c r="I124" s="20">
        <v>1172.3</v>
      </c>
      <c r="J124" s="23">
        <v>1218.7602999999999</v>
      </c>
      <c r="K124" s="24">
        <f t="shared" si="3"/>
        <v>3.9631749552162386E-2</v>
      </c>
      <c r="L124" s="36">
        <v>1217.4269999999999</v>
      </c>
      <c r="M124" s="37">
        <f t="shared" si="4"/>
        <v>3.8494412692996631E-2</v>
      </c>
      <c r="N124" s="41">
        <v>1193.2827</v>
      </c>
      <c r="O124" s="42">
        <f t="shared" si="5"/>
        <v>1.7898746054764159E-2</v>
      </c>
    </row>
    <row r="125" spans="1:15" x14ac:dyDescent="0.25">
      <c r="A125">
        <v>391</v>
      </c>
      <c r="B125" t="s">
        <v>12</v>
      </c>
      <c r="C125" t="s">
        <v>28</v>
      </c>
      <c r="D125" t="s">
        <v>35</v>
      </c>
      <c r="E125" s="15">
        <v>328.15</v>
      </c>
      <c r="F125" s="15">
        <v>724.47</v>
      </c>
      <c r="G125" s="15">
        <v>27.048999999999999</v>
      </c>
      <c r="H125" s="15">
        <v>1.1611</v>
      </c>
      <c r="I125" s="20">
        <v>1243.3</v>
      </c>
      <c r="J125" s="23">
        <v>1109.2565</v>
      </c>
      <c r="K125" s="24">
        <f t="shared" si="3"/>
        <v>0.10781267594305477</v>
      </c>
      <c r="L125" s="36">
        <v>1133.6387999999999</v>
      </c>
      <c r="M125" s="37">
        <f t="shared" si="4"/>
        <v>8.8201721225770136E-2</v>
      </c>
      <c r="N125" s="41">
        <v>1105.0544</v>
      </c>
      <c r="O125" s="42">
        <f t="shared" si="5"/>
        <v>0.11119247164803343</v>
      </c>
    </row>
    <row r="126" spans="1:15" x14ac:dyDescent="0.25">
      <c r="A126">
        <v>1085</v>
      </c>
      <c r="B126" t="s">
        <v>9</v>
      </c>
      <c r="C126" t="s">
        <v>10</v>
      </c>
      <c r="D126" t="s">
        <v>11</v>
      </c>
      <c r="E126" s="15">
        <v>303.14999999999998</v>
      </c>
      <c r="F126" s="15">
        <v>789.04</v>
      </c>
      <c r="G126" s="15">
        <v>14.61</v>
      </c>
      <c r="H126" s="15">
        <v>0.88949999999999996</v>
      </c>
      <c r="I126" s="20">
        <v>964.099999999999</v>
      </c>
      <c r="J126" s="23">
        <v>959.23987</v>
      </c>
      <c r="K126" s="24">
        <f t="shared" si="3"/>
        <v>5.0411056944290097E-3</v>
      </c>
      <c r="L126" s="36">
        <v>976.95734000000004</v>
      </c>
      <c r="M126" s="37">
        <f t="shared" si="4"/>
        <v>1.3336106213049537E-2</v>
      </c>
      <c r="N126" s="41">
        <v>987.95325000000003</v>
      </c>
      <c r="O126" s="42">
        <f t="shared" si="5"/>
        <v>2.4741468727311536E-2</v>
      </c>
    </row>
    <row r="127" spans="1:15" x14ac:dyDescent="0.25">
      <c r="A127">
        <v>466</v>
      </c>
      <c r="B127" t="s">
        <v>12</v>
      </c>
      <c r="C127" t="s">
        <v>30</v>
      </c>
      <c r="D127" t="s">
        <v>14</v>
      </c>
      <c r="E127" s="15">
        <v>328.15</v>
      </c>
      <c r="F127" s="15">
        <v>602</v>
      </c>
      <c r="G127" s="15">
        <v>40.993000000000002</v>
      </c>
      <c r="H127" s="15">
        <v>0.91549999999999998</v>
      </c>
      <c r="I127" s="20">
        <v>1099.69999999999</v>
      </c>
      <c r="J127" s="23">
        <v>1082.4390000000001</v>
      </c>
      <c r="K127" s="24">
        <f t="shared" si="3"/>
        <v>1.5696098936064488E-2</v>
      </c>
      <c r="L127" s="36">
        <v>1090.6469</v>
      </c>
      <c r="M127" s="37">
        <f t="shared" si="4"/>
        <v>8.2323360916524181E-3</v>
      </c>
      <c r="N127" s="41">
        <v>1086.1424999999999</v>
      </c>
      <c r="O127" s="42">
        <f t="shared" si="5"/>
        <v>1.232836228061311E-2</v>
      </c>
    </row>
    <row r="128" spans="1:15" x14ac:dyDescent="0.25">
      <c r="A128">
        <v>861</v>
      </c>
      <c r="B128" t="s">
        <v>42</v>
      </c>
      <c r="C128" t="s">
        <v>30</v>
      </c>
      <c r="D128" t="s">
        <v>67</v>
      </c>
      <c r="E128" s="15">
        <v>348.15</v>
      </c>
      <c r="F128" s="15">
        <v>666.5</v>
      </c>
      <c r="G128" s="15">
        <v>42.131999999999998</v>
      </c>
      <c r="H128" s="15">
        <v>0.93540000000000001</v>
      </c>
      <c r="I128" s="20">
        <v>1183.4000000000001</v>
      </c>
      <c r="J128" s="23">
        <v>1185.1342</v>
      </c>
      <c r="K128" s="24">
        <f t="shared" si="3"/>
        <v>1.4654385668411976E-3</v>
      </c>
      <c r="L128" s="36">
        <v>1178.4271000000001</v>
      </c>
      <c r="M128" s="37">
        <f t="shared" si="4"/>
        <v>4.2022139597768984E-3</v>
      </c>
      <c r="N128" s="41">
        <v>1178.7860000000001</v>
      </c>
      <c r="O128" s="42">
        <f t="shared" si="5"/>
        <v>3.8989352712523514E-3</v>
      </c>
    </row>
    <row r="129" spans="1:15" x14ac:dyDescent="0.25">
      <c r="A129">
        <v>36</v>
      </c>
      <c r="B129" t="s">
        <v>27</v>
      </c>
      <c r="C129" t="s">
        <v>48</v>
      </c>
      <c r="D129" t="s">
        <v>17</v>
      </c>
      <c r="E129" s="15">
        <v>308.14999999999998</v>
      </c>
      <c r="F129" s="15">
        <v>846.26</v>
      </c>
      <c r="G129" s="15">
        <v>23.489000000000001</v>
      </c>
      <c r="H129" s="15">
        <v>1.4097</v>
      </c>
      <c r="I129" s="20">
        <v>1266</v>
      </c>
      <c r="J129" s="23">
        <v>1248.5599</v>
      </c>
      <c r="K129" s="24">
        <f t="shared" si="3"/>
        <v>1.3775750394944731E-2</v>
      </c>
      <c r="L129" s="36">
        <v>1242.4640999999999</v>
      </c>
      <c r="M129" s="37">
        <f t="shared" si="4"/>
        <v>1.8590758293838928E-2</v>
      </c>
      <c r="N129" s="41">
        <v>1244.5150000000001</v>
      </c>
      <c r="O129" s="42">
        <f t="shared" si="5"/>
        <v>1.6970774091627092E-2</v>
      </c>
    </row>
    <row r="130" spans="1:15" x14ac:dyDescent="0.25">
      <c r="A130">
        <v>772</v>
      </c>
      <c r="B130" t="s">
        <v>12</v>
      </c>
      <c r="C130" t="s">
        <v>75</v>
      </c>
      <c r="D130" t="s">
        <v>14</v>
      </c>
      <c r="E130" s="15">
        <v>323.14999999999998</v>
      </c>
      <c r="F130" s="15">
        <v>644.44000000000005</v>
      </c>
      <c r="G130" s="15">
        <v>49.536000000000001</v>
      </c>
      <c r="H130" s="15">
        <v>0.65090000000000003</v>
      </c>
      <c r="I130" s="20">
        <v>1183.0999999999999</v>
      </c>
      <c r="J130" s="23">
        <v>1143.6831999999999</v>
      </c>
      <c r="K130" s="24">
        <f t="shared" si="3"/>
        <v>3.3316541289831775E-2</v>
      </c>
      <c r="L130" s="36">
        <v>1133.9491</v>
      </c>
      <c r="M130" s="37">
        <f t="shared" si="4"/>
        <v>4.1544163637900318E-2</v>
      </c>
      <c r="N130" s="41">
        <v>1176.2136</v>
      </c>
      <c r="O130" s="42">
        <f t="shared" si="5"/>
        <v>5.8206406897133526E-3</v>
      </c>
    </row>
    <row r="131" spans="1:15" x14ac:dyDescent="0.25">
      <c r="A131">
        <v>112</v>
      </c>
      <c r="B131" t="s">
        <v>27</v>
      </c>
      <c r="C131" t="s">
        <v>16</v>
      </c>
      <c r="D131" t="s">
        <v>17</v>
      </c>
      <c r="E131" s="15">
        <v>328.15</v>
      </c>
      <c r="F131" s="15">
        <v>718.54</v>
      </c>
      <c r="G131" s="15">
        <v>31.228000000000002</v>
      </c>
      <c r="H131" s="15">
        <v>0.65090000000000003</v>
      </c>
      <c r="I131" s="20">
        <v>1117.8999999999901</v>
      </c>
      <c r="J131" s="23">
        <v>1129.4893999999999</v>
      </c>
      <c r="K131" s="24">
        <f t="shared" si="3"/>
        <v>1.0367116915654307E-2</v>
      </c>
      <c r="L131" s="36">
        <v>1105.0065</v>
      </c>
      <c r="M131" s="37">
        <f t="shared" si="4"/>
        <v>1.1533679219957278E-2</v>
      </c>
      <c r="N131" s="41">
        <v>1105.6293000000001</v>
      </c>
      <c r="O131" s="42">
        <f t="shared" si="5"/>
        <v>1.0976563198846174E-2</v>
      </c>
    </row>
    <row r="132" spans="1:15" x14ac:dyDescent="0.25">
      <c r="A132">
        <v>1138</v>
      </c>
      <c r="B132" t="s">
        <v>9</v>
      </c>
      <c r="C132" t="s">
        <v>77</v>
      </c>
      <c r="D132" t="s">
        <v>14</v>
      </c>
      <c r="E132" s="15">
        <v>303.14999999999998</v>
      </c>
      <c r="F132" s="15">
        <v>650.01</v>
      </c>
      <c r="G132" s="15">
        <v>28.199000000000002</v>
      </c>
      <c r="H132" s="15">
        <v>0.65780000000000005</v>
      </c>
      <c r="I132" s="20">
        <v>962.7</v>
      </c>
      <c r="J132" s="23">
        <v>1005.4298</v>
      </c>
      <c r="K132" s="24">
        <f t="shared" ref="K132:K195" si="6" xml:space="preserve"> ABS(I132-J132)/I132</f>
        <v>4.4385374467643041E-2</v>
      </c>
      <c r="L132" s="36">
        <v>1015.93884</v>
      </c>
      <c r="M132" s="37">
        <f t="shared" ref="M132:M195" si="7">ABS(L132-I132)/I132</f>
        <v>5.5301589280149555E-2</v>
      </c>
      <c r="N132" s="41">
        <v>998.05382999999995</v>
      </c>
      <c r="O132" s="42">
        <f t="shared" ref="O132:O195" si="8">ABS(I132-N132)/I132</f>
        <v>3.6723621065752471E-2</v>
      </c>
    </row>
    <row r="133" spans="1:15" x14ac:dyDescent="0.25">
      <c r="A133">
        <v>1162</v>
      </c>
      <c r="B133" t="s">
        <v>9</v>
      </c>
      <c r="C133" t="s">
        <v>33</v>
      </c>
      <c r="D133" t="s">
        <v>22</v>
      </c>
      <c r="E133" s="15">
        <v>313.14999999999998</v>
      </c>
      <c r="F133" s="15">
        <v>767.65</v>
      </c>
      <c r="G133" s="15">
        <v>15.394</v>
      </c>
      <c r="H133" s="15">
        <v>0.91979999999999995</v>
      </c>
      <c r="I133" s="20">
        <v>984</v>
      </c>
      <c r="J133" s="23">
        <v>988.25440000000003</v>
      </c>
      <c r="K133" s="24">
        <f t="shared" si="6"/>
        <v>4.3235772357723906E-3</v>
      </c>
      <c r="L133" s="36">
        <v>994.78357000000005</v>
      </c>
      <c r="M133" s="37">
        <f t="shared" si="7"/>
        <v>1.0958912601626071E-2</v>
      </c>
      <c r="N133" s="41">
        <v>998.51940000000002</v>
      </c>
      <c r="O133" s="42">
        <f t="shared" si="8"/>
        <v>1.4755487804878068E-2</v>
      </c>
    </row>
    <row r="134" spans="1:15" x14ac:dyDescent="0.25">
      <c r="A134">
        <v>570</v>
      </c>
      <c r="B134" t="s">
        <v>12</v>
      </c>
      <c r="C134" t="s">
        <v>23</v>
      </c>
      <c r="D134" t="s">
        <v>41</v>
      </c>
      <c r="E134" s="15">
        <v>313.14999999999998</v>
      </c>
      <c r="F134" s="15">
        <v>681</v>
      </c>
      <c r="G134" s="15">
        <v>33.502000000000002</v>
      </c>
      <c r="H134" s="15">
        <v>1.2277</v>
      </c>
      <c r="I134" s="20">
        <v>1183.8</v>
      </c>
      <c r="J134" s="23">
        <v>1179.5225</v>
      </c>
      <c r="K134" s="24">
        <f t="shared" si="6"/>
        <v>3.6133637438755858E-3</v>
      </c>
      <c r="L134" s="36">
        <v>1179.7927999999999</v>
      </c>
      <c r="M134" s="37">
        <f t="shared" si="7"/>
        <v>3.3850312552796179E-3</v>
      </c>
      <c r="N134" s="41">
        <v>1158.8302000000001</v>
      </c>
      <c r="O134" s="42">
        <f t="shared" si="8"/>
        <v>2.1092921101537297E-2</v>
      </c>
    </row>
    <row r="135" spans="1:15" x14ac:dyDescent="0.25">
      <c r="A135">
        <v>436</v>
      </c>
      <c r="B135" t="s">
        <v>12</v>
      </c>
      <c r="C135" t="s">
        <v>21</v>
      </c>
      <c r="D135" t="s">
        <v>17</v>
      </c>
      <c r="E135" s="15">
        <v>313.14999999999998</v>
      </c>
      <c r="F135" s="15">
        <v>745.4</v>
      </c>
      <c r="G135" s="15">
        <v>29.036999999999999</v>
      </c>
      <c r="H135" s="15">
        <v>1.3152999999999999</v>
      </c>
      <c r="I135" s="20">
        <v>1248</v>
      </c>
      <c r="J135" s="23">
        <v>1238.8986</v>
      </c>
      <c r="K135" s="24">
        <f t="shared" si="6"/>
        <v>7.2927884615384712E-3</v>
      </c>
      <c r="L135" s="36">
        <v>1224.7737</v>
      </c>
      <c r="M135" s="37">
        <f t="shared" si="7"/>
        <v>1.8610817307692339E-2</v>
      </c>
      <c r="N135" s="41">
        <v>1288.4119000000001</v>
      </c>
      <c r="O135" s="42">
        <f t="shared" si="8"/>
        <v>3.2381330128205175E-2</v>
      </c>
    </row>
    <row r="136" spans="1:15" x14ac:dyDescent="0.25">
      <c r="A136">
        <v>879</v>
      </c>
      <c r="B136" t="s">
        <v>42</v>
      </c>
      <c r="C136" t="s">
        <v>23</v>
      </c>
      <c r="D136" t="s">
        <v>41</v>
      </c>
      <c r="E136" s="15">
        <v>328.15</v>
      </c>
      <c r="F136" s="15">
        <v>831.16</v>
      </c>
      <c r="G136" s="15">
        <v>28.884</v>
      </c>
      <c r="H136" s="15">
        <v>1.1859</v>
      </c>
      <c r="I136" s="20">
        <v>1285.0999999999999</v>
      </c>
      <c r="J136" s="23">
        <v>1272.1418000000001</v>
      </c>
      <c r="K136" s="24">
        <f t="shared" si="6"/>
        <v>1.0083417632868887E-2</v>
      </c>
      <c r="L136" s="36">
        <v>1297.1672000000001</v>
      </c>
      <c r="M136" s="37">
        <f t="shared" si="7"/>
        <v>9.3900863746013419E-3</v>
      </c>
      <c r="N136" s="41">
        <v>1284.9131</v>
      </c>
      <c r="O136" s="42">
        <f t="shared" si="8"/>
        <v>1.4543615282851393E-4</v>
      </c>
    </row>
    <row r="137" spans="1:15" x14ac:dyDescent="0.25">
      <c r="A137">
        <v>747</v>
      </c>
      <c r="B137" t="s">
        <v>12</v>
      </c>
      <c r="C137" t="s">
        <v>78</v>
      </c>
      <c r="D137" t="s">
        <v>17</v>
      </c>
      <c r="E137" s="15">
        <v>296.14999999999998</v>
      </c>
      <c r="F137" s="15">
        <v>782.84</v>
      </c>
      <c r="G137" s="15">
        <v>30.449000000000002</v>
      </c>
      <c r="H137" s="15">
        <v>1.2866</v>
      </c>
      <c r="I137" s="20">
        <v>1260</v>
      </c>
      <c r="J137" s="23">
        <v>1294.6322</v>
      </c>
      <c r="K137" s="24">
        <f t="shared" si="6"/>
        <v>2.7485873015873026E-2</v>
      </c>
      <c r="L137" s="36">
        <v>1292.3373999999999</v>
      </c>
      <c r="M137" s="37">
        <f t="shared" si="7"/>
        <v>2.5664603174603087E-2</v>
      </c>
      <c r="N137" s="41">
        <v>1348.5590999999999</v>
      </c>
      <c r="O137" s="42">
        <f t="shared" si="8"/>
        <v>7.0284999999999959E-2</v>
      </c>
    </row>
    <row r="138" spans="1:15" x14ac:dyDescent="0.25">
      <c r="A138">
        <v>449</v>
      </c>
      <c r="B138" t="s">
        <v>12</v>
      </c>
      <c r="C138" t="s">
        <v>30</v>
      </c>
      <c r="D138" t="s">
        <v>49</v>
      </c>
      <c r="E138" s="15">
        <v>313.14999999999998</v>
      </c>
      <c r="F138" s="15">
        <v>602.55999999999995</v>
      </c>
      <c r="G138" s="15">
        <v>40.124000000000002</v>
      </c>
      <c r="H138" s="15">
        <v>0.90939999999999999</v>
      </c>
      <c r="I138" s="20">
        <v>1109.69999999999</v>
      </c>
      <c r="J138" s="23">
        <v>1073.9522999999999</v>
      </c>
      <c r="K138" s="24">
        <f t="shared" si="6"/>
        <v>3.2213841578796469E-2</v>
      </c>
      <c r="L138" s="36">
        <v>1089.1760999999999</v>
      </c>
      <c r="M138" s="37">
        <f t="shared" si="7"/>
        <v>1.8494998648274596E-2</v>
      </c>
      <c r="N138" s="41">
        <v>1090.3308999999999</v>
      </c>
      <c r="O138" s="42">
        <f t="shared" si="8"/>
        <v>1.7454357033423705E-2</v>
      </c>
    </row>
    <row r="139" spans="1:15" x14ac:dyDescent="0.25">
      <c r="A139">
        <v>80</v>
      </c>
      <c r="B139" t="s">
        <v>27</v>
      </c>
      <c r="C139" t="s">
        <v>37</v>
      </c>
      <c r="D139" t="s">
        <v>38</v>
      </c>
      <c r="E139" s="15">
        <v>293.14999999999998</v>
      </c>
      <c r="F139" s="15">
        <v>717.76</v>
      </c>
      <c r="G139" s="15">
        <v>42.959000000000003</v>
      </c>
      <c r="H139" s="15">
        <v>0.50560000000000005</v>
      </c>
      <c r="I139" s="20">
        <v>1152.7</v>
      </c>
      <c r="J139" s="23">
        <v>1107.0968</v>
      </c>
      <c r="K139" s="24">
        <f t="shared" si="6"/>
        <v>3.9562071657846809E-2</v>
      </c>
      <c r="L139" s="36">
        <v>1128.2236</v>
      </c>
      <c r="M139" s="37">
        <f t="shared" si="7"/>
        <v>2.1233972412596523E-2</v>
      </c>
      <c r="N139" s="41">
        <v>1144.3116</v>
      </c>
      <c r="O139" s="42">
        <f t="shared" si="8"/>
        <v>7.2771753274920156E-3</v>
      </c>
    </row>
    <row r="140" spans="1:15" x14ac:dyDescent="0.25">
      <c r="A140">
        <v>723</v>
      </c>
      <c r="B140" t="s">
        <v>12</v>
      </c>
      <c r="C140" t="s">
        <v>31</v>
      </c>
      <c r="D140" t="s">
        <v>24</v>
      </c>
      <c r="E140" s="15">
        <v>298.2</v>
      </c>
      <c r="F140" s="15">
        <v>655.66</v>
      </c>
      <c r="G140" s="15">
        <v>47.893999999999998</v>
      </c>
      <c r="H140" s="15">
        <v>0.51249999999999996</v>
      </c>
      <c r="I140" s="20">
        <v>1092.0999999999999</v>
      </c>
      <c r="J140" s="23">
        <v>1114.3513</v>
      </c>
      <c r="K140" s="24">
        <f t="shared" si="6"/>
        <v>2.0374782529072547E-2</v>
      </c>
      <c r="L140" s="36">
        <v>1114.2840000000001</v>
      </c>
      <c r="M140" s="37">
        <f t="shared" si="7"/>
        <v>2.0313158135702041E-2</v>
      </c>
      <c r="N140" s="41">
        <v>1099.0655999999999</v>
      </c>
      <c r="O140" s="42">
        <f t="shared" si="8"/>
        <v>6.378170497207211E-3</v>
      </c>
    </row>
    <row r="141" spans="1:15" x14ac:dyDescent="0.25">
      <c r="A141">
        <v>438</v>
      </c>
      <c r="B141" t="s">
        <v>12</v>
      </c>
      <c r="C141" t="s">
        <v>21</v>
      </c>
      <c r="D141" t="s">
        <v>17</v>
      </c>
      <c r="E141" s="15">
        <v>323.14999999999998</v>
      </c>
      <c r="F141" s="15">
        <v>745.4</v>
      </c>
      <c r="G141" s="15">
        <v>29.036999999999999</v>
      </c>
      <c r="H141" s="15">
        <v>1.3152999999999999</v>
      </c>
      <c r="I141" s="20">
        <v>1243</v>
      </c>
      <c r="J141" s="23">
        <v>1232.6196</v>
      </c>
      <c r="K141" s="24">
        <f t="shared" si="6"/>
        <v>8.3510860820595403E-3</v>
      </c>
      <c r="L141" s="36">
        <v>1221.6831</v>
      </c>
      <c r="M141" s="37">
        <f t="shared" si="7"/>
        <v>1.714955752212392E-2</v>
      </c>
      <c r="N141" s="41">
        <v>1286.4154000000001</v>
      </c>
      <c r="O141" s="42">
        <f t="shared" si="8"/>
        <v>3.4927916331456227E-2</v>
      </c>
    </row>
    <row r="142" spans="1:15" x14ac:dyDescent="0.25">
      <c r="A142">
        <v>7</v>
      </c>
      <c r="B142" t="s">
        <v>27</v>
      </c>
      <c r="C142" t="s">
        <v>28</v>
      </c>
      <c r="D142" t="s">
        <v>17</v>
      </c>
      <c r="E142" s="15">
        <v>293.14999999999998</v>
      </c>
      <c r="F142" s="15">
        <v>844.6</v>
      </c>
      <c r="G142" s="15">
        <v>25.637</v>
      </c>
      <c r="H142" s="15">
        <v>1.3743000000000001</v>
      </c>
      <c r="I142" s="20">
        <v>1266</v>
      </c>
      <c r="J142" s="23">
        <v>1277.1158</v>
      </c>
      <c r="K142" s="24">
        <f t="shared" si="6"/>
        <v>8.7802527646129828E-3</v>
      </c>
      <c r="L142" s="36">
        <v>1270.2719999999999</v>
      </c>
      <c r="M142" s="37">
        <f t="shared" si="7"/>
        <v>3.3744075829383368E-3</v>
      </c>
      <c r="N142" s="41">
        <v>1286.6859999999999</v>
      </c>
      <c r="O142" s="42">
        <f t="shared" si="8"/>
        <v>1.6339652448657125E-2</v>
      </c>
    </row>
    <row r="143" spans="1:15" x14ac:dyDescent="0.25">
      <c r="A143">
        <v>1089</v>
      </c>
      <c r="B143" t="s">
        <v>9</v>
      </c>
      <c r="C143" t="s">
        <v>10</v>
      </c>
      <c r="D143" t="s">
        <v>11</v>
      </c>
      <c r="E143" s="15">
        <v>343.15</v>
      </c>
      <c r="F143" s="15">
        <v>789.04</v>
      </c>
      <c r="G143" s="15">
        <v>14.61</v>
      </c>
      <c r="H143" s="15">
        <v>0.88949999999999996</v>
      </c>
      <c r="I143" s="20">
        <v>940.2</v>
      </c>
      <c r="J143" s="23">
        <v>948.06164999999999</v>
      </c>
      <c r="K143" s="24">
        <f t="shared" si="6"/>
        <v>8.3616783663049785E-3</v>
      </c>
      <c r="L143" s="36">
        <v>959.10130000000004</v>
      </c>
      <c r="M143" s="37">
        <f t="shared" si="7"/>
        <v>2.0103488619442663E-2</v>
      </c>
      <c r="N143" s="41">
        <v>971.89120000000003</v>
      </c>
      <c r="O143" s="42">
        <f t="shared" si="8"/>
        <v>3.3706870878536459E-2</v>
      </c>
    </row>
    <row r="144" spans="1:15" x14ac:dyDescent="0.25">
      <c r="A144">
        <v>159</v>
      </c>
      <c r="B144" t="s">
        <v>18</v>
      </c>
      <c r="C144" t="s">
        <v>33</v>
      </c>
      <c r="D144" t="s">
        <v>20</v>
      </c>
      <c r="E144" s="15">
        <v>323.14999999999998</v>
      </c>
      <c r="F144" s="15">
        <v>817.24</v>
      </c>
      <c r="G144" s="15">
        <v>25.161999999999999</v>
      </c>
      <c r="H144" s="15">
        <v>1.0246999999999999</v>
      </c>
      <c r="I144" s="20">
        <v>1168.7</v>
      </c>
      <c r="J144" s="23">
        <v>1174.9933000000001</v>
      </c>
      <c r="K144" s="24">
        <f t="shared" si="6"/>
        <v>5.3848720800890254E-3</v>
      </c>
      <c r="L144" s="36">
        <v>1194.6353999999999</v>
      </c>
      <c r="M144" s="37">
        <f t="shared" si="7"/>
        <v>2.2191665953623551E-2</v>
      </c>
      <c r="N144" s="41">
        <v>1206.0046</v>
      </c>
      <c r="O144" s="42">
        <f t="shared" si="8"/>
        <v>3.1919739881920026E-2</v>
      </c>
    </row>
    <row r="145" spans="1:15" x14ac:dyDescent="0.25">
      <c r="A145">
        <v>964</v>
      </c>
      <c r="B145" t="s">
        <v>29</v>
      </c>
      <c r="C145" t="s">
        <v>30</v>
      </c>
      <c r="D145" t="s">
        <v>20</v>
      </c>
      <c r="E145" s="15">
        <v>328.15</v>
      </c>
      <c r="F145" s="15">
        <v>604.66</v>
      </c>
      <c r="G145" s="15">
        <v>44.874000000000002</v>
      </c>
      <c r="H145" s="15">
        <v>0.94879999999999998</v>
      </c>
      <c r="I145" s="20">
        <v>1084.5999999999999</v>
      </c>
      <c r="J145" s="23">
        <v>1080.7529999999999</v>
      </c>
      <c r="K145" s="24">
        <f t="shared" si="6"/>
        <v>3.5469297436842894E-3</v>
      </c>
      <c r="L145" s="36">
        <v>1081.5032000000001</v>
      </c>
      <c r="M145" s="37">
        <f t="shared" si="7"/>
        <v>2.8552461737044099E-3</v>
      </c>
      <c r="N145" s="41">
        <v>1079.5352</v>
      </c>
      <c r="O145" s="42">
        <f t="shared" si="8"/>
        <v>4.6697399963118915E-3</v>
      </c>
    </row>
    <row r="146" spans="1:15" x14ac:dyDescent="0.25">
      <c r="A146">
        <v>137</v>
      </c>
      <c r="B146" t="s">
        <v>18</v>
      </c>
      <c r="C146" t="s">
        <v>19</v>
      </c>
      <c r="D146" t="s">
        <v>34</v>
      </c>
      <c r="E146" s="15">
        <v>323.14999999999998</v>
      </c>
      <c r="F146" s="15">
        <v>709.6</v>
      </c>
      <c r="G146" s="15">
        <v>32.969000000000001</v>
      </c>
      <c r="H146" s="15">
        <v>1.0067999999999999</v>
      </c>
      <c r="I146" s="20">
        <v>1138</v>
      </c>
      <c r="J146" s="23">
        <v>1132.7831000000001</v>
      </c>
      <c r="K146" s="24">
        <f t="shared" si="6"/>
        <v>4.5842706502635293E-3</v>
      </c>
      <c r="L146" s="36">
        <v>1111.43</v>
      </c>
      <c r="M146" s="37">
        <f t="shared" si="7"/>
        <v>2.3347978910369011E-2</v>
      </c>
      <c r="N146" s="41">
        <v>1152.2524000000001</v>
      </c>
      <c r="O146" s="42">
        <f t="shared" si="8"/>
        <v>1.2524077328646818E-2</v>
      </c>
    </row>
    <row r="147" spans="1:15" x14ac:dyDescent="0.25">
      <c r="A147">
        <v>131</v>
      </c>
      <c r="B147" t="s">
        <v>18</v>
      </c>
      <c r="C147" t="s">
        <v>19</v>
      </c>
      <c r="D147" t="s">
        <v>34</v>
      </c>
      <c r="E147" s="15">
        <v>293.14999999999998</v>
      </c>
      <c r="F147" s="15">
        <v>709.6</v>
      </c>
      <c r="G147" s="15">
        <v>32.969000000000001</v>
      </c>
      <c r="H147" s="15">
        <v>1.0067999999999999</v>
      </c>
      <c r="I147" s="20">
        <v>1159.8999999999901</v>
      </c>
      <c r="J147" s="23">
        <v>1145.8900000000001</v>
      </c>
      <c r="K147" s="24">
        <f t="shared" si="6"/>
        <v>1.2078627467876633E-2</v>
      </c>
      <c r="L147" s="36">
        <v>1147.5734</v>
      </c>
      <c r="M147" s="37">
        <f t="shared" si="7"/>
        <v>1.0627295456496422E-2</v>
      </c>
      <c r="N147" s="41">
        <v>1167.8044</v>
      </c>
      <c r="O147" s="42">
        <f t="shared" si="8"/>
        <v>6.8147254073712971E-3</v>
      </c>
    </row>
    <row r="148" spans="1:15" x14ac:dyDescent="0.25">
      <c r="A148">
        <v>1225</v>
      </c>
      <c r="B148" t="s">
        <v>52</v>
      </c>
      <c r="C148" t="s">
        <v>71</v>
      </c>
      <c r="D148" t="s">
        <v>14</v>
      </c>
      <c r="E148" s="15">
        <v>373.15</v>
      </c>
      <c r="F148" s="15">
        <v>745.01</v>
      </c>
      <c r="G148" s="15">
        <v>38.677999999999997</v>
      </c>
      <c r="H148" s="15">
        <v>0.58520000000000005</v>
      </c>
      <c r="I148" s="20">
        <v>1220</v>
      </c>
      <c r="J148" s="23">
        <v>1199.6283000000001</v>
      </c>
      <c r="K148" s="24">
        <f t="shared" si="6"/>
        <v>1.6698114754098294E-2</v>
      </c>
      <c r="L148" s="36">
        <v>1230.7538999999999</v>
      </c>
      <c r="M148" s="37">
        <f t="shared" si="7"/>
        <v>8.8146721311474843E-3</v>
      </c>
      <c r="N148" s="41">
        <v>1197.7511999999999</v>
      </c>
      <c r="O148" s="42">
        <f t="shared" si="8"/>
        <v>1.8236721311475471E-2</v>
      </c>
    </row>
    <row r="149" spans="1:15" x14ac:dyDescent="0.25">
      <c r="A149">
        <v>1122</v>
      </c>
      <c r="B149" t="s">
        <v>9</v>
      </c>
      <c r="C149" t="s">
        <v>23</v>
      </c>
      <c r="D149" t="s">
        <v>38</v>
      </c>
      <c r="E149" s="15">
        <v>343.15</v>
      </c>
      <c r="F149" s="15">
        <v>715.64</v>
      </c>
      <c r="G149" s="15">
        <v>28.558</v>
      </c>
      <c r="H149" s="15">
        <v>1.3575999999999999</v>
      </c>
      <c r="I149" s="20">
        <v>1006.99999999999</v>
      </c>
      <c r="J149" s="23">
        <v>1080.6432</v>
      </c>
      <c r="K149" s="24">
        <f t="shared" si="6"/>
        <v>7.3131281032781242E-2</v>
      </c>
      <c r="L149" s="36">
        <v>1023.457</v>
      </c>
      <c r="M149" s="37">
        <f t="shared" si="7"/>
        <v>1.6342601787497676E-2</v>
      </c>
      <c r="N149" s="41">
        <v>1126.9413999999999</v>
      </c>
      <c r="O149" s="42">
        <f t="shared" si="8"/>
        <v>0.11910764647468831</v>
      </c>
    </row>
    <row r="150" spans="1:15" x14ac:dyDescent="0.25">
      <c r="A150">
        <v>416</v>
      </c>
      <c r="B150" t="s">
        <v>12</v>
      </c>
      <c r="C150" t="s">
        <v>61</v>
      </c>
      <c r="D150" t="s">
        <v>17</v>
      </c>
      <c r="E150" s="15">
        <v>298.14999999999998</v>
      </c>
      <c r="F150" s="15">
        <v>752.84</v>
      </c>
      <c r="G150" s="15">
        <v>26.956</v>
      </c>
      <c r="H150" s="15">
        <v>1.3260000000000001</v>
      </c>
      <c r="I150" s="20">
        <v>1267</v>
      </c>
      <c r="J150" s="23">
        <v>1236.9656</v>
      </c>
      <c r="K150" s="24">
        <f t="shared" si="6"/>
        <v>2.370513022888714E-2</v>
      </c>
      <c r="L150" s="36">
        <v>1264.6545000000001</v>
      </c>
      <c r="M150" s="37">
        <f t="shared" si="7"/>
        <v>1.8512233622730084E-3</v>
      </c>
      <c r="N150" s="41">
        <v>1241.7965999999999</v>
      </c>
      <c r="O150" s="42">
        <f t="shared" si="8"/>
        <v>1.9892186266771982E-2</v>
      </c>
    </row>
    <row r="151" spans="1:15" x14ac:dyDescent="0.25">
      <c r="A151">
        <v>269</v>
      </c>
      <c r="B151" t="s">
        <v>79</v>
      </c>
      <c r="C151" t="s">
        <v>16</v>
      </c>
      <c r="D151" t="s">
        <v>14</v>
      </c>
      <c r="E151" s="15">
        <v>323.14999999999998</v>
      </c>
      <c r="F151" s="15">
        <v>701.24</v>
      </c>
      <c r="G151" s="15">
        <v>38.938000000000002</v>
      </c>
      <c r="H151" s="15">
        <v>0.61950000000000005</v>
      </c>
      <c r="I151" s="20">
        <v>1140.5999999999999</v>
      </c>
      <c r="J151" s="23">
        <v>1120.8090999999999</v>
      </c>
      <c r="K151" s="24">
        <f t="shared" si="6"/>
        <v>1.7351306330001724E-2</v>
      </c>
      <c r="L151" s="36">
        <v>1134.8571999999999</v>
      </c>
      <c r="M151" s="37">
        <f t="shared" si="7"/>
        <v>5.034893915483069E-3</v>
      </c>
      <c r="N151" s="41">
        <v>1126.8927000000001</v>
      </c>
      <c r="O151" s="42">
        <f t="shared" si="8"/>
        <v>1.2017622304050329E-2</v>
      </c>
    </row>
    <row r="152" spans="1:15" x14ac:dyDescent="0.25">
      <c r="A152">
        <v>33</v>
      </c>
      <c r="B152" t="s">
        <v>27</v>
      </c>
      <c r="C152" t="s">
        <v>48</v>
      </c>
      <c r="D152" t="s">
        <v>17</v>
      </c>
      <c r="E152" s="15">
        <v>293.14999999999998</v>
      </c>
      <c r="F152" s="15">
        <v>846.26</v>
      </c>
      <c r="G152" s="15">
        <v>23.489000000000001</v>
      </c>
      <c r="H152" s="15">
        <v>1.4097</v>
      </c>
      <c r="I152" s="20">
        <v>1275</v>
      </c>
      <c r="J152" s="23">
        <v>1255.9149</v>
      </c>
      <c r="K152" s="24">
        <f t="shared" si="6"/>
        <v>1.496870588235295E-2</v>
      </c>
      <c r="L152" s="36">
        <v>1248.5984000000001</v>
      </c>
      <c r="M152" s="37">
        <f t="shared" si="7"/>
        <v>2.0707137254901895E-2</v>
      </c>
      <c r="N152" s="41">
        <v>1251.1477</v>
      </c>
      <c r="O152" s="42">
        <f t="shared" si="8"/>
        <v>1.8707686274509815E-2</v>
      </c>
    </row>
    <row r="153" spans="1:15" x14ac:dyDescent="0.25">
      <c r="A153">
        <v>576</v>
      </c>
      <c r="B153" t="s">
        <v>12</v>
      </c>
      <c r="C153" t="s">
        <v>23</v>
      </c>
      <c r="D153" t="s">
        <v>41</v>
      </c>
      <c r="E153" s="15">
        <v>343.15</v>
      </c>
      <c r="F153" s="15">
        <v>681</v>
      </c>
      <c r="G153" s="15">
        <v>33.502000000000002</v>
      </c>
      <c r="H153" s="15">
        <v>1.2277</v>
      </c>
      <c r="I153" s="20">
        <v>1167.4000000000001</v>
      </c>
      <c r="J153" s="23">
        <v>1158.1436000000001</v>
      </c>
      <c r="K153" s="24">
        <f t="shared" si="6"/>
        <v>7.929073154017462E-3</v>
      </c>
      <c r="L153" s="36">
        <v>1156.8477</v>
      </c>
      <c r="M153" s="37">
        <f t="shared" si="7"/>
        <v>9.0391468219976519E-3</v>
      </c>
      <c r="N153" s="41">
        <v>1146.4860000000001</v>
      </c>
      <c r="O153" s="42">
        <f t="shared" si="8"/>
        <v>1.7915024841528172E-2</v>
      </c>
    </row>
    <row r="154" spans="1:15" x14ac:dyDescent="0.25">
      <c r="A154">
        <v>173</v>
      </c>
      <c r="B154" t="s">
        <v>18</v>
      </c>
      <c r="C154" t="s">
        <v>33</v>
      </c>
      <c r="D154" t="s">
        <v>34</v>
      </c>
      <c r="E154" s="15">
        <v>338.15</v>
      </c>
      <c r="F154" s="15">
        <v>776.85</v>
      </c>
      <c r="G154" s="15">
        <v>26.338000000000001</v>
      </c>
      <c r="H154" s="15">
        <v>1.0689</v>
      </c>
      <c r="I154" s="20">
        <v>1125.5</v>
      </c>
      <c r="J154" s="23">
        <v>1167.5745999999999</v>
      </c>
      <c r="K154" s="24">
        <f t="shared" si="6"/>
        <v>3.7383029764549019E-2</v>
      </c>
      <c r="L154" s="36">
        <v>1143.9137000000001</v>
      </c>
      <c r="M154" s="37">
        <f t="shared" si="7"/>
        <v>1.636046201688144E-2</v>
      </c>
      <c r="N154" s="41">
        <v>1184.4879000000001</v>
      </c>
      <c r="O154" s="42">
        <f t="shared" si="8"/>
        <v>5.2410395379831255E-2</v>
      </c>
    </row>
    <row r="155" spans="1:15" x14ac:dyDescent="0.25">
      <c r="A155">
        <v>587</v>
      </c>
      <c r="B155" t="s">
        <v>12</v>
      </c>
      <c r="C155" t="s">
        <v>23</v>
      </c>
      <c r="D155" t="s">
        <v>24</v>
      </c>
      <c r="E155" s="15">
        <v>323.14999999999998</v>
      </c>
      <c r="F155" s="15">
        <v>688.99</v>
      </c>
      <c r="G155" s="15">
        <v>34.58</v>
      </c>
      <c r="H155" s="15">
        <v>1.2835000000000001</v>
      </c>
      <c r="I155" s="20">
        <v>1189.0999999999999</v>
      </c>
      <c r="J155" s="23">
        <v>1195.7829999999999</v>
      </c>
      <c r="K155" s="24">
        <f t="shared" si="6"/>
        <v>5.6202169708182599E-3</v>
      </c>
      <c r="L155" s="36">
        <v>1201.9757999999999</v>
      </c>
      <c r="M155" s="37">
        <f t="shared" si="7"/>
        <v>1.0828189386931315E-2</v>
      </c>
      <c r="N155" s="41">
        <v>1173.5056999999999</v>
      </c>
      <c r="O155" s="42">
        <f t="shared" si="8"/>
        <v>1.3114372214279689E-2</v>
      </c>
    </row>
    <row r="156" spans="1:15" x14ac:dyDescent="0.25">
      <c r="A156">
        <v>1236</v>
      </c>
      <c r="B156" t="s">
        <v>52</v>
      </c>
      <c r="C156" t="s">
        <v>80</v>
      </c>
      <c r="D156" t="s">
        <v>14</v>
      </c>
      <c r="E156" s="15">
        <v>333.15</v>
      </c>
      <c r="F156" s="15">
        <v>725.69</v>
      </c>
      <c r="G156" s="15">
        <v>37.334000000000003</v>
      </c>
      <c r="H156" s="15">
        <v>0.58040000000000003</v>
      </c>
      <c r="I156" s="20">
        <v>1130</v>
      </c>
      <c r="J156" s="23">
        <v>1153.6297999999999</v>
      </c>
      <c r="K156" s="24">
        <f t="shared" si="6"/>
        <v>2.0911327433628259E-2</v>
      </c>
      <c r="L156" s="36">
        <v>1137.0420999999999</v>
      </c>
      <c r="M156" s="37">
        <f t="shared" si="7"/>
        <v>6.2319469026547707E-3</v>
      </c>
      <c r="N156" s="41">
        <v>1147.8398</v>
      </c>
      <c r="O156" s="42">
        <f t="shared" si="8"/>
        <v>1.5787433628318557E-2</v>
      </c>
    </row>
    <row r="157" spans="1:15" x14ac:dyDescent="0.25">
      <c r="A157">
        <v>928</v>
      </c>
      <c r="B157" t="s">
        <v>29</v>
      </c>
      <c r="C157" t="s">
        <v>30</v>
      </c>
      <c r="D157" t="s">
        <v>41</v>
      </c>
      <c r="E157" s="15">
        <v>298.14999999999998</v>
      </c>
      <c r="F157" s="15">
        <v>610.36</v>
      </c>
      <c r="G157" s="15">
        <v>39.619999999999997</v>
      </c>
      <c r="H157" s="15">
        <v>0.92030000000000001</v>
      </c>
      <c r="I157" s="20">
        <v>1099.5</v>
      </c>
      <c r="J157" s="23">
        <v>1087.6266000000001</v>
      </c>
      <c r="K157" s="24">
        <f t="shared" si="6"/>
        <v>1.0798908594815778E-2</v>
      </c>
      <c r="L157" s="36">
        <v>1102.1614</v>
      </c>
      <c r="M157" s="37">
        <f t="shared" si="7"/>
        <v>2.4205547976352505E-3</v>
      </c>
      <c r="N157" s="41">
        <v>1101.5911000000001</v>
      </c>
      <c r="O157" s="42">
        <f t="shared" si="8"/>
        <v>1.9018644838563862E-3</v>
      </c>
    </row>
    <row r="158" spans="1:15" x14ac:dyDescent="0.25">
      <c r="A158">
        <v>79</v>
      </c>
      <c r="B158" t="s">
        <v>27</v>
      </c>
      <c r="C158" t="s">
        <v>37</v>
      </c>
      <c r="D158" t="s">
        <v>20</v>
      </c>
      <c r="E158" s="15">
        <v>323.14999999999998</v>
      </c>
      <c r="F158" s="15">
        <v>716.52</v>
      </c>
      <c r="G158" s="15">
        <v>41.857999999999997</v>
      </c>
      <c r="H158" s="15">
        <v>0.50890000000000002</v>
      </c>
      <c r="I158" s="20">
        <v>1131.69999999999</v>
      </c>
      <c r="J158" s="23">
        <v>1122.9992999999999</v>
      </c>
      <c r="K158" s="24">
        <f t="shared" si="6"/>
        <v>7.6881682424583984E-3</v>
      </c>
      <c r="L158" s="36">
        <v>1121.6385</v>
      </c>
      <c r="M158" s="37">
        <f t="shared" si="7"/>
        <v>8.8906070513299525E-3</v>
      </c>
      <c r="N158" s="41">
        <v>1146.4836</v>
      </c>
      <c r="O158" s="42">
        <f t="shared" si="8"/>
        <v>1.3063179287806056E-2</v>
      </c>
    </row>
    <row r="159" spans="1:15" x14ac:dyDescent="0.25">
      <c r="A159">
        <v>38</v>
      </c>
      <c r="B159" t="s">
        <v>27</v>
      </c>
      <c r="C159" t="s">
        <v>48</v>
      </c>
      <c r="D159" t="s">
        <v>17</v>
      </c>
      <c r="E159" s="15">
        <v>318.14999999999998</v>
      </c>
      <c r="F159" s="15">
        <v>846.26</v>
      </c>
      <c r="G159" s="15">
        <v>23.489000000000001</v>
      </c>
      <c r="H159" s="15">
        <v>1.4097</v>
      </c>
      <c r="I159" s="20">
        <v>1259</v>
      </c>
      <c r="J159" s="23">
        <v>1243.6565000000001</v>
      </c>
      <c r="K159" s="24">
        <f t="shared" si="6"/>
        <v>1.218705321683872E-2</v>
      </c>
      <c r="L159" s="36">
        <v>1238.4235000000001</v>
      </c>
      <c r="M159" s="37">
        <f t="shared" si="7"/>
        <v>1.6343526608419298E-2</v>
      </c>
      <c r="N159" s="41">
        <v>1240.0934</v>
      </c>
      <c r="O159" s="42">
        <f t="shared" si="8"/>
        <v>1.50171564733916E-2</v>
      </c>
    </row>
    <row r="160" spans="1:15" x14ac:dyDescent="0.25">
      <c r="A160">
        <v>392</v>
      </c>
      <c r="B160" t="s">
        <v>12</v>
      </c>
      <c r="C160" t="s">
        <v>28</v>
      </c>
      <c r="D160" t="s">
        <v>35</v>
      </c>
      <c r="E160" s="15">
        <v>338.15</v>
      </c>
      <c r="F160" s="15">
        <v>724.47</v>
      </c>
      <c r="G160" s="15">
        <v>27.048999999999999</v>
      </c>
      <c r="H160" s="15">
        <v>1.1611</v>
      </c>
      <c r="I160" s="20">
        <v>1237.9000000000001</v>
      </c>
      <c r="J160" s="23">
        <v>1105.1367</v>
      </c>
      <c r="K160" s="24">
        <f t="shared" si="6"/>
        <v>0.10724880846595045</v>
      </c>
      <c r="L160" s="36">
        <v>1135.0998999999999</v>
      </c>
      <c r="M160" s="37">
        <f t="shared" si="7"/>
        <v>8.3043945391388763E-2</v>
      </c>
      <c r="N160" s="41">
        <v>1105.0608999999999</v>
      </c>
      <c r="O160" s="42">
        <f t="shared" si="8"/>
        <v>0.10731004119880454</v>
      </c>
    </row>
    <row r="161" spans="1:15" x14ac:dyDescent="0.25">
      <c r="A161">
        <v>197</v>
      </c>
      <c r="B161" t="s">
        <v>25</v>
      </c>
      <c r="C161" t="s">
        <v>23</v>
      </c>
      <c r="D161" t="s">
        <v>24</v>
      </c>
      <c r="E161" s="15">
        <v>293.14999999999998</v>
      </c>
      <c r="F161" s="15">
        <v>735.27</v>
      </c>
      <c r="G161" s="15">
        <v>27.577000000000002</v>
      </c>
      <c r="H161" s="15">
        <v>1.2862</v>
      </c>
      <c r="I161" s="20">
        <v>1133</v>
      </c>
      <c r="J161" s="23">
        <v>1169.2389000000001</v>
      </c>
      <c r="K161" s="24">
        <f t="shared" si="6"/>
        <v>3.1984907325684077E-2</v>
      </c>
      <c r="L161" s="36">
        <v>1184.6162999999999</v>
      </c>
      <c r="M161" s="37">
        <f t="shared" si="7"/>
        <v>4.5557193292144672E-2</v>
      </c>
      <c r="N161" s="41">
        <v>1182.6964</v>
      </c>
      <c r="O161" s="42">
        <f t="shared" si="8"/>
        <v>4.3862665489849989E-2</v>
      </c>
    </row>
    <row r="162" spans="1:15" x14ac:dyDescent="0.25">
      <c r="A162">
        <v>407</v>
      </c>
      <c r="B162" t="s">
        <v>12</v>
      </c>
      <c r="C162" t="s">
        <v>48</v>
      </c>
      <c r="D162" t="s">
        <v>17</v>
      </c>
      <c r="E162" s="15">
        <v>318.14999999999998</v>
      </c>
      <c r="F162" s="15">
        <v>807.51</v>
      </c>
      <c r="G162" s="15">
        <v>24.300999999999998</v>
      </c>
      <c r="H162" s="15">
        <v>1.4965999999999999</v>
      </c>
      <c r="I162" s="20">
        <v>1267</v>
      </c>
      <c r="J162" s="23">
        <v>1256.8462</v>
      </c>
      <c r="K162" s="24">
        <f t="shared" si="6"/>
        <v>8.0140489344909596E-3</v>
      </c>
      <c r="L162" s="36">
        <v>1304.4755</v>
      </c>
      <c r="M162" s="37">
        <f t="shared" si="7"/>
        <v>2.9578137332280988E-2</v>
      </c>
      <c r="N162" s="41">
        <v>1282.7179000000001</v>
      </c>
      <c r="O162" s="42">
        <f t="shared" si="8"/>
        <v>1.2405603788476795E-2</v>
      </c>
    </row>
    <row r="163" spans="1:15" x14ac:dyDescent="0.25">
      <c r="A163">
        <v>234</v>
      </c>
      <c r="B163" t="s">
        <v>25</v>
      </c>
      <c r="C163" t="s">
        <v>31</v>
      </c>
      <c r="D163" t="s">
        <v>24</v>
      </c>
      <c r="E163" s="15">
        <v>308.14999999999998</v>
      </c>
      <c r="F163" s="15">
        <v>701.16</v>
      </c>
      <c r="G163" s="15">
        <v>37.822000000000003</v>
      </c>
      <c r="H163" s="15">
        <v>0.51519999999999999</v>
      </c>
      <c r="I163" s="20">
        <v>1050.5</v>
      </c>
      <c r="J163" s="23">
        <v>1060.2168999999999</v>
      </c>
      <c r="K163" s="24">
        <f t="shared" si="6"/>
        <v>9.2497858162778647E-3</v>
      </c>
      <c r="L163" s="36">
        <v>1052.5499</v>
      </c>
      <c r="M163" s="37">
        <f t="shared" si="7"/>
        <v>1.9513564969062158E-3</v>
      </c>
      <c r="N163" s="41">
        <v>1092.9630999999999</v>
      </c>
      <c r="O163" s="42">
        <f t="shared" si="8"/>
        <v>4.0421799143265054E-2</v>
      </c>
    </row>
    <row r="164" spans="1:15" x14ac:dyDescent="0.25">
      <c r="A164">
        <v>1120</v>
      </c>
      <c r="B164" t="s">
        <v>9</v>
      </c>
      <c r="C164" t="s">
        <v>23</v>
      </c>
      <c r="D164" t="s">
        <v>38</v>
      </c>
      <c r="E164" s="15">
        <v>323.14999999999998</v>
      </c>
      <c r="F164" s="15">
        <v>715.64</v>
      </c>
      <c r="G164" s="15">
        <v>28.558</v>
      </c>
      <c r="H164" s="15">
        <v>1.3575999999999999</v>
      </c>
      <c r="I164" s="20">
        <v>1020</v>
      </c>
      <c r="J164" s="23">
        <v>1084.7201</v>
      </c>
      <c r="K164" s="24">
        <f t="shared" si="6"/>
        <v>6.3451078431372557E-2</v>
      </c>
      <c r="L164" s="36">
        <v>1039.8916999999999</v>
      </c>
      <c r="M164" s="37">
        <f t="shared" si="7"/>
        <v>1.950166666666657E-2</v>
      </c>
      <c r="N164" s="41">
        <v>1129.6582000000001</v>
      </c>
      <c r="O164" s="42">
        <f t="shared" si="8"/>
        <v>0.10750803921568636</v>
      </c>
    </row>
    <row r="165" spans="1:15" x14ac:dyDescent="0.25">
      <c r="A165">
        <v>461</v>
      </c>
      <c r="B165" t="s">
        <v>12</v>
      </c>
      <c r="C165" t="s">
        <v>30</v>
      </c>
      <c r="D165" t="s">
        <v>14</v>
      </c>
      <c r="E165" s="15">
        <v>303.14999999999998</v>
      </c>
      <c r="F165" s="15">
        <v>602</v>
      </c>
      <c r="G165" s="15">
        <v>40.993000000000002</v>
      </c>
      <c r="H165" s="15">
        <v>0.91549999999999998</v>
      </c>
      <c r="I165" s="20">
        <v>1113.8999999999901</v>
      </c>
      <c r="J165" s="23">
        <v>1086.6510000000001</v>
      </c>
      <c r="K165" s="24">
        <f t="shared" si="6"/>
        <v>2.4462698626438874E-2</v>
      </c>
      <c r="L165" s="36">
        <v>1106.7588000000001</v>
      </c>
      <c r="M165" s="37">
        <f t="shared" si="7"/>
        <v>6.4109884190592381E-3</v>
      </c>
      <c r="N165" s="41">
        <v>1105.2655</v>
      </c>
      <c r="O165" s="42">
        <f t="shared" si="8"/>
        <v>7.7515935003054032E-3</v>
      </c>
    </row>
    <row r="166" spans="1:15" x14ac:dyDescent="0.25">
      <c r="A166">
        <v>362</v>
      </c>
      <c r="B166" t="s">
        <v>12</v>
      </c>
      <c r="C166" t="s">
        <v>81</v>
      </c>
      <c r="D166" t="s">
        <v>20</v>
      </c>
      <c r="E166" s="15">
        <v>313.14999999999998</v>
      </c>
      <c r="F166" s="15">
        <v>641.64</v>
      </c>
      <c r="G166" s="15">
        <v>35.04</v>
      </c>
      <c r="H166" s="15">
        <v>0.9405</v>
      </c>
      <c r="I166" s="20">
        <v>1026.5</v>
      </c>
      <c r="J166" s="23">
        <v>1085.8571999999999</v>
      </c>
      <c r="K166" s="24">
        <f t="shared" si="6"/>
        <v>5.7824841695080294E-2</v>
      </c>
      <c r="L166" s="36">
        <v>1077.8905</v>
      </c>
      <c r="M166" s="37">
        <f t="shared" si="7"/>
        <v>5.0063809059912298E-2</v>
      </c>
      <c r="N166" s="41">
        <v>1071.3082999999999</v>
      </c>
      <c r="O166" s="42">
        <f t="shared" si="8"/>
        <v>4.3651534339990181E-2</v>
      </c>
    </row>
    <row r="167" spans="1:15" x14ac:dyDescent="0.25">
      <c r="A167">
        <v>852</v>
      </c>
      <c r="B167" t="s">
        <v>42</v>
      </c>
      <c r="C167" t="s">
        <v>30</v>
      </c>
      <c r="D167" t="s">
        <v>67</v>
      </c>
      <c r="E167" s="15">
        <v>303.14999999999998</v>
      </c>
      <c r="F167" s="15">
        <v>666.5</v>
      </c>
      <c r="G167" s="15">
        <v>42.131999999999998</v>
      </c>
      <c r="H167" s="15">
        <v>0.93540000000000001</v>
      </c>
      <c r="I167" s="20">
        <v>1216.3</v>
      </c>
      <c r="J167" s="23">
        <v>1203.8179</v>
      </c>
      <c r="K167" s="24">
        <f t="shared" si="6"/>
        <v>1.0262353037901789E-2</v>
      </c>
      <c r="L167" s="36">
        <v>1210.2346</v>
      </c>
      <c r="M167" s="37">
        <f t="shared" si="7"/>
        <v>4.986763134095169E-3</v>
      </c>
      <c r="N167" s="41">
        <v>1188.6003000000001</v>
      </c>
      <c r="O167" s="42">
        <f t="shared" si="8"/>
        <v>2.2773740031242204E-2</v>
      </c>
    </row>
    <row r="168" spans="1:15" x14ac:dyDescent="0.25">
      <c r="A168">
        <v>721</v>
      </c>
      <c r="B168" t="s">
        <v>12</v>
      </c>
      <c r="C168" t="s">
        <v>31</v>
      </c>
      <c r="D168" t="s">
        <v>14</v>
      </c>
      <c r="E168" s="15">
        <v>318.2</v>
      </c>
      <c r="F168" s="15">
        <v>651.15</v>
      </c>
      <c r="G168" s="15">
        <v>44.497999999999998</v>
      </c>
      <c r="H168" s="15">
        <v>0.54010000000000002</v>
      </c>
      <c r="I168" s="20">
        <v>1084.3</v>
      </c>
      <c r="J168" s="23">
        <v>1145.1566</v>
      </c>
      <c r="K168" s="24">
        <f t="shared" si="6"/>
        <v>5.6125242091672113E-2</v>
      </c>
      <c r="L168" s="36">
        <v>1126.3611000000001</v>
      </c>
      <c r="M168" s="37">
        <f t="shared" si="7"/>
        <v>3.8791017246149709E-2</v>
      </c>
      <c r="N168" s="41">
        <v>1116.6579999999999</v>
      </c>
      <c r="O168" s="42">
        <f t="shared" si="8"/>
        <v>2.984229456792396E-2</v>
      </c>
    </row>
    <row r="169" spans="1:15" x14ac:dyDescent="0.25">
      <c r="A169">
        <v>414</v>
      </c>
      <c r="B169" t="s">
        <v>12</v>
      </c>
      <c r="C169" t="s">
        <v>48</v>
      </c>
      <c r="D169" t="s">
        <v>17</v>
      </c>
      <c r="E169" s="15">
        <v>353.15</v>
      </c>
      <c r="F169" s="15">
        <v>807.51</v>
      </c>
      <c r="G169" s="15">
        <v>24.300999999999998</v>
      </c>
      <c r="H169" s="15">
        <v>1.4965999999999999</v>
      </c>
      <c r="I169" s="20">
        <v>1248</v>
      </c>
      <c r="J169" s="23">
        <v>1254.0844999999999</v>
      </c>
      <c r="K169" s="24">
        <f t="shared" si="6"/>
        <v>4.8754006410255887E-3</v>
      </c>
      <c r="L169" s="36">
        <v>1292.7189000000001</v>
      </c>
      <c r="M169" s="37">
        <f t="shared" si="7"/>
        <v>3.5832451923076984E-2</v>
      </c>
      <c r="N169" s="41">
        <v>1267.3742999999999</v>
      </c>
      <c r="O169" s="42">
        <f t="shared" si="8"/>
        <v>1.5524278846153804E-2</v>
      </c>
    </row>
    <row r="170" spans="1:15" x14ac:dyDescent="0.25">
      <c r="A170">
        <v>756</v>
      </c>
      <c r="B170" t="s">
        <v>12</v>
      </c>
      <c r="C170" t="s">
        <v>75</v>
      </c>
      <c r="D170" t="s">
        <v>14</v>
      </c>
      <c r="E170" s="15">
        <v>303.14999999999998</v>
      </c>
      <c r="F170" s="15">
        <v>644.44000000000005</v>
      </c>
      <c r="G170" s="15">
        <v>49.536000000000001</v>
      </c>
      <c r="H170" s="15">
        <v>0.65090000000000003</v>
      </c>
      <c r="I170" s="20">
        <v>1187.8999999999901</v>
      </c>
      <c r="J170" s="23">
        <v>1149.683</v>
      </c>
      <c r="K170" s="24">
        <f t="shared" si="6"/>
        <v>3.2171899991573709E-2</v>
      </c>
      <c r="L170" s="36">
        <v>1155.4649999999999</v>
      </c>
      <c r="M170" s="37">
        <f t="shared" si="7"/>
        <v>2.7304486909664482E-2</v>
      </c>
      <c r="N170" s="41">
        <v>1187.8958</v>
      </c>
      <c r="O170" s="42">
        <f t="shared" si="8"/>
        <v>3.5356511407342163E-6</v>
      </c>
    </row>
    <row r="171" spans="1:15" x14ac:dyDescent="0.25">
      <c r="A171">
        <v>501</v>
      </c>
      <c r="B171" t="s">
        <v>12</v>
      </c>
      <c r="C171" t="s">
        <v>30</v>
      </c>
      <c r="D171" t="s">
        <v>41</v>
      </c>
      <c r="E171" s="15">
        <v>348.15</v>
      </c>
      <c r="F171" s="15">
        <v>601.92999999999995</v>
      </c>
      <c r="G171" s="15">
        <v>41.104999999999997</v>
      </c>
      <c r="H171" s="15">
        <v>0.91620000000000001</v>
      </c>
      <c r="I171" s="20">
        <v>1088.5</v>
      </c>
      <c r="J171" s="23">
        <v>1075.6636000000001</v>
      </c>
      <c r="K171" s="24">
        <f t="shared" si="6"/>
        <v>1.1792742305925506E-2</v>
      </c>
      <c r="L171" s="36">
        <v>1084.8558</v>
      </c>
      <c r="M171" s="37">
        <f t="shared" si="7"/>
        <v>3.3479099678456179E-3</v>
      </c>
      <c r="N171" s="41">
        <v>1083.4727</v>
      </c>
      <c r="O171" s="42">
        <f t="shared" si="8"/>
        <v>4.6185576481396129E-3</v>
      </c>
    </row>
    <row r="172" spans="1:15" x14ac:dyDescent="0.25">
      <c r="A172">
        <v>1124</v>
      </c>
      <c r="B172" t="s">
        <v>9</v>
      </c>
      <c r="C172" t="s">
        <v>82</v>
      </c>
      <c r="D172" t="s">
        <v>14</v>
      </c>
      <c r="E172" s="15">
        <v>288.14999999999998</v>
      </c>
      <c r="F172" s="15">
        <v>773.43</v>
      </c>
      <c r="G172" s="15">
        <v>24.934000000000001</v>
      </c>
      <c r="H172" s="15">
        <v>0.72319999999999995</v>
      </c>
      <c r="I172" s="20">
        <v>1046.8</v>
      </c>
      <c r="J172" s="23">
        <v>1094.5177000000001</v>
      </c>
      <c r="K172" s="24">
        <f t="shared" si="6"/>
        <v>4.5584352311807561E-2</v>
      </c>
      <c r="L172" s="36">
        <v>1093</v>
      </c>
      <c r="M172" s="37">
        <f t="shared" si="7"/>
        <v>4.4134505158578571E-2</v>
      </c>
      <c r="N172" s="41">
        <v>1063.7733000000001</v>
      </c>
      <c r="O172" s="42">
        <f t="shared" si="8"/>
        <v>1.6214463125716574E-2</v>
      </c>
    </row>
    <row r="173" spans="1:15" x14ac:dyDescent="0.25">
      <c r="A173">
        <v>272</v>
      </c>
      <c r="B173" t="s">
        <v>79</v>
      </c>
      <c r="C173" t="s">
        <v>16</v>
      </c>
      <c r="D173" t="s">
        <v>14</v>
      </c>
      <c r="E173" s="15">
        <v>338.15</v>
      </c>
      <c r="F173" s="15">
        <v>701.24</v>
      </c>
      <c r="G173" s="15">
        <v>38.938000000000002</v>
      </c>
      <c r="H173" s="15">
        <v>0.61950000000000005</v>
      </c>
      <c r="I173" s="20">
        <v>1130.0999999999999</v>
      </c>
      <c r="J173" s="23">
        <v>1139.8143</v>
      </c>
      <c r="K173" s="24">
        <f t="shared" si="6"/>
        <v>8.5959649588532826E-3</v>
      </c>
      <c r="L173" s="36">
        <v>1135.5402999999999</v>
      </c>
      <c r="M173" s="37">
        <f t="shared" si="7"/>
        <v>4.8139987611715597E-3</v>
      </c>
      <c r="N173" s="41">
        <v>1127.0967000000001</v>
      </c>
      <c r="O173" s="42">
        <f t="shared" si="8"/>
        <v>2.657552428988456E-3</v>
      </c>
    </row>
    <row r="174" spans="1:15" x14ac:dyDescent="0.25">
      <c r="A174">
        <v>1213</v>
      </c>
      <c r="B174" t="s">
        <v>43</v>
      </c>
      <c r="C174" t="s">
        <v>23</v>
      </c>
      <c r="D174" t="s">
        <v>14</v>
      </c>
      <c r="E174" s="15">
        <v>323.14999999999998</v>
      </c>
      <c r="F174" s="15">
        <v>793.24</v>
      </c>
      <c r="G174" s="15">
        <v>19.638999999999999</v>
      </c>
      <c r="H174" s="15">
        <v>1.3154999999999999</v>
      </c>
      <c r="I174" s="20">
        <v>1026.3</v>
      </c>
      <c r="J174" s="23">
        <v>1069.3157000000001</v>
      </c>
      <c r="K174" s="24">
        <f t="shared" si="6"/>
        <v>4.1913378154535857E-2</v>
      </c>
      <c r="L174" s="36">
        <v>1060.7709</v>
      </c>
      <c r="M174" s="37">
        <f t="shared" si="7"/>
        <v>3.3587547500730813E-2</v>
      </c>
      <c r="N174" s="41">
        <v>1034.3146999999999</v>
      </c>
      <c r="O174" s="42">
        <f t="shared" si="8"/>
        <v>7.8093150151027461E-3</v>
      </c>
    </row>
    <row r="175" spans="1:15" x14ac:dyDescent="0.25">
      <c r="A175">
        <v>1065</v>
      </c>
      <c r="B175" t="s">
        <v>9</v>
      </c>
      <c r="C175" t="s">
        <v>30</v>
      </c>
      <c r="D175" t="s">
        <v>14</v>
      </c>
      <c r="E175" s="15">
        <v>303.14999999999998</v>
      </c>
      <c r="F175" s="15">
        <v>588.75</v>
      </c>
      <c r="G175" s="15">
        <v>35.683999999999997</v>
      </c>
      <c r="H175" s="15">
        <v>0.8377</v>
      </c>
      <c r="I175" s="20">
        <v>1099</v>
      </c>
      <c r="J175" s="23">
        <v>1011.6096</v>
      </c>
      <c r="K175" s="24">
        <f t="shared" si="6"/>
        <v>7.9518107370336669E-2</v>
      </c>
      <c r="L175" s="36">
        <v>1040.0947000000001</v>
      </c>
      <c r="M175" s="37">
        <f t="shared" si="7"/>
        <v>5.3598999090081798E-2</v>
      </c>
      <c r="N175" s="41">
        <v>1048.5024000000001</v>
      </c>
      <c r="O175" s="42">
        <f t="shared" si="8"/>
        <v>4.5948680618744242E-2</v>
      </c>
    </row>
    <row r="176" spans="1:15" x14ac:dyDescent="0.25">
      <c r="A176">
        <v>1158</v>
      </c>
      <c r="B176" t="s">
        <v>9</v>
      </c>
      <c r="C176" t="s">
        <v>33</v>
      </c>
      <c r="D176" t="s">
        <v>40</v>
      </c>
      <c r="E176" s="15">
        <v>343.15</v>
      </c>
      <c r="F176" s="15">
        <v>763.73</v>
      </c>
      <c r="G176" s="15">
        <v>16.172000000000001</v>
      </c>
      <c r="H176" s="15">
        <v>0.9405</v>
      </c>
      <c r="I176" s="20">
        <v>976</v>
      </c>
      <c r="J176" s="23">
        <v>988.85645</v>
      </c>
      <c r="K176" s="24">
        <f t="shared" si="6"/>
        <v>1.3172592213114748E-2</v>
      </c>
      <c r="L176" s="36">
        <v>976.08527000000004</v>
      </c>
      <c r="M176" s="37">
        <f t="shared" si="7"/>
        <v>8.736680327872624E-5</v>
      </c>
      <c r="N176" s="41">
        <v>995.02637000000004</v>
      </c>
      <c r="O176" s="42">
        <f t="shared" si="8"/>
        <v>1.9494231557377093E-2</v>
      </c>
    </row>
    <row r="177" spans="1:15" x14ac:dyDescent="0.25">
      <c r="A177">
        <v>899</v>
      </c>
      <c r="B177" t="s">
        <v>42</v>
      </c>
      <c r="C177" t="s">
        <v>23</v>
      </c>
      <c r="D177" t="s">
        <v>24</v>
      </c>
      <c r="E177" s="15">
        <v>353.15</v>
      </c>
      <c r="F177" s="15">
        <v>801.64</v>
      </c>
      <c r="G177" s="15">
        <v>30.416</v>
      </c>
      <c r="H177" s="15">
        <v>1.2518</v>
      </c>
      <c r="I177" s="20">
        <v>1259.3</v>
      </c>
      <c r="J177" s="23">
        <v>1266.4232</v>
      </c>
      <c r="K177" s="24">
        <f t="shared" si="6"/>
        <v>5.6564758198999424E-3</v>
      </c>
      <c r="L177" s="36">
        <v>1291.4874</v>
      </c>
      <c r="M177" s="37">
        <f t="shared" si="7"/>
        <v>2.5559755419677619E-2</v>
      </c>
      <c r="N177" s="41">
        <v>1262.2431999999999</v>
      </c>
      <c r="O177" s="42">
        <f t="shared" si="8"/>
        <v>2.337171444453215E-3</v>
      </c>
    </row>
    <row r="178" spans="1:15" x14ac:dyDescent="0.25">
      <c r="A178">
        <v>629</v>
      </c>
      <c r="B178" t="s">
        <v>12</v>
      </c>
      <c r="C178" t="s">
        <v>16</v>
      </c>
      <c r="D178" t="s">
        <v>17</v>
      </c>
      <c r="E178" s="15">
        <v>328.15</v>
      </c>
      <c r="F178" s="15">
        <v>681.5</v>
      </c>
      <c r="G178" s="15">
        <v>32.89</v>
      </c>
      <c r="H178" s="15">
        <v>0.73780000000000001</v>
      </c>
      <c r="I178" s="20">
        <v>1116.7</v>
      </c>
      <c r="J178" s="23">
        <v>1095.2627</v>
      </c>
      <c r="K178" s="24">
        <f t="shared" si="6"/>
        <v>1.9197009044506178E-2</v>
      </c>
      <c r="L178" s="36">
        <v>1129.2139</v>
      </c>
      <c r="M178" s="37">
        <f t="shared" si="7"/>
        <v>1.1206143100205894E-2</v>
      </c>
      <c r="N178" s="41">
        <v>1122.0232000000001</v>
      </c>
      <c r="O178" s="42">
        <f t="shared" si="8"/>
        <v>4.7669024805230076E-3</v>
      </c>
    </row>
    <row r="179" spans="1:15" x14ac:dyDescent="0.25">
      <c r="A179">
        <v>881</v>
      </c>
      <c r="B179" t="s">
        <v>42</v>
      </c>
      <c r="C179" t="s">
        <v>23</v>
      </c>
      <c r="D179" t="s">
        <v>41</v>
      </c>
      <c r="E179" s="15">
        <v>338.15</v>
      </c>
      <c r="F179" s="15">
        <v>831.16</v>
      </c>
      <c r="G179" s="15">
        <v>28.884</v>
      </c>
      <c r="H179" s="15">
        <v>1.1859</v>
      </c>
      <c r="I179" s="20">
        <v>1278.2</v>
      </c>
      <c r="J179" s="23">
        <v>1260.7212999999999</v>
      </c>
      <c r="K179" s="24">
        <f t="shared" si="6"/>
        <v>1.3674464090126832E-2</v>
      </c>
      <c r="L179" s="36">
        <v>1285.1880000000001</v>
      </c>
      <c r="M179" s="37">
        <f t="shared" si="7"/>
        <v>5.4670630574245472E-3</v>
      </c>
      <c r="N179" s="41">
        <v>1277.2982999999999</v>
      </c>
      <c r="O179" s="42">
        <f t="shared" si="8"/>
        <v>7.0544515725247923E-4</v>
      </c>
    </row>
    <row r="180" spans="1:15" x14ac:dyDescent="0.25">
      <c r="A180">
        <v>487</v>
      </c>
      <c r="B180" t="s">
        <v>12</v>
      </c>
      <c r="C180" t="s">
        <v>30</v>
      </c>
      <c r="D180" t="s">
        <v>14</v>
      </c>
      <c r="E180" s="15">
        <v>333.15</v>
      </c>
      <c r="F180" s="15">
        <v>602</v>
      </c>
      <c r="G180" s="15">
        <v>40.993000000000002</v>
      </c>
      <c r="H180" s="15">
        <v>0.91549999999999998</v>
      </c>
      <c r="I180" s="20">
        <v>1094.7</v>
      </c>
      <c r="J180" s="23">
        <v>1082.192</v>
      </c>
      <c r="K180" s="24">
        <f t="shared" si="6"/>
        <v>1.1425961450625776E-2</v>
      </c>
      <c r="L180" s="36">
        <v>1089.0130999999999</v>
      </c>
      <c r="M180" s="37">
        <f t="shared" si="7"/>
        <v>5.1949392527634516E-3</v>
      </c>
      <c r="N180" s="41">
        <v>1085.3623</v>
      </c>
      <c r="O180" s="42">
        <f t="shared" si="8"/>
        <v>8.5299168722024667E-3</v>
      </c>
    </row>
    <row r="181" spans="1:15" x14ac:dyDescent="0.25">
      <c r="A181">
        <v>577</v>
      </c>
      <c r="B181" t="s">
        <v>12</v>
      </c>
      <c r="C181" t="s">
        <v>23</v>
      </c>
      <c r="D181" t="s">
        <v>41</v>
      </c>
      <c r="E181" s="15">
        <v>348.15</v>
      </c>
      <c r="F181" s="15">
        <v>681</v>
      </c>
      <c r="G181" s="15">
        <v>33.502000000000002</v>
      </c>
      <c r="H181" s="15">
        <v>1.2277</v>
      </c>
      <c r="I181" s="20">
        <v>1165.5</v>
      </c>
      <c r="J181" s="23">
        <v>1155.2737</v>
      </c>
      <c r="K181" s="24">
        <f t="shared" si="6"/>
        <v>8.7741741741742055E-3</v>
      </c>
      <c r="L181" s="36">
        <v>1150.5605</v>
      </c>
      <c r="M181" s="37">
        <f t="shared" si="7"/>
        <v>1.2818103818103778E-2</v>
      </c>
      <c r="N181" s="41">
        <v>1144.7860000000001</v>
      </c>
      <c r="O181" s="42">
        <f t="shared" si="8"/>
        <v>1.7772629772629722E-2</v>
      </c>
    </row>
    <row r="182" spans="1:15" x14ac:dyDescent="0.25">
      <c r="A182">
        <v>482</v>
      </c>
      <c r="B182" t="s">
        <v>12</v>
      </c>
      <c r="C182" t="s">
        <v>30</v>
      </c>
      <c r="D182" t="s">
        <v>14</v>
      </c>
      <c r="E182" s="15">
        <v>283.14999999999998</v>
      </c>
      <c r="F182" s="15">
        <v>602</v>
      </c>
      <c r="G182" s="15">
        <v>40.993000000000002</v>
      </c>
      <c r="H182" s="15">
        <v>0.91549999999999998</v>
      </c>
      <c r="I182" s="20">
        <v>1122.9000000000001</v>
      </c>
      <c r="J182" s="23">
        <v>1096.8026</v>
      </c>
      <c r="K182" s="24">
        <f t="shared" si="6"/>
        <v>2.3241072223706569E-2</v>
      </c>
      <c r="L182" s="36">
        <v>1123.6194</v>
      </c>
      <c r="M182" s="37">
        <f t="shared" si="7"/>
        <v>6.4066257013086696E-4</v>
      </c>
      <c r="N182" s="41">
        <v>1122.2334000000001</v>
      </c>
      <c r="O182" s="42">
        <f t="shared" si="8"/>
        <v>5.9364146406627185E-4</v>
      </c>
    </row>
    <row r="183" spans="1:15" x14ac:dyDescent="0.25">
      <c r="A183">
        <v>1026</v>
      </c>
      <c r="B183" t="s">
        <v>29</v>
      </c>
      <c r="C183" t="s">
        <v>23</v>
      </c>
      <c r="D183" t="s">
        <v>20</v>
      </c>
      <c r="E183" s="15">
        <v>363.15</v>
      </c>
      <c r="F183" s="15">
        <v>699.38</v>
      </c>
      <c r="G183" s="15">
        <v>34.545999999999999</v>
      </c>
      <c r="H183" s="15">
        <v>1.3207</v>
      </c>
      <c r="I183" s="20">
        <v>1180.7</v>
      </c>
      <c r="J183" s="23">
        <v>1185.3539000000001</v>
      </c>
      <c r="K183" s="24">
        <f t="shared" si="6"/>
        <v>3.9416447869907861E-3</v>
      </c>
      <c r="L183" s="36">
        <v>1189.7329999999999</v>
      </c>
      <c r="M183" s="37">
        <f t="shared" si="7"/>
        <v>7.6505462861013816E-3</v>
      </c>
      <c r="N183" s="41">
        <v>1186.6605</v>
      </c>
      <c r="O183" s="42">
        <f t="shared" si="8"/>
        <v>5.0482764461759217E-3</v>
      </c>
    </row>
    <row r="184" spans="1:15" x14ac:dyDescent="0.25">
      <c r="A184">
        <v>1205</v>
      </c>
      <c r="B184" t="s">
        <v>43</v>
      </c>
      <c r="C184" t="s">
        <v>30</v>
      </c>
      <c r="D184" t="s">
        <v>14</v>
      </c>
      <c r="E184" s="15">
        <v>338.15</v>
      </c>
      <c r="F184" s="15">
        <v>710.19</v>
      </c>
      <c r="G184" s="15">
        <v>22.824000000000002</v>
      </c>
      <c r="H184" s="15">
        <v>1.0056</v>
      </c>
      <c r="I184" s="20">
        <v>978.9</v>
      </c>
      <c r="J184" s="23">
        <v>1043.4933000000001</v>
      </c>
      <c r="K184" s="24">
        <f t="shared" si="6"/>
        <v>6.5985596077229661E-2</v>
      </c>
      <c r="L184" s="36">
        <v>1039.2302</v>
      </c>
      <c r="M184" s="37">
        <f t="shared" si="7"/>
        <v>6.1630605782000199E-2</v>
      </c>
      <c r="N184" s="41">
        <v>1003.015</v>
      </c>
      <c r="O184" s="42">
        <f t="shared" si="8"/>
        <v>2.4634794156706517E-2</v>
      </c>
    </row>
    <row r="185" spans="1:15" x14ac:dyDescent="0.25">
      <c r="A185">
        <v>922</v>
      </c>
      <c r="B185" t="s">
        <v>29</v>
      </c>
      <c r="C185" t="s">
        <v>30</v>
      </c>
      <c r="D185" t="s">
        <v>14</v>
      </c>
      <c r="E185" s="15">
        <v>318.14999999999998</v>
      </c>
      <c r="F185" s="15">
        <v>610.52</v>
      </c>
      <c r="G185" s="15">
        <v>39.503</v>
      </c>
      <c r="H185" s="15">
        <v>0.91949999999999998</v>
      </c>
      <c r="I185" s="20">
        <v>1087.9000000000001</v>
      </c>
      <c r="J185" s="23">
        <v>1083.4064000000001</v>
      </c>
      <c r="K185" s="24">
        <f t="shared" si="6"/>
        <v>4.1305267028219636E-3</v>
      </c>
      <c r="L185" s="36">
        <v>1089.4453000000001</v>
      </c>
      <c r="M185" s="37">
        <f t="shared" si="7"/>
        <v>1.4204430554278862E-3</v>
      </c>
      <c r="N185" s="41">
        <v>1085.1001000000001</v>
      </c>
      <c r="O185" s="42">
        <f t="shared" si="8"/>
        <v>2.5736740509237793E-3</v>
      </c>
    </row>
    <row r="186" spans="1:15" x14ac:dyDescent="0.25">
      <c r="A186">
        <v>1174</v>
      </c>
      <c r="B186" t="s">
        <v>36</v>
      </c>
      <c r="C186" t="s">
        <v>16</v>
      </c>
      <c r="D186" t="s">
        <v>17</v>
      </c>
      <c r="E186" s="15">
        <v>293.14999999999998</v>
      </c>
      <c r="F186" s="15">
        <v>664.78</v>
      </c>
      <c r="G186" s="15">
        <v>28.36</v>
      </c>
      <c r="H186" s="15">
        <v>0.62119999999999997</v>
      </c>
      <c r="I186" s="20">
        <v>1097.3999999999901</v>
      </c>
      <c r="J186" s="23">
        <v>1069.2623000000001</v>
      </c>
      <c r="K186" s="24">
        <f t="shared" si="6"/>
        <v>2.5640331693083874E-2</v>
      </c>
      <c r="L186" s="36">
        <v>1071.1081999999999</v>
      </c>
      <c r="M186" s="37">
        <f t="shared" si="7"/>
        <v>2.3958264989967584E-2</v>
      </c>
      <c r="N186" s="41">
        <v>1077.8722</v>
      </c>
      <c r="O186" s="42">
        <f t="shared" si="8"/>
        <v>1.7794605431009879E-2</v>
      </c>
    </row>
    <row r="187" spans="1:15" x14ac:dyDescent="0.25">
      <c r="A187">
        <v>655</v>
      </c>
      <c r="B187" t="s">
        <v>12</v>
      </c>
      <c r="C187" t="s">
        <v>16</v>
      </c>
      <c r="D187" t="s">
        <v>38</v>
      </c>
      <c r="E187" s="15">
        <v>313.14999999999998</v>
      </c>
      <c r="F187" s="15">
        <v>723.53</v>
      </c>
      <c r="G187" s="15">
        <v>38.137999999999998</v>
      </c>
      <c r="H187" s="15">
        <v>0.72240000000000004</v>
      </c>
      <c r="I187" s="20">
        <v>1127</v>
      </c>
      <c r="J187" s="23">
        <v>1161.9603</v>
      </c>
      <c r="K187" s="24">
        <f t="shared" si="6"/>
        <v>3.1020674356699168E-2</v>
      </c>
      <c r="L187" s="36">
        <v>1164.2311999999999</v>
      </c>
      <c r="M187" s="37">
        <f t="shared" si="7"/>
        <v>3.3035669920141918E-2</v>
      </c>
      <c r="N187" s="41">
        <v>1177.8224</v>
      </c>
      <c r="O187" s="42">
        <f t="shared" si="8"/>
        <v>4.5095297249334532E-2</v>
      </c>
    </row>
    <row r="188" spans="1:15" x14ac:dyDescent="0.25">
      <c r="A188">
        <v>1156</v>
      </c>
      <c r="B188" t="s">
        <v>9</v>
      </c>
      <c r="C188" t="s">
        <v>33</v>
      </c>
      <c r="D188" t="s">
        <v>40</v>
      </c>
      <c r="E188" s="15">
        <v>323.14999999999998</v>
      </c>
      <c r="F188" s="15">
        <v>763.73</v>
      </c>
      <c r="G188" s="15">
        <v>16.172000000000001</v>
      </c>
      <c r="H188" s="15">
        <v>0.9405</v>
      </c>
      <c r="I188" s="20">
        <v>989</v>
      </c>
      <c r="J188" s="23">
        <v>1001.6840999999999</v>
      </c>
      <c r="K188" s="24">
        <f t="shared" si="6"/>
        <v>1.2825176946410459E-2</v>
      </c>
      <c r="L188" s="36">
        <v>997.34209999999996</v>
      </c>
      <c r="M188" s="37">
        <f t="shared" si="7"/>
        <v>8.4348837209301912E-3</v>
      </c>
      <c r="N188" s="41">
        <v>1002.9268</v>
      </c>
      <c r="O188" s="42">
        <f t="shared" si="8"/>
        <v>1.4081698685540907E-2</v>
      </c>
    </row>
    <row r="189" spans="1:15" x14ac:dyDescent="0.25">
      <c r="A189">
        <v>763</v>
      </c>
      <c r="B189" t="s">
        <v>12</v>
      </c>
      <c r="C189" t="s">
        <v>75</v>
      </c>
      <c r="D189" t="s">
        <v>14</v>
      </c>
      <c r="E189" s="15">
        <v>328.15</v>
      </c>
      <c r="F189" s="15">
        <v>644.44000000000005</v>
      </c>
      <c r="G189" s="15">
        <v>49.536000000000001</v>
      </c>
      <c r="H189" s="15">
        <v>0.65090000000000003</v>
      </c>
      <c r="I189" s="20">
        <v>1182.19999999999</v>
      </c>
      <c r="J189" s="23">
        <v>1142.4278999999999</v>
      </c>
      <c r="K189" s="24">
        <f t="shared" si="6"/>
        <v>3.3642446286576269E-2</v>
      </c>
      <c r="L189" s="36">
        <v>1133.4618</v>
      </c>
      <c r="M189" s="37">
        <f t="shared" si="7"/>
        <v>4.1226695990518029E-2</v>
      </c>
      <c r="N189" s="41">
        <v>1173.2931000000001</v>
      </c>
      <c r="O189" s="42">
        <f t="shared" si="8"/>
        <v>7.5341735746828125E-3</v>
      </c>
    </row>
    <row r="190" spans="1:15" x14ac:dyDescent="0.25">
      <c r="A190">
        <v>1007</v>
      </c>
      <c r="B190" t="s">
        <v>29</v>
      </c>
      <c r="C190" t="s">
        <v>23</v>
      </c>
      <c r="D190" t="s">
        <v>24</v>
      </c>
      <c r="E190" s="15">
        <v>343.15</v>
      </c>
      <c r="F190" s="15">
        <v>695.61</v>
      </c>
      <c r="G190" s="15">
        <v>33.703000000000003</v>
      </c>
      <c r="H190" s="15">
        <v>1.2865</v>
      </c>
      <c r="I190" s="20">
        <v>1177.7</v>
      </c>
      <c r="J190" s="23">
        <v>1185.5962</v>
      </c>
      <c r="K190" s="24">
        <f t="shared" si="6"/>
        <v>6.7047635221193069E-3</v>
      </c>
      <c r="L190" s="36">
        <v>1176.2743</v>
      </c>
      <c r="M190" s="37">
        <f t="shared" si="7"/>
        <v>1.2105799439585685E-3</v>
      </c>
      <c r="N190" s="41">
        <v>1187.3827000000001</v>
      </c>
      <c r="O190" s="42">
        <f t="shared" si="8"/>
        <v>8.2217033200306256E-3</v>
      </c>
    </row>
    <row r="191" spans="1:15" x14ac:dyDescent="0.25">
      <c r="A191">
        <v>284</v>
      </c>
      <c r="B191" t="s">
        <v>47</v>
      </c>
      <c r="C191" t="s">
        <v>28</v>
      </c>
      <c r="D191" t="s">
        <v>17</v>
      </c>
      <c r="E191" s="15">
        <v>343.15</v>
      </c>
      <c r="F191" s="15">
        <v>906.55</v>
      </c>
      <c r="G191" s="15">
        <v>22.856999999999999</v>
      </c>
      <c r="H191" s="15">
        <v>1.5330999999999999</v>
      </c>
      <c r="I191" s="20">
        <v>1210</v>
      </c>
      <c r="J191" s="23">
        <v>1245.722</v>
      </c>
      <c r="K191" s="24">
        <f t="shared" si="6"/>
        <v>2.9522314049586759E-2</v>
      </c>
      <c r="L191" s="36">
        <v>1249.8429000000001</v>
      </c>
      <c r="M191" s="37">
        <f t="shared" si="7"/>
        <v>3.2928016528925699E-2</v>
      </c>
      <c r="N191" s="41">
        <v>1259.0564999999999</v>
      </c>
      <c r="O191" s="42">
        <f t="shared" si="8"/>
        <v>4.0542561983471004E-2</v>
      </c>
    </row>
    <row r="192" spans="1:15" x14ac:dyDescent="0.25">
      <c r="A192">
        <v>532</v>
      </c>
      <c r="B192" t="s">
        <v>12</v>
      </c>
      <c r="C192" t="s">
        <v>74</v>
      </c>
      <c r="D192" t="s">
        <v>17</v>
      </c>
      <c r="E192" s="15">
        <v>348.15</v>
      </c>
      <c r="F192" s="15">
        <v>713.43</v>
      </c>
      <c r="G192" s="15">
        <v>32.237000000000002</v>
      </c>
      <c r="H192" s="15">
        <v>0.87819999999999998</v>
      </c>
      <c r="I192" s="20">
        <v>1158</v>
      </c>
      <c r="J192" s="23">
        <v>1125.5260000000001</v>
      </c>
      <c r="K192" s="24">
        <f t="shared" si="6"/>
        <v>2.8043177892918769E-2</v>
      </c>
      <c r="L192" s="36">
        <v>1154.508</v>
      </c>
      <c r="M192" s="37">
        <f t="shared" si="7"/>
        <v>3.0155440414507441E-3</v>
      </c>
      <c r="N192" s="41">
        <v>1131.6068</v>
      </c>
      <c r="O192" s="42">
        <f t="shared" si="8"/>
        <v>2.2792055267702917E-2</v>
      </c>
    </row>
    <row r="193" spans="1:15" x14ac:dyDescent="0.25">
      <c r="A193">
        <v>693</v>
      </c>
      <c r="B193" t="s">
        <v>12</v>
      </c>
      <c r="C193" t="s">
        <v>13</v>
      </c>
      <c r="D193" t="s">
        <v>24</v>
      </c>
      <c r="E193" s="15">
        <v>298.2</v>
      </c>
      <c r="F193" s="15">
        <v>675.19</v>
      </c>
      <c r="G193" s="15">
        <v>42.198999999999998</v>
      </c>
      <c r="H193" s="15">
        <v>0.54500000000000004</v>
      </c>
      <c r="I193" s="20">
        <v>1070.7</v>
      </c>
      <c r="J193" s="23">
        <v>1127.2257999999999</v>
      </c>
      <c r="K193" s="24">
        <f t="shared" si="6"/>
        <v>5.2793312786027724E-2</v>
      </c>
      <c r="L193" s="36">
        <v>1132.6030000000001</v>
      </c>
      <c r="M193" s="37">
        <f t="shared" si="7"/>
        <v>5.7815447837863097E-2</v>
      </c>
      <c r="N193" s="41">
        <v>1120.5645999999999</v>
      </c>
      <c r="O193" s="42">
        <f t="shared" si="8"/>
        <v>4.6571962267675238E-2</v>
      </c>
    </row>
    <row r="194" spans="1:15" x14ac:dyDescent="0.25">
      <c r="A194">
        <v>163</v>
      </c>
      <c r="B194" t="s">
        <v>18</v>
      </c>
      <c r="C194" t="s">
        <v>33</v>
      </c>
      <c r="D194" t="s">
        <v>20</v>
      </c>
      <c r="E194" s="15">
        <v>343.15</v>
      </c>
      <c r="F194" s="15">
        <v>817.24</v>
      </c>
      <c r="G194" s="15">
        <v>25.161999999999999</v>
      </c>
      <c r="H194" s="15">
        <v>1.0246999999999999</v>
      </c>
      <c r="I194" s="20">
        <v>1153.8999999999901</v>
      </c>
      <c r="J194" s="23">
        <v>1171.3574000000001</v>
      </c>
      <c r="K194" s="24">
        <f t="shared" si="6"/>
        <v>1.5129040644778716E-2</v>
      </c>
      <c r="L194" s="36">
        <v>1190.8523</v>
      </c>
      <c r="M194" s="37">
        <f t="shared" si="7"/>
        <v>3.2023832221171888E-2</v>
      </c>
      <c r="N194" s="41">
        <v>1208.1126999999999</v>
      </c>
      <c r="O194" s="42">
        <f t="shared" si="8"/>
        <v>4.6982147499792258E-2</v>
      </c>
    </row>
    <row r="195" spans="1:15" x14ac:dyDescent="0.25">
      <c r="A195">
        <v>528</v>
      </c>
      <c r="B195" t="s">
        <v>12</v>
      </c>
      <c r="C195" t="s">
        <v>74</v>
      </c>
      <c r="D195" t="s">
        <v>17</v>
      </c>
      <c r="E195" s="15">
        <v>328.15</v>
      </c>
      <c r="F195" s="15">
        <v>713.43</v>
      </c>
      <c r="G195" s="15">
        <v>32.237000000000002</v>
      </c>
      <c r="H195" s="15">
        <v>0.87819999999999998</v>
      </c>
      <c r="I195" s="20">
        <v>1170</v>
      </c>
      <c r="J195" s="23">
        <v>1113.9576</v>
      </c>
      <c r="K195" s="24">
        <f t="shared" si="6"/>
        <v>4.7899487179487214E-2</v>
      </c>
      <c r="L195" s="36">
        <v>1149.8765000000001</v>
      </c>
      <c r="M195" s="37">
        <f t="shared" si="7"/>
        <v>1.7199572649572583E-2</v>
      </c>
      <c r="N195" s="41">
        <v>1131.0082</v>
      </c>
      <c r="O195" s="42">
        <f t="shared" si="8"/>
        <v>3.3326324786324794E-2</v>
      </c>
    </row>
    <row r="196" spans="1:15" x14ac:dyDescent="0.25">
      <c r="A196">
        <v>968</v>
      </c>
      <c r="B196" t="s">
        <v>29</v>
      </c>
      <c r="C196" t="s">
        <v>30</v>
      </c>
      <c r="D196" t="s">
        <v>20</v>
      </c>
      <c r="E196" s="15">
        <v>348.15</v>
      </c>
      <c r="F196" s="15">
        <v>604.66</v>
      </c>
      <c r="G196" s="15">
        <v>44.874000000000002</v>
      </c>
      <c r="H196" s="15">
        <v>0.94879999999999998</v>
      </c>
      <c r="I196" s="20">
        <v>1071.8</v>
      </c>
      <c r="J196" s="23">
        <v>1071.4811999999999</v>
      </c>
      <c r="K196" s="24">
        <f t="shared" ref="K196:K250" si="9" xml:space="preserve"> ABS(I196-J196)/I196</f>
        <v>2.9744355290167029E-4</v>
      </c>
      <c r="L196" s="36">
        <v>1070.2834</v>
      </c>
      <c r="M196" s="37">
        <f t="shared" ref="M196:M250" si="10">ABS(L196-I196)/I196</f>
        <v>1.4150027990296006E-3</v>
      </c>
      <c r="N196" s="41">
        <v>1068.6443999999999</v>
      </c>
      <c r="O196" s="42">
        <f t="shared" ref="O196:O250" si="11">ABS(I196-N196)/I196</f>
        <v>2.9442060085837374E-3</v>
      </c>
    </row>
    <row r="197" spans="1:15" x14ac:dyDescent="0.25">
      <c r="A197">
        <v>1139</v>
      </c>
      <c r="B197" t="s">
        <v>9</v>
      </c>
      <c r="C197" t="s">
        <v>77</v>
      </c>
      <c r="D197" t="s">
        <v>14</v>
      </c>
      <c r="E197" s="15">
        <v>308.14999999999998</v>
      </c>
      <c r="F197" s="15">
        <v>650.01</v>
      </c>
      <c r="G197" s="15">
        <v>28.199000000000002</v>
      </c>
      <c r="H197" s="15">
        <v>0.65780000000000005</v>
      </c>
      <c r="I197" s="20">
        <v>959.4</v>
      </c>
      <c r="J197" s="23">
        <v>1006.1504</v>
      </c>
      <c r="K197" s="24">
        <f t="shared" si="9"/>
        <v>4.8728788826349817E-2</v>
      </c>
      <c r="L197" s="36">
        <v>1014.33057</v>
      </c>
      <c r="M197" s="37">
        <f t="shared" si="10"/>
        <v>5.7255128205128195E-2</v>
      </c>
      <c r="N197" s="41">
        <v>998.70825000000002</v>
      </c>
      <c r="O197" s="42">
        <f t="shared" si="11"/>
        <v>4.0971701063164521E-2</v>
      </c>
    </row>
    <row r="198" spans="1:15" x14ac:dyDescent="0.25">
      <c r="A198">
        <v>734</v>
      </c>
      <c r="B198" t="s">
        <v>12</v>
      </c>
      <c r="C198" t="s">
        <v>31</v>
      </c>
      <c r="D198" t="s">
        <v>38</v>
      </c>
      <c r="E198" s="15">
        <v>293.2</v>
      </c>
      <c r="F198" s="15">
        <v>660.49</v>
      </c>
      <c r="G198" s="15">
        <v>51.686</v>
      </c>
      <c r="H198" s="15">
        <v>0.48480000000000001</v>
      </c>
      <c r="I198" s="20">
        <v>1089.8</v>
      </c>
      <c r="J198" s="23">
        <v>1118.7734</v>
      </c>
      <c r="K198" s="24">
        <f t="shared" si="9"/>
        <v>2.6585979078730119E-2</v>
      </c>
      <c r="L198" s="36">
        <v>1114.5836999999999</v>
      </c>
      <c r="M198" s="37">
        <f t="shared" si="10"/>
        <v>2.27415122040741E-2</v>
      </c>
      <c r="N198" s="41">
        <v>1092.0092</v>
      </c>
      <c r="O198" s="42">
        <f t="shared" si="11"/>
        <v>2.0271609469627544E-3</v>
      </c>
    </row>
    <row r="199" spans="1:15" x14ac:dyDescent="0.25">
      <c r="A199">
        <v>21</v>
      </c>
      <c r="B199" t="s">
        <v>27</v>
      </c>
      <c r="C199" t="s">
        <v>39</v>
      </c>
      <c r="D199" t="s">
        <v>17</v>
      </c>
      <c r="E199" s="15">
        <v>298.14999999999998</v>
      </c>
      <c r="F199" s="15">
        <v>839.54</v>
      </c>
      <c r="G199" s="15">
        <v>25.931000000000001</v>
      </c>
      <c r="H199" s="15">
        <v>1.3571</v>
      </c>
      <c r="I199" s="20">
        <v>1263</v>
      </c>
      <c r="J199" s="23">
        <v>1273.9749999999999</v>
      </c>
      <c r="K199" s="24">
        <f t="shared" si="9"/>
        <v>8.6896278701503633E-3</v>
      </c>
      <c r="L199" s="36">
        <v>1268.0056</v>
      </c>
      <c r="M199" s="37">
        <f t="shared" si="10"/>
        <v>3.9632620744259371E-3</v>
      </c>
      <c r="N199" s="41">
        <v>1286.0717999999999</v>
      </c>
      <c r="O199" s="42">
        <f t="shared" si="11"/>
        <v>1.8267458432303992E-2</v>
      </c>
    </row>
    <row r="200" spans="1:15" x14ac:dyDescent="0.25">
      <c r="A200">
        <v>797</v>
      </c>
      <c r="B200" t="s">
        <v>54</v>
      </c>
      <c r="C200" t="s">
        <v>55</v>
      </c>
      <c r="D200" t="s">
        <v>17</v>
      </c>
      <c r="E200" s="15">
        <v>318.14999999999998</v>
      </c>
      <c r="F200" s="15">
        <v>721.95</v>
      </c>
      <c r="G200" s="15">
        <v>48.537999999999997</v>
      </c>
      <c r="H200" s="15">
        <v>0.82430000000000003</v>
      </c>
      <c r="I200" s="20">
        <v>1247.5999999999999</v>
      </c>
      <c r="J200" s="23">
        <v>1199.1324</v>
      </c>
      <c r="K200" s="24">
        <f t="shared" si="9"/>
        <v>3.8848669445335007E-2</v>
      </c>
      <c r="L200" s="36">
        <v>1208.5925</v>
      </c>
      <c r="M200" s="37">
        <f t="shared" si="10"/>
        <v>3.1266030779095816E-2</v>
      </c>
      <c r="N200" s="41">
        <v>1209.6229000000001</v>
      </c>
      <c r="O200" s="42">
        <f t="shared" si="11"/>
        <v>3.0440125040076819E-2</v>
      </c>
    </row>
    <row r="201" spans="1:15" x14ac:dyDescent="0.25">
      <c r="A201">
        <v>381</v>
      </c>
      <c r="B201" t="s">
        <v>12</v>
      </c>
      <c r="C201" t="s">
        <v>28</v>
      </c>
      <c r="D201" t="s">
        <v>40</v>
      </c>
      <c r="E201" s="15">
        <v>298.14999999999998</v>
      </c>
      <c r="F201" s="15">
        <v>742.22</v>
      </c>
      <c r="G201" s="15">
        <v>27.033999999999999</v>
      </c>
      <c r="H201" s="15">
        <v>1.2278</v>
      </c>
      <c r="I201" s="20">
        <v>1277.9000000000001</v>
      </c>
      <c r="J201" s="23">
        <v>1168.0219</v>
      </c>
      <c r="K201" s="24">
        <f t="shared" si="9"/>
        <v>8.5983332029110363E-2</v>
      </c>
      <c r="L201" s="36">
        <v>1231.6380999999999</v>
      </c>
      <c r="M201" s="37">
        <f t="shared" si="10"/>
        <v>3.6201502464981758E-2</v>
      </c>
      <c r="N201" s="41">
        <v>1187.9498000000001</v>
      </c>
      <c r="O201" s="42">
        <f t="shared" si="11"/>
        <v>7.0389075827529526E-2</v>
      </c>
    </row>
    <row r="202" spans="1:15" x14ac:dyDescent="0.25">
      <c r="A202">
        <v>279</v>
      </c>
      <c r="B202" t="s">
        <v>47</v>
      </c>
      <c r="C202" t="s">
        <v>28</v>
      </c>
      <c r="D202" t="s">
        <v>17</v>
      </c>
      <c r="E202" s="15">
        <v>318.14999999999998</v>
      </c>
      <c r="F202" s="15">
        <v>906.55</v>
      </c>
      <c r="G202" s="15">
        <v>22.856999999999999</v>
      </c>
      <c r="H202" s="15">
        <v>1.5330999999999999</v>
      </c>
      <c r="I202" s="20">
        <v>1227</v>
      </c>
      <c r="J202" s="23">
        <v>1257.9806000000001</v>
      </c>
      <c r="K202" s="24">
        <f t="shared" si="9"/>
        <v>2.5249062754686302E-2</v>
      </c>
      <c r="L202" s="36">
        <v>1255.3782000000001</v>
      </c>
      <c r="M202" s="37">
        <f t="shared" si="10"/>
        <v>2.3128117359413291E-2</v>
      </c>
      <c r="N202" s="41">
        <v>1270.1107</v>
      </c>
      <c r="O202" s="42">
        <f t="shared" si="11"/>
        <v>3.5135044824775835E-2</v>
      </c>
    </row>
    <row r="203" spans="1:15" x14ac:dyDescent="0.25">
      <c r="A203">
        <v>588</v>
      </c>
      <c r="B203" t="s">
        <v>12</v>
      </c>
      <c r="C203" t="s">
        <v>23</v>
      </c>
      <c r="D203" t="s">
        <v>24</v>
      </c>
      <c r="E203" s="15">
        <v>328.15</v>
      </c>
      <c r="F203" s="15">
        <v>688.99</v>
      </c>
      <c r="G203" s="15">
        <v>34.58</v>
      </c>
      <c r="H203" s="15">
        <v>1.2835000000000001</v>
      </c>
      <c r="I203" s="20">
        <v>1186.8</v>
      </c>
      <c r="J203" s="23">
        <v>1194.6548</v>
      </c>
      <c r="K203" s="24">
        <f t="shared" si="9"/>
        <v>6.6184698348500746E-3</v>
      </c>
      <c r="L203" s="36">
        <v>1201.2162000000001</v>
      </c>
      <c r="M203" s="37">
        <f t="shared" si="10"/>
        <v>1.2147118301314559E-2</v>
      </c>
      <c r="N203" s="41">
        <v>1171.7747999999999</v>
      </c>
      <c r="O203" s="42">
        <f t="shared" si="11"/>
        <v>1.2660262891809944E-2</v>
      </c>
    </row>
    <row r="204" spans="1:15" x14ac:dyDescent="0.25">
      <c r="A204">
        <v>854</v>
      </c>
      <c r="B204" t="s">
        <v>42</v>
      </c>
      <c r="C204" t="s">
        <v>30</v>
      </c>
      <c r="D204" t="s">
        <v>67</v>
      </c>
      <c r="E204" s="15">
        <v>313.14999999999998</v>
      </c>
      <c r="F204" s="15">
        <v>666.5</v>
      </c>
      <c r="G204" s="15">
        <v>42.131999999999998</v>
      </c>
      <c r="H204" s="15">
        <v>0.93540000000000001</v>
      </c>
      <c r="I204" s="20">
        <v>1208.5999999999999</v>
      </c>
      <c r="J204" s="23">
        <v>1192.9386</v>
      </c>
      <c r="K204" s="24">
        <f t="shared" si="9"/>
        <v>1.2958298858182988E-2</v>
      </c>
      <c r="L204" s="36">
        <v>1211.2445</v>
      </c>
      <c r="M204" s="37">
        <f t="shared" si="10"/>
        <v>2.1880688399802312E-3</v>
      </c>
      <c r="N204" s="41">
        <v>1186.3273999999999</v>
      </c>
      <c r="O204" s="42">
        <f t="shared" si="11"/>
        <v>1.8428429587953016E-2</v>
      </c>
    </row>
    <row r="205" spans="1:15" x14ac:dyDescent="0.25">
      <c r="A205">
        <v>500</v>
      </c>
      <c r="B205" t="s">
        <v>12</v>
      </c>
      <c r="C205" t="s">
        <v>30</v>
      </c>
      <c r="D205" t="s">
        <v>41</v>
      </c>
      <c r="E205" s="15">
        <v>343.15</v>
      </c>
      <c r="F205" s="15">
        <v>601.92999999999995</v>
      </c>
      <c r="G205" s="15">
        <v>41.104999999999997</v>
      </c>
      <c r="H205" s="15">
        <v>0.91620000000000001</v>
      </c>
      <c r="I205" s="20">
        <v>1091.5999999999999</v>
      </c>
      <c r="J205" s="23">
        <v>1080.6592000000001</v>
      </c>
      <c r="K205" s="24">
        <f t="shared" si="9"/>
        <v>1.0022718944668243E-2</v>
      </c>
      <c r="L205" s="36">
        <v>1086.4896000000001</v>
      </c>
      <c r="M205" s="37">
        <f t="shared" si="10"/>
        <v>4.681568340051118E-3</v>
      </c>
      <c r="N205" s="41">
        <v>1084.2528</v>
      </c>
      <c r="O205" s="42">
        <f t="shared" si="11"/>
        <v>6.7306705753022444E-3</v>
      </c>
    </row>
    <row r="206" spans="1:15" x14ac:dyDescent="0.25">
      <c r="A206">
        <v>838</v>
      </c>
      <c r="B206" t="s">
        <v>42</v>
      </c>
      <c r="C206" t="s">
        <v>30</v>
      </c>
      <c r="D206" t="s">
        <v>20</v>
      </c>
      <c r="E206" s="15">
        <v>308.14999999999998</v>
      </c>
      <c r="F206" s="15">
        <v>684.73</v>
      </c>
      <c r="G206" s="15">
        <v>39.865000000000002</v>
      </c>
      <c r="H206" s="15">
        <v>0.92100000000000004</v>
      </c>
      <c r="I206" s="20">
        <v>1225.5999999999999</v>
      </c>
      <c r="J206" s="23">
        <v>1221.7376999999999</v>
      </c>
      <c r="K206" s="24">
        <f t="shared" si="9"/>
        <v>3.1513544386423016E-3</v>
      </c>
      <c r="L206" s="36">
        <v>1218.7431999999999</v>
      </c>
      <c r="M206" s="37">
        <f t="shared" si="10"/>
        <v>5.594647519582263E-3</v>
      </c>
      <c r="N206" s="41">
        <v>1207.5582999999999</v>
      </c>
      <c r="O206" s="42">
        <f t="shared" si="11"/>
        <v>1.4720708224543076E-2</v>
      </c>
    </row>
    <row r="207" spans="1:15" x14ac:dyDescent="0.25">
      <c r="A207">
        <v>519</v>
      </c>
      <c r="B207" t="s">
        <v>12</v>
      </c>
      <c r="C207" t="s">
        <v>30</v>
      </c>
      <c r="D207" t="s">
        <v>60</v>
      </c>
      <c r="E207" s="15">
        <v>363.15</v>
      </c>
      <c r="F207" s="15">
        <v>600.98</v>
      </c>
      <c r="G207" s="15">
        <v>42.868000000000002</v>
      </c>
      <c r="H207" s="15">
        <v>0.92779999999999996</v>
      </c>
      <c r="I207" s="20">
        <v>1078.8</v>
      </c>
      <c r="J207" s="23">
        <v>1070.7544</v>
      </c>
      <c r="K207" s="24">
        <f t="shared" si="9"/>
        <v>7.4579162031886562E-3</v>
      </c>
      <c r="L207" s="36">
        <v>1076.0391999999999</v>
      </c>
      <c r="M207" s="37">
        <f t="shared" si="10"/>
        <v>2.5591397849462527E-3</v>
      </c>
      <c r="N207" s="41">
        <v>1080.4097999999999</v>
      </c>
      <c r="O207" s="42">
        <f t="shared" si="11"/>
        <v>1.4922135706339917E-3</v>
      </c>
    </row>
    <row r="208" spans="1:15" x14ac:dyDescent="0.25">
      <c r="A208">
        <v>130</v>
      </c>
      <c r="B208" t="s">
        <v>18</v>
      </c>
      <c r="C208" t="s">
        <v>19</v>
      </c>
      <c r="D208" t="s">
        <v>20</v>
      </c>
      <c r="E208" s="15">
        <v>343.15</v>
      </c>
      <c r="F208" s="15">
        <v>756.24</v>
      </c>
      <c r="G208" s="15">
        <v>30.004000000000001</v>
      </c>
      <c r="H208" s="15">
        <v>0.97</v>
      </c>
      <c r="I208" s="20">
        <v>1164.19999999999</v>
      </c>
      <c r="J208" s="23">
        <v>1196.3207</v>
      </c>
      <c r="K208" s="24">
        <f t="shared" si="9"/>
        <v>2.7590362480682203E-2</v>
      </c>
      <c r="L208" s="36">
        <v>1208.6113</v>
      </c>
      <c r="M208" s="37">
        <f t="shared" si="10"/>
        <v>3.814748325030954E-2</v>
      </c>
      <c r="N208" s="41">
        <v>1190.1069</v>
      </c>
      <c r="O208" s="42">
        <f t="shared" si="11"/>
        <v>2.2252963408357824E-2</v>
      </c>
    </row>
    <row r="209" spans="1:15" x14ac:dyDescent="0.25">
      <c r="A209">
        <v>553</v>
      </c>
      <c r="B209" t="s">
        <v>12</v>
      </c>
      <c r="C209" t="s">
        <v>23</v>
      </c>
      <c r="D209" t="s">
        <v>14</v>
      </c>
      <c r="E209" s="15">
        <v>313.14999999999998</v>
      </c>
      <c r="F209" s="15">
        <v>680.67</v>
      </c>
      <c r="G209" s="15">
        <v>33.459000000000003</v>
      </c>
      <c r="H209" s="15">
        <v>1.2254</v>
      </c>
      <c r="I209" s="20">
        <v>1182.7</v>
      </c>
      <c r="J209" s="23">
        <v>1177.5226</v>
      </c>
      <c r="K209" s="24">
        <f t="shared" si="9"/>
        <v>4.3776105521265186E-3</v>
      </c>
      <c r="L209" s="36">
        <v>1178.8467000000001</v>
      </c>
      <c r="M209" s="37">
        <f t="shared" si="10"/>
        <v>3.2580536061553988E-3</v>
      </c>
      <c r="N209" s="41">
        <v>1157.1306999999999</v>
      </c>
      <c r="O209" s="42">
        <f t="shared" si="11"/>
        <v>2.1619430117527785E-2</v>
      </c>
    </row>
    <row r="210" spans="1:15" x14ac:dyDescent="0.25">
      <c r="A210">
        <v>1079</v>
      </c>
      <c r="B210" t="s">
        <v>9</v>
      </c>
      <c r="C210" t="s">
        <v>30</v>
      </c>
      <c r="D210" t="s">
        <v>20</v>
      </c>
      <c r="E210" s="15">
        <v>303.14999999999998</v>
      </c>
      <c r="F210" s="15">
        <v>590.61</v>
      </c>
      <c r="G210" s="15">
        <v>41.851999999999997</v>
      </c>
      <c r="H210" s="15">
        <v>0.89970000000000006</v>
      </c>
      <c r="I210" s="20">
        <v>1138</v>
      </c>
      <c r="J210" s="23">
        <v>1076.5835</v>
      </c>
      <c r="K210" s="24">
        <f t="shared" si="9"/>
        <v>5.3968804920913924E-2</v>
      </c>
      <c r="L210" s="36">
        <v>1102.729</v>
      </c>
      <c r="M210" s="37">
        <f t="shared" si="10"/>
        <v>3.0993848857644956E-2</v>
      </c>
      <c r="N210" s="41">
        <v>1107.3207</v>
      </c>
      <c r="O210" s="42">
        <f t="shared" si="11"/>
        <v>2.6958963093145879E-2</v>
      </c>
    </row>
    <row r="211" spans="1:15" x14ac:dyDescent="0.25">
      <c r="A211">
        <v>905</v>
      </c>
      <c r="B211" t="s">
        <v>42</v>
      </c>
      <c r="C211" t="s">
        <v>23</v>
      </c>
      <c r="D211" t="s">
        <v>20</v>
      </c>
      <c r="E211" s="15">
        <v>308.14999999999998</v>
      </c>
      <c r="F211" s="15">
        <v>783.62</v>
      </c>
      <c r="G211" s="15">
        <v>31.558</v>
      </c>
      <c r="H211" s="15">
        <v>1.2928999999999999</v>
      </c>
      <c r="I211" s="20">
        <v>1281.7</v>
      </c>
      <c r="J211" s="23">
        <v>1275.3293000000001</v>
      </c>
      <c r="K211" s="24">
        <f t="shared" si="9"/>
        <v>4.9705079191698079E-3</v>
      </c>
      <c r="L211" s="36">
        <v>1275.2201</v>
      </c>
      <c r="M211" s="37">
        <f t="shared" si="10"/>
        <v>5.0557072637903121E-3</v>
      </c>
      <c r="N211" s="41">
        <v>1321.7476999999999</v>
      </c>
      <c r="O211" s="42">
        <f t="shared" si="11"/>
        <v>3.1245767340251109E-2</v>
      </c>
    </row>
    <row r="212" spans="1:15" x14ac:dyDescent="0.25">
      <c r="A212">
        <v>917</v>
      </c>
      <c r="B212" t="s">
        <v>42</v>
      </c>
      <c r="C212" t="s">
        <v>23</v>
      </c>
      <c r="D212" t="s">
        <v>20</v>
      </c>
      <c r="E212" s="15">
        <v>368.15</v>
      </c>
      <c r="F212" s="15">
        <v>783.62</v>
      </c>
      <c r="G212" s="15">
        <v>31.558</v>
      </c>
      <c r="H212" s="15">
        <v>1.2928999999999999</v>
      </c>
      <c r="I212" s="20">
        <v>1238.5999999999999</v>
      </c>
      <c r="J212" s="23">
        <v>1227.6891000000001</v>
      </c>
      <c r="K212" s="24">
        <f t="shared" si="9"/>
        <v>8.8090586145647149E-3</v>
      </c>
      <c r="L212" s="36">
        <v>1256.7833000000001</v>
      </c>
      <c r="M212" s="37">
        <f t="shared" si="10"/>
        <v>1.4680526400775187E-2</v>
      </c>
      <c r="N212" s="41">
        <v>1278.7470000000001</v>
      </c>
      <c r="O212" s="42">
        <f t="shared" si="11"/>
        <v>3.2413208461165965E-2</v>
      </c>
    </row>
    <row r="213" spans="1:15" x14ac:dyDescent="0.25">
      <c r="A213">
        <v>73</v>
      </c>
      <c r="B213" t="s">
        <v>27</v>
      </c>
      <c r="C213" t="s">
        <v>37</v>
      </c>
      <c r="D213" t="s">
        <v>24</v>
      </c>
      <c r="E213" s="15">
        <v>303.14999999999998</v>
      </c>
      <c r="F213" s="15">
        <v>714.77</v>
      </c>
      <c r="G213" s="15">
        <v>40.290999999999997</v>
      </c>
      <c r="H213" s="15">
        <v>0.51380000000000003</v>
      </c>
      <c r="I213" s="20">
        <v>1146.0999999999999</v>
      </c>
      <c r="J213" s="23">
        <v>1117.9998000000001</v>
      </c>
      <c r="K213" s="24">
        <f t="shared" si="9"/>
        <v>2.4518104877410227E-2</v>
      </c>
      <c r="L213" s="36">
        <v>1132.6276</v>
      </c>
      <c r="M213" s="37">
        <f t="shared" si="10"/>
        <v>1.1754995201116726E-2</v>
      </c>
      <c r="N213" s="41">
        <v>1142.5835</v>
      </c>
      <c r="O213" s="42">
        <f t="shared" si="11"/>
        <v>3.0682313934211249E-3</v>
      </c>
    </row>
    <row r="214" spans="1:15" x14ac:dyDescent="0.25">
      <c r="A214">
        <v>494</v>
      </c>
      <c r="B214" t="s">
        <v>12</v>
      </c>
      <c r="C214" t="s">
        <v>30</v>
      </c>
      <c r="D214" t="s">
        <v>41</v>
      </c>
      <c r="E214" s="15">
        <v>313.14999999999998</v>
      </c>
      <c r="F214" s="15">
        <v>601.92999999999995</v>
      </c>
      <c r="G214" s="15">
        <v>41.104999999999997</v>
      </c>
      <c r="H214" s="15">
        <v>0.91620000000000001</v>
      </c>
      <c r="I214" s="20">
        <v>1108.8</v>
      </c>
      <c r="J214" s="23">
        <v>1084.0603000000001</v>
      </c>
      <c r="K214" s="24">
        <f t="shared" si="9"/>
        <v>2.231213924963912E-2</v>
      </c>
      <c r="L214" s="36">
        <v>1101.0947000000001</v>
      </c>
      <c r="M214" s="37">
        <f t="shared" si="10"/>
        <v>6.9492243867242537E-3</v>
      </c>
      <c r="N214" s="41">
        <v>1098.4047</v>
      </c>
      <c r="O214" s="42">
        <f t="shared" si="11"/>
        <v>9.3752705627704793E-3</v>
      </c>
    </row>
    <row r="215" spans="1:15" x14ac:dyDescent="0.25">
      <c r="A215">
        <v>1100</v>
      </c>
      <c r="B215" t="s">
        <v>9</v>
      </c>
      <c r="C215" t="s">
        <v>10</v>
      </c>
      <c r="D215" t="s">
        <v>70</v>
      </c>
      <c r="E215" s="15">
        <v>333.15</v>
      </c>
      <c r="F215" s="15">
        <v>787.43</v>
      </c>
      <c r="G215" s="15">
        <v>14.391</v>
      </c>
      <c r="H215" s="15">
        <v>0.88370000000000004</v>
      </c>
      <c r="I215" s="20">
        <v>942.9</v>
      </c>
      <c r="J215" s="23">
        <v>953.42412999999999</v>
      </c>
      <c r="K215" s="24">
        <f t="shared" si="9"/>
        <v>1.1161448722027801E-2</v>
      </c>
      <c r="L215" s="36">
        <v>969.173</v>
      </c>
      <c r="M215" s="37">
        <f t="shared" si="10"/>
        <v>2.7864036483190184E-2</v>
      </c>
      <c r="N215" s="41">
        <v>970.22149999999999</v>
      </c>
      <c r="O215" s="42">
        <f t="shared" si="11"/>
        <v>2.8976031392512477E-2</v>
      </c>
    </row>
    <row r="216" spans="1:15" x14ac:dyDescent="0.25">
      <c r="A216">
        <v>1135</v>
      </c>
      <c r="B216" t="s">
        <v>9</v>
      </c>
      <c r="C216" t="s">
        <v>77</v>
      </c>
      <c r="D216" t="s">
        <v>14</v>
      </c>
      <c r="E216" s="15">
        <v>288.14999999999998</v>
      </c>
      <c r="F216" s="15">
        <v>650.01</v>
      </c>
      <c r="G216" s="15">
        <v>28.199000000000002</v>
      </c>
      <c r="H216" s="15">
        <v>0.65780000000000005</v>
      </c>
      <c r="I216" s="20">
        <v>972.4</v>
      </c>
      <c r="J216" s="23">
        <v>1003.2679000000001</v>
      </c>
      <c r="K216" s="24">
        <f t="shared" si="9"/>
        <v>3.1744035376388396E-2</v>
      </c>
      <c r="L216" s="36">
        <v>1020.76355</v>
      </c>
      <c r="M216" s="37">
        <f t="shared" si="10"/>
        <v>4.9736271081859351E-2</v>
      </c>
      <c r="N216" s="41">
        <v>999.70403999999996</v>
      </c>
      <c r="O216" s="42">
        <f t="shared" si="11"/>
        <v>2.8079020979020965E-2</v>
      </c>
    </row>
    <row r="217" spans="1:15" x14ac:dyDescent="0.25">
      <c r="A217">
        <v>1063</v>
      </c>
      <c r="B217" t="s">
        <v>9</v>
      </c>
      <c r="C217" t="s">
        <v>69</v>
      </c>
      <c r="D217" t="s">
        <v>83</v>
      </c>
      <c r="E217" s="15">
        <v>353.15</v>
      </c>
      <c r="F217" s="15">
        <v>784.73</v>
      </c>
      <c r="G217" s="15">
        <v>14.38</v>
      </c>
      <c r="H217" s="15">
        <v>0.87990000000000002</v>
      </c>
      <c r="I217" s="20">
        <v>928</v>
      </c>
      <c r="J217" s="23">
        <v>935.48670000000004</v>
      </c>
      <c r="K217" s="24">
        <f t="shared" si="9"/>
        <v>8.067564655172459E-3</v>
      </c>
      <c r="L217" s="36">
        <v>955.01917000000003</v>
      </c>
      <c r="M217" s="37">
        <f t="shared" si="10"/>
        <v>2.9115484913793135E-2</v>
      </c>
      <c r="N217" s="41">
        <v>960.70960000000002</v>
      </c>
      <c r="O217" s="42">
        <f t="shared" si="11"/>
        <v>3.524741379310347E-2</v>
      </c>
    </row>
    <row r="218" spans="1:15" x14ac:dyDescent="0.25">
      <c r="A218">
        <v>571</v>
      </c>
      <c r="B218" t="s">
        <v>12</v>
      </c>
      <c r="C218" t="s">
        <v>23</v>
      </c>
      <c r="D218" t="s">
        <v>41</v>
      </c>
      <c r="E218" s="15">
        <v>318.14999999999998</v>
      </c>
      <c r="F218" s="15">
        <v>681</v>
      </c>
      <c r="G218" s="15">
        <v>33.502000000000002</v>
      </c>
      <c r="H218" s="15">
        <v>1.2277</v>
      </c>
      <c r="I218" s="20">
        <v>1181.4000000000001</v>
      </c>
      <c r="J218" s="23">
        <v>1174.9926</v>
      </c>
      <c r="K218" s="24">
        <f t="shared" si="9"/>
        <v>5.4235652615541325E-3</v>
      </c>
      <c r="L218" s="36">
        <v>1179.1963000000001</v>
      </c>
      <c r="M218" s="37">
        <f t="shared" si="10"/>
        <v>1.8653292703572253E-3</v>
      </c>
      <c r="N218" s="41">
        <v>1155.9045000000001</v>
      </c>
      <c r="O218" s="42">
        <f t="shared" si="11"/>
        <v>2.1580751650584044E-2</v>
      </c>
    </row>
    <row r="219" spans="1:15" x14ac:dyDescent="0.25">
      <c r="A219">
        <v>1173</v>
      </c>
      <c r="B219" t="s">
        <v>9</v>
      </c>
      <c r="C219" t="s">
        <v>33</v>
      </c>
      <c r="D219" t="s">
        <v>84</v>
      </c>
      <c r="E219" s="15">
        <v>353.15</v>
      </c>
      <c r="F219" s="15">
        <v>770.09</v>
      </c>
      <c r="G219" s="15">
        <v>14.964</v>
      </c>
      <c r="H219" s="15">
        <v>0.90739999999999998</v>
      </c>
      <c r="I219" s="20">
        <v>955</v>
      </c>
      <c r="J219" s="23">
        <v>955.27700000000004</v>
      </c>
      <c r="K219" s="24">
        <f t="shared" si="9"/>
        <v>2.9005235602098814E-4</v>
      </c>
      <c r="L219" s="36">
        <v>965.96259999999995</v>
      </c>
      <c r="M219" s="37">
        <f t="shared" si="10"/>
        <v>1.1479162303664872E-2</v>
      </c>
      <c r="N219" s="41">
        <v>979.4307</v>
      </c>
      <c r="O219" s="42">
        <f t="shared" si="11"/>
        <v>2.5581884816753928E-2</v>
      </c>
    </row>
    <row r="220" spans="1:15" x14ac:dyDescent="0.25">
      <c r="A220">
        <v>918</v>
      </c>
      <c r="B220" t="s">
        <v>29</v>
      </c>
      <c r="C220" t="s">
        <v>30</v>
      </c>
      <c r="D220" t="s">
        <v>14</v>
      </c>
      <c r="E220" s="15">
        <v>298.14999999999998</v>
      </c>
      <c r="F220" s="15">
        <v>610.52</v>
      </c>
      <c r="G220" s="15">
        <v>39.503</v>
      </c>
      <c r="H220" s="15">
        <v>0.91949999999999998</v>
      </c>
      <c r="I220" s="20">
        <v>1099.9000000000001</v>
      </c>
      <c r="J220" s="23">
        <v>1086.4979000000001</v>
      </c>
      <c r="K220" s="24">
        <f t="shared" si="9"/>
        <v>1.2184834984998652E-2</v>
      </c>
      <c r="L220" s="36">
        <v>1100.6288</v>
      </c>
      <c r="M220" s="37">
        <f t="shared" si="10"/>
        <v>6.6260569142637018E-4</v>
      </c>
      <c r="N220" s="41">
        <v>1100.7270000000001</v>
      </c>
      <c r="O220" s="42">
        <f t="shared" si="11"/>
        <v>7.5188653513955648E-4</v>
      </c>
    </row>
    <row r="221" spans="1:15" x14ac:dyDescent="0.25">
      <c r="A221">
        <v>912</v>
      </c>
      <c r="B221" t="s">
        <v>42</v>
      </c>
      <c r="C221" t="s">
        <v>23</v>
      </c>
      <c r="D221" t="s">
        <v>20</v>
      </c>
      <c r="E221" s="15">
        <v>343.15</v>
      </c>
      <c r="F221" s="15">
        <v>783.62</v>
      </c>
      <c r="G221" s="15">
        <v>31.558</v>
      </c>
      <c r="H221" s="15">
        <v>1.2928999999999999</v>
      </c>
      <c r="I221" s="20">
        <v>1256.8</v>
      </c>
      <c r="J221" s="23">
        <v>1239.4203</v>
      </c>
      <c r="K221" s="24">
        <f t="shared" si="9"/>
        <v>1.3828532781667693E-2</v>
      </c>
      <c r="L221" s="36">
        <v>1265.3496</v>
      </c>
      <c r="M221" s="37">
        <f t="shared" si="10"/>
        <v>6.8026734563972433E-3</v>
      </c>
      <c r="N221" s="41">
        <v>1293.9742000000001</v>
      </c>
      <c r="O221" s="42">
        <f t="shared" si="11"/>
        <v>2.9578453214513172E-2</v>
      </c>
    </row>
    <row r="222" spans="1:15" x14ac:dyDescent="0.25">
      <c r="A222">
        <v>715</v>
      </c>
      <c r="B222" t="s">
        <v>12</v>
      </c>
      <c r="C222" t="s">
        <v>66</v>
      </c>
      <c r="D222" t="s">
        <v>14</v>
      </c>
      <c r="E222" s="15">
        <v>333.15</v>
      </c>
      <c r="F222" s="15">
        <v>668.78</v>
      </c>
      <c r="G222" s="15">
        <v>35.457999999999998</v>
      </c>
      <c r="H222" s="15">
        <v>0.88870000000000005</v>
      </c>
      <c r="I222" s="20">
        <v>1039.8</v>
      </c>
      <c r="J222" s="23">
        <v>1130.9426000000001</v>
      </c>
      <c r="K222" s="24">
        <f t="shared" si="9"/>
        <v>8.7653971917676599E-2</v>
      </c>
      <c r="L222" s="36">
        <v>1094.5787</v>
      </c>
      <c r="M222" s="37">
        <f t="shared" si="10"/>
        <v>5.2681958068859468E-2</v>
      </c>
      <c r="N222" s="41">
        <v>1125.8741</v>
      </c>
      <c r="O222" s="42">
        <f t="shared" si="11"/>
        <v>8.2779476822465906E-2</v>
      </c>
    </row>
    <row r="223" spans="1:15" x14ac:dyDescent="0.25">
      <c r="A223">
        <v>75</v>
      </c>
      <c r="B223" t="s">
        <v>27</v>
      </c>
      <c r="C223" t="s">
        <v>37</v>
      </c>
      <c r="D223" t="s">
        <v>24</v>
      </c>
      <c r="E223" s="15">
        <v>323.14999999999998</v>
      </c>
      <c r="F223" s="15">
        <v>714.77</v>
      </c>
      <c r="G223" s="15">
        <v>40.290999999999997</v>
      </c>
      <c r="H223" s="15">
        <v>0.51380000000000003</v>
      </c>
      <c r="I223" s="20">
        <v>1133.8</v>
      </c>
      <c r="J223" s="23">
        <v>1112.8252</v>
      </c>
      <c r="K223" s="24">
        <f t="shared" si="9"/>
        <v>1.8499559005115504E-2</v>
      </c>
      <c r="L223" s="36">
        <v>1123.4393</v>
      </c>
      <c r="M223" s="37">
        <f t="shared" si="10"/>
        <v>9.1380313988357314E-3</v>
      </c>
      <c r="N223" s="41">
        <v>1142.5817</v>
      </c>
      <c r="O223" s="42">
        <f t="shared" si="11"/>
        <v>7.745369553713178E-3</v>
      </c>
    </row>
    <row r="224" spans="1:15" x14ac:dyDescent="0.25">
      <c r="A224">
        <v>497</v>
      </c>
      <c r="B224" t="s">
        <v>12</v>
      </c>
      <c r="C224" t="s">
        <v>30</v>
      </c>
      <c r="D224" t="s">
        <v>41</v>
      </c>
      <c r="E224" s="15">
        <v>328.15</v>
      </c>
      <c r="F224" s="15">
        <v>601.92999999999995</v>
      </c>
      <c r="G224" s="15">
        <v>41.104999999999997</v>
      </c>
      <c r="H224" s="15">
        <v>0.91620000000000001</v>
      </c>
      <c r="I224" s="20">
        <v>1100.0999999999999</v>
      </c>
      <c r="J224" s="23">
        <v>1083.3195000000001</v>
      </c>
      <c r="K224" s="24">
        <f t="shared" si="9"/>
        <v>1.5253613307880965E-2</v>
      </c>
      <c r="L224" s="36">
        <v>1091.3905999999999</v>
      </c>
      <c r="M224" s="37">
        <f t="shared" si="10"/>
        <v>7.916916643941424E-3</v>
      </c>
      <c r="N224" s="41">
        <v>1086.6844000000001</v>
      </c>
      <c r="O224" s="42">
        <f t="shared" si="11"/>
        <v>1.2194891373511331E-2</v>
      </c>
    </row>
    <row r="225" spans="1:15" x14ac:dyDescent="0.25">
      <c r="A225">
        <v>61</v>
      </c>
      <c r="B225" t="s">
        <v>27</v>
      </c>
      <c r="C225" t="s">
        <v>21</v>
      </c>
      <c r="D225" t="s">
        <v>17</v>
      </c>
      <c r="E225" s="15">
        <v>303.14999999999998</v>
      </c>
      <c r="F225" s="15">
        <v>782.87</v>
      </c>
      <c r="G225" s="15">
        <v>27.631</v>
      </c>
      <c r="H225" s="15">
        <v>1.2283999999999999</v>
      </c>
      <c r="I225" s="20">
        <v>1251</v>
      </c>
      <c r="J225" s="23">
        <v>1263.2573</v>
      </c>
      <c r="K225" s="24">
        <f t="shared" si="9"/>
        <v>9.7980015987210126E-3</v>
      </c>
      <c r="L225" s="36">
        <v>1263.0435</v>
      </c>
      <c r="M225" s="37">
        <f t="shared" si="10"/>
        <v>9.6270983213429216E-3</v>
      </c>
      <c r="N225" s="41">
        <v>1265.2882</v>
      </c>
      <c r="O225" s="42">
        <f t="shared" si="11"/>
        <v>1.1421422861710599E-2</v>
      </c>
    </row>
    <row r="226" spans="1:15" x14ac:dyDescent="0.25">
      <c r="A226">
        <v>56</v>
      </c>
      <c r="B226" t="s">
        <v>27</v>
      </c>
      <c r="C226" t="s">
        <v>61</v>
      </c>
      <c r="D226" t="s">
        <v>17</v>
      </c>
      <c r="E226" s="15">
        <v>343.15</v>
      </c>
      <c r="F226" s="15">
        <v>790.74</v>
      </c>
      <c r="G226" s="15">
        <v>25.834</v>
      </c>
      <c r="H226" s="15">
        <v>1.2391000000000001</v>
      </c>
      <c r="I226" s="20">
        <v>1226</v>
      </c>
      <c r="J226" s="23">
        <v>1212.2947999999999</v>
      </c>
      <c r="K226" s="24">
        <f t="shared" si="9"/>
        <v>1.1178792822186055E-2</v>
      </c>
      <c r="L226" s="36">
        <v>1202.2512999999999</v>
      </c>
      <c r="M226" s="37">
        <f t="shared" si="10"/>
        <v>1.9370880913540049E-2</v>
      </c>
      <c r="N226" s="41">
        <v>1197.0092999999999</v>
      </c>
      <c r="O226" s="42">
        <f t="shared" si="11"/>
        <v>2.36465742251224E-2</v>
      </c>
    </row>
    <row r="227" spans="1:15" x14ac:dyDescent="0.25">
      <c r="A227">
        <v>1152</v>
      </c>
      <c r="B227" t="s">
        <v>9</v>
      </c>
      <c r="C227" t="s">
        <v>33</v>
      </c>
      <c r="D227" t="s">
        <v>17</v>
      </c>
      <c r="E227" s="15">
        <v>353.15</v>
      </c>
      <c r="F227" s="15">
        <v>756.55</v>
      </c>
      <c r="G227" s="15">
        <v>18.007999999999999</v>
      </c>
      <c r="H227" s="15">
        <v>0.98180000000000001</v>
      </c>
      <c r="I227" s="20">
        <v>991</v>
      </c>
      <c r="J227" s="23">
        <v>1006.3823</v>
      </c>
      <c r="K227" s="24">
        <f t="shared" si="9"/>
        <v>1.5521997981836516E-2</v>
      </c>
      <c r="L227" s="36">
        <v>991.72875999999997</v>
      </c>
      <c r="M227" s="37">
        <f t="shared" si="10"/>
        <v>7.3537840565082312E-4</v>
      </c>
      <c r="N227" s="41">
        <v>1013.67755</v>
      </c>
      <c r="O227" s="42">
        <f t="shared" si="11"/>
        <v>2.28835015136226E-2</v>
      </c>
    </row>
    <row r="228" spans="1:15" x14ac:dyDescent="0.25">
      <c r="A228">
        <v>295</v>
      </c>
      <c r="B228" t="s">
        <v>47</v>
      </c>
      <c r="C228" t="s">
        <v>39</v>
      </c>
      <c r="D228" t="s">
        <v>17</v>
      </c>
      <c r="E228" s="15">
        <v>333.15</v>
      </c>
      <c r="F228" s="15">
        <v>901.37</v>
      </c>
      <c r="G228" s="15">
        <v>23.126999999999999</v>
      </c>
      <c r="H228" s="15">
        <v>1.5158</v>
      </c>
      <c r="I228" s="20">
        <v>1232</v>
      </c>
      <c r="J228" s="23">
        <v>1250.8815</v>
      </c>
      <c r="K228" s="24">
        <f t="shared" si="9"/>
        <v>1.5325892857142824E-2</v>
      </c>
      <c r="L228" s="36">
        <v>1253.2304999999999</v>
      </c>
      <c r="M228" s="37">
        <f t="shared" si="10"/>
        <v>1.7232548701298613E-2</v>
      </c>
      <c r="N228" s="41">
        <v>1264.5841</v>
      </c>
      <c r="O228" s="42">
        <f t="shared" si="11"/>
        <v>2.6448133116883144E-2</v>
      </c>
    </row>
    <row r="229" spans="1:15" x14ac:dyDescent="0.25">
      <c r="A229">
        <v>889</v>
      </c>
      <c r="B229" t="s">
        <v>42</v>
      </c>
      <c r="C229" t="s">
        <v>23</v>
      </c>
      <c r="D229" t="s">
        <v>24</v>
      </c>
      <c r="E229" s="15">
        <v>303.14999999999998</v>
      </c>
      <c r="F229" s="15">
        <v>801.64</v>
      </c>
      <c r="G229" s="15">
        <v>30.416</v>
      </c>
      <c r="H229" s="15">
        <v>1.2518</v>
      </c>
      <c r="I229" s="20">
        <v>1294.5</v>
      </c>
      <c r="J229" s="23">
        <v>1301.3778</v>
      </c>
      <c r="K229" s="24">
        <f t="shared" si="9"/>
        <v>5.3130938586326603E-3</v>
      </c>
      <c r="L229" s="36">
        <v>1311.3146999999999</v>
      </c>
      <c r="M229" s="37">
        <f t="shared" si="10"/>
        <v>1.2989339513325532E-2</v>
      </c>
      <c r="N229" s="41">
        <v>1300.6984</v>
      </c>
      <c r="O229" s="42">
        <f t="shared" si="11"/>
        <v>4.7882580146774755E-3</v>
      </c>
    </row>
    <row r="230" spans="1:15" x14ac:dyDescent="0.25">
      <c r="A230">
        <v>227</v>
      </c>
      <c r="B230" t="s">
        <v>25</v>
      </c>
      <c r="C230" t="s">
        <v>26</v>
      </c>
      <c r="D230" t="s">
        <v>17</v>
      </c>
      <c r="E230" s="15">
        <v>333.15</v>
      </c>
      <c r="F230" s="15">
        <v>774.01</v>
      </c>
      <c r="G230" s="15">
        <v>27.292999999999999</v>
      </c>
      <c r="H230" s="15">
        <v>0.85860000000000003</v>
      </c>
      <c r="I230" s="20">
        <v>1234</v>
      </c>
      <c r="J230" s="23">
        <v>1154.4630999999999</v>
      </c>
      <c r="K230" s="24">
        <f t="shared" si="9"/>
        <v>6.4454538087520302E-2</v>
      </c>
      <c r="L230" s="36">
        <v>1188.6826000000001</v>
      </c>
      <c r="M230" s="37">
        <f t="shared" si="10"/>
        <v>3.672398703403558E-2</v>
      </c>
      <c r="N230" s="41">
        <v>1191.6950999999999</v>
      </c>
      <c r="O230" s="42">
        <f t="shared" si="11"/>
        <v>3.4282739059967655E-2</v>
      </c>
    </row>
    <row r="231" spans="1:15" x14ac:dyDescent="0.25">
      <c r="A231">
        <v>883</v>
      </c>
      <c r="B231" t="s">
        <v>42</v>
      </c>
      <c r="C231" t="s">
        <v>23</v>
      </c>
      <c r="D231" t="s">
        <v>41</v>
      </c>
      <c r="E231" s="15">
        <v>348.15</v>
      </c>
      <c r="F231" s="15">
        <v>831.16</v>
      </c>
      <c r="G231" s="15">
        <v>28.884</v>
      </c>
      <c r="H231" s="15">
        <v>1.1859</v>
      </c>
      <c r="I231" s="20">
        <v>1271.5</v>
      </c>
      <c r="J231" s="23">
        <v>1259.7212999999999</v>
      </c>
      <c r="K231" s="24">
        <f t="shared" si="9"/>
        <v>9.2636256390091001E-3</v>
      </c>
      <c r="L231" s="36">
        <v>1273.2085999999999</v>
      </c>
      <c r="M231" s="37">
        <f t="shared" si="10"/>
        <v>1.3437672040896053E-3</v>
      </c>
      <c r="N231" s="41">
        <v>1269.6832999999999</v>
      </c>
      <c r="O231" s="42">
        <f t="shared" si="11"/>
        <v>1.4287848997247994E-3</v>
      </c>
    </row>
    <row r="232" spans="1:15" x14ac:dyDescent="0.25">
      <c r="A232">
        <v>597</v>
      </c>
      <c r="B232" t="s">
        <v>12</v>
      </c>
      <c r="C232" t="s">
        <v>73</v>
      </c>
      <c r="D232" t="s">
        <v>17</v>
      </c>
      <c r="E232" s="15">
        <v>293.14999999999998</v>
      </c>
      <c r="F232" s="15">
        <v>641.53</v>
      </c>
      <c r="G232" s="15">
        <v>38.243000000000002</v>
      </c>
      <c r="H232" s="15">
        <v>0.86670000000000003</v>
      </c>
      <c r="I232" s="20">
        <v>1198</v>
      </c>
      <c r="J232" s="23">
        <v>1120.9867999999999</v>
      </c>
      <c r="K232" s="24">
        <f t="shared" si="9"/>
        <v>6.4284808013355677E-2</v>
      </c>
      <c r="L232" s="36">
        <v>1115.6736000000001</v>
      </c>
      <c r="M232" s="37">
        <f t="shared" si="10"/>
        <v>6.8719866444073394E-2</v>
      </c>
      <c r="N232" s="41">
        <v>1148.7455</v>
      </c>
      <c r="O232" s="42">
        <f t="shared" si="11"/>
        <v>4.1113939899833064E-2</v>
      </c>
    </row>
    <row r="233" spans="1:15" x14ac:dyDescent="0.25">
      <c r="A233">
        <v>145</v>
      </c>
      <c r="B233" t="s">
        <v>18</v>
      </c>
      <c r="C233" t="s">
        <v>19</v>
      </c>
      <c r="D233" t="s">
        <v>46</v>
      </c>
      <c r="E233" s="15">
        <v>308.14999999999998</v>
      </c>
      <c r="F233" s="15">
        <v>696.23</v>
      </c>
      <c r="G233" s="15">
        <v>34.033000000000001</v>
      </c>
      <c r="H233" s="15">
        <v>1.0176000000000001</v>
      </c>
      <c r="I233" s="20">
        <v>1135.5</v>
      </c>
      <c r="J233" s="23">
        <v>1150.1239</v>
      </c>
      <c r="K233" s="24">
        <f t="shared" si="9"/>
        <v>1.2878819903126419E-2</v>
      </c>
      <c r="L233" s="36">
        <v>1146.3019999999999</v>
      </c>
      <c r="M233" s="37">
        <f t="shared" si="10"/>
        <v>9.5129898723028683E-3</v>
      </c>
      <c r="N233" s="41">
        <v>1133.2461000000001</v>
      </c>
      <c r="O233" s="42">
        <f t="shared" si="11"/>
        <v>1.9849405548216033E-3</v>
      </c>
    </row>
    <row r="234" spans="1:15" x14ac:dyDescent="0.25">
      <c r="A234">
        <v>71</v>
      </c>
      <c r="B234" t="s">
        <v>27</v>
      </c>
      <c r="C234" t="s">
        <v>21</v>
      </c>
      <c r="D234" t="s">
        <v>17</v>
      </c>
      <c r="E234" s="15">
        <v>353.15</v>
      </c>
      <c r="F234" s="15">
        <v>782.87</v>
      </c>
      <c r="G234" s="15">
        <v>27.631</v>
      </c>
      <c r="H234" s="15">
        <v>1.2283999999999999</v>
      </c>
      <c r="I234" s="20">
        <v>1220</v>
      </c>
      <c r="J234" s="23">
        <v>1263.0056999999999</v>
      </c>
      <c r="K234" s="24">
        <f t="shared" si="9"/>
        <v>3.5250573770491747E-2</v>
      </c>
      <c r="L234" s="36">
        <v>1242.6512</v>
      </c>
      <c r="M234" s="37">
        <f t="shared" si="10"/>
        <v>1.8566557377049195E-2</v>
      </c>
      <c r="N234" s="41">
        <v>1239.9357</v>
      </c>
      <c r="O234" s="42">
        <f t="shared" si="11"/>
        <v>1.6340737704918031E-2</v>
      </c>
    </row>
    <row r="235" spans="1:15" x14ac:dyDescent="0.25">
      <c r="A235">
        <v>127</v>
      </c>
      <c r="B235" t="s">
        <v>18</v>
      </c>
      <c r="C235" t="s">
        <v>19</v>
      </c>
      <c r="D235" t="s">
        <v>20</v>
      </c>
      <c r="E235" s="15">
        <v>328.15</v>
      </c>
      <c r="F235" s="15">
        <v>756.24</v>
      </c>
      <c r="G235" s="15">
        <v>30.004000000000001</v>
      </c>
      <c r="H235" s="15">
        <v>0.97</v>
      </c>
      <c r="I235" s="20">
        <v>1175.4000000000001</v>
      </c>
      <c r="J235" s="23">
        <v>1199.3805</v>
      </c>
      <c r="K235" s="24">
        <f t="shared" si="9"/>
        <v>2.0401990811638498E-2</v>
      </c>
      <c r="L235" s="36">
        <v>1202.2566999999999</v>
      </c>
      <c r="M235" s="37">
        <f t="shared" si="10"/>
        <v>2.2848987578696456E-2</v>
      </c>
      <c r="N235" s="41">
        <v>1191.5054</v>
      </c>
      <c r="O235" s="42">
        <f t="shared" si="11"/>
        <v>1.3702058873574882E-2</v>
      </c>
    </row>
    <row r="236" spans="1:15" x14ac:dyDescent="0.25">
      <c r="A236">
        <v>481</v>
      </c>
      <c r="B236" t="s">
        <v>12</v>
      </c>
      <c r="C236" t="s">
        <v>30</v>
      </c>
      <c r="D236" t="s">
        <v>14</v>
      </c>
      <c r="E236" s="15">
        <v>333.15</v>
      </c>
      <c r="F236" s="15">
        <v>602</v>
      </c>
      <c r="G236" s="15">
        <v>40.993000000000002</v>
      </c>
      <c r="H236" s="15">
        <v>0.91549999999999998</v>
      </c>
      <c r="I236" s="20">
        <v>1097</v>
      </c>
      <c r="J236" s="23">
        <v>1082.192</v>
      </c>
      <c r="K236" s="24">
        <f t="shared" si="9"/>
        <v>1.3498632634457605E-2</v>
      </c>
      <c r="L236" s="36">
        <v>1089.0130999999999</v>
      </c>
      <c r="M236" s="37">
        <f t="shared" si="10"/>
        <v>7.2806745670010078E-3</v>
      </c>
      <c r="N236" s="41">
        <v>1085.3623</v>
      </c>
      <c r="O236" s="42">
        <f t="shared" si="11"/>
        <v>1.0608659981768456E-2</v>
      </c>
    </row>
    <row r="237" spans="1:15" x14ac:dyDescent="0.25">
      <c r="A237">
        <v>1202</v>
      </c>
      <c r="B237" t="s">
        <v>43</v>
      </c>
      <c r="C237" t="s">
        <v>30</v>
      </c>
      <c r="D237" t="s">
        <v>14</v>
      </c>
      <c r="E237" s="15">
        <v>323.14999999999998</v>
      </c>
      <c r="F237" s="15">
        <v>710.19</v>
      </c>
      <c r="G237" s="15">
        <v>22.824000000000002</v>
      </c>
      <c r="H237" s="15">
        <v>1.0056</v>
      </c>
      <c r="I237" s="20">
        <v>988.6</v>
      </c>
      <c r="J237" s="23">
        <v>1046.1746000000001</v>
      </c>
      <c r="K237" s="24">
        <f t="shared" si="9"/>
        <v>5.8238519117944601E-2</v>
      </c>
      <c r="L237" s="36">
        <v>1041.5590999999999</v>
      </c>
      <c r="M237" s="37">
        <f t="shared" si="10"/>
        <v>5.3569795670645279E-2</v>
      </c>
      <c r="N237" s="41">
        <v>1002.50684</v>
      </c>
      <c r="O237" s="42">
        <f t="shared" si="11"/>
        <v>1.4067206150111256E-2</v>
      </c>
    </row>
    <row r="238" spans="1:15" x14ac:dyDescent="0.25">
      <c r="A238">
        <v>16</v>
      </c>
      <c r="B238" t="s">
        <v>27</v>
      </c>
      <c r="C238" t="s">
        <v>28</v>
      </c>
      <c r="D238" t="s">
        <v>17</v>
      </c>
      <c r="E238" s="15">
        <v>338.15</v>
      </c>
      <c r="F238" s="15">
        <v>844.6</v>
      </c>
      <c r="G238" s="15">
        <v>25.637</v>
      </c>
      <c r="H238" s="15">
        <v>1.3743000000000001</v>
      </c>
      <c r="I238" s="20">
        <v>1237</v>
      </c>
      <c r="J238" s="23">
        <v>1251.8837000000001</v>
      </c>
      <c r="K238" s="24">
        <f t="shared" si="9"/>
        <v>1.2032093775262804E-2</v>
      </c>
      <c r="L238" s="36">
        <v>1256.1274000000001</v>
      </c>
      <c r="M238" s="37">
        <f t="shared" si="10"/>
        <v>1.5462732417138303E-2</v>
      </c>
      <c r="N238" s="41">
        <v>1266.7882999999999</v>
      </c>
      <c r="O238" s="42">
        <f t="shared" si="11"/>
        <v>2.4081083265965995E-2</v>
      </c>
    </row>
    <row r="239" spans="1:15" x14ac:dyDescent="0.25">
      <c r="A239">
        <v>176</v>
      </c>
      <c r="B239" t="s">
        <v>18</v>
      </c>
      <c r="C239" t="s">
        <v>33</v>
      </c>
      <c r="D239" t="s">
        <v>46</v>
      </c>
      <c r="E239" s="15">
        <v>298.14999999999998</v>
      </c>
      <c r="F239" s="15">
        <v>765.16</v>
      </c>
      <c r="G239" s="15">
        <v>26.734000000000002</v>
      </c>
      <c r="H239" s="15">
        <v>1.0819000000000001</v>
      </c>
      <c r="I239" s="20">
        <v>1142.5</v>
      </c>
      <c r="J239" s="23">
        <v>1161.6204</v>
      </c>
      <c r="K239" s="24">
        <f t="shared" si="9"/>
        <v>1.6735579868708987E-2</v>
      </c>
      <c r="L239" s="36">
        <v>1155.2942</v>
      </c>
      <c r="M239" s="37">
        <f t="shared" si="10"/>
        <v>1.1198424507658684E-2</v>
      </c>
      <c r="N239" s="41">
        <v>1183.3186000000001</v>
      </c>
      <c r="O239" s="42">
        <f t="shared" si="11"/>
        <v>3.5727439824945348E-2</v>
      </c>
    </row>
    <row r="240" spans="1:15" x14ac:dyDescent="0.25">
      <c r="A240">
        <v>249</v>
      </c>
      <c r="B240" t="s">
        <v>79</v>
      </c>
      <c r="C240" t="s">
        <v>55</v>
      </c>
      <c r="D240" t="s">
        <v>14</v>
      </c>
      <c r="E240" s="15">
        <v>333.15</v>
      </c>
      <c r="F240" s="15">
        <v>668.5</v>
      </c>
      <c r="G240" s="15">
        <v>44.088000000000001</v>
      </c>
      <c r="H240" s="15">
        <v>0.7863</v>
      </c>
      <c r="I240" s="20">
        <v>1176.9000000000001</v>
      </c>
      <c r="J240" s="23">
        <v>1176.4263000000001</v>
      </c>
      <c r="K240" s="24">
        <f t="shared" si="9"/>
        <v>4.0249808819781455E-4</v>
      </c>
      <c r="L240" s="36">
        <v>1167.7634</v>
      </c>
      <c r="M240" s="37">
        <f t="shared" si="10"/>
        <v>7.7632764041125355E-3</v>
      </c>
      <c r="N240" s="41">
        <v>1199.0809999999999</v>
      </c>
      <c r="O240" s="42">
        <f t="shared" si="11"/>
        <v>1.8846970855637531E-2</v>
      </c>
    </row>
    <row r="241" spans="1:15" x14ac:dyDescent="0.25">
      <c r="A241">
        <v>1237</v>
      </c>
      <c r="B241" t="s">
        <v>52</v>
      </c>
      <c r="C241" t="s">
        <v>80</v>
      </c>
      <c r="D241" t="s">
        <v>14</v>
      </c>
      <c r="E241" s="15">
        <v>348.15</v>
      </c>
      <c r="F241" s="15">
        <v>725.69</v>
      </c>
      <c r="G241" s="15">
        <v>37.334000000000003</v>
      </c>
      <c r="H241" s="15">
        <v>0.58040000000000003</v>
      </c>
      <c r="I241" s="20">
        <v>1120</v>
      </c>
      <c r="J241" s="23">
        <v>1168.5453</v>
      </c>
      <c r="K241" s="24">
        <f t="shared" si="9"/>
        <v>4.3344017857142855E-2</v>
      </c>
      <c r="L241" s="36">
        <v>1145.3746000000001</v>
      </c>
      <c r="M241" s="37">
        <f t="shared" si="10"/>
        <v>2.2655892857142947E-2</v>
      </c>
      <c r="N241" s="41">
        <v>1148.0437999999999</v>
      </c>
      <c r="O241" s="42">
        <f t="shared" si="11"/>
        <v>2.5039107142857071E-2</v>
      </c>
    </row>
    <row r="242" spans="1:15" x14ac:dyDescent="0.25">
      <c r="A242">
        <v>1008</v>
      </c>
      <c r="B242" t="s">
        <v>29</v>
      </c>
      <c r="C242" t="s">
        <v>23</v>
      </c>
      <c r="D242" t="s">
        <v>24</v>
      </c>
      <c r="E242" s="15">
        <v>348.15</v>
      </c>
      <c r="F242" s="15">
        <v>695.61</v>
      </c>
      <c r="G242" s="15">
        <v>33.703000000000003</v>
      </c>
      <c r="H242" s="15">
        <v>1.2865</v>
      </c>
      <c r="I242" s="20">
        <v>1174.5999999999999</v>
      </c>
      <c r="J242" s="23">
        <v>1184.4679000000001</v>
      </c>
      <c r="K242" s="24">
        <f t="shared" si="9"/>
        <v>8.4010727056020706E-3</v>
      </c>
      <c r="L242" s="36">
        <v>1170.8494000000001</v>
      </c>
      <c r="M242" s="37">
        <f t="shared" si="10"/>
        <v>3.1930870083431376E-3</v>
      </c>
      <c r="N242" s="41">
        <v>1186.1538</v>
      </c>
      <c r="O242" s="42">
        <f t="shared" si="11"/>
        <v>9.8363698280266795E-3</v>
      </c>
    </row>
    <row r="243" spans="1:15" x14ac:dyDescent="0.25">
      <c r="A243">
        <v>263</v>
      </c>
      <c r="B243" t="s">
        <v>79</v>
      </c>
      <c r="C243" t="s">
        <v>16</v>
      </c>
      <c r="D243" t="s">
        <v>14</v>
      </c>
      <c r="E243" s="15">
        <v>293.14999999999998</v>
      </c>
      <c r="F243" s="15">
        <v>701.24</v>
      </c>
      <c r="G243" s="15">
        <v>38.938000000000002</v>
      </c>
      <c r="H243" s="15">
        <v>0.61950000000000005</v>
      </c>
      <c r="I243" s="20">
        <v>1161.8999999999901</v>
      </c>
      <c r="J243" s="23">
        <v>1129.4336000000001</v>
      </c>
      <c r="K243" s="24">
        <f t="shared" si="9"/>
        <v>2.7942507961089848E-2</v>
      </c>
      <c r="L243" s="36">
        <v>1143.4872</v>
      </c>
      <c r="M243" s="37">
        <f t="shared" si="10"/>
        <v>1.5847146914528112E-2</v>
      </c>
      <c r="N243" s="41">
        <v>1129.6054999999999</v>
      </c>
      <c r="O243" s="42">
        <f t="shared" si="11"/>
        <v>2.7794560633437018E-2</v>
      </c>
    </row>
    <row r="244" spans="1:15" x14ac:dyDescent="0.25">
      <c r="A244">
        <v>59</v>
      </c>
      <c r="B244" t="s">
        <v>27</v>
      </c>
      <c r="C244" t="s">
        <v>21</v>
      </c>
      <c r="D244" t="s">
        <v>17</v>
      </c>
      <c r="E244" s="15">
        <v>293.14999999999998</v>
      </c>
      <c r="F244" s="15">
        <v>782.87</v>
      </c>
      <c r="G244" s="15">
        <v>27.631</v>
      </c>
      <c r="H244" s="15">
        <v>1.2283999999999999</v>
      </c>
      <c r="I244" s="20">
        <v>1257</v>
      </c>
      <c r="J244" s="23">
        <v>1263.0299</v>
      </c>
      <c r="K244" s="24">
        <f t="shared" si="9"/>
        <v>4.7970564836913266E-3</v>
      </c>
      <c r="L244" s="36">
        <v>1267.1329000000001</v>
      </c>
      <c r="M244" s="37">
        <f t="shared" si="10"/>
        <v>8.0611774065235189E-3</v>
      </c>
      <c r="N244" s="41">
        <v>1270.4494999999999</v>
      </c>
      <c r="O244" s="42">
        <f t="shared" si="11"/>
        <v>1.069968178202064E-2</v>
      </c>
    </row>
    <row r="245" spans="1:15" x14ac:dyDescent="0.25">
      <c r="A245">
        <v>321</v>
      </c>
      <c r="B245" t="s">
        <v>47</v>
      </c>
      <c r="C245" t="s">
        <v>61</v>
      </c>
      <c r="D245" t="s">
        <v>17</v>
      </c>
      <c r="E245" s="15">
        <v>333.15</v>
      </c>
      <c r="F245" s="15">
        <v>851.41</v>
      </c>
      <c r="G245" s="15">
        <v>23.210999999999999</v>
      </c>
      <c r="H245" s="15">
        <v>1.3977999999999999</v>
      </c>
      <c r="I245" s="20">
        <v>1221</v>
      </c>
      <c r="J245" s="23">
        <v>1232.7589</v>
      </c>
      <c r="K245" s="24">
        <f t="shared" si="9"/>
        <v>9.630548730548763E-3</v>
      </c>
      <c r="L245" s="36">
        <v>1226.4181000000001</v>
      </c>
      <c r="M245" s="37">
        <f t="shared" si="10"/>
        <v>4.4374283374284153E-3</v>
      </c>
      <c r="N245" s="41">
        <v>1232.2274</v>
      </c>
      <c r="O245" s="42">
        <f t="shared" si="11"/>
        <v>9.1952497952497853E-3</v>
      </c>
    </row>
    <row r="246" spans="1:15" x14ac:dyDescent="0.25">
      <c r="A246">
        <v>193</v>
      </c>
      <c r="B246" t="s">
        <v>25</v>
      </c>
      <c r="C246" t="s">
        <v>65</v>
      </c>
      <c r="D246" t="s">
        <v>24</v>
      </c>
      <c r="E246" s="15">
        <v>328.15</v>
      </c>
      <c r="F246" s="15">
        <v>644.1</v>
      </c>
      <c r="G246" s="15">
        <v>33.780999999999999</v>
      </c>
      <c r="H246" s="15">
        <v>0.9375</v>
      </c>
      <c r="I246" s="20">
        <v>1042.0999999999999</v>
      </c>
      <c r="J246" s="23">
        <v>1093.0775000000001</v>
      </c>
      <c r="K246" s="24">
        <f t="shared" si="9"/>
        <v>4.8918050091162263E-2</v>
      </c>
      <c r="L246" s="36">
        <v>1069.6649</v>
      </c>
      <c r="M246" s="37">
        <f t="shared" si="10"/>
        <v>2.6451300259092297E-2</v>
      </c>
      <c r="N246" s="41">
        <v>1076.5293999999999</v>
      </c>
      <c r="O246" s="42">
        <f t="shared" si="11"/>
        <v>3.3038479992323184E-2</v>
      </c>
    </row>
    <row r="247" spans="1:15" x14ac:dyDescent="0.25">
      <c r="A247">
        <v>306</v>
      </c>
      <c r="B247" t="s">
        <v>47</v>
      </c>
      <c r="C247" t="s">
        <v>48</v>
      </c>
      <c r="D247" t="s">
        <v>17</v>
      </c>
      <c r="E247" s="15">
        <v>323.14999999999998</v>
      </c>
      <c r="F247" s="15">
        <v>908.27</v>
      </c>
      <c r="G247" s="15">
        <v>21.009</v>
      </c>
      <c r="H247" s="15">
        <v>1.5684</v>
      </c>
      <c r="I247" s="20">
        <v>1246</v>
      </c>
      <c r="J247" s="23">
        <v>1240.5798</v>
      </c>
      <c r="K247" s="24">
        <f t="shared" si="9"/>
        <v>4.3500802568218477E-3</v>
      </c>
      <c r="L247" s="36">
        <v>1236.5588</v>
      </c>
      <c r="M247" s="37">
        <f t="shared" si="10"/>
        <v>7.5772070626003059E-3</v>
      </c>
      <c r="N247" s="41">
        <v>1237.5182</v>
      </c>
      <c r="O247" s="42">
        <f t="shared" si="11"/>
        <v>6.8072231139647043E-3</v>
      </c>
    </row>
    <row r="248" spans="1:15" x14ac:dyDescent="0.25">
      <c r="A248">
        <v>86</v>
      </c>
      <c r="B248" t="s">
        <v>27</v>
      </c>
      <c r="C248" t="s">
        <v>72</v>
      </c>
      <c r="D248" t="s">
        <v>85</v>
      </c>
      <c r="E248" s="15">
        <v>323.14999999999998</v>
      </c>
      <c r="F248" s="15">
        <v>646.03</v>
      </c>
      <c r="G248" s="15">
        <v>40.667000000000002</v>
      </c>
      <c r="H248" s="15">
        <v>0.44969999999999999</v>
      </c>
      <c r="I248" s="20">
        <v>1115.3999999999901</v>
      </c>
      <c r="J248" s="23">
        <v>1095.7847999999999</v>
      </c>
      <c r="K248" s="24">
        <f t="shared" si="9"/>
        <v>1.75857988165594E-2</v>
      </c>
      <c r="L248" s="36">
        <v>1120.0374999999999</v>
      </c>
      <c r="M248" s="37">
        <f t="shared" si="10"/>
        <v>4.1577012730947315E-3</v>
      </c>
      <c r="N248" s="41">
        <v>1123.4518</v>
      </c>
      <c r="O248" s="42">
        <f t="shared" si="11"/>
        <v>7.2187556033799834E-3</v>
      </c>
    </row>
    <row r="249" spans="1:15" x14ac:dyDescent="0.25">
      <c r="A249">
        <v>492</v>
      </c>
      <c r="B249" t="s">
        <v>12</v>
      </c>
      <c r="C249" t="s">
        <v>30</v>
      </c>
      <c r="D249" t="s">
        <v>41</v>
      </c>
      <c r="E249" s="15">
        <v>303.14999999999998</v>
      </c>
      <c r="F249" s="15">
        <v>601.92999999999995</v>
      </c>
      <c r="G249" s="15">
        <v>41.104999999999997</v>
      </c>
      <c r="H249" s="15">
        <v>0.91620000000000001</v>
      </c>
      <c r="I249" s="20">
        <v>1114.5999999999999</v>
      </c>
      <c r="J249" s="23">
        <v>1087.8615</v>
      </c>
      <c r="K249" s="24">
        <f t="shared" si="9"/>
        <v>2.398932352413416E-2</v>
      </c>
      <c r="L249" s="36">
        <v>1108.3021000000001</v>
      </c>
      <c r="M249" s="37">
        <f t="shared" si="10"/>
        <v>5.6503678449666252E-3</v>
      </c>
      <c r="N249" s="41">
        <v>1106.2181</v>
      </c>
      <c r="O249" s="42">
        <f t="shared" si="11"/>
        <v>7.5200968957472277E-3</v>
      </c>
    </row>
    <row r="250" spans="1:15" ht="15.75" thickBot="1" x14ac:dyDescent="0.3">
      <c r="A250">
        <v>954</v>
      </c>
      <c r="B250" t="s">
        <v>29</v>
      </c>
      <c r="C250" t="s">
        <v>30</v>
      </c>
      <c r="D250" t="s">
        <v>24</v>
      </c>
      <c r="E250" s="15">
        <v>353.15</v>
      </c>
      <c r="F250" s="15">
        <v>606.72</v>
      </c>
      <c r="G250" s="15">
        <v>42.692999999999998</v>
      </c>
      <c r="H250" s="15">
        <v>0.93779999999999997</v>
      </c>
      <c r="I250" s="20">
        <v>1067.5</v>
      </c>
      <c r="J250" s="25">
        <v>1091.8295000000001</v>
      </c>
      <c r="K250" s="26">
        <f t="shared" si="9"/>
        <v>2.2791100702576162E-2</v>
      </c>
      <c r="L250" s="32">
        <v>1076.9306999999999</v>
      </c>
      <c r="M250" s="38">
        <f t="shared" si="10"/>
        <v>8.8343793911005979E-3</v>
      </c>
      <c r="N250" s="43">
        <v>1077.5731000000001</v>
      </c>
      <c r="O250" s="44">
        <f t="shared" si="11"/>
        <v>9.4361592505855432E-3</v>
      </c>
    </row>
  </sheetData>
  <mergeCells count="3">
    <mergeCell ref="J1:K1"/>
    <mergeCell ref="L1:M1"/>
    <mergeCell ref="N1:O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247C-E7B2-4A83-BDC7-012951A1BE4D}">
  <dimension ref="A1:D8"/>
  <sheetViews>
    <sheetView showGridLines="0" workbookViewId="0">
      <selection activeCell="B9" sqref="B9"/>
    </sheetView>
  </sheetViews>
  <sheetFormatPr defaultRowHeight="15" x14ac:dyDescent="0.25"/>
  <cols>
    <col min="1" max="4" width="34.140625" customWidth="1"/>
  </cols>
  <sheetData>
    <row r="1" spans="1:4" ht="32.25" thickBot="1" x14ac:dyDescent="0.3">
      <c r="A1" s="4"/>
      <c r="B1" s="4" t="s">
        <v>0</v>
      </c>
      <c r="C1" s="5" t="s">
        <v>96</v>
      </c>
      <c r="D1" s="6" t="s">
        <v>97</v>
      </c>
    </row>
    <row r="2" spans="1:4" ht="48" thickBot="1" x14ac:dyDescent="0.3">
      <c r="A2" s="7" t="s">
        <v>98</v>
      </c>
      <c r="B2" s="8">
        <v>14</v>
      </c>
      <c r="C2" s="9">
        <v>20</v>
      </c>
      <c r="D2" s="10">
        <v>15</v>
      </c>
    </row>
    <row r="3" spans="1:4" ht="32.25" thickBot="1" x14ac:dyDescent="0.3">
      <c r="A3" s="11" t="s">
        <v>99</v>
      </c>
      <c r="B3" s="12">
        <v>16</v>
      </c>
      <c r="C3" s="13">
        <v>16</v>
      </c>
      <c r="D3" s="14">
        <v>16</v>
      </c>
    </row>
    <row r="4" spans="1:4" ht="63.75" thickBot="1" x14ac:dyDescent="0.3">
      <c r="A4" s="7" t="s">
        <v>100</v>
      </c>
      <c r="B4" s="8" t="s">
        <v>101</v>
      </c>
      <c r="C4" s="9" t="s">
        <v>101</v>
      </c>
      <c r="D4" s="10" t="s">
        <v>101</v>
      </c>
    </row>
    <row r="5" spans="1:4" ht="32.25" thickBot="1" x14ac:dyDescent="0.3">
      <c r="A5" s="11" t="s">
        <v>102</v>
      </c>
      <c r="B5" s="12" t="s">
        <v>103</v>
      </c>
      <c r="C5" s="13" t="s">
        <v>103</v>
      </c>
      <c r="D5" s="14" t="s">
        <v>103</v>
      </c>
    </row>
    <row r="6" spans="1:4" ht="48" thickBot="1" x14ac:dyDescent="0.3">
      <c r="A6" s="7" t="s">
        <v>104</v>
      </c>
      <c r="B6" s="8" t="s">
        <v>105</v>
      </c>
      <c r="C6" s="9" t="s">
        <v>106</v>
      </c>
      <c r="D6" s="10" t="s">
        <v>105</v>
      </c>
    </row>
    <row r="7" spans="1:4" ht="63.75" thickBot="1" x14ac:dyDescent="0.3">
      <c r="A7" s="11" t="s">
        <v>107</v>
      </c>
      <c r="B7" s="12">
        <v>1E-3</v>
      </c>
      <c r="C7" s="13">
        <v>1E-3</v>
      </c>
      <c r="D7" s="14">
        <v>1E-3</v>
      </c>
    </row>
    <row r="8" spans="1:4" ht="79.5" thickBot="1" x14ac:dyDescent="0.3">
      <c r="A8" s="7" t="s">
        <v>108</v>
      </c>
      <c r="B8" s="8">
        <v>5000</v>
      </c>
      <c r="C8" s="9">
        <v>5000</v>
      </c>
      <c r="D8" s="10"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Barbosa</dc:creator>
  <cp:lastModifiedBy>Hiago Barbosa</cp:lastModifiedBy>
  <dcterms:created xsi:type="dcterms:W3CDTF">2025-07-15T21:44:19Z</dcterms:created>
  <dcterms:modified xsi:type="dcterms:W3CDTF">2025-07-15T22:17:25Z</dcterms:modified>
</cp:coreProperties>
</file>